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chelle/Downloads/"/>
    </mc:Choice>
  </mc:AlternateContent>
  <xr:revisionPtr revIDLastSave="0" documentId="8_{504BD269-9737-3048-92C9-93DAC7ED983E}" xr6:coauthVersionLast="45" xr6:coauthVersionMax="45" xr10:uidLastSave="{00000000-0000-0000-0000-000000000000}"/>
  <bookViews>
    <workbookView xWindow="2720" yWindow="2520" windowWidth="26920" windowHeight="14760" activeTab="2" xr2:uid="{00000000-000D-0000-FFFF-FFFF00000000}"/>
  </bookViews>
  <sheets>
    <sheet name="Kickstarter_Challenge_Raw_Data" sheetId="1" r:id="rId1"/>
    <sheet name="Theater Outcomes by Launch Date" sheetId="2" r:id="rId2"/>
    <sheet name="Outcomes Based on Goals" sheetId="3" r:id="rId3"/>
    <sheet name="Subcategory Statistics " sheetId="4" r:id="rId4"/>
  </sheets>
  <calcPr calcId="191029"/>
  <pivotCaches>
    <pivotCache cacheId="36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3" l="1"/>
  <c r="F14" i="3" s="1"/>
  <c r="G14" i="3"/>
  <c r="H14" i="3"/>
  <c r="H3" i="3"/>
  <c r="H4" i="3"/>
  <c r="H5" i="3"/>
  <c r="H6" i="3"/>
  <c r="H7" i="3"/>
  <c r="H8" i="3"/>
  <c r="H9" i="3"/>
  <c r="H10" i="3"/>
  <c r="H11" i="3"/>
  <c r="H12" i="3"/>
  <c r="H13" i="3"/>
  <c r="H2" i="3"/>
  <c r="G3" i="3"/>
  <c r="G4" i="3"/>
  <c r="G5" i="3"/>
  <c r="G6" i="3"/>
  <c r="G7" i="3"/>
  <c r="G8" i="3"/>
  <c r="G9" i="3"/>
  <c r="G10" i="3"/>
  <c r="G11" i="3"/>
  <c r="G12" i="3"/>
  <c r="G13" i="3"/>
  <c r="G2" i="3"/>
  <c r="F3" i="3"/>
  <c r="F4" i="3"/>
  <c r="F5" i="3"/>
  <c r="F6" i="3"/>
  <c r="F7" i="3"/>
  <c r="F8" i="3"/>
  <c r="F9" i="3"/>
  <c r="F10" i="3"/>
  <c r="F11" i="3"/>
  <c r="F12" i="3"/>
  <c r="F13" i="3"/>
  <c r="F2" i="3"/>
  <c r="E3" i="3"/>
  <c r="E4" i="3"/>
  <c r="E5" i="3"/>
  <c r="E6" i="3"/>
  <c r="E7" i="3"/>
  <c r="E8" i="3"/>
  <c r="E9" i="3"/>
  <c r="E10" i="3"/>
  <c r="E11" i="3"/>
  <c r="E12" i="3"/>
  <c r="E13" i="3"/>
  <c r="E2" i="3"/>
  <c r="D13" i="3"/>
  <c r="D12" i="3"/>
  <c r="D11" i="3"/>
  <c r="D10" i="3"/>
  <c r="D9" i="3"/>
  <c r="D8" i="3"/>
  <c r="D7" i="3"/>
  <c r="D6" i="3"/>
  <c r="D5" i="3"/>
  <c r="D4" i="3"/>
  <c r="D3" i="3"/>
  <c r="C14" i="3"/>
  <c r="B14" i="3"/>
  <c r="C12" i="3"/>
  <c r="C11" i="3"/>
  <c r="C10" i="3"/>
  <c r="C9" i="3"/>
  <c r="D2" i="3"/>
  <c r="C8" i="3"/>
  <c r="C7" i="3"/>
  <c r="C6" i="3"/>
  <c r="C5" i="3"/>
  <c r="C4" i="3"/>
  <c r="C3" i="3"/>
  <c r="C13" i="3"/>
  <c r="B13" i="3"/>
  <c r="C2" i="3"/>
  <c r="B8" i="3"/>
  <c r="B7" i="3"/>
  <c r="B6" i="3"/>
  <c r="B5" i="3"/>
  <c r="B4" i="3"/>
  <c r="B9" i="3"/>
  <c r="B10" i="3"/>
  <c r="B11" i="3"/>
  <c r="B12" i="3"/>
  <c r="B3" i="3"/>
  <c r="B2" i="3"/>
  <c r="P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Q4115" i="1"/>
  <c r="R4115" i="1" s="1" a="1"/>
  <c r="R4115" i="1" s="1"/>
  <c r="Q4114" i="1"/>
  <c r="R4114" i="1" s="1" a="1"/>
  <c r="R4114" i="1" s="1"/>
  <c r="Q4113" i="1"/>
  <c r="R4113" i="1" s="1" a="1"/>
  <c r="R4113" i="1" s="1"/>
  <c r="Q4112" i="1"/>
  <c r="R4112" i="1" s="1" a="1"/>
  <c r="R4112" i="1" s="1"/>
  <c r="Q4111" i="1"/>
  <c r="R4111" i="1" s="1" a="1"/>
  <c r="R4111" i="1" s="1"/>
  <c r="Q4110" i="1"/>
  <c r="R4110" i="1" s="1" a="1"/>
  <c r="R4110" i="1" s="1"/>
  <c r="Q4109" i="1"/>
  <c r="R4109" i="1" s="1" a="1"/>
  <c r="R4109" i="1" s="1"/>
  <c r="Q4108" i="1"/>
  <c r="R4108" i="1" s="1" a="1"/>
  <c r="R4108" i="1" s="1"/>
  <c r="Q4107" i="1"/>
  <c r="R4107" i="1" s="1" a="1"/>
  <c r="R4107" i="1" s="1"/>
  <c r="Q4106" i="1"/>
  <c r="R4106" i="1" s="1" a="1"/>
  <c r="R4106" i="1" s="1"/>
  <c r="Q4105" i="1"/>
  <c r="R4105" i="1" s="1" a="1"/>
  <c r="R4105" i="1" s="1"/>
  <c r="Q4104" i="1"/>
  <c r="R4104" i="1" s="1" a="1"/>
  <c r="R4104" i="1" s="1"/>
  <c r="Q4103" i="1"/>
  <c r="R4103" i="1" s="1" a="1"/>
  <c r="R4103" i="1" s="1"/>
  <c r="Q4102" i="1"/>
  <c r="R4102" i="1" s="1" a="1"/>
  <c r="R4102" i="1" s="1"/>
  <c r="Q4101" i="1"/>
  <c r="R4101" i="1" s="1" a="1"/>
  <c r="R4101" i="1" s="1"/>
  <c r="Q4100" i="1"/>
  <c r="R4100" i="1" s="1" a="1"/>
  <c r="R4100" i="1" s="1"/>
  <c r="Q4099" i="1"/>
  <c r="R4099" i="1" s="1" a="1"/>
  <c r="R4099" i="1" s="1"/>
  <c r="Q4098" i="1"/>
  <c r="R4098" i="1" s="1" a="1"/>
  <c r="R4098" i="1" s="1"/>
  <c r="Q4097" i="1"/>
  <c r="R4097" i="1" s="1" a="1"/>
  <c r="R4097" i="1" s="1"/>
  <c r="Q4096" i="1"/>
  <c r="R4096" i="1" s="1" a="1"/>
  <c r="R4096" i="1" s="1"/>
  <c r="Q4095" i="1"/>
  <c r="R4095" i="1" s="1" a="1"/>
  <c r="R4095" i="1" s="1"/>
  <c r="Q4094" i="1"/>
  <c r="R4094" i="1" s="1" a="1"/>
  <c r="R4094" i="1" s="1"/>
  <c r="Q4093" i="1"/>
  <c r="R4093" i="1" s="1" a="1"/>
  <c r="R4093" i="1" s="1"/>
  <c r="Q4092" i="1"/>
  <c r="R4092" i="1" s="1" a="1"/>
  <c r="R4092" i="1" s="1"/>
  <c r="Q4091" i="1"/>
  <c r="R4091" i="1" s="1" a="1"/>
  <c r="R4091" i="1" s="1"/>
  <c r="Q4090" i="1"/>
  <c r="R4090" i="1" s="1" a="1"/>
  <c r="R4090" i="1" s="1"/>
  <c r="Q4089" i="1"/>
  <c r="R4089" i="1" s="1" a="1"/>
  <c r="R4089" i="1" s="1"/>
  <c r="Q4088" i="1"/>
  <c r="R4088" i="1" s="1" a="1"/>
  <c r="R4088" i="1" s="1"/>
  <c r="Q4087" i="1"/>
  <c r="R4087" i="1" s="1" a="1"/>
  <c r="R4087" i="1" s="1"/>
  <c r="Q4086" i="1"/>
  <c r="R4086" i="1" s="1" a="1"/>
  <c r="R4086" i="1" s="1"/>
  <c r="Q4085" i="1"/>
  <c r="R4085" i="1" s="1" a="1"/>
  <c r="R4085" i="1" s="1"/>
  <c r="Q4084" i="1"/>
  <c r="R4084" i="1" s="1" a="1"/>
  <c r="R4084" i="1" s="1"/>
  <c r="Q4083" i="1"/>
  <c r="R4083" i="1" s="1" a="1"/>
  <c r="R4083" i="1" s="1"/>
  <c r="Q4082" i="1"/>
  <c r="R4082" i="1" s="1" a="1"/>
  <c r="R4082" i="1" s="1"/>
  <c r="Q4081" i="1"/>
  <c r="R4081" i="1" s="1" a="1"/>
  <c r="R4081" i="1" s="1"/>
  <c r="Q4080" i="1"/>
  <c r="R4080" i="1" s="1" a="1"/>
  <c r="R4080" i="1" s="1"/>
  <c r="Q4079" i="1"/>
  <c r="R4079" i="1" s="1" a="1"/>
  <c r="R4079" i="1" s="1"/>
  <c r="Q4078" i="1"/>
  <c r="R4078" i="1" s="1" a="1"/>
  <c r="R4078" i="1" s="1"/>
  <c r="Q4077" i="1"/>
  <c r="R4077" i="1" s="1" a="1"/>
  <c r="R4077" i="1" s="1"/>
  <c r="Q4076" i="1"/>
  <c r="R4076" i="1" s="1" a="1"/>
  <c r="R4076" i="1" s="1"/>
  <c r="Q4075" i="1"/>
  <c r="R4075" i="1" s="1" a="1"/>
  <c r="R4075" i="1" s="1"/>
  <c r="Q4074" i="1"/>
  <c r="R4074" i="1" s="1" a="1"/>
  <c r="R4074" i="1" s="1"/>
  <c r="Q4073" i="1"/>
  <c r="R4073" i="1" s="1" a="1"/>
  <c r="R4073" i="1" s="1"/>
  <c r="Q4072" i="1"/>
  <c r="R4072" i="1" s="1" a="1"/>
  <c r="R4072" i="1" s="1"/>
  <c r="Q4071" i="1"/>
  <c r="R4071" i="1" s="1" a="1"/>
  <c r="R4071" i="1" s="1"/>
  <c r="Q4070" i="1"/>
  <c r="R4070" i="1" s="1" a="1"/>
  <c r="R4070" i="1" s="1"/>
  <c r="Q4069" i="1"/>
  <c r="R4069" i="1" s="1" a="1"/>
  <c r="R4069" i="1" s="1"/>
  <c r="Q4068" i="1"/>
  <c r="R4068" i="1" s="1" a="1"/>
  <c r="R4068" i="1" s="1"/>
  <c r="Q4067" i="1"/>
  <c r="R4067" i="1" s="1" a="1"/>
  <c r="R4067" i="1" s="1"/>
  <c r="Q4066" i="1"/>
  <c r="R4066" i="1" s="1" a="1"/>
  <c r="R4066" i="1" s="1"/>
  <c r="Q4065" i="1"/>
  <c r="R4065" i="1" s="1" a="1"/>
  <c r="R4065" i="1" s="1"/>
  <c r="Q4064" i="1"/>
  <c r="R4064" i="1" s="1" a="1"/>
  <c r="R4064" i="1" s="1"/>
  <c r="Q4063" i="1"/>
  <c r="R4063" i="1" s="1" a="1"/>
  <c r="R4063" i="1" s="1"/>
  <c r="Q4062" i="1"/>
  <c r="R4062" i="1" s="1" a="1"/>
  <c r="R4062" i="1" s="1"/>
  <c r="Q4061" i="1"/>
  <c r="R4061" i="1" s="1" a="1"/>
  <c r="R4061" i="1" s="1"/>
  <c r="Q4060" i="1"/>
  <c r="R4060" i="1" s="1" a="1"/>
  <c r="R4060" i="1" s="1"/>
  <c r="Q4059" i="1"/>
  <c r="R4059" i="1" s="1" a="1"/>
  <c r="R4059" i="1" s="1"/>
  <c r="Q4058" i="1"/>
  <c r="R4058" i="1" s="1" a="1"/>
  <c r="R4058" i="1" s="1"/>
  <c r="Q4057" i="1"/>
  <c r="R4057" i="1" s="1" a="1"/>
  <c r="R4057" i="1" s="1"/>
  <c r="Q4056" i="1"/>
  <c r="R4056" i="1" s="1" a="1"/>
  <c r="R4056" i="1" s="1"/>
  <c r="Q4055" i="1"/>
  <c r="R4055" i="1" s="1" a="1"/>
  <c r="R4055" i="1" s="1"/>
  <c r="Q4054" i="1"/>
  <c r="R4054" i="1" s="1" a="1"/>
  <c r="R4054" i="1" s="1"/>
  <c r="Q4053" i="1"/>
  <c r="R4053" i="1" s="1" a="1"/>
  <c r="R4053" i="1" s="1"/>
  <c r="Q4052" i="1"/>
  <c r="R4052" i="1" s="1" a="1"/>
  <c r="R4052" i="1" s="1"/>
  <c r="Q4051" i="1"/>
  <c r="R4051" i="1" s="1" a="1"/>
  <c r="R4051" i="1" s="1"/>
  <c r="Q4050" i="1"/>
  <c r="R4050" i="1" s="1" a="1"/>
  <c r="R4050" i="1" s="1"/>
  <c r="Q4049" i="1"/>
  <c r="R4049" i="1" s="1" a="1"/>
  <c r="R4049" i="1" s="1"/>
  <c r="Q4048" i="1"/>
  <c r="R4048" i="1" s="1" a="1"/>
  <c r="R4048" i="1" s="1"/>
  <c r="Q4047" i="1"/>
  <c r="R4047" i="1" s="1" a="1"/>
  <c r="R4047" i="1" s="1"/>
  <c r="Q4046" i="1"/>
  <c r="R4046" i="1" s="1" a="1"/>
  <c r="R4046" i="1" s="1"/>
  <c r="Q4045" i="1"/>
  <c r="R4045" i="1" s="1" a="1"/>
  <c r="R4045" i="1" s="1"/>
  <c r="Q4044" i="1"/>
  <c r="R4044" i="1" s="1" a="1"/>
  <c r="R4044" i="1" s="1"/>
  <c r="Q4043" i="1"/>
  <c r="R4043" i="1" s="1" a="1"/>
  <c r="R4043" i="1" s="1"/>
  <c r="Q4042" i="1"/>
  <c r="R4042" i="1" s="1" a="1"/>
  <c r="R4042" i="1" s="1"/>
  <c r="Q4041" i="1"/>
  <c r="R4041" i="1" s="1" a="1"/>
  <c r="R4041" i="1" s="1"/>
  <c r="Q4040" i="1"/>
  <c r="R4040" i="1" s="1" a="1"/>
  <c r="R4040" i="1" s="1"/>
  <c r="Q4039" i="1"/>
  <c r="R4039" i="1" s="1" a="1"/>
  <c r="R4039" i="1" s="1"/>
  <c r="Q4038" i="1"/>
  <c r="R4038" i="1" s="1" a="1"/>
  <c r="R4038" i="1" s="1"/>
  <c r="Q4037" i="1"/>
  <c r="R4037" i="1" s="1" a="1"/>
  <c r="R4037" i="1" s="1"/>
  <c r="Q4036" i="1"/>
  <c r="R4036" i="1" s="1" a="1"/>
  <c r="R4036" i="1" s="1"/>
  <c r="Q4035" i="1"/>
  <c r="R4035" i="1" s="1" a="1"/>
  <c r="R4035" i="1" s="1"/>
  <c r="Q4034" i="1"/>
  <c r="R4034" i="1" s="1" a="1"/>
  <c r="R4034" i="1" s="1"/>
  <c r="Q4033" i="1"/>
  <c r="R4033" i="1" s="1" a="1"/>
  <c r="R4033" i="1" s="1"/>
  <c r="Q4032" i="1"/>
  <c r="R4032" i="1" s="1" a="1"/>
  <c r="R4032" i="1" s="1"/>
  <c r="Q4031" i="1"/>
  <c r="R4031" i="1" s="1" a="1"/>
  <c r="R4031" i="1" s="1"/>
  <c r="Q4030" i="1"/>
  <c r="R4030" i="1" s="1" a="1"/>
  <c r="R4030" i="1" s="1"/>
  <c r="Q4029" i="1"/>
  <c r="R4029" i="1" s="1" a="1"/>
  <c r="R4029" i="1" s="1"/>
  <c r="Q4028" i="1"/>
  <c r="R4028" i="1" s="1" a="1"/>
  <c r="R4028" i="1" s="1"/>
  <c r="Q4027" i="1"/>
  <c r="R4027" i="1" s="1" a="1"/>
  <c r="R4027" i="1" s="1"/>
  <c r="Q4026" i="1"/>
  <c r="R4026" i="1" s="1" a="1"/>
  <c r="R4026" i="1" s="1"/>
  <c r="Q4025" i="1"/>
  <c r="R4025" i="1" s="1" a="1"/>
  <c r="R4025" i="1" s="1"/>
  <c r="Q4024" i="1"/>
  <c r="R4024" i="1" s="1" a="1"/>
  <c r="R4024" i="1" s="1"/>
  <c r="Q4023" i="1"/>
  <c r="R4023" i="1" s="1" a="1"/>
  <c r="R4023" i="1" s="1"/>
  <c r="Q4022" i="1"/>
  <c r="R4022" i="1" s="1" a="1"/>
  <c r="R4022" i="1" s="1"/>
  <c r="Q4021" i="1"/>
  <c r="R4021" i="1" s="1" a="1"/>
  <c r="R4021" i="1" s="1"/>
  <c r="Q4020" i="1"/>
  <c r="R4020" i="1" s="1" a="1"/>
  <c r="R4020" i="1" s="1"/>
  <c r="Q4019" i="1"/>
  <c r="R4019" i="1" s="1" a="1"/>
  <c r="R4019" i="1" s="1"/>
  <c r="Q4018" i="1"/>
  <c r="R4018" i="1" s="1" a="1"/>
  <c r="R4018" i="1" s="1"/>
  <c r="Q4017" i="1"/>
  <c r="R4017" i="1" s="1" a="1"/>
  <c r="R4017" i="1" s="1"/>
  <c r="Q4016" i="1"/>
  <c r="R4016" i="1" s="1" a="1"/>
  <c r="R4016" i="1" s="1"/>
  <c r="Q4015" i="1"/>
  <c r="R4015" i="1" s="1" a="1"/>
  <c r="R4015" i="1" s="1"/>
  <c r="Q4014" i="1"/>
  <c r="R4014" i="1" s="1" a="1"/>
  <c r="R4014" i="1" s="1"/>
  <c r="Q4013" i="1"/>
  <c r="R4013" i="1" s="1" a="1"/>
  <c r="R4013" i="1" s="1"/>
  <c r="Q4012" i="1"/>
  <c r="R4012" i="1" s="1" a="1"/>
  <c r="R4012" i="1" s="1"/>
  <c r="Q4011" i="1"/>
  <c r="R4011" i="1" s="1" a="1"/>
  <c r="R4011" i="1" s="1"/>
  <c r="Q4010" i="1"/>
  <c r="R4010" i="1" s="1" a="1"/>
  <c r="R4010" i="1" s="1"/>
  <c r="Q4009" i="1"/>
  <c r="R4009" i="1" s="1" a="1"/>
  <c r="R4009" i="1" s="1"/>
  <c r="Q4008" i="1"/>
  <c r="R4008" i="1" s="1" a="1"/>
  <c r="R4008" i="1" s="1"/>
  <c r="Q4007" i="1"/>
  <c r="R4007" i="1" s="1" a="1"/>
  <c r="R4007" i="1" s="1"/>
  <c r="Q4006" i="1"/>
  <c r="R4006" i="1" s="1" a="1"/>
  <c r="R4006" i="1" s="1"/>
  <c r="Q4005" i="1"/>
  <c r="R4005" i="1" s="1" a="1"/>
  <c r="R4005" i="1" s="1"/>
  <c r="Q4004" i="1"/>
  <c r="R4004" i="1" s="1" a="1"/>
  <c r="R4004" i="1" s="1"/>
  <c r="Q4003" i="1"/>
  <c r="R4003" i="1" s="1" a="1"/>
  <c r="R4003" i="1" s="1"/>
  <c r="Q4002" i="1"/>
  <c r="R4002" i="1" s="1" a="1"/>
  <c r="R4002" i="1" s="1"/>
  <c r="Q4001" i="1"/>
  <c r="R4001" i="1" s="1" a="1"/>
  <c r="R4001" i="1" s="1"/>
  <c r="Q4000" i="1"/>
  <c r="R4000" i="1" s="1" a="1"/>
  <c r="R4000" i="1" s="1"/>
  <c r="Q3999" i="1"/>
  <c r="R3999" i="1" s="1" a="1"/>
  <c r="R3999" i="1" s="1"/>
  <c r="Q3998" i="1"/>
  <c r="R3998" i="1" s="1" a="1"/>
  <c r="R3998" i="1" s="1"/>
  <c r="Q3997" i="1"/>
  <c r="R3997" i="1" s="1" a="1"/>
  <c r="R3997" i="1" s="1"/>
  <c r="Q3996" i="1"/>
  <c r="R3996" i="1" s="1" a="1"/>
  <c r="R3996" i="1" s="1"/>
  <c r="Q3995" i="1"/>
  <c r="R3995" i="1" s="1" a="1"/>
  <c r="R3995" i="1" s="1"/>
  <c r="Q3994" i="1"/>
  <c r="R3994" i="1" s="1" a="1"/>
  <c r="R3994" i="1" s="1"/>
  <c r="Q3993" i="1"/>
  <c r="R3993" i="1" s="1" a="1"/>
  <c r="R3993" i="1" s="1"/>
  <c r="Q3992" i="1"/>
  <c r="R3992" i="1" s="1" a="1"/>
  <c r="R3992" i="1" s="1"/>
  <c r="Q3991" i="1"/>
  <c r="R3991" i="1" s="1" a="1"/>
  <c r="R3991" i="1" s="1"/>
  <c r="Q3990" i="1"/>
  <c r="R3990" i="1" s="1" a="1"/>
  <c r="R3990" i="1" s="1"/>
  <c r="Q3989" i="1"/>
  <c r="R3989" i="1" s="1" a="1"/>
  <c r="R3989" i="1" s="1"/>
  <c r="Q3988" i="1"/>
  <c r="R3988" i="1" s="1" a="1"/>
  <c r="R3988" i="1" s="1"/>
  <c r="Q3987" i="1"/>
  <c r="R3987" i="1" s="1" a="1"/>
  <c r="R3987" i="1" s="1"/>
  <c r="Q3986" i="1"/>
  <c r="R3986" i="1" s="1" a="1"/>
  <c r="R3986" i="1" s="1"/>
  <c r="Q3985" i="1"/>
  <c r="R3985" i="1" s="1" a="1"/>
  <c r="R3985" i="1" s="1"/>
  <c r="Q3984" i="1"/>
  <c r="R3984" i="1" s="1" a="1"/>
  <c r="R3984" i="1" s="1"/>
  <c r="Q3983" i="1"/>
  <c r="R3983" i="1" s="1" a="1"/>
  <c r="R3983" i="1" s="1"/>
  <c r="Q3982" i="1"/>
  <c r="R3982" i="1" s="1" a="1"/>
  <c r="R3982" i="1" s="1"/>
  <c r="Q3981" i="1"/>
  <c r="R3981" i="1" s="1" a="1"/>
  <c r="R3981" i="1" s="1"/>
  <c r="Q3980" i="1"/>
  <c r="R3980" i="1" s="1" a="1"/>
  <c r="R3980" i="1" s="1"/>
  <c r="Q3979" i="1"/>
  <c r="R3979" i="1" s="1" a="1"/>
  <c r="R3979" i="1" s="1"/>
  <c r="Q3978" i="1"/>
  <c r="R3978" i="1" s="1" a="1"/>
  <c r="R3978" i="1" s="1"/>
  <c r="Q3977" i="1"/>
  <c r="R3977" i="1" s="1" a="1"/>
  <c r="R3977" i="1" s="1"/>
  <c r="Q3976" i="1"/>
  <c r="R3976" i="1" s="1" a="1"/>
  <c r="R3976" i="1" s="1"/>
  <c r="Q3975" i="1"/>
  <c r="R3975" i="1" s="1" a="1"/>
  <c r="R3975" i="1" s="1"/>
  <c r="Q3974" i="1"/>
  <c r="R3974" i="1" s="1" a="1"/>
  <c r="R3974" i="1" s="1"/>
  <c r="Q3973" i="1"/>
  <c r="R3973" i="1" s="1" a="1"/>
  <c r="R3973" i="1" s="1"/>
  <c r="Q3972" i="1"/>
  <c r="R3972" i="1" s="1" a="1"/>
  <c r="R3972" i="1" s="1"/>
  <c r="Q3971" i="1"/>
  <c r="R3971" i="1" s="1" a="1"/>
  <c r="R3971" i="1" s="1"/>
  <c r="Q3970" i="1"/>
  <c r="R3970" i="1" s="1" a="1"/>
  <c r="R3970" i="1" s="1"/>
  <c r="Q3969" i="1"/>
  <c r="R3969" i="1" s="1" a="1"/>
  <c r="R3969" i="1" s="1"/>
  <c r="Q3968" i="1"/>
  <c r="R3968" i="1" s="1" a="1"/>
  <c r="R3968" i="1" s="1"/>
  <c r="Q3967" i="1"/>
  <c r="R3967" i="1" s="1" a="1"/>
  <c r="R3967" i="1" s="1"/>
  <c r="Q3966" i="1"/>
  <c r="R3966" i="1" s="1" a="1"/>
  <c r="R3966" i="1" s="1"/>
  <c r="Q3965" i="1"/>
  <c r="R3965" i="1" s="1" a="1"/>
  <c r="R3965" i="1" s="1"/>
  <c r="Q3964" i="1"/>
  <c r="R3964" i="1" s="1" a="1"/>
  <c r="R3964" i="1" s="1"/>
  <c r="Q3963" i="1"/>
  <c r="R3963" i="1" s="1" a="1"/>
  <c r="R3963" i="1" s="1"/>
  <c r="Q3962" i="1"/>
  <c r="R3962" i="1" s="1" a="1"/>
  <c r="R3962" i="1" s="1"/>
  <c r="Q3961" i="1"/>
  <c r="R3961" i="1" s="1" a="1"/>
  <c r="R3961" i="1" s="1"/>
  <c r="Q3960" i="1"/>
  <c r="R3960" i="1" s="1" a="1"/>
  <c r="R3960" i="1" s="1"/>
  <c r="Q3959" i="1"/>
  <c r="R3959" i="1" s="1" a="1"/>
  <c r="R3959" i="1" s="1"/>
  <c r="Q3958" i="1"/>
  <c r="R3958" i="1" s="1" a="1"/>
  <c r="R3958" i="1" s="1"/>
  <c r="Q3957" i="1"/>
  <c r="R3957" i="1" s="1" a="1"/>
  <c r="R3957" i="1" s="1"/>
  <c r="Q3956" i="1"/>
  <c r="R3956" i="1" s="1" a="1"/>
  <c r="R3956" i="1" s="1"/>
  <c r="Q3955" i="1"/>
  <c r="R3955" i="1" s="1" a="1"/>
  <c r="R3955" i="1" s="1"/>
  <c r="Q3954" i="1"/>
  <c r="R3954" i="1" s="1" a="1"/>
  <c r="R3954" i="1" s="1"/>
  <c r="Q3953" i="1"/>
  <c r="R3953" i="1" s="1" a="1"/>
  <c r="R3953" i="1" s="1"/>
  <c r="Q3952" i="1"/>
  <c r="R3952" i="1" s="1" a="1"/>
  <c r="R3952" i="1" s="1"/>
  <c r="Q3951" i="1"/>
  <c r="R3951" i="1" s="1" a="1"/>
  <c r="R3951" i="1" s="1"/>
  <c r="Q3950" i="1"/>
  <c r="R3950" i="1" s="1" a="1"/>
  <c r="R3950" i="1" s="1"/>
  <c r="Q3949" i="1"/>
  <c r="R3949" i="1" s="1" a="1"/>
  <c r="R3949" i="1" s="1"/>
  <c r="Q3948" i="1"/>
  <c r="R3948" i="1" s="1" a="1"/>
  <c r="R3948" i="1" s="1"/>
  <c r="Q3947" i="1"/>
  <c r="R3947" i="1" s="1" a="1"/>
  <c r="R3947" i="1" s="1"/>
  <c r="Q3946" i="1"/>
  <c r="R3946" i="1" s="1" a="1"/>
  <c r="R3946" i="1" s="1"/>
  <c r="Q3945" i="1"/>
  <c r="R3945" i="1" s="1" a="1"/>
  <c r="R3945" i="1" s="1"/>
  <c r="Q3944" i="1"/>
  <c r="R3944" i="1" s="1" a="1"/>
  <c r="R3944" i="1" s="1"/>
  <c r="Q3943" i="1"/>
  <c r="R3943" i="1" s="1" a="1"/>
  <c r="R3943" i="1" s="1"/>
  <c r="Q3942" i="1"/>
  <c r="R3942" i="1" s="1" a="1"/>
  <c r="R3942" i="1" s="1"/>
  <c r="Q3941" i="1"/>
  <c r="R3941" i="1" s="1" a="1"/>
  <c r="R3941" i="1" s="1"/>
  <c r="Q3940" i="1"/>
  <c r="R3940" i="1" s="1" a="1"/>
  <c r="R3940" i="1" s="1"/>
  <c r="Q3939" i="1"/>
  <c r="R3939" i="1" s="1" a="1"/>
  <c r="R3939" i="1" s="1"/>
  <c r="Q3938" i="1"/>
  <c r="R3938" i="1" s="1" a="1"/>
  <c r="R3938" i="1" s="1"/>
  <c r="Q3937" i="1"/>
  <c r="R3937" i="1" s="1" a="1"/>
  <c r="R3937" i="1" s="1"/>
  <c r="Q3936" i="1"/>
  <c r="R3936" i="1" s="1" a="1"/>
  <c r="R3936" i="1" s="1"/>
  <c r="Q3935" i="1"/>
  <c r="R3935" i="1" s="1" a="1"/>
  <c r="R3935" i="1" s="1"/>
  <c r="Q3934" i="1"/>
  <c r="R3934" i="1" s="1" a="1"/>
  <c r="R3934" i="1" s="1"/>
  <c r="Q3933" i="1"/>
  <c r="R3933" i="1" s="1" a="1"/>
  <c r="R3933" i="1" s="1"/>
  <c r="Q3932" i="1"/>
  <c r="R3932" i="1" s="1" a="1"/>
  <c r="R3932" i="1" s="1"/>
  <c r="Q3931" i="1"/>
  <c r="R3931" i="1" s="1" a="1"/>
  <c r="R3931" i="1" s="1"/>
  <c r="Q3930" i="1"/>
  <c r="R3930" i="1" s="1" a="1"/>
  <c r="R3930" i="1" s="1"/>
  <c r="Q3929" i="1"/>
  <c r="R3929" i="1" s="1" a="1"/>
  <c r="R3929" i="1" s="1"/>
  <c r="Q3928" i="1"/>
  <c r="R3928" i="1" s="1" a="1"/>
  <c r="R3928" i="1" s="1"/>
  <c r="Q3927" i="1"/>
  <c r="R3927" i="1" s="1" a="1"/>
  <c r="R3927" i="1" s="1"/>
  <c r="Q3926" i="1"/>
  <c r="R3926" i="1" s="1" a="1"/>
  <c r="R3926" i="1" s="1"/>
  <c r="Q3925" i="1"/>
  <c r="R3925" i="1" s="1" a="1"/>
  <c r="R3925" i="1" s="1"/>
  <c r="Q3924" i="1"/>
  <c r="R3924" i="1" s="1" a="1"/>
  <c r="R3924" i="1" s="1"/>
  <c r="Q3923" i="1"/>
  <c r="R3923" i="1" s="1" a="1"/>
  <c r="R3923" i="1" s="1"/>
  <c r="Q3922" i="1"/>
  <c r="R3922" i="1" s="1" a="1"/>
  <c r="R3922" i="1" s="1"/>
  <c r="Q3921" i="1"/>
  <c r="R3921" i="1" s="1" a="1"/>
  <c r="R3921" i="1" s="1"/>
  <c r="Q3920" i="1"/>
  <c r="R3920" i="1" s="1" a="1"/>
  <c r="R3920" i="1" s="1"/>
  <c r="Q3919" i="1"/>
  <c r="R3919" i="1" s="1" a="1"/>
  <c r="R3919" i="1" s="1"/>
  <c r="Q3918" i="1"/>
  <c r="R3918" i="1" s="1" a="1"/>
  <c r="R3918" i="1" s="1"/>
  <c r="Q3917" i="1"/>
  <c r="R3917" i="1" s="1" a="1"/>
  <c r="R3917" i="1" s="1"/>
  <c r="Q3916" i="1"/>
  <c r="R3916" i="1" s="1" a="1"/>
  <c r="R3916" i="1" s="1"/>
  <c r="Q3915" i="1"/>
  <c r="R3915" i="1" s="1" a="1"/>
  <c r="R3915" i="1" s="1"/>
  <c r="Q3914" i="1"/>
  <c r="R3914" i="1" s="1" a="1"/>
  <c r="R3914" i="1" s="1"/>
  <c r="Q3913" i="1"/>
  <c r="R3913" i="1" s="1" a="1"/>
  <c r="R3913" i="1" s="1"/>
  <c r="Q3912" i="1"/>
  <c r="R3912" i="1" s="1" a="1"/>
  <c r="R3912" i="1" s="1"/>
  <c r="Q3911" i="1"/>
  <c r="R3911" i="1" s="1" a="1"/>
  <c r="R3911" i="1" s="1"/>
  <c r="Q3910" i="1"/>
  <c r="R3910" i="1" s="1" a="1"/>
  <c r="R3910" i="1" s="1"/>
  <c r="Q3909" i="1"/>
  <c r="R3909" i="1" s="1" a="1"/>
  <c r="R3909" i="1" s="1"/>
  <c r="Q3908" i="1"/>
  <c r="R3908" i="1" s="1" a="1"/>
  <c r="R3908" i="1" s="1"/>
  <c r="Q3907" i="1"/>
  <c r="R3907" i="1" s="1" a="1"/>
  <c r="R3907" i="1" s="1"/>
  <c r="Q3906" i="1"/>
  <c r="R3906" i="1" s="1" a="1"/>
  <c r="R3906" i="1" s="1"/>
  <c r="Q3905" i="1"/>
  <c r="R3905" i="1" s="1" a="1"/>
  <c r="R3905" i="1" s="1"/>
  <c r="Q3904" i="1"/>
  <c r="R3904" i="1" s="1" a="1"/>
  <c r="R3904" i="1" s="1"/>
  <c r="Q3903" i="1"/>
  <c r="R3903" i="1" s="1" a="1"/>
  <c r="R3903" i="1" s="1"/>
  <c r="Q3902" i="1"/>
  <c r="R3902" i="1" s="1" a="1"/>
  <c r="R3902" i="1" s="1"/>
  <c r="Q3901" i="1"/>
  <c r="R3901" i="1" s="1" a="1"/>
  <c r="R3901" i="1" s="1"/>
  <c r="Q3900" i="1"/>
  <c r="R3900" i="1" s="1" a="1"/>
  <c r="R3900" i="1" s="1"/>
  <c r="Q3899" i="1"/>
  <c r="R3899" i="1" s="1" a="1"/>
  <c r="R3899" i="1" s="1"/>
  <c r="Q3898" i="1"/>
  <c r="R3898" i="1" s="1" a="1"/>
  <c r="R3898" i="1" s="1"/>
  <c r="Q3897" i="1"/>
  <c r="R3897" i="1" s="1" a="1"/>
  <c r="R3897" i="1" s="1"/>
  <c r="Q3896" i="1"/>
  <c r="R3896" i="1" s="1" a="1"/>
  <c r="R3896" i="1" s="1"/>
  <c r="Q3895" i="1"/>
  <c r="R3895" i="1" s="1" a="1"/>
  <c r="R3895" i="1" s="1"/>
  <c r="Q3894" i="1"/>
  <c r="R3894" i="1" s="1" a="1"/>
  <c r="R3894" i="1" s="1"/>
  <c r="Q3893" i="1"/>
  <c r="R3893" i="1" s="1" a="1"/>
  <c r="R3893" i="1" s="1"/>
  <c r="Q3892" i="1"/>
  <c r="R3892" i="1" s="1" a="1"/>
  <c r="R3892" i="1" s="1"/>
  <c r="Q3891" i="1"/>
  <c r="R3891" i="1" s="1" a="1"/>
  <c r="R3891" i="1" s="1"/>
  <c r="Q3890" i="1"/>
  <c r="R3890" i="1" s="1" a="1"/>
  <c r="R3890" i="1" s="1"/>
  <c r="Q3889" i="1"/>
  <c r="R3889" i="1" s="1" a="1"/>
  <c r="R3889" i="1" s="1"/>
  <c r="Q3888" i="1"/>
  <c r="R3888" i="1" s="1" a="1"/>
  <c r="R3888" i="1" s="1"/>
  <c r="Q3887" i="1"/>
  <c r="R3887" i="1" s="1" a="1"/>
  <c r="R3887" i="1" s="1"/>
  <c r="Q3886" i="1"/>
  <c r="R3886" i="1" s="1" a="1"/>
  <c r="R3886" i="1" s="1"/>
  <c r="Q3885" i="1"/>
  <c r="R3885" i="1" s="1" a="1"/>
  <c r="R3885" i="1" s="1"/>
  <c r="Q3884" i="1"/>
  <c r="R3884" i="1" s="1" a="1"/>
  <c r="R3884" i="1" s="1"/>
  <c r="Q3883" i="1"/>
  <c r="R3883" i="1" s="1" a="1"/>
  <c r="R3883" i="1" s="1"/>
  <c r="Q3882" i="1"/>
  <c r="R3882" i="1" s="1" a="1"/>
  <c r="R3882" i="1" s="1"/>
  <c r="Q3881" i="1"/>
  <c r="R3881" i="1" s="1" a="1"/>
  <c r="R3881" i="1" s="1"/>
  <c r="Q3880" i="1"/>
  <c r="R3880" i="1" s="1" a="1"/>
  <c r="R3880" i="1" s="1"/>
  <c r="Q3879" i="1"/>
  <c r="R3879" i="1" s="1" a="1"/>
  <c r="R3879" i="1" s="1"/>
  <c r="Q3878" i="1"/>
  <c r="R3878" i="1" s="1" a="1"/>
  <c r="R3878" i="1" s="1"/>
  <c r="Q3877" i="1"/>
  <c r="R3877" i="1" s="1" a="1"/>
  <c r="R3877" i="1" s="1"/>
  <c r="Q3876" i="1"/>
  <c r="R3876" i="1" s="1" a="1"/>
  <c r="R3876" i="1" s="1"/>
  <c r="Q3875" i="1"/>
  <c r="R3875" i="1" s="1" a="1"/>
  <c r="R3875" i="1" s="1"/>
  <c r="Q3874" i="1"/>
  <c r="R3874" i="1" s="1" a="1"/>
  <c r="R3874" i="1" s="1"/>
  <c r="Q3873" i="1"/>
  <c r="R3873" i="1" s="1" a="1"/>
  <c r="R3873" i="1" s="1"/>
  <c r="Q3872" i="1"/>
  <c r="R3872" i="1" s="1" a="1"/>
  <c r="R3872" i="1" s="1"/>
  <c r="Q3871" i="1"/>
  <c r="R3871" i="1" s="1" a="1"/>
  <c r="R3871" i="1" s="1"/>
  <c r="Q3870" i="1"/>
  <c r="R3870" i="1" s="1" a="1"/>
  <c r="R3870" i="1" s="1"/>
  <c r="Q3869" i="1"/>
  <c r="R3869" i="1" s="1" a="1"/>
  <c r="R3869" i="1" s="1"/>
  <c r="Q3868" i="1"/>
  <c r="R3868" i="1" s="1" a="1"/>
  <c r="R3868" i="1" s="1"/>
  <c r="Q3867" i="1"/>
  <c r="R3867" i="1" s="1" a="1"/>
  <c r="R3867" i="1" s="1"/>
  <c r="Q3866" i="1"/>
  <c r="R3866" i="1" s="1" a="1"/>
  <c r="R3866" i="1" s="1"/>
  <c r="Q3865" i="1"/>
  <c r="R3865" i="1" s="1" a="1"/>
  <c r="R3865" i="1" s="1"/>
  <c r="Q3864" i="1"/>
  <c r="R3864" i="1" s="1" a="1"/>
  <c r="R3864" i="1" s="1"/>
  <c r="Q3863" i="1"/>
  <c r="R3863" i="1" s="1" a="1"/>
  <c r="R3863" i="1" s="1"/>
  <c r="Q3862" i="1"/>
  <c r="R3862" i="1" s="1" a="1"/>
  <c r="R3862" i="1" s="1"/>
  <c r="Q3861" i="1"/>
  <c r="R3861" i="1" s="1" a="1"/>
  <c r="R3861" i="1" s="1"/>
  <c r="Q3860" i="1"/>
  <c r="R3860" i="1" s="1" a="1"/>
  <c r="R3860" i="1" s="1"/>
  <c r="Q3859" i="1"/>
  <c r="R3859" i="1" s="1" a="1"/>
  <c r="R3859" i="1" s="1"/>
  <c r="Q3858" i="1"/>
  <c r="R3858" i="1" s="1" a="1"/>
  <c r="R3858" i="1" s="1"/>
  <c r="Q3857" i="1"/>
  <c r="R3857" i="1" s="1" a="1"/>
  <c r="R3857" i="1" s="1"/>
  <c r="Q3856" i="1"/>
  <c r="R3856" i="1" s="1" a="1"/>
  <c r="R3856" i="1" s="1"/>
  <c r="Q3855" i="1"/>
  <c r="R3855" i="1" s="1" a="1"/>
  <c r="R3855" i="1" s="1"/>
  <c r="Q3854" i="1"/>
  <c r="R3854" i="1" s="1" a="1"/>
  <c r="R3854" i="1" s="1"/>
  <c r="Q3853" i="1"/>
  <c r="R3853" i="1" s="1" a="1"/>
  <c r="R3853" i="1" s="1"/>
  <c r="Q3852" i="1"/>
  <c r="R3852" i="1" s="1" a="1"/>
  <c r="R3852" i="1" s="1"/>
  <c r="Q3851" i="1"/>
  <c r="R3851" i="1" s="1" a="1"/>
  <c r="R3851" i="1" s="1"/>
  <c r="Q3850" i="1"/>
  <c r="R3850" i="1" s="1" a="1"/>
  <c r="R3850" i="1" s="1"/>
  <c r="Q3849" i="1"/>
  <c r="R3849" i="1" s="1" a="1"/>
  <c r="R3849" i="1" s="1"/>
  <c r="Q3848" i="1"/>
  <c r="R3848" i="1" s="1" a="1"/>
  <c r="R3848" i="1" s="1"/>
  <c r="Q3847" i="1"/>
  <c r="R3847" i="1" s="1" a="1"/>
  <c r="R3847" i="1" s="1"/>
  <c r="Q3846" i="1"/>
  <c r="R3846" i="1" s="1" a="1"/>
  <c r="R3846" i="1" s="1"/>
  <c r="Q3845" i="1"/>
  <c r="R3845" i="1" s="1" a="1"/>
  <c r="R3845" i="1" s="1"/>
  <c r="Q3844" i="1"/>
  <c r="R3844" i="1" s="1" a="1"/>
  <c r="R3844" i="1" s="1"/>
  <c r="Q3843" i="1"/>
  <c r="R3843" i="1" s="1" a="1"/>
  <c r="R3843" i="1" s="1"/>
  <c r="Q3842" i="1"/>
  <c r="R3842" i="1" s="1" a="1"/>
  <c r="R3842" i="1" s="1"/>
  <c r="Q3841" i="1"/>
  <c r="R3841" i="1" s="1" a="1"/>
  <c r="R3841" i="1" s="1"/>
  <c r="Q3840" i="1"/>
  <c r="R3840" i="1" s="1" a="1"/>
  <c r="R3840" i="1" s="1"/>
  <c r="Q3839" i="1"/>
  <c r="R3839" i="1" s="1" a="1"/>
  <c r="R3839" i="1" s="1"/>
  <c r="Q3838" i="1"/>
  <c r="R3838" i="1" s="1" a="1"/>
  <c r="R3838" i="1" s="1"/>
  <c r="Q3837" i="1"/>
  <c r="R3837" i="1" s="1" a="1"/>
  <c r="R3837" i="1" s="1"/>
  <c r="Q3836" i="1"/>
  <c r="R3836" i="1" s="1" a="1"/>
  <c r="R3836" i="1" s="1"/>
  <c r="Q3835" i="1"/>
  <c r="R3835" i="1" s="1" a="1"/>
  <c r="R3835" i="1" s="1"/>
  <c r="Q3834" i="1"/>
  <c r="R3834" i="1" s="1" a="1"/>
  <c r="R3834" i="1" s="1"/>
  <c r="Q3833" i="1"/>
  <c r="R3833" i="1" s="1" a="1"/>
  <c r="R3833" i="1" s="1"/>
  <c r="Q3832" i="1"/>
  <c r="R3832" i="1" s="1" a="1"/>
  <c r="R3832" i="1" s="1"/>
  <c r="Q3831" i="1"/>
  <c r="R3831" i="1" s="1" a="1"/>
  <c r="R3831" i="1" s="1"/>
  <c r="Q3830" i="1"/>
  <c r="R3830" i="1" s="1" a="1"/>
  <c r="R3830" i="1" s="1"/>
  <c r="Q3829" i="1"/>
  <c r="R3829" i="1" s="1" a="1"/>
  <c r="R3829" i="1" s="1"/>
  <c r="Q3828" i="1"/>
  <c r="R3828" i="1" s="1" a="1"/>
  <c r="R3828" i="1" s="1"/>
  <c r="Q3827" i="1"/>
  <c r="R3827" i="1" s="1" a="1"/>
  <c r="R3827" i="1" s="1"/>
  <c r="Q3826" i="1"/>
  <c r="R3826" i="1" s="1" a="1"/>
  <c r="R3826" i="1" s="1"/>
  <c r="Q3825" i="1"/>
  <c r="R3825" i="1" s="1" a="1"/>
  <c r="R3825" i="1" s="1"/>
  <c r="Q3824" i="1"/>
  <c r="R3824" i="1" s="1" a="1"/>
  <c r="R3824" i="1" s="1"/>
  <c r="Q3823" i="1"/>
  <c r="R3823" i="1" s="1" a="1"/>
  <c r="R3823" i="1" s="1"/>
  <c r="Q3822" i="1"/>
  <c r="R3822" i="1" s="1" a="1"/>
  <c r="R3822" i="1" s="1"/>
  <c r="Q3821" i="1"/>
  <c r="R3821" i="1" s="1" a="1"/>
  <c r="R3821" i="1" s="1"/>
  <c r="Q3820" i="1"/>
  <c r="R3820" i="1" s="1" a="1"/>
  <c r="R3820" i="1" s="1"/>
  <c r="Q3819" i="1"/>
  <c r="R3819" i="1" s="1" a="1"/>
  <c r="R3819" i="1" s="1"/>
  <c r="Q3818" i="1"/>
  <c r="R3818" i="1" s="1" a="1"/>
  <c r="R3818" i="1" s="1"/>
  <c r="Q3817" i="1"/>
  <c r="R3817" i="1" s="1" a="1"/>
  <c r="R3817" i="1" s="1"/>
  <c r="Q3816" i="1"/>
  <c r="R3816" i="1" s="1" a="1"/>
  <c r="R3816" i="1" s="1"/>
  <c r="Q3815" i="1"/>
  <c r="R3815" i="1" s="1" a="1"/>
  <c r="R3815" i="1" s="1"/>
  <c r="Q3814" i="1"/>
  <c r="R3814" i="1" s="1" a="1"/>
  <c r="R3814" i="1" s="1"/>
  <c r="Q3813" i="1"/>
  <c r="R3813" i="1" s="1" a="1"/>
  <c r="R3813" i="1" s="1"/>
  <c r="Q3812" i="1"/>
  <c r="R3812" i="1" s="1" a="1"/>
  <c r="R3812" i="1" s="1"/>
  <c r="Q3811" i="1"/>
  <c r="R3811" i="1" s="1" a="1"/>
  <c r="R3811" i="1" s="1"/>
  <c r="Q3810" i="1"/>
  <c r="R3810" i="1" s="1" a="1"/>
  <c r="R3810" i="1" s="1"/>
  <c r="Q3809" i="1"/>
  <c r="R3809" i="1" s="1" a="1"/>
  <c r="R3809" i="1" s="1"/>
  <c r="Q3808" i="1"/>
  <c r="R3808" i="1" s="1" a="1"/>
  <c r="R3808" i="1" s="1"/>
  <c r="Q3807" i="1"/>
  <c r="R3807" i="1" s="1" a="1"/>
  <c r="R3807" i="1" s="1"/>
  <c r="Q3806" i="1"/>
  <c r="R3806" i="1" s="1" a="1"/>
  <c r="R3806" i="1" s="1"/>
  <c r="Q3805" i="1"/>
  <c r="R3805" i="1" s="1" a="1"/>
  <c r="R3805" i="1" s="1"/>
  <c r="Q3804" i="1"/>
  <c r="R3804" i="1" s="1" a="1"/>
  <c r="R3804" i="1" s="1"/>
  <c r="Q3803" i="1"/>
  <c r="R3803" i="1" s="1" a="1"/>
  <c r="R3803" i="1" s="1"/>
  <c r="Q3802" i="1"/>
  <c r="R3802" i="1" s="1" a="1"/>
  <c r="R3802" i="1" s="1"/>
  <c r="Q3801" i="1"/>
  <c r="R3801" i="1" s="1" a="1"/>
  <c r="R3801" i="1" s="1"/>
  <c r="Q3800" i="1"/>
  <c r="R3800" i="1" s="1" a="1"/>
  <c r="R3800" i="1" s="1"/>
  <c r="Q3799" i="1"/>
  <c r="R3799" i="1" s="1" a="1"/>
  <c r="R3799" i="1" s="1"/>
  <c r="Q3798" i="1"/>
  <c r="R3798" i="1" s="1" a="1"/>
  <c r="R3798" i="1" s="1"/>
  <c r="Q3797" i="1"/>
  <c r="R3797" i="1" s="1" a="1"/>
  <c r="R3797" i="1" s="1"/>
  <c r="Q3796" i="1"/>
  <c r="R3796" i="1" s="1" a="1"/>
  <c r="R3796" i="1" s="1"/>
  <c r="Q3795" i="1"/>
  <c r="R3795" i="1" s="1" a="1"/>
  <c r="R3795" i="1" s="1"/>
  <c r="Q3794" i="1"/>
  <c r="R3794" i="1" s="1" a="1"/>
  <c r="R3794" i="1" s="1"/>
  <c r="Q3793" i="1"/>
  <c r="R3793" i="1" s="1" a="1"/>
  <c r="R3793" i="1" s="1"/>
  <c r="Q3792" i="1"/>
  <c r="R3792" i="1" s="1" a="1"/>
  <c r="R3792" i="1" s="1"/>
  <c r="Q3791" i="1"/>
  <c r="R3791" i="1" s="1" a="1"/>
  <c r="R3791" i="1" s="1"/>
  <c r="Q3790" i="1"/>
  <c r="R3790" i="1" s="1" a="1"/>
  <c r="R3790" i="1" s="1"/>
  <c r="Q3789" i="1"/>
  <c r="R3789" i="1" s="1" a="1"/>
  <c r="R3789" i="1" s="1"/>
  <c r="Q3788" i="1"/>
  <c r="R3788" i="1" s="1" a="1"/>
  <c r="R3788" i="1" s="1"/>
  <c r="Q3787" i="1"/>
  <c r="R3787" i="1" s="1" a="1"/>
  <c r="R3787" i="1" s="1"/>
  <c r="Q3786" i="1"/>
  <c r="R3786" i="1" s="1" a="1"/>
  <c r="R3786" i="1" s="1"/>
  <c r="Q3785" i="1"/>
  <c r="R3785" i="1" s="1" a="1"/>
  <c r="R3785" i="1" s="1"/>
  <c r="Q3784" i="1"/>
  <c r="R3784" i="1" s="1" a="1"/>
  <c r="R3784" i="1" s="1"/>
  <c r="Q3783" i="1"/>
  <c r="R3783" i="1" s="1" a="1"/>
  <c r="R3783" i="1" s="1"/>
  <c r="Q3782" i="1"/>
  <c r="R3782" i="1" s="1" a="1"/>
  <c r="R3782" i="1" s="1"/>
  <c r="Q3781" i="1"/>
  <c r="R3781" i="1" s="1" a="1"/>
  <c r="R3781" i="1" s="1"/>
  <c r="Q3780" i="1"/>
  <c r="R3780" i="1" s="1" a="1"/>
  <c r="R3780" i="1" s="1"/>
  <c r="Q3779" i="1"/>
  <c r="R3779" i="1" s="1" a="1"/>
  <c r="R3779" i="1" s="1"/>
  <c r="Q3778" i="1"/>
  <c r="R3778" i="1" s="1" a="1"/>
  <c r="R3778" i="1" s="1"/>
  <c r="Q3777" i="1"/>
  <c r="R3777" i="1" s="1" a="1"/>
  <c r="R3777" i="1" s="1"/>
  <c r="Q3776" i="1"/>
  <c r="R3776" i="1" s="1" a="1"/>
  <c r="R3776" i="1" s="1"/>
  <c r="Q3775" i="1"/>
  <c r="R3775" i="1" s="1" a="1"/>
  <c r="R3775" i="1" s="1"/>
  <c r="Q3774" i="1"/>
  <c r="R3774" i="1" s="1" a="1"/>
  <c r="R3774" i="1" s="1"/>
  <c r="Q3773" i="1"/>
  <c r="R3773" i="1" s="1" a="1"/>
  <c r="R3773" i="1" s="1"/>
  <c r="Q3772" i="1"/>
  <c r="R3772" i="1" s="1" a="1"/>
  <c r="R3772" i="1" s="1"/>
  <c r="Q3771" i="1"/>
  <c r="R3771" i="1" s="1" a="1"/>
  <c r="R3771" i="1" s="1"/>
  <c r="Q3770" i="1"/>
  <c r="R3770" i="1" s="1" a="1"/>
  <c r="R3770" i="1" s="1"/>
  <c r="Q3769" i="1"/>
  <c r="R3769" i="1" s="1" a="1"/>
  <c r="R3769" i="1" s="1"/>
  <c r="Q3768" i="1"/>
  <c r="R3768" i="1" s="1" a="1"/>
  <c r="R3768" i="1" s="1"/>
  <c r="Q3767" i="1"/>
  <c r="R3767" i="1" s="1" a="1"/>
  <c r="R3767" i="1" s="1"/>
  <c r="Q3766" i="1"/>
  <c r="R3766" i="1" s="1" a="1"/>
  <c r="R3766" i="1" s="1"/>
  <c r="Q3765" i="1"/>
  <c r="R3765" i="1" s="1" a="1"/>
  <c r="R3765" i="1" s="1"/>
  <c r="Q3764" i="1"/>
  <c r="R3764" i="1" s="1" a="1"/>
  <c r="R3764" i="1" s="1"/>
  <c r="Q3763" i="1"/>
  <c r="R3763" i="1" s="1" a="1"/>
  <c r="R3763" i="1" s="1"/>
  <c r="Q3762" i="1"/>
  <c r="R3762" i="1" s="1" a="1"/>
  <c r="R3762" i="1" s="1"/>
  <c r="Q3761" i="1"/>
  <c r="R3761" i="1" s="1" a="1"/>
  <c r="R3761" i="1" s="1"/>
  <c r="Q3760" i="1"/>
  <c r="R3760" i="1" s="1" a="1"/>
  <c r="R3760" i="1" s="1"/>
  <c r="Q3759" i="1"/>
  <c r="R3759" i="1" s="1" a="1"/>
  <c r="R3759" i="1" s="1"/>
  <c r="Q3758" i="1"/>
  <c r="R3758" i="1" s="1" a="1"/>
  <c r="R3758" i="1" s="1"/>
  <c r="Q3757" i="1"/>
  <c r="R3757" i="1" s="1" a="1"/>
  <c r="R3757" i="1" s="1"/>
  <c r="Q3756" i="1"/>
  <c r="R3756" i="1" s="1" a="1"/>
  <c r="R3756" i="1" s="1"/>
  <c r="Q3755" i="1"/>
  <c r="R3755" i="1" s="1" a="1"/>
  <c r="R3755" i="1" s="1"/>
  <c r="Q3754" i="1"/>
  <c r="R3754" i="1" s="1" a="1"/>
  <c r="R3754" i="1" s="1"/>
  <c r="Q3753" i="1"/>
  <c r="R3753" i="1" s="1" a="1"/>
  <c r="R3753" i="1" s="1"/>
  <c r="Q3752" i="1"/>
  <c r="R3752" i="1" s="1" a="1"/>
  <c r="R3752" i="1" s="1"/>
  <c r="Q3751" i="1"/>
  <c r="R3751" i="1" s="1" a="1"/>
  <c r="R3751" i="1" s="1"/>
  <c r="Q3750" i="1"/>
  <c r="R3750" i="1" s="1" a="1"/>
  <c r="R3750" i="1" s="1"/>
  <c r="Q3749" i="1"/>
  <c r="R3749" i="1" s="1" a="1"/>
  <c r="R3749" i="1" s="1"/>
  <c r="Q3748" i="1"/>
  <c r="R3748" i="1" s="1" a="1"/>
  <c r="R3748" i="1" s="1"/>
  <c r="Q3747" i="1"/>
  <c r="R3747" i="1" s="1" a="1"/>
  <c r="R3747" i="1" s="1"/>
  <c r="Q3746" i="1"/>
  <c r="R3746" i="1" s="1" a="1"/>
  <c r="R3746" i="1" s="1"/>
  <c r="Q3745" i="1"/>
  <c r="R3745" i="1" s="1" a="1"/>
  <c r="R3745" i="1" s="1"/>
  <c r="Q3744" i="1"/>
  <c r="R3744" i="1" s="1" a="1"/>
  <c r="R3744" i="1" s="1"/>
  <c r="Q3743" i="1"/>
  <c r="R3743" i="1" s="1" a="1"/>
  <c r="R3743" i="1" s="1"/>
  <c r="Q3742" i="1"/>
  <c r="R3742" i="1" s="1" a="1"/>
  <c r="R3742" i="1" s="1"/>
  <c r="Q3741" i="1"/>
  <c r="R3741" i="1" s="1" a="1"/>
  <c r="R3741" i="1" s="1"/>
  <c r="Q3740" i="1"/>
  <c r="R3740" i="1" s="1" a="1"/>
  <c r="R3740" i="1" s="1"/>
  <c r="Q3739" i="1"/>
  <c r="R3739" i="1" s="1" a="1"/>
  <c r="R3739" i="1" s="1"/>
  <c r="Q3738" i="1"/>
  <c r="R3738" i="1" s="1" a="1"/>
  <c r="R3738" i="1" s="1"/>
  <c r="Q3737" i="1"/>
  <c r="R3737" i="1" s="1" a="1"/>
  <c r="R3737" i="1" s="1"/>
  <c r="Q3736" i="1"/>
  <c r="R3736" i="1" s="1" a="1"/>
  <c r="R3736" i="1" s="1"/>
  <c r="Q3735" i="1"/>
  <c r="R3735" i="1" s="1" a="1"/>
  <c r="R3735" i="1" s="1"/>
  <c r="Q3734" i="1"/>
  <c r="R3734" i="1" s="1" a="1"/>
  <c r="R3734" i="1" s="1"/>
  <c r="Q3733" i="1"/>
  <c r="R3733" i="1" s="1" a="1"/>
  <c r="R3733" i="1" s="1"/>
  <c r="Q3732" i="1"/>
  <c r="R3732" i="1" s="1" a="1"/>
  <c r="R3732" i="1" s="1"/>
  <c r="Q3731" i="1"/>
  <c r="R3731" i="1" s="1" a="1"/>
  <c r="R3731" i="1" s="1"/>
  <c r="Q3730" i="1"/>
  <c r="R3730" i="1" s="1" a="1"/>
  <c r="R3730" i="1" s="1"/>
  <c r="Q3729" i="1"/>
  <c r="R3729" i="1" s="1" a="1"/>
  <c r="R3729" i="1" s="1"/>
  <c r="Q3728" i="1"/>
  <c r="R3728" i="1" s="1" a="1"/>
  <c r="R3728" i="1" s="1"/>
  <c r="Q3727" i="1"/>
  <c r="R3727" i="1" s="1" a="1"/>
  <c r="R3727" i="1" s="1"/>
  <c r="Q3726" i="1"/>
  <c r="R3726" i="1" s="1" a="1"/>
  <c r="R3726" i="1" s="1"/>
  <c r="Q3725" i="1"/>
  <c r="R3725" i="1" s="1" a="1"/>
  <c r="R3725" i="1" s="1"/>
  <c r="Q3724" i="1"/>
  <c r="R3724" i="1" s="1" a="1"/>
  <c r="R3724" i="1" s="1"/>
  <c r="Q3723" i="1"/>
  <c r="R3723" i="1" s="1" a="1"/>
  <c r="R3723" i="1" s="1"/>
  <c r="Q3722" i="1"/>
  <c r="R3722" i="1" s="1" a="1"/>
  <c r="R3722" i="1" s="1"/>
  <c r="Q3721" i="1"/>
  <c r="R3721" i="1" s="1" a="1"/>
  <c r="R3721" i="1" s="1"/>
  <c r="Q3720" i="1"/>
  <c r="R3720" i="1" s="1" a="1"/>
  <c r="R3720" i="1" s="1"/>
  <c r="Q3719" i="1"/>
  <c r="R3719" i="1" s="1" a="1"/>
  <c r="R3719" i="1" s="1"/>
  <c r="Q3718" i="1"/>
  <c r="R3718" i="1" s="1" a="1"/>
  <c r="R3718" i="1" s="1"/>
  <c r="Q3717" i="1"/>
  <c r="R3717" i="1" s="1" a="1"/>
  <c r="R3717" i="1" s="1"/>
  <c r="Q3716" i="1"/>
  <c r="R3716" i="1" s="1" a="1"/>
  <c r="R3716" i="1" s="1"/>
  <c r="Q3715" i="1"/>
  <c r="R3715" i="1" s="1" a="1"/>
  <c r="R3715" i="1" s="1"/>
  <c r="Q3714" i="1"/>
  <c r="R3714" i="1" s="1" a="1"/>
  <c r="R3714" i="1" s="1"/>
  <c r="Q3713" i="1"/>
  <c r="R3713" i="1" s="1" a="1"/>
  <c r="R3713" i="1" s="1"/>
  <c r="Q3712" i="1"/>
  <c r="R3712" i="1" s="1" a="1"/>
  <c r="R3712" i="1" s="1"/>
  <c r="Q3711" i="1"/>
  <c r="R3711" i="1" s="1" a="1"/>
  <c r="R3711" i="1" s="1"/>
  <c r="Q3710" i="1"/>
  <c r="R3710" i="1" s="1" a="1"/>
  <c r="R3710" i="1" s="1"/>
  <c r="Q3709" i="1"/>
  <c r="R3709" i="1" s="1" a="1"/>
  <c r="R3709" i="1" s="1"/>
  <c r="Q3708" i="1"/>
  <c r="R3708" i="1" s="1" a="1"/>
  <c r="R3708" i="1" s="1"/>
  <c r="Q3707" i="1"/>
  <c r="R3707" i="1" s="1" a="1"/>
  <c r="R3707" i="1" s="1"/>
  <c r="Q3706" i="1"/>
  <c r="R3706" i="1" s="1" a="1"/>
  <c r="R3706" i="1" s="1"/>
  <c r="Q3705" i="1"/>
  <c r="R3705" i="1" s="1" a="1"/>
  <c r="R3705" i="1" s="1"/>
  <c r="Q3704" i="1"/>
  <c r="R3704" i="1" s="1" a="1"/>
  <c r="R3704" i="1" s="1"/>
  <c r="Q3703" i="1"/>
  <c r="R3703" i="1" s="1" a="1"/>
  <c r="R3703" i="1" s="1"/>
  <c r="Q3702" i="1"/>
  <c r="R3702" i="1" s="1" a="1"/>
  <c r="R3702" i="1" s="1"/>
  <c r="Q3701" i="1"/>
  <c r="R3701" i="1" s="1" a="1"/>
  <c r="R3701" i="1" s="1"/>
  <c r="Q3700" i="1"/>
  <c r="R3700" i="1" s="1" a="1"/>
  <c r="R3700" i="1" s="1"/>
  <c r="Q3699" i="1"/>
  <c r="R3699" i="1" s="1" a="1"/>
  <c r="R3699" i="1" s="1"/>
  <c r="Q3698" i="1"/>
  <c r="R3698" i="1" s="1" a="1"/>
  <c r="R3698" i="1" s="1"/>
  <c r="Q3697" i="1"/>
  <c r="R3697" i="1" s="1" a="1"/>
  <c r="R3697" i="1" s="1"/>
  <c r="Q3696" i="1"/>
  <c r="R3696" i="1" s="1" a="1"/>
  <c r="R3696" i="1" s="1"/>
  <c r="Q3695" i="1"/>
  <c r="R3695" i="1" s="1" a="1"/>
  <c r="R3695" i="1" s="1"/>
  <c r="Q3694" i="1"/>
  <c r="R3694" i="1" s="1" a="1"/>
  <c r="R3694" i="1" s="1"/>
  <c r="Q3693" i="1"/>
  <c r="R3693" i="1" s="1" a="1"/>
  <c r="R3693" i="1" s="1"/>
  <c r="Q3692" i="1"/>
  <c r="R3692" i="1" s="1" a="1"/>
  <c r="R3692" i="1" s="1"/>
  <c r="Q3691" i="1"/>
  <c r="R3691" i="1" s="1" a="1"/>
  <c r="R3691" i="1" s="1"/>
  <c r="Q3690" i="1"/>
  <c r="R3690" i="1" s="1" a="1"/>
  <c r="R3690" i="1" s="1"/>
  <c r="Q3689" i="1"/>
  <c r="R3689" i="1" s="1" a="1"/>
  <c r="R3689" i="1" s="1"/>
  <c r="Q3688" i="1"/>
  <c r="R3688" i="1" s="1" a="1"/>
  <c r="R3688" i="1" s="1"/>
  <c r="Q3687" i="1"/>
  <c r="R3687" i="1" s="1" a="1"/>
  <c r="R3687" i="1" s="1"/>
  <c r="Q3686" i="1"/>
  <c r="R3686" i="1" s="1" a="1"/>
  <c r="R3686" i="1" s="1"/>
  <c r="Q3685" i="1"/>
  <c r="R3685" i="1" s="1" a="1"/>
  <c r="R3685" i="1" s="1"/>
  <c r="Q3684" i="1"/>
  <c r="R3684" i="1" s="1" a="1"/>
  <c r="R3684" i="1" s="1"/>
  <c r="Q3683" i="1"/>
  <c r="R3683" i="1" s="1" a="1"/>
  <c r="R3683" i="1" s="1"/>
  <c r="Q3682" i="1"/>
  <c r="R3682" i="1" s="1" a="1"/>
  <c r="R3682" i="1" s="1"/>
  <c r="Q3681" i="1"/>
  <c r="R3681" i="1" s="1" a="1"/>
  <c r="R3681" i="1" s="1"/>
  <c r="Q3680" i="1"/>
  <c r="R3680" i="1" s="1" a="1"/>
  <c r="R3680" i="1" s="1"/>
  <c r="Q3679" i="1"/>
  <c r="R3679" i="1" s="1" a="1"/>
  <c r="R3679" i="1" s="1"/>
  <c r="Q3678" i="1"/>
  <c r="R3678" i="1" s="1" a="1"/>
  <c r="R3678" i="1" s="1"/>
  <c r="Q3677" i="1"/>
  <c r="R3677" i="1" s="1" a="1"/>
  <c r="R3677" i="1" s="1"/>
  <c r="Q3676" i="1"/>
  <c r="R3676" i="1" s="1" a="1"/>
  <c r="R3676" i="1" s="1"/>
  <c r="Q3675" i="1"/>
  <c r="R3675" i="1" s="1" a="1"/>
  <c r="R3675" i="1" s="1"/>
  <c r="Q3674" i="1"/>
  <c r="R3674" i="1" s="1" a="1"/>
  <c r="R3674" i="1" s="1"/>
  <c r="Q3673" i="1"/>
  <c r="R3673" i="1" s="1" a="1"/>
  <c r="R3673" i="1" s="1"/>
  <c r="Q3672" i="1"/>
  <c r="R3672" i="1" s="1" a="1"/>
  <c r="R3672" i="1" s="1"/>
  <c r="Q3671" i="1"/>
  <c r="R3671" i="1" s="1" a="1"/>
  <c r="R3671" i="1" s="1"/>
  <c r="Q3670" i="1"/>
  <c r="R3670" i="1" s="1" a="1"/>
  <c r="R3670" i="1" s="1"/>
  <c r="Q3669" i="1"/>
  <c r="R3669" i="1" s="1" a="1"/>
  <c r="R3669" i="1" s="1"/>
  <c r="Q3668" i="1"/>
  <c r="R3668" i="1" s="1" a="1"/>
  <c r="R3668" i="1" s="1"/>
  <c r="Q3667" i="1"/>
  <c r="R3667" i="1" s="1" a="1"/>
  <c r="R3667" i="1" s="1"/>
  <c r="Q3666" i="1"/>
  <c r="R3666" i="1" s="1" a="1"/>
  <c r="R3666" i="1" s="1"/>
  <c r="Q3665" i="1"/>
  <c r="R3665" i="1" s="1" a="1"/>
  <c r="R3665" i="1" s="1"/>
  <c r="Q3664" i="1"/>
  <c r="R3664" i="1" s="1" a="1"/>
  <c r="R3664" i="1" s="1"/>
  <c r="Q3663" i="1"/>
  <c r="R3663" i="1" s="1" a="1"/>
  <c r="R3663" i="1" s="1"/>
  <c r="Q3662" i="1"/>
  <c r="R3662" i="1" s="1" a="1"/>
  <c r="R3662" i="1" s="1"/>
  <c r="Q3661" i="1"/>
  <c r="R3661" i="1" s="1" a="1"/>
  <c r="R3661" i="1" s="1"/>
  <c r="Q3660" i="1"/>
  <c r="R3660" i="1" s="1" a="1"/>
  <c r="R3660" i="1" s="1"/>
  <c r="Q3659" i="1"/>
  <c r="R3659" i="1" s="1" a="1"/>
  <c r="R3659" i="1" s="1"/>
  <c r="Q3658" i="1"/>
  <c r="R3658" i="1" s="1" a="1"/>
  <c r="R3658" i="1" s="1"/>
  <c r="Q3657" i="1"/>
  <c r="R3657" i="1" s="1" a="1"/>
  <c r="R3657" i="1" s="1"/>
  <c r="Q3656" i="1"/>
  <c r="R3656" i="1" s="1" a="1"/>
  <c r="R3656" i="1" s="1"/>
  <c r="Q3655" i="1"/>
  <c r="R3655" i="1" s="1" a="1"/>
  <c r="R3655" i="1" s="1"/>
  <c r="Q3654" i="1"/>
  <c r="R3654" i="1" s="1" a="1"/>
  <c r="R3654" i="1" s="1"/>
  <c r="Q3653" i="1"/>
  <c r="R3653" i="1" s="1" a="1"/>
  <c r="R3653" i="1" s="1"/>
  <c r="Q3652" i="1"/>
  <c r="R3652" i="1" s="1" a="1"/>
  <c r="R3652" i="1" s="1"/>
  <c r="Q3651" i="1"/>
  <c r="R3651" i="1" s="1" a="1"/>
  <c r="R3651" i="1" s="1"/>
  <c r="Q3650" i="1"/>
  <c r="R3650" i="1" s="1" a="1"/>
  <c r="R3650" i="1" s="1"/>
  <c r="Q3649" i="1"/>
  <c r="R3649" i="1" s="1" a="1"/>
  <c r="R3649" i="1" s="1"/>
  <c r="Q3648" i="1"/>
  <c r="R3648" i="1" s="1" a="1"/>
  <c r="R3648" i="1" s="1"/>
  <c r="Q3647" i="1"/>
  <c r="R3647" i="1" s="1" a="1"/>
  <c r="R3647" i="1" s="1"/>
  <c r="Q3646" i="1"/>
  <c r="R3646" i="1" s="1" a="1"/>
  <c r="R3646" i="1" s="1"/>
  <c r="Q3645" i="1"/>
  <c r="R3645" i="1" s="1" a="1"/>
  <c r="R3645" i="1" s="1"/>
  <c r="Q3644" i="1"/>
  <c r="R3644" i="1" s="1" a="1"/>
  <c r="R3644" i="1" s="1"/>
  <c r="Q3643" i="1"/>
  <c r="R3643" i="1" s="1" a="1"/>
  <c r="R3643" i="1" s="1"/>
  <c r="Q3642" i="1"/>
  <c r="R3642" i="1" s="1" a="1"/>
  <c r="R3642" i="1" s="1"/>
  <c r="Q3641" i="1"/>
  <c r="R3641" i="1" s="1" a="1"/>
  <c r="R3641" i="1" s="1"/>
  <c r="Q3640" i="1"/>
  <c r="R3640" i="1" s="1" a="1"/>
  <c r="R3640" i="1" s="1"/>
  <c r="Q3639" i="1"/>
  <c r="R3639" i="1" s="1" a="1"/>
  <c r="R3639" i="1" s="1"/>
  <c r="Q3638" i="1"/>
  <c r="R3638" i="1" s="1" a="1"/>
  <c r="R3638" i="1" s="1"/>
  <c r="Q3637" i="1"/>
  <c r="R3637" i="1" s="1" a="1"/>
  <c r="R3637" i="1" s="1"/>
  <c r="Q3636" i="1"/>
  <c r="R3636" i="1" s="1" a="1"/>
  <c r="R3636" i="1" s="1"/>
  <c r="Q3635" i="1"/>
  <c r="R3635" i="1" s="1" a="1"/>
  <c r="R3635" i="1" s="1"/>
  <c r="Q3634" i="1"/>
  <c r="R3634" i="1" s="1" a="1"/>
  <c r="R3634" i="1" s="1"/>
  <c r="Q3633" i="1"/>
  <c r="R3633" i="1" s="1" a="1"/>
  <c r="R3633" i="1" s="1"/>
  <c r="Q3632" i="1"/>
  <c r="R3632" i="1" s="1" a="1"/>
  <c r="R3632" i="1" s="1"/>
  <c r="Q3631" i="1"/>
  <c r="R3631" i="1" s="1" a="1"/>
  <c r="R3631" i="1" s="1"/>
  <c r="Q3630" i="1"/>
  <c r="R3630" i="1" s="1" a="1"/>
  <c r="R3630" i="1" s="1"/>
  <c r="Q3629" i="1"/>
  <c r="R3629" i="1" s="1" a="1"/>
  <c r="R3629" i="1" s="1"/>
  <c r="Q3628" i="1"/>
  <c r="R3628" i="1" s="1" a="1"/>
  <c r="R3628" i="1" s="1"/>
  <c r="Q3627" i="1"/>
  <c r="R3627" i="1" s="1" a="1"/>
  <c r="R3627" i="1" s="1"/>
  <c r="Q3626" i="1"/>
  <c r="R3626" i="1" s="1" a="1"/>
  <c r="R3626" i="1" s="1"/>
  <c r="Q3625" i="1"/>
  <c r="R3625" i="1" s="1" a="1"/>
  <c r="R3625" i="1" s="1"/>
  <c r="Q3624" i="1"/>
  <c r="R3624" i="1" s="1" a="1"/>
  <c r="R3624" i="1" s="1"/>
  <c r="Q3623" i="1"/>
  <c r="R3623" i="1" s="1" a="1"/>
  <c r="R3623" i="1" s="1"/>
  <c r="Q3622" i="1"/>
  <c r="R3622" i="1" s="1" a="1"/>
  <c r="R3622" i="1" s="1"/>
  <c r="Q3621" i="1"/>
  <c r="R3621" i="1" s="1" a="1"/>
  <c r="R3621" i="1" s="1"/>
  <c r="Q3620" i="1"/>
  <c r="R3620" i="1" s="1" a="1"/>
  <c r="R3620" i="1" s="1"/>
  <c r="Q3619" i="1"/>
  <c r="R3619" i="1" s="1" a="1"/>
  <c r="R3619" i="1" s="1"/>
  <c r="Q3618" i="1"/>
  <c r="R3618" i="1" s="1" a="1"/>
  <c r="R3618" i="1" s="1"/>
  <c r="Q3617" i="1"/>
  <c r="R3617" i="1" s="1" a="1"/>
  <c r="R3617" i="1" s="1"/>
  <c r="Q3616" i="1"/>
  <c r="R3616" i="1" s="1" a="1"/>
  <c r="R3616" i="1" s="1"/>
  <c r="Q3615" i="1"/>
  <c r="R3615" i="1" s="1" a="1"/>
  <c r="R3615" i="1" s="1"/>
  <c r="Q3614" i="1"/>
  <c r="R3614" i="1" s="1" a="1"/>
  <c r="R3614" i="1" s="1"/>
  <c r="Q3613" i="1"/>
  <c r="R3613" i="1" s="1" a="1"/>
  <c r="R3613" i="1" s="1"/>
  <c r="Q3612" i="1"/>
  <c r="R3612" i="1" s="1" a="1"/>
  <c r="R3612" i="1" s="1"/>
  <c r="Q3611" i="1"/>
  <c r="R3611" i="1" s="1" a="1"/>
  <c r="R3611" i="1" s="1"/>
  <c r="Q3610" i="1"/>
  <c r="R3610" i="1" s="1" a="1"/>
  <c r="R3610" i="1" s="1"/>
  <c r="Q3609" i="1"/>
  <c r="R3609" i="1" s="1" a="1"/>
  <c r="R3609" i="1" s="1"/>
  <c r="Q3608" i="1"/>
  <c r="R3608" i="1" s="1" a="1"/>
  <c r="R3608" i="1" s="1"/>
  <c r="Q3607" i="1"/>
  <c r="R3607" i="1" s="1" a="1"/>
  <c r="R3607" i="1" s="1"/>
  <c r="Q3606" i="1"/>
  <c r="R3606" i="1" s="1" a="1"/>
  <c r="R3606" i="1" s="1"/>
  <c r="Q3605" i="1"/>
  <c r="R3605" i="1" s="1" a="1"/>
  <c r="R3605" i="1" s="1"/>
  <c r="Q3604" i="1"/>
  <c r="R3604" i="1" s="1" a="1"/>
  <c r="R3604" i="1" s="1"/>
  <c r="Q3603" i="1"/>
  <c r="R3603" i="1" s="1" a="1"/>
  <c r="R3603" i="1" s="1"/>
  <c r="Q3602" i="1"/>
  <c r="R3602" i="1" s="1" a="1"/>
  <c r="R3602" i="1" s="1"/>
  <c r="Q3601" i="1"/>
  <c r="R3601" i="1" s="1" a="1"/>
  <c r="R3601" i="1" s="1"/>
  <c r="Q3600" i="1"/>
  <c r="R3600" i="1" s="1" a="1"/>
  <c r="R3600" i="1" s="1"/>
  <c r="Q3599" i="1"/>
  <c r="R3599" i="1" s="1" a="1"/>
  <c r="R3599" i="1" s="1"/>
  <c r="Q3598" i="1"/>
  <c r="R3598" i="1" s="1" a="1"/>
  <c r="R3598" i="1" s="1"/>
  <c r="Q3597" i="1"/>
  <c r="R3597" i="1" s="1" a="1"/>
  <c r="R3597" i="1" s="1"/>
  <c r="Q3596" i="1"/>
  <c r="R3596" i="1" s="1" a="1"/>
  <c r="R3596" i="1" s="1"/>
  <c r="Q3595" i="1"/>
  <c r="R3595" i="1" s="1" a="1"/>
  <c r="R3595" i="1" s="1"/>
  <c r="Q3594" i="1"/>
  <c r="R3594" i="1" s="1" a="1"/>
  <c r="R3594" i="1" s="1"/>
  <c r="Q3593" i="1"/>
  <c r="R3593" i="1" s="1" a="1"/>
  <c r="R3593" i="1" s="1"/>
  <c r="Q3592" i="1"/>
  <c r="R3592" i="1" s="1" a="1"/>
  <c r="R3592" i="1" s="1"/>
  <c r="Q3591" i="1"/>
  <c r="R3591" i="1" s="1" a="1"/>
  <c r="R3591" i="1" s="1"/>
  <c r="Q3590" i="1"/>
  <c r="R3590" i="1" s="1" a="1"/>
  <c r="R3590" i="1" s="1"/>
  <c r="Q3589" i="1"/>
  <c r="R3589" i="1" s="1" a="1"/>
  <c r="R3589" i="1" s="1"/>
  <c r="Q3588" i="1"/>
  <c r="R3588" i="1" s="1" a="1"/>
  <c r="R3588" i="1" s="1"/>
  <c r="Q3587" i="1"/>
  <c r="R3587" i="1" s="1" a="1"/>
  <c r="R3587" i="1" s="1"/>
  <c r="Q3586" i="1"/>
  <c r="R3586" i="1" s="1" a="1"/>
  <c r="R3586" i="1" s="1"/>
  <c r="Q3585" i="1"/>
  <c r="R3585" i="1" s="1" a="1"/>
  <c r="R3585" i="1" s="1"/>
  <c r="Q3584" i="1"/>
  <c r="R3584" i="1" s="1" a="1"/>
  <c r="R3584" i="1" s="1"/>
  <c r="Q3583" i="1"/>
  <c r="R3583" i="1" s="1" a="1"/>
  <c r="R3583" i="1" s="1"/>
  <c r="Q3582" i="1"/>
  <c r="R3582" i="1" s="1" a="1"/>
  <c r="R3582" i="1" s="1"/>
  <c r="Q3581" i="1"/>
  <c r="R3581" i="1" s="1" a="1"/>
  <c r="R3581" i="1" s="1"/>
  <c r="Q3580" i="1"/>
  <c r="R3580" i="1" s="1" a="1"/>
  <c r="R3580" i="1" s="1"/>
  <c r="Q3579" i="1"/>
  <c r="R3579" i="1" s="1" a="1"/>
  <c r="R3579" i="1" s="1"/>
  <c r="Q3578" i="1"/>
  <c r="R3578" i="1" s="1" a="1"/>
  <c r="R3578" i="1" s="1"/>
  <c r="Q3577" i="1"/>
  <c r="R3577" i="1" s="1" a="1"/>
  <c r="R3577" i="1" s="1"/>
  <c r="Q3576" i="1"/>
  <c r="R3576" i="1" s="1" a="1"/>
  <c r="R3576" i="1" s="1"/>
  <c r="Q3575" i="1"/>
  <c r="R3575" i="1" s="1" a="1"/>
  <c r="R3575" i="1" s="1"/>
  <c r="Q3574" i="1"/>
  <c r="R3574" i="1" s="1" a="1"/>
  <c r="R3574" i="1" s="1"/>
  <c r="Q3573" i="1"/>
  <c r="R3573" i="1" s="1" a="1"/>
  <c r="R3573" i="1" s="1"/>
  <c r="Q3572" i="1"/>
  <c r="R3572" i="1" s="1" a="1"/>
  <c r="R3572" i="1" s="1"/>
  <c r="Q3571" i="1"/>
  <c r="R3571" i="1" s="1" a="1"/>
  <c r="R3571" i="1" s="1"/>
  <c r="Q3570" i="1"/>
  <c r="R3570" i="1" s="1" a="1"/>
  <c r="R3570" i="1" s="1"/>
  <c r="Q3569" i="1"/>
  <c r="R3569" i="1" s="1" a="1"/>
  <c r="R3569" i="1" s="1"/>
  <c r="Q3568" i="1"/>
  <c r="R3568" i="1" s="1" a="1"/>
  <c r="R3568" i="1" s="1"/>
  <c r="Q3567" i="1"/>
  <c r="R3567" i="1" s="1" a="1"/>
  <c r="R3567" i="1" s="1"/>
  <c r="Q3566" i="1"/>
  <c r="R3566" i="1" s="1" a="1"/>
  <c r="R3566" i="1" s="1"/>
  <c r="Q3565" i="1"/>
  <c r="R3565" i="1" s="1" a="1"/>
  <c r="R3565" i="1" s="1"/>
  <c r="Q3564" i="1"/>
  <c r="R3564" i="1" s="1" a="1"/>
  <c r="R3564" i="1" s="1"/>
  <c r="Q3563" i="1"/>
  <c r="R3563" i="1" s="1" a="1"/>
  <c r="R3563" i="1" s="1"/>
  <c r="Q3562" i="1"/>
  <c r="R3562" i="1" s="1" a="1"/>
  <c r="R3562" i="1" s="1"/>
  <c r="Q3561" i="1"/>
  <c r="R3561" i="1" s="1" a="1"/>
  <c r="R3561" i="1" s="1"/>
  <c r="Q3560" i="1"/>
  <c r="R3560" i="1" s="1" a="1"/>
  <c r="R3560" i="1" s="1"/>
  <c r="Q3559" i="1"/>
  <c r="R3559" i="1" s="1" a="1"/>
  <c r="R3559" i="1" s="1"/>
  <c r="Q3558" i="1"/>
  <c r="R3558" i="1" s="1" a="1"/>
  <c r="R3558" i="1" s="1"/>
  <c r="Q3557" i="1"/>
  <c r="R3557" i="1" s="1" a="1"/>
  <c r="R3557" i="1" s="1"/>
  <c r="Q3556" i="1"/>
  <c r="R3556" i="1" s="1" a="1"/>
  <c r="R3556" i="1" s="1"/>
  <c r="Q3555" i="1"/>
  <c r="R3555" i="1" s="1" a="1"/>
  <c r="R3555" i="1" s="1"/>
  <c r="Q3554" i="1"/>
  <c r="R3554" i="1" s="1" a="1"/>
  <c r="R3554" i="1" s="1"/>
  <c r="Q3553" i="1"/>
  <c r="R3553" i="1" s="1" a="1"/>
  <c r="R3553" i="1" s="1"/>
  <c r="Q3552" i="1"/>
  <c r="R3552" i="1" s="1" a="1"/>
  <c r="R3552" i="1" s="1"/>
  <c r="Q3551" i="1"/>
  <c r="R3551" i="1" s="1" a="1"/>
  <c r="R3551" i="1" s="1"/>
  <c r="Q3550" i="1"/>
  <c r="R3550" i="1" s="1" a="1"/>
  <c r="R3550" i="1" s="1"/>
  <c r="Q3549" i="1"/>
  <c r="R3549" i="1" s="1" a="1"/>
  <c r="R3549" i="1" s="1"/>
  <c r="Q3548" i="1"/>
  <c r="R3548" i="1" s="1" a="1"/>
  <c r="R3548" i="1" s="1"/>
  <c r="Q3547" i="1"/>
  <c r="R3547" i="1" s="1" a="1"/>
  <c r="R3547" i="1" s="1"/>
  <c r="Q3546" i="1"/>
  <c r="R3546" i="1" s="1" a="1"/>
  <c r="R3546" i="1" s="1"/>
  <c r="Q3545" i="1"/>
  <c r="R3545" i="1" s="1" a="1"/>
  <c r="R3545" i="1" s="1"/>
  <c r="Q3544" i="1"/>
  <c r="R3544" i="1" s="1" a="1"/>
  <c r="R3544" i="1" s="1"/>
  <c r="Q3543" i="1"/>
  <c r="R3543" i="1" s="1" a="1"/>
  <c r="R3543" i="1" s="1"/>
  <c r="Q3542" i="1"/>
  <c r="R3542" i="1" s="1" a="1"/>
  <c r="R3542" i="1" s="1"/>
  <c r="Q3541" i="1"/>
  <c r="R3541" i="1" s="1" a="1"/>
  <c r="R3541" i="1" s="1"/>
  <c r="Q3540" i="1"/>
  <c r="R3540" i="1" s="1" a="1"/>
  <c r="R3540" i="1" s="1"/>
  <c r="Q3539" i="1"/>
  <c r="R3539" i="1" s="1" a="1"/>
  <c r="R3539" i="1" s="1"/>
  <c r="Q3538" i="1"/>
  <c r="R3538" i="1" s="1" a="1"/>
  <c r="R3538" i="1" s="1"/>
  <c r="Q3537" i="1"/>
  <c r="R3537" i="1" s="1" a="1"/>
  <c r="R3537" i="1" s="1"/>
  <c r="Q3536" i="1"/>
  <c r="R3536" i="1" s="1" a="1"/>
  <c r="R3536" i="1" s="1"/>
  <c r="Q3535" i="1"/>
  <c r="R3535" i="1" s="1" a="1"/>
  <c r="R3535" i="1" s="1"/>
  <c r="Q3534" i="1"/>
  <c r="R3534" i="1" s="1" a="1"/>
  <c r="R3534" i="1" s="1"/>
  <c r="Q3533" i="1"/>
  <c r="R3533" i="1" s="1" a="1"/>
  <c r="R3533" i="1" s="1"/>
  <c r="Q3532" i="1"/>
  <c r="R3532" i="1" s="1" a="1"/>
  <c r="R3532" i="1" s="1"/>
  <c r="Q3531" i="1"/>
  <c r="R3531" i="1" s="1" a="1"/>
  <c r="R3531" i="1" s="1"/>
  <c r="Q3530" i="1"/>
  <c r="R3530" i="1" s="1" a="1"/>
  <c r="R3530" i="1" s="1"/>
  <c r="Q3529" i="1"/>
  <c r="R3529" i="1" s="1" a="1"/>
  <c r="R3529" i="1" s="1"/>
  <c r="Q3528" i="1"/>
  <c r="R3528" i="1" s="1" a="1"/>
  <c r="R3528" i="1" s="1"/>
  <c r="Q3527" i="1"/>
  <c r="R3527" i="1" s="1" a="1"/>
  <c r="R3527" i="1" s="1"/>
  <c r="Q3526" i="1"/>
  <c r="R3526" i="1" s="1" a="1"/>
  <c r="R3526" i="1" s="1"/>
  <c r="Q3525" i="1"/>
  <c r="R3525" i="1" s="1" a="1"/>
  <c r="R3525" i="1" s="1"/>
  <c r="Q3524" i="1"/>
  <c r="R3524" i="1" s="1" a="1"/>
  <c r="R3524" i="1" s="1"/>
  <c r="Q3523" i="1"/>
  <c r="R3523" i="1" s="1" a="1"/>
  <c r="R3523" i="1" s="1"/>
  <c r="Q3522" i="1"/>
  <c r="R3522" i="1" s="1" a="1"/>
  <c r="R3522" i="1" s="1"/>
  <c r="Q3521" i="1"/>
  <c r="R3521" i="1" s="1" a="1"/>
  <c r="R3521" i="1" s="1"/>
  <c r="Q3520" i="1"/>
  <c r="R3520" i="1" s="1" a="1"/>
  <c r="R3520" i="1" s="1"/>
  <c r="Q3519" i="1"/>
  <c r="R3519" i="1" s="1" a="1"/>
  <c r="R3519" i="1" s="1"/>
  <c r="Q3518" i="1"/>
  <c r="R3518" i="1" s="1" a="1"/>
  <c r="R3518" i="1" s="1"/>
  <c r="Q3517" i="1"/>
  <c r="R3517" i="1" s="1" a="1"/>
  <c r="R3517" i="1" s="1"/>
  <c r="Q3516" i="1"/>
  <c r="R3516" i="1" s="1" a="1"/>
  <c r="R3516" i="1" s="1"/>
  <c r="Q3515" i="1"/>
  <c r="R3515" i="1" s="1" a="1"/>
  <c r="R3515" i="1" s="1"/>
  <c r="Q3514" i="1"/>
  <c r="R3514" i="1" s="1" a="1"/>
  <c r="R3514" i="1" s="1"/>
  <c r="Q3513" i="1"/>
  <c r="R3513" i="1" s="1" a="1"/>
  <c r="R3513" i="1" s="1"/>
  <c r="Q3512" i="1"/>
  <c r="R3512" i="1" s="1" a="1"/>
  <c r="R3512" i="1" s="1"/>
  <c r="Q3511" i="1"/>
  <c r="R3511" i="1" s="1" a="1"/>
  <c r="R3511" i="1" s="1"/>
  <c r="Q3510" i="1"/>
  <c r="R3510" i="1" s="1" a="1"/>
  <c r="R3510" i="1" s="1"/>
  <c r="Q3509" i="1"/>
  <c r="R3509" i="1" s="1" a="1"/>
  <c r="R3509" i="1" s="1"/>
  <c r="Q3508" i="1"/>
  <c r="R3508" i="1" s="1" a="1"/>
  <c r="R3508" i="1" s="1"/>
  <c r="Q3507" i="1"/>
  <c r="R3507" i="1" s="1" a="1"/>
  <c r="R3507" i="1" s="1"/>
  <c r="Q3506" i="1"/>
  <c r="R3506" i="1" s="1" a="1"/>
  <c r="R3506" i="1" s="1"/>
  <c r="Q3505" i="1"/>
  <c r="R3505" i="1" s="1" a="1"/>
  <c r="R3505" i="1" s="1"/>
  <c r="Q3504" i="1"/>
  <c r="R3504" i="1" s="1" a="1"/>
  <c r="R3504" i="1" s="1"/>
  <c r="Q3503" i="1"/>
  <c r="R3503" i="1" s="1" a="1"/>
  <c r="R3503" i="1" s="1"/>
  <c r="Q3502" i="1"/>
  <c r="R3502" i="1" s="1" a="1"/>
  <c r="R3502" i="1" s="1"/>
  <c r="Q3501" i="1"/>
  <c r="R3501" i="1" s="1" a="1"/>
  <c r="R3501" i="1" s="1"/>
  <c r="Q3500" i="1"/>
  <c r="R3500" i="1" s="1" a="1"/>
  <c r="R3500" i="1" s="1"/>
  <c r="Q3499" i="1"/>
  <c r="R3499" i="1" s="1" a="1"/>
  <c r="R3499" i="1" s="1"/>
  <c r="Q3498" i="1"/>
  <c r="R3498" i="1" s="1" a="1"/>
  <c r="R3498" i="1" s="1"/>
  <c r="Q3497" i="1"/>
  <c r="R3497" i="1" s="1" a="1"/>
  <c r="R3497" i="1" s="1"/>
  <c r="Q3496" i="1"/>
  <c r="R3496" i="1" s="1" a="1"/>
  <c r="R3496" i="1" s="1"/>
  <c r="Q3495" i="1"/>
  <c r="R3495" i="1" s="1" a="1"/>
  <c r="R3495" i="1" s="1"/>
  <c r="Q3494" i="1"/>
  <c r="R3494" i="1" s="1" a="1"/>
  <c r="R3494" i="1" s="1"/>
  <c r="Q3493" i="1"/>
  <c r="R3493" i="1" s="1" a="1"/>
  <c r="R3493" i="1" s="1"/>
  <c r="Q3492" i="1"/>
  <c r="R3492" i="1" s="1" a="1"/>
  <c r="R3492" i="1" s="1"/>
  <c r="Q3491" i="1"/>
  <c r="R3491" i="1" s="1" a="1"/>
  <c r="R3491" i="1" s="1"/>
  <c r="Q3490" i="1"/>
  <c r="R3490" i="1" s="1" a="1"/>
  <c r="R3490" i="1" s="1"/>
  <c r="Q3489" i="1"/>
  <c r="R3489" i="1" s="1" a="1"/>
  <c r="R3489" i="1" s="1"/>
  <c r="Q3488" i="1"/>
  <c r="R3488" i="1" s="1" a="1"/>
  <c r="R3488" i="1" s="1"/>
  <c r="Q3487" i="1"/>
  <c r="R3487" i="1" s="1" a="1"/>
  <c r="R3487" i="1" s="1"/>
  <c r="Q3486" i="1"/>
  <c r="R3486" i="1" s="1" a="1"/>
  <c r="R3486" i="1" s="1"/>
  <c r="Q3485" i="1"/>
  <c r="R3485" i="1" s="1" a="1"/>
  <c r="R3485" i="1" s="1"/>
  <c r="Q3484" i="1"/>
  <c r="R3484" i="1" s="1" a="1"/>
  <c r="R3484" i="1" s="1"/>
  <c r="Q3483" i="1"/>
  <c r="R3483" i="1" s="1" a="1"/>
  <c r="R3483" i="1" s="1"/>
  <c r="Q3482" i="1"/>
  <c r="R3482" i="1" s="1" a="1"/>
  <c r="R3482" i="1" s="1"/>
  <c r="Q3481" i="1"/>
  <c r="R3481" i="1" s="1" a="1"/>
  <c r="R3481" i="1" s="1"/>
  <c r="Q3480" i="1"/>
  <c r="R3480" i="1" s="1" a="1"/>
  <c r="R3480" i="1" s="1"/>
  <c r="Q3479" i="1"/>
  <c r="R3479" i="1" s="1" a="1"/>
  <c r="R3479" i="1" s="1"/>
  <c r="Q3478" i="1"/>
  <c r="R3478" i="1" s="1" a="1"/>
  <c r="R3478" i="1" s="1"/>
  <c r="Q3477" i="1"/>
  <c r="R3477" i="1" s="1" a="1"/>
  <c r="R3477" i="1" s="1"/>
  <c r="Q3476" i="1"/>
  <c r="R3476" i="1" s="1" a="1"/>
  <c r="R3476" i="1" s="1"/>
  <c r="Q3475" i="1"/>
  <c r="R3475" i="1" s="1" a="1"/>
  <c r="R3475" i="1" s="1"/>
  <c r="Q3474" i="1"/>
  <c r="R3474" i="1" s="1" a="1"/>
  <c r="R3474" i="1" s="1"/>
  <c r="Q3473" i="1"/>
  <c r="R3473" i="1" s="1" a="1"/>
  <c r="R3473" i="1" s="1"/>
  <c r="Q3472" i="1"/>
  <c r="R3472" i="1" s="1" a="1"/>
  <c r="R3472" i="1" s="1"/>
  <c r="Q3471" i="1"/>
  <c r="R3471" i="1" s="1" a="1"/>
  <c r="R3471" i="1" s="1"/>
  <c r="Q3470" i="1"/>
  <c r="R3470" i="1" s="1" a="1"/>
  <c r="R3470" i="1" s="1"/>
  <c r="Q3469" i="1"/>
  <c r="R3469" i="1" s="1" a="1"/>
  <c r="R3469" i="1" s="1"/>
  <c r="Q3468" i="1"/>
  <c r="R3468" i="1" s="1" a="1"/>
  <c r="R3468" i="1" s="1"/>
  <c r="Q3467" i="1"/>
  <c r="R3467" i="1" s="1" a="1"/>
  <c r="R3467" i="1" s="1"/>
  <c r="Q3466" i="1"/>
  <c r="R3466" i="1" s="1" a="1"/>
  <c r="R3466" i="1" s="1"/>
  <c r="Q3465" i="1"/>
  <c r="R3465" i="1" s="1" a="1"/>
  <c r="R3465" i="1" s="1"/>
  <c r="Q3464" i="1"/>
  <c r="R3464" i="1" s="1" a="1"/>
  <c r="R3464" i="1" s="1"/>
  <c r="Q3463" i="1"/>
  <c r="R3463" i="1" s="1" a="1"/>
  <c r="R3463" i="1" s="1"/>
  <c r="Q3462" i="1"/>
  <c r="R3462" i="1" s="1" a="1"/>
  <c r="R3462" i="1" s="1"/>
  <c r="Q3461" i="1"/>
  <c r="R3461" i="1" s="1" a="1"/>
  <c r="R3461" i="1" s="1"/>
  <c r="Q3460" i="1"/>
  <c r="R3460" i="1" s="1" a="1"/>
  <c r="R3460" i="1" s="1"/>
  <c r="Q3459" i="1"/>
  <c r="R3459" i="1" s="1" a="1"/>
  <c r="R3459" i="1" s="1"/>
  <c r="Q3458" i="1"/>
  <c r="R3458" i="1" s="1" a="1"/>
  <c r="R3458" i="1" s="1"/>
  <c r="Q3457" i="1"/>
  <c r="R3457" i="1" s="1" a="1"/>
  <c r="R3457" i="1" s="1"/>
  <c r="Q3456" i="1"/>
  <c r="R3456" i="1" s="1" a="1"/>
  <c r="R3456" i="1" s="1"/>
  <c r="Q3455" i="1"/>
  <c r="R3455" i="1" s="1" a="1"/>
  <c r="R3455" i="1" s="1"/>
  <c r="Q3454" i="1"/>
  <c r="R3454" i="1" s="1" a="1"/>
  <c r="R3454" i="1" s="1"/>
  <c r="Q3453" i="1"/>
  <c r="R3453" i="1" s="1" a="1"/>
  <c r="R3453" i="1" s="1"/>
  <c r="Q3452" i="1"/>
  <c r="R3452" i="1" s="1" a="1"/>
  <c r="R3452" i="1" s="1"/>
  <c r="Q3451" i="1"/>
  <c r="R3451" i="1" s="1" a="1"/>
  <c r="R3451" i="1" s="1"/>
  <c r="Q3450" i="1"/>
  <c r="R3450" i="1" s="1" a="1"/>
  <c r="R3450" i="1" s="1"/>
  <c r="Q3449" i="1"/>
  <c r="R3449" i="1" s="1" a="1"/>
  <c r="R3449" i="1" s="1"/>
  <c r="Q3448" i="1"/>
  <c r="R3448" i="1" s="1" a="1"/>
  <c r="R3448" i="1" s="1"/>
  <c r="Q3447" i="1"/>
  <c r="R3447" i="1" s="1" a="1"/>
  <c r="R3447" i="1" s="1"/>
  <c r="Q3446" i="1"/>
  <c r="R3446" i="1" s="1" a="1"/>
  <c r="R3446" i="1" s="1"/>
  <c r="Q3445" i="1"/>
  <c r="R3445" i="1" s="1" a="1"/>
  <c r="R3445" i="1" s="1"/>
  <c r="Q3444" i="1"/>
  <c r="R3444" i="1" s="1" a="1"/>
  <c r="R3444" i="1" s="1"/>
  <c r="Q3443" i="1"/>
  <c r="R3443" i="1" s="1" a="1"/>
  <c r="R3443" i="1" s="1"/>
  <c r="Q3442" i="1"/>
  <c r="R3442" i="1" s="1" a="1"/>
  <c r="R3442" i="1" s="1"/>
  <c r="Q3441" i="1"/>
  <c r="R3441" i="1" s="1" a="1"/>
  <c r="R3441" i="1" s="1"/>
  <c r="Q3440" i="1"/>
  <c r="R3440" i="1" s="1" a="1"/>
  <c r="R3440" i="1" s="1"/>
  <c r="Q3439" i="1"/>
  <c r="R3439" i="1" s="1" a="1"/>
  <c r="R3439" i="1" s="1"/>
  <c r="Q3438" i="1"/>
  <c r="R3438" i="1" s="1" a="1"/>
  <c r="R3438" i="1" s="1"/>
  <c r="Q3437" i="1"/>
  <c r="R3437" i="1" s="1" a="1"/>
  <c r="R3437" i="1" s="1"/>
  <c r="Q3436" i="1"/>
  <c r="R3436" i="1" s="1" a="1"/>
  <c r="R3436" i="1" s="1"/>
  <c r="Q3435" i="1"/>
  <c r="R3435" i="1" s="1" a="1"/>
  <c r="R3435" i="1" s="1"/>
  <c r="Q3434" i="1"/>
  <c r="R3434" i="1" s="1" a="1"/>
  <c r="R3434" i="1" s="1"/>
  <c r="Q3433" i="1"/>
  <c r="R3433" i="1" s="1" a="1"/>
  <c r="R3433" i="1" s="1"/>
  <c r="Q3432" i="1"/>
  <c r="R3432" i="1" s="1" a="1"/>
  <c r="R3432" i="1" s="1"/>
  <c r="Q3431" i="1"/>
  <c r="R3431" i="1" s="1" a="1"/>
  <c r="R3431" i="1" s="1"/>
  <c r="Q3430" i="1"/>
  <c r="R3430" i="1" s="1" a="1"/>
  <c r="R3430" i="1" s="1"/>
  <c r="Q3429" i="1"/>
  <c r="R3429" i="1" s="1" a="1"/>
  <c r="R3429" i="1" s="1"/>
  <c r="Q3428" i="1"/>
  <c r="R3428" i="1" s="1" a="1"/>
  <c r="R3428" i="1" s="1"/>
  <c r="Q3427" i="1"/>
  <c r="R3427" i="1" s="1" a="1"/>
  <c r="R3427" i="1" s="1"/>
  <c r="Q3426" i="1"/>
  <c r="R3426" i="1" s="1" a="1"/>
  <c r="R3426" i="1" s="1"/>
  <c r="Q3425" i="1"/>
  <c r="R3425" i="1" s="1" a="1"/>
  <c r="R3425" i="1" s="1"/>
  <c r="Q3424" i="1"/>
  <c r="R3424" i="1" s="1" a="1"/>
  <c r="R3424" i="1" s="1"/>
  <c r="Q3423" i="1"/>
  <c r="R3423" i="1" s="1" a="1"/>
  <c r="R3423" i="1" s="1"/>
  <c r="Q3422" i="1"/>
  <c r="R3422" i="1" s="1" a="1"/>
  <c r="R3422" i="1" s="1"/>
  <c r="Q3421" i="1"/>
  <c r="R3421" i="1" s="1" a="1"/>
  <c r="R3421" i="1" s="1"/>
  <c r="Q3420" i="1"/>
  <c r="R3420" i="1" s="1" a="1"/>
  <c r="R3420" i="1" s="1"/>
  <c r="Q3419" i="1"/>
  <c r="R3419" i="1" s="1" a="1"/>
  <c r="R3419" i="1" s="1"/>
  <c r="Q3418" i="1"/>
  <c r="R3418" i="1" s="1" a="1"/>
  <c r="R3418" i="1" s="1"/>
  <c r="Q3417" i="1"/>
  <c r="R3417" i="1" s="1" a="1"/>
  <c r="R3417" i="1" s="1"/>
  <c r="Q3416" i="1"/>
  <c r="R3416" i="1" s="1" a="1"/>
  <c r="R3416" i="1" s="1"/>
  <c r="Q3415" i="1"/>
  <c r="R3415" i="1" s="1" a="1"/>
  <c r="R3415" i="1" s="1"/>
  <c r="Q3414" i="1"/>
  <c r="R3414" i="1" s="1" a="1"/>
  <c r="R3414" i="1" s="1"/>
  <c r="Q3413" i="1"/>
  <c r="R3413" i="1" s="1" a="1"/>
  <c r="R3413" i="1" s="1"/>
  <c r="Q3412" i="1"/>
  <c r="R3412" i="1" s="1" a="1"/>
  <c r="R3412" i="1" s="1"/>
  <c r="Q3411" i="1"/>
  <c r="R3411" i="1" s="1" a="1"/>
  <c r="R3411" i="1" s="1"/>
  <c r="Q3410" i="1"/>
  <c r="R3410" i="1" s="1" a="1"/>
  <c r="R3410" i="1" s="1"/>
  <c r="Q3409" i="1"/>
  <c r="R3409" i="1" s="1" a="1"/>
  <c r="R3409" i="1" s="1"/>
  <c r="Q3408" i="1"/>
  <c r="R3408" i="1" s="1" a="1"/>
  <c r="R3408" i="1" s="1"/>
  <c r="Q3407" i="1"/>
  <c r="R3407" i="1" s="1" a="1"/>
  <c r="R3407" i="1" s="1"/>
  <c r="Q3406" i="1"/>
  <c r="R3406" i="1" s="1" a="1"/>
  <c r="R3406" i="1" s="1"/>
  <c r="Q3405" i="1"/>
  <c r="R3405" i="1" s="1" a="1"/>
  <c r="R3405" i="1" s="1"/>
  <c r="Q3404" i="1"/>
  <c r="R3404" i="1" s="1" a="1"/>
  <c r="R3404" i="1" s="1"/>
  <c r="Q3403" i="1"/>
  <c r="R3403" i="1" s="1" a="1"/>
  <c r="R3403" i="1" s="1"/>
  <c r="Q3402" i="1"/>
  <c r="R3402" i="1" s="1" a="1"/>
  <c r="R3402" i="1" s="1"/>
  <c r="Q3401" i="1"/>
  <c r="R3401" i="1" s="1" a="1"/>
  <c r="R3401" i="1" s="1"/>
  <c r="Q3400" i="1"/>
  <c r="R3400" i="1" s="1" a="1"/>
  <c r="R3400" i="1" s="1"/>
  <c r="Q3399" i="1"/>
  <c r="R3399" i="1" s="1" a="1"/>
  <c r="R3399" i="1" s="1"/>
  <c r="Q3398" i="1"/>
  <c r="R3398" i="1" s="1" a="1"/>
  <c r="R3398" i="1" s="1"/>
  <c r="Q3397" i="1"/>
  <c r="R3397" i="1" s="1" a="1"/>
  <c r="R3397" i="1" s="1"/>
  <c r="Q3396" i="1"/>
  <c r="R3396" i="1" s="1" a="1"/>
  <c r="R3396" i="1" s="1"/>
  <c r="Q3395" i="1"/>
  <c r="R3395" i="1" s="1" a="1"/>
  <c r="R3395" i="1" s="1"/>
  <c r="Q3394" i="1"/>
  <c r="R3394" i="1" s="1" a="1"/>
  <c r="R3394" i="1" s="1"/>
  <c r="Q3393" i="1"/>
  <c r="R3393" i="1" s="1" a="1"/>
  <c r="R3393" i="1" s="1"/>
  <c r="Q3392" i="1"/>
  <c r="R3392" i="1" s="1" a="1"/>
  <c r="R3392" i="1" s="1"/>
  <c r="Q3391" i="1"/>
  <c r="R3391" i="1" s="1" a="1"/>
  <c r="R3391" i="1" s="1"/>
  <c r="Q3390" i="1"/>
  <c r="R3390" i="1" s="1" a="1"/>
  <c r="R3390" i="1" s="1"/>
  <c r="Q3389" i="1"/>
  <c r="R3389" i="1" s="1" a="1"/>
  <c r="R3389" i="1" s="1"/>
  <c r="Q3388" i="1"/>
  <c r="R3388" i="1" s="1" a="1"/>
  <c r="R3388" i="1" s="1"/>
  <c r="Q3387" i="1"/>
  <c r="R3387" i="1" s="1" a="1"/>
  <c r="R3387" i="1" s="1"/>
  <c r="Q3386" i="1"/>
  <c r="R3386" i="1" s="1" a="1"/>
  <c r="R3386" i="1" s="1"/>
  <c r="Q3385" i="1"/>
  <c r="R3385" i="1" s="1" a="1"/>
  <c r="R3385" i="1" s="1"/>
  <c r="Q3384" i="1"/>
  <c r="R3384" i="1" s="1" a="1"/>
  <c r="R3384" i="1" s="1"/>
  <c r="Q3383" i="1"/>
  <c r="R3383" i="1" s="1" a="1"/>
  <c r="R3383" i="1" s="1"/>
  <c r="Q3382" i="1"/>
  <c r="R3382" i="1" s="1" a="1"/>
  <c r="R3382" i="1" s="1"/>
  <c r="Q3381" i="1"/>
  <c r="R3381" i="1" s="1" a="1"/>
  <c r="R3381" i="1" s="1"/>
  <c r="Q3380" i="1"/>
  <c r="R3380" i="1" s="1" a="1"/>
  <c r="R3380" i="1" s="1"/>
  <c r="Q3379" i="1"/>
  <c r="R3379" i="1" s="1" a="1"/>
  <c r="R3379" i="1" s="1"/>
  <c r="Q3378" i="1"/>
  <c r="R3378" i="1" s="1" a="1"/>
  <c r="R3378" i="1" s="1"/>
  <c r="Q3377" i="1"/>
  <c r="R3377" i="1" s="1" a="1"/>
  <c r="R3377" i="1" s="1"/>
  <c r="Q3376" i="1"/>
  <c r="R3376" i="1" s="1" a="1"/>
  <c r="R3376" i="1" s="1"/>
  <c r="Q3375" i="1"/>
  <c r="R3375" i="1" s="1" a="1"/>
  <c r="R3375" i="1" s="1"/>
  <c r="Q3374" i="1"/>
  <c r="R3374" i="1" s="1" a="1"/>
  <c r="R3374" i="1" s="1"/>
  <c r="Q3373" i="1"/>
  <c r="R3373" i="1" s="1" a="1"/>
  <c r="R3373" i="1" s="1"/>
  <c r="Q3372" i="1"/>
  <c r="R3372" i="1" s="1" a="1"/>
  <c r="R3372" i="1" s="1"/>
  <c r="Q3371" i="1"/>
  <c r="R3371" i="1" s="1" a="1"/>
  <c r="R3371" i="1" s="1"/>
  <c r="Q3370" i="1"/>
  <c r="R3370" i="1" s="1" a="1"/>
  <c r="R3370" i="1" s="1"/>
  <c r="Q3369" i="1"/>
  <c r="R3369" i="1" s="1" a="1"/>
  <c r="R3369" i="1" s="1"/>
  <c r="Q3368" i="1"/>
  <c r="R3368" i="1" s="1" a="1"/>
  <c r="R3368" i="1" s="1"/>
  <c r="Q3367" i="1"/>
  <c r="R3367" i="1" s="1" a="1"/>
  <c r="R3367" i="1" s="1"/>
  <c r="Q3366" i="1"/>
  <c r="R3366" i="1" s="1" a="1"/>
  <c r="R3366" i="1" s="1"/>
  <c r="Q3365" i="1"/>
  <c r="R3365" i="1" s="1" a="1"/>
  <c r="R3365" i="1" s="1"/>
  <c r="Q3364" i="1"/>
  <c r="R3364" i="1" s="1" a="1"/>
  <c r="R3364" i="1" s="1"/>
  <c r="Q3363" i="1"/>
  <c r="R3363" i="1" s="1" a="1"/>
  <c r="R3363" i="1" s="1"/>
  <c r="Q3362" i="1"/>
  <c r="R3362" i="1" s="1" a="1"/>
  <c r="R3362" i="1" s="1"/>
  <c r="Q3361" i="1"/>
  <c r="R3361" i="1" s="1" a="1"/>
  <c r="R3361" i="1" s="1"/>
  <c r="Q3360" i="1"/>
  <c r="R3360" i="1" s="1" a="1"/>
  <c r="R3360" i="1" s="1"/>
  <c r="Q3359" i="1"/>
  <c r="R3359" i="1" s="1" a="1"/>
  <c r="R3359" i="1" s="1"/>
  <c r="Q3358" i="1"/>
  <c r="R3358" i="1" s="1" a="1"/>
  <c r="R3358" i="1" s="1"/>
  <c r="Q3357" i="1"/>
  <c r="R3357" i="1" s="1" a="1"/>
  <c r="R3357" i="1" s="1"/>
  <c r="Q3356" i="1"/>
  <c r="R3356" i="1" s="1" a="1"/>
  <c r="R3356" i="1" s="1"/>
  <c r="Q3355" i="1"/>
  <c r="R3355" i="1" s="1" a="1"/>
  <c r="R3355" i="1" s="1"/>
  <c r="Q3354" i="1"/>
  <c r="R3354" i="1" s="1" a="1"/>
  <c r="R3354" i="1" s="1"/>
  <c r="Q3353" i="1"/>
  <c r="R3353" i="1" s="1" a="1"/>
  <c r="R3353" i="1" s="1"/>
  <c r="Q3352" i="1"/>
  <c r="R3352" i="1" s="1" a="1"/>
  <c r="R3352" i="1" s="1"/>
  <c r="Q3351" i="1"/>
  <c r="R3351" i="1" s="1" a="1"/>
  <c r="R3351" i="1" s="1"/>
  <c r="Q3350" i="1"/>
  <c r="R3350" i="1" s="1" a="1"/>
  <c r="R3350" i="1" s="1"/>
  <c r="Q3349" i="1"/>
  <c r="R3349" i="1" s="1" a="1"/>
  <c r="R3349" i="1" s="1"/>
  <c r="Q3348" i="1"/>
  <c r="R3348" i="1" s="1" a="1"/>
  <c r="R3348" i="1" s="1"/>
  <c r="Q3347" i="1"/>
  <c r="R3347" i="1" s="1" a="1"/>
  <c r="R3347" i="1" s="1"/>
  <c r="Q3346" i="1"/>
  <c r="R3346" i="1" s="1" a="1"/>
  <c r="R3346" i="1" s="1"/>
  <c r="Q3345" i="1"/>
  <c r="R3345" i="1" s="1" a="1"/>
  <c r="R3345" i="1" s="1"/>
  <c r="Q3344" i="1"/>
  <c r="R3344" i="1" s="1" a="1"/>
  <c r="R3344" i="1" s="1"/>
  <c r="Q3343" i="1"/>
  <c r="R3343" i="1" s="1" a="1"/>
  <c r="R3343" i="1" s="1"/>
  <c r="Q3342" i="1"/>
  <c r="R3342" i="1" s="1" a="1"/>
  <c r="R3342" i="1" s="1"/>
  <c r="Q3341" i="1"/>
  <c r="R3341" i="1" s="1" a="1"/>
  <c r="R3341" i="1" s="1"/>
  <c r="Q3340" i="1"/>
  <c r="R3340" i="1" s="1" a="1"/>
  <c r="R3340" i="1" s="1"/>
  <c r="Q3339" i="1"/>
  <c r="R3339" i="1" s="1" a="1"/>
  <c r="R3339" i="1" s="1"/>
  <c r="Q3338" i="1"/>
  <c r="R3338" i="1" s="1" a="1"/>
  <c r="R3338" i="1" s="1"/>
  <c r="Q3337" i="1"/>
  <c r="R3337" i="1" s="1" a="1"/>
  <c r="R3337" i="1" s="1"/>
  <c r="Q3336" i="1"/>
  <c r="R3336" i="1" s="1" a="1"/>
  <c r="R3336" i="1" s="1"/>
  <c r="Q3335" i="1"/>
  <c r="R3335" i="1" s="1" a="1"/>
  <c r="R3335" i="1" s="1"/>
  <c r="Q3334" i="1"/>
  <c r="R3334" i="1" s="1" a="1"/>
  <c r="R3334" i="1" s="1"/>
  <c r="Q3333" i="1"/>
  <c r="R3333" i="1" s="1" a="1"/>
  <c r="R3333" i="1" s="1"/>
  <c r="Q3332" i="1"/>
  <c r="R3332" i="1" s="1" a="1"/>
  <c r="R3332" i="1" s="1"/>
  <c r="Q3331" i="1"/>
  <c r="R3331" i="1" s="1" a="1"/>
  <c r="R3331" i="1" s="1"/>
  <c r="Q3330" i="1"/>
  <c r="R3330" i="1" s="1" a="1"/>
  <c r="R3330" i="1" s="1"/>
  <c r="Q3329" i="1"/>
  <c r="R3329" i="1" s="1" a="1"/>
  <c r="R3329" i="1" s="1"/>
  <c r="Q3328" i="1"/>
  <c r="R3328" i="1" s="1" a="1"/>
  <c r="R3328" i="1" s="1"/>
  <c r="Q3327" i="1"/>
  <c r="R3327" i="1" s="1" a="1"/>
  <c r="R3327" i="1" s="1"/>
  <c r="Q3326" i="1"/>
  <c r="R3326" i="1" s="1" a="1"/>
  <c r="R3326" i="1" s="1"/>
  <c r="Q3325" i="1"/>
  <c r="R3325" i="1" s="1" a="1"/>
  <c r="R3325" i="1" s="1"/>
  <c r="Q3324" i="1"/>
  <c r="R3324" i="1" s="1" a="1"/>
  <c r="R3324" i="1" s="1"/>
  <c r="Q3323" i="1"/>
  <c r="R3323" i="1" s="1" a="1"/>
  <c r="R3323" i="1" s="1"/>
  <c r="Q3322" i="1"/>
  <c r="R3322" i="1" s="1" a="1"/>
  <c r="R3322" i="1" s="1"/>
  <c r="Q3321" i="1"/>
  <c r="R3321" i="1" s="1" a="1"/>
  <c r="R3321" i="1" s="1"/>
  <c r="Q3320" i="1"/>
  <c r="R3320" i="1" s="1" a="1"/>
  <c r="R3320" i="1" s="1"/>
  <c r="Q3319" i="1"/>
  <c r="R3319" i="1" s="1" a="1"/>
  <c r="R3319" i="1" s="1"/>
  <c r="Q3318" i="1"/>
  <c r="R3318" i="1" s="1" a="1"/>
  <c r="R3318" i="1" s="1"/>
  <c r="Q3317" i="1"/>
  <c r="R3317" i="1" s="1" a="1"/>
  <c r="R3317" i="1" s="1"/>
  <c r="Q3316" i="1"/>
  <c r="R3316" i="1" s="1" a="1"/>
  <c r="R3316" i="1" s="1"/>
  <c r="Q3315" i="1"/>
  <c r="R3315" i="1" s="1" a="1"/>
  <c r="R3315" i="1" s="1"/>
  <c r="Q3314" i="1"/>
  <c r="R3314" i="1" s="1" a="1"/>
  <c r="R3314" i="1" s="1"/>
  <c r="Q3313" i="1"/>
  <c r="R3313" i="1" s="1" a="1"/>
  <c r="R3313" i="1" s="1"/>
  <c r="Q3312" i="1"/>
  <c r="R3312" i="1" s="1" a="1"/>
  <c r="R3312" i="1" s="1"/>
  <c r="Q3311" i="1"/>
  <c r="R3311" i="1" s="1" a="1"/>
  <c r="R3311" i="1" s="1"/>
  <c r="Q3310" i="1"/>
  <c r="R3310" i="1" s="1" a="1"/>
  <c r="R3310" i="1" s="1"/>
  <c r="Q3309" i="1"/>
  <c r="R3309" i="1" s="1" a="1"/>
  <c r="R3309" i="1" s="1"/>
  <c r="Q3308" i="1"/>
  <c r="R3308" i="1" s="1" a="1"/>
  <c r="R3308" i="1" s="1"/>
  <c r="Q3307" i="1"/>
  <c r="R3307" i="1" s="1" a="1"/>
  <c r="R3307" i="1" s="1"/>
  <c r="Q3306" i="1"/>
  <c r="R3306" i="1" s="1" a="1"/>
  <c r="R3306" i="1" s="1"/>
  <c r="Q3305" i="1"/>
  <c r="R3305" i="1" s="1" a="1"/>
  <c r="R3305" i="1" s="1"/>
  <c r="Q3304" i="1"/>
  <c r="R3304" i="1" s="1" a="1"/>
  <c r="R3304" i="1" s="1"/>
  <c r="Q3303" i="1"/>
  <c r="R3303" i="1" s="1" a="1"/>
  <c r="R3303" i="1" s="1"/>
  <c r="Q3302" i="1"/>
  <c r="R3302" i="1" s="1" a="1"/>
  <c r="R3302" i="1" s="1"/>
  <c r="Q3301" i="1"/>
  <c r="R3301" i="1" s="1" a="1"/>
  <c r="R3301" i="1" s="1"/>
  <c r="Q3300" i="1"/>
  <c r="R3300" i="1" s="1" a="1"/>
  <c r="R3300" i="1" s="1"/>
  <c r="Q3299" i="1"/>
  <c r="R3299" i="1" s="1" a="1"/>
  <c r="R3299" i="1" s="1"/>
  <c r="Q3298" i="1"/>
  <c r="R3298" i="1" s="1" a="1"/>
  <c r="R3298" i="1" s="1"/>
  <c r="Q3297" i="1"/>
  <c r="R3297" i="1" s="1" a="1"/>
  <c r="R3297" i="1" s="1"/>
  <c r="Q3296" i="1"/>
  <c r="R3296" i="1" s="1" a="1"/>
  <c r="R3296" i="1" s="1"/>
  <c r="Q3295" i="1"/>
  <c r="R3295" i="1" s="1" a="1"/>
  <c r="R3295" i="1" s="1"/>
  <c r="Q3294" i="1"/>
  <c r="R3294" i="1" s="1" a="1"/>
  <c r="R3294" i="1" s="1"/>
  <c r="Q3293" i="1"/>
  <c r="R3293" i="1" s="1" a="1"/>
  <c r="R3293" i="1" s="1"/>
  <c r="Q3292" i="1"/>
  <c r="R3292" i="1" s="1" a="1"/>
  <c r="R3292" i="1" s="1"/>
  <c r="Q3291" i="1"/>
  <c r="R3291" i="1" s="1" a="1"/>
  <c r="R3291" i="1" s="1"/>
  <c r="Q3290" i="1"/>
  <c r="R3290" i="1" s="1" a="1"/>
  <c r="R3290" i="1" s="1"/>
  <c r="Q3289" i="1"/>
  <c r="R3289" i="1" s="1" a="1"/>
  <c r="R3289" i="1" s="1"/>
  <c r="Q3288" i="1"/>
  <c r="R3288" i="1" s="1" a="1"/>
  <c r="R3288" i="1" s="1"/>
  <c r="Q3287" i="1"/>
  <c r="R3287" i="1" s="1" a="1"/>
  <c r="R3287" i="1" s="1"/>
  <c r="Q3286" i="1"/>
  <c r="R3286" i="1" s="1" a="1"/>
  <c r="R3286" i="1" s="1"/>
  <c r="Q3285" i="1"/>
  <c r="R3285" i="1" s="1" a="1"/>
  <c r="R3285" i="1" s="1"/>
  <c r="Q3284" i="1"/>
  <c r="R3284" i="1" s="1" a="1"/>
  <c r="R3284" i="1" s="1"/>
  <c r="Q3283" i="1"/>
  <c r="R3283" i="1" s="1" a="1"/>
  <c r="R3283" i="1" s="1"/>
  <c r="Q3282" i="1"/>
  <c r="R3282" i="1" s="1" a="1"/>
  <c r="R3282" i="1" s="1"/>
  <c r="Q3281" i="1"/>
  <c r="R3281" i="1" s="1" a="1"/>
  <c r="R3281" i="1" s="1"/>
  <c r="Q3280" i="1"/>
  <c r="R3280" i="1" s="1" a="1"/>
  <c r="R3280" i="1" s="1"/>
  <c r="Q3279" i="1"/>
  <c r="R3279" i="1" s="1" a="1"/>
  <c r="R3279" i="1" s="1"/>
  <c r="Q3278" i="1"/>
  <c r="R3278" i="1" s="1" a="1"/>
  <c r="R3278" i="1" s="1"/>
  <c r="Q3277" i="1"/>
  <c r="R3277" i="1" s="1" a="1"/>
  <c r="R3277" i="1" s="1"/>
  <c r="Q3276" i="1"/>
  <c r="R3276" i="1" s="1" a="1"/>
  <c r="R3276" i="1" s="1"/>
  <c r="Q3275" i="1"/>
  <c r="R3275" i="1" s="1" a="1"/>
  <c r="R3275" i="1" s="1"/>
  <c r="Q3274" i="1"/>
  <c r="R3274" i="1" s="1" a="1"/>
  <c r="R3274" i="1" s="1"/>
  <c r="Q3273" i="1"/>
  <c r="R3273" i="1" s="1" a="1"/>
  <c r="R3273" i="1" s="1"/>
  <c r="Q3272" i="1"/>
  <c r="R3272" i="1" s="1" a="1"/>
  <c r="R3272" i="1" s="1"/>
  <c r="Q3271" i="1"/>
  <c r="R3271" i="1" s="1" a="1"/>
  <c r="R3271" i="1" s="1"/>
  <c r="Q3270" i="1"/>
  <c r="R3270" i="1" s="1" a="1"/>
  <c r="R3270" i="1" s="1"/>
  <c r="Q3269" i="1"/>
  <c r="R3269" i="1" s="1" a="1"/>
  <c r="R3269" i="1" s="1"/>
  <c r="Q3268" i="1"/>
  <c r="R3268" i="1" s="1" a="1"/>
  <c r="R3268" i="1" s="1"/>
  <c r="Q3267" i="1"/>
  <c r="R3267" i="1" s="1" a="1"/>
  <c r="R3267" i="1" s="1"/>
  <c r="Q3266" i="1"/>
  <c r="R3266" i="1" s="1" a="1"/>
  <c r="R3266" i="1" s="1"/>
  <c r="Q3265" i="1"/>
  <c r="R3265" i="1" s="1" a="1"/>
  <c r="R3265" i="1" s="1"/>
  <c r="Q3264" i="1"/>
  <c r="R3264" i="1" s="1" a="1"/>
  <c r="R3264" i="1" s="1"/>
  <c r="Q3263" i="1"/>
  <c r="R3263" i="1" s="1" a="1"/>
  <c r="R3263" i="1" s="1"/>
  <c r="Q3262" i="1"/>
  <c r="R3262" i="1" s="1" a="1"/>
  <c r="R3262" i="1" s="1"/>
  <c r="Q3261" i="1"/>
  <c r="R3261" i="1" s="1" a="1"/>
  <c r="R3261" i="1" s="1"/>
  <c r="Q3260" i="1"/>
  <c r="R3260" i="1" s="1" a="1"/>
  <c r="R3260" i="1" s="1"/>
  <c r="Q3259" i="1"/>
  <c r="R3259" i="1" s="1" a="1"/>
  <c r="R3259" i="1" s="1"/>
  <c r="Q3258" i="1"/>
  <c r="R3258" i="1" s="1" a="1"/>
  <c r="R3258" i="1" s="1"/>
  <c r="Q3257" i="1"/>
  <c r="R3257" i="1" s="1" a="1"/>
  <c r="R3257" i="1" s="1"/>
  <c r="Q3256" i="1"/>
  <c r="R3256" i="1" s="1" a="1"/>
  <c r="R3256" i="1" s="1"/>
  <c r="Q3255" i="1"/>
  <c r="R3255" i="1" s="1" a="1"/>
  <c r="R3255" i="1" s="1"/>
  <c r="Q3254" i="1"/>
  <c r="R3254" i="1" s="1" a="1"/>
  <c r="R3254" i="1" s="1"/>
  <c r="Q3253" i="1"/>
  <c r="R3253" i="1" s="1" a="1"/>
  <c r="R3253" i="1" s="1"/>
  <c r="Q3252" i="1"/>
  <c r="R3252" i="1" s="1" a="1"/>
  <c r="R3252" i="1" s="1"/>
  <c r="Q3251" i="1"/>
  <c r="R3251" i="1" s="1" a="1"/>
  <c r="R3251" i="1" s="1"/>
  <c r="Q3250" i="1"/>
  <c r="R3250" i="1" s="1" a="1"/>
  <c r="R3250" i="1" s="1"/>
  <c r="Q3249" i="1"/>
  <c r="R3249" i="1" s="1" a="1"/>
  <c r="R3249" i="1" s="1"/>
  <c r="Q3248" i="1"/>
  <c r="R3248" i="1" s="1" a="1"/>
  <c r="R3248" i="1" s="1"/>
  <c r="Q3247" i="1"/>
  <c r="R3247" i="1" s="1" a="1"/>
  <c r="R3247" i="1" s="1"/>
  <c r="Q3246" i="1"/>
  <c r="R3246" i="1" s="1" a="1"/>
  <c r="R3246" i="1" s="1"/>
  <c r="Q3245" i="1"/>
  <c r="R3245" i="1" s="1" a="1"/>
  <c r="R3245" i="1" s="1"/>
  <c r="Q3244" i="1"/>
  <c r="R3244" i="1" s="1" a="1"/>
  <c r="R3244" i="1" s="1"/>
  <c r="Q3243" i="1"/>
  <c r="R3243" i="1" s="1" a="1"/>
  <c r="R3243" i="1" s="1"/>
  <c r="Q3242" i="1"/>
  <c r="R3242" i="1" s="1" a="1"/>
  <c r="R3242" i="1" s="1"/>
  <c r="Q3241" i="1"/>
  <c r="R3241" i="1" s="1" a="1"/>
  <c r="R3241" i="1" s="1"/>
  <c r="Q3240" i="1"/>
  <c r="R3240" i="1" s="1" a="1"/>
  <c r="R3240" i="1" s="1"/>
  <c r="Q3239" i="1"/>
  <c r="R3239" i="1" s="1" a="1"/>
  <c r="R3239" i="1" s="1"/>
  <c r="Q3238" i="1"/>
  <c r="R3238" i="1" s="1" a="1"/>
  <c r="R3238" i="1" s="1"/>
  <c r="Q3237" i="1"/>
  <c r="R3237" i="1" s="1" a="1"/>
  <c r="R3237" i="1" s="1"/>
  <c r="Q3236" i="1"/>
  <c r="R3236" i="1" s="1" a="1"/>
  <c r="R3236" i="1" s="1"/>
  <c r="Q3235" i="1"/>
  <c r="R3235" i="1" s="1" a="1"/>
  <c r="R3235" i="1" s="1"/>
  <c r="Q3234" i="1"/>
  <c r="R3234" i="1" s="1" a="1"/>
  <c r="R3234" i="1" s="1"/>
  <c r="Q3233" i="1"/>
  <c r="R3233" i="1" s="1" a="1"/>
  <c r="R3233" i="1" s="1"/>
  <c r="Q3232" i="1"/>
  <c r="R3232" i="1" s="1" a="1"/>
  <c r="R3232" i="1" s="1"/>
  <c r="Q3231" i="1"/>
  <c r="R3231" i="1" s="1" a="1"/>
  <c r="R3231" i="1" s="1"/>
  <c r="Q3230" i="1"/>
  <c r="R3230" i="1" s="1" a="1"/>
  <c r="R3230" i="1" s="1"/>
  <c r="Q3229" i="1"/>
  <c r="R3229" i="1" s="1" a="1"/>
  <c r="R3229" i="1" s="1"/>
  <c r="Q3228" i="1"/>
  <c r="R3228" i="1" s="1" a="1"/>
  <c r="R3228" i="1" s="1"/>
  <c r="Q3227" i="1"/>
  <c r="R3227" i="1" s="1" a="1"/>
  <c r="R3227" i="1" s="1"/>
  <c r="Q3226" i="1"/>
  <c r="R3226" i="1" s="1" a="1"/>
  <c r="R3226" i="1" s="1"/>
  <c r="Q3225" i="1"/>
  <c r="R3225" i="1" s="1" a="1"/>
  <c r="R3225" i="1" s="1"/>
  <c r="Q3224" i="1"/>
  <c r="R3224" i="1" s="1" a="1"/>
  <c r="R3224" i="1" s="1"/>
  <c r="Q3223" i="1"/>
  <c r="R3223" i="1" s="1" a="1"/>
  <c r="R3223" i="1" s="1"/>
  <c r="Q3222" i="1"/>
  <c r="R3222" i="1" s="1" a="1"/>
  <c r="R3222" i="1" s="1"/>
  <c r="Q3221" i="1"/>
  <c r="R3221" i="1" s="1" a="1"/>
  <c r="R3221" i="1" s="1"/>
  <c r="Q3220" i="1"/>
  <c r="R3220" i="1" s="1" a="1"/>
  <c r="R3220" i="1" s="1"/>
  <c r="Q3219" i="1"/>
  <c r="R3219" i="1" s="1" a="1"/>
  <c r="R3219" i="1" s="1"/>
  <c r="Q3218" i="1"/>
  <c r="R3218" i="1" s="1" a="1"/>
  <c r="R3218" i="1" s="1"/>
  <c r="Q3217" i="1"/>
  <c r="R3217" i="1" s="1" a="1"/>
  <c r="R3217" i="1" s="1"/>
  <c r="Q3216" i="1"/>
  <c r="R3216" i="1" s="1" a="1"/>
  <c r="R3216" i="1" s="1"/>
  <c r="Q3215" i="1"/>
  <c r="R3215" i="1" s="1" a="1"/>
  <c r="R3215" i="1" s="1"/>
  <c r="Q3214" i="1"/>
  <c r="R3214" i="1" s="1" a="1"/>
  <c r="R3214" i="1" s="1"/>
  <c r="Q3213" i="1"/>
  <c r="R3213" i="1" s="1" a="1"/>
  <c r="R3213" i="1" s="1"/>
  <c r="Q3212" i="1"/>
  <c r="R3212" i="1" s="1" a="1"/>
  <c r="R3212" i="1" s="1"/>
  <c r="Q3211" i="1"/>
  <c r="R3211" i="1" s="1" a="1"/>
  <c r="R3211" i="1" s="1"/>
  <c r="Q3210" i="1"/>
  <c r="R3210" i="1" s="1" a="1"/>
  <c r="R3210" i="1" s="1"/>
  <c r="Q3209" i="1"/>
  <c r="R3209" i="1" s="1" a="1"/>
  <c r="R3209" i="1" s="1"/>
  <c r="Q3208" i="1"/>
  <c r="R3208" i="1" s="1" a="1"/>
  <c r="R3208" i="1" s="1"/>
  <c r="Q3207" i="1"/>
  <c r="R3207" i="1" s="1" a="1"/>
  <c r="R3207" i="1" s="1"/>
  <c r="Q3206" i="1"/>
  <c r="R3206" i="1" s="1" a="1"/>
  <c r="R3206" i="1" s="1"/>
  <c r="Q3205" i="1"/>
  <c r="R3205" i="1" s="1" a="1"/>
  <c r="R3205" i="1" s="1"/>
  <c r="Q3204" i="1"/>
  <c r="R3204" i="1" s="1" a="1"/>
  <c r="R3204" i="1" s="1"/>
  <c r="Q3203" i="1"/>
  <c r="R3203" i="1" s="1" a="1"/>
  <c r="R3203" i="1" s="1"/>
  <c r="Q3202" i="1"/>
  <c r="R3202" i="1" s="1" a="1"/>
  <c r="R3202" i="1" s="1"/>
  <c r="Q3201" i="1"/>
  <c r="R3201" i="1" s="1" a="1"/>
  <c r="R3201" i="1" s="1"/>
  <c r="Q3200" i="1"/>
  <c r="R3200" i="1" s="1" a="1"/>
  <c r="R3200" i="1" s="1"/>
  <c r="Q3199" i="1"/>
  <c r="R3199" i="1" s="1" a="1"/>
  <c r="R3199" i="1" s="1"/>
  <c r="Q3198" i="1"/>
  <c r="R3198" i="1" s="1" a="1"/>
  <c r="R3198" i="1" s="1"/>
  <c r="Q3197" i="1"/>
  <c r="R3197" i="1" s="1" a="1"/>
  <c r="R3197" i="1" s="1"/>
  <c r="Q3196" i="1"/>
  <c r="R3196" i="1" s="1" a="1"/>
  <c r="R3196" i="1" s="1"/>
  <c r="Q3195" i="1"/>
  <c r="R3195" i="1" s="1" a="1"/>
  <c r="R3195" i="1" s="1"/>
  <c r="Q3194" i="1"/>
  <c r="R3194" i="1" s="1" a="1"/>
  <c r="R3194" i="1" s="1"/>
  <c r="Q3193" i="1"/>
  <c r="R3193" i="1" s="1" a="1"/>
  <c r="R3193" i="1" s="1"/>
  <c r="Q3192" i="1"/>
  <c r="R3192" i="1" s="1" a="1"/>
  <c r="R3192" i="1" s="1"/>
  <c r="Q3191" i="1"/>
  <c r="R3191" i="1" s="1" a="1"/>
  <c r="R3191" i="1" s="1"/>
  <c r="Q3190" i="1"/>
  <c r="R3190" i="1" s="1" a="1"/>
  <c r="R3190" i="1" s="1"/>
  <c r="Q3189" i="1"/>
  <c r="R3189" i="1" s="1" a="1"/>
  <c r="R3189" i="1" s="1"/>
  <c r="Q3188" i="1"/>
  <c r="R3188" i="1" s="1" a="1"/>
  <c r="R3188" i="1" s="1"/>
  <c r="Q3187" i="1"/>
  <c r="R3187" i="1" s="1" a="1"/>
  <c r="R3187" i="1" s="1"/>
  <c r="Q3186" i="1"/>
  <c r="R3186" i="1" s="1" a="1"/>
  <c r="R3186" i="1" s="1"/>
  <c r="Q3185" i="1"/>
  <c r="R3185" i="1" s="1" a="1"/>
  <c r="R3185" i="1" s="1"/>
  <c r="Q3184" i="1"/>
  <c r="R3184" i="1" s="1" a="1"/>
  <c r="R3184" i="1" s="1"/>
  <c r="Q3183" i="1"/>
  <c r="R3183" i="1" s="1" a="1"/>
  <c r="R3183" i="1" s="1"/>
  <c r="Q3182" i="1"/>
  <c r="R3182" i="1" s="1" a="1"/>
  <c r="R3182" i="1" s="1"/>
  <c r="Q3181" i="1"/>
  <c r="R3181" i="1" s="1" a="1"/>
  <c r="R3181" i="1" s="1"/>
  <c r="Q3180" i="1"/>
  <c r="R3180" i="1" s="1" a="1"/>
  <c r="R3180" i="1" s="1"/>
  <c r="Q3179" i="1"/>
  <c r="R3179" i="1" s="1" a="1"/>
  <c r="R3179" i="1" s="1"/>
  <c r="Q3178" i="1"/>
  <c r="R3178" i="1" s="1" a="1"/>
  <c r="R3178" i="1" s="1"/>
  <c r="Q3177" i="1"/>
  <c r="R3177" i="1" s="1" a="1"/>
  <c r="R3177" i="1" s="1"/>
  <c r="Q3176" i="1"/>
  <c r="R3176" i="1" s="1" a="1"/>
  <c r="R3176" i="1" s="1"/>
  <c r="Q3175" i="1"/>
  <c r="R3175" i="1" s="1" a="1"/>
  <c r="R3175" i="1" s="1"/>
  <c r="Q3174" i="1"/>
  <c r="R3174" i="1" s="1" a="1"/>
  <c r="R3174" i="1" s="1"/>
  <c r="Q3173" i="1"/>
  <c r="R3173" i="1" s="1" a="1"/>
  <c r="R3173" i="1" s="1"/>
  <c r="Q3172" i="1"/>
  <c r="R3172" i="1" s="1" a="1"/>
  <c r="R3172" i="1" s="1"/>
  <c r="Q3171" i="1"/>
  <c r="R3171" i="1" s="1" a="1"/>
  <c r="R3171" i="1" s="1"/>
  <c r="Q3170" i="1"/>
  <c r="R3170" i="1" s="1" a="1"/>
  <c r="R3170" i="1" s="1"/>
  <c r="Q3169" i="1"/>
  <c r="R3169" i="1" s="1" a="1"/>
  <c r="R3169" i="1" s="1"/>
  <c r="Q3168" i="1"/>
  <c r="R3168" i="1" s="1" a="1"/>
  <c r="R3168" i="1" s="1"/>
  <c r="Q3167" i="1"/>
  <c r="R3167" i="1" s="1" a="1"/>
  <c r="R3167" i="1" s="1"/>
  <c r="Q3166" i="1"/>
  <c r="R3166" i="1" s="1" a="1"/>
  <c r="R3166" i="1" s="1"/>
  <c r="Q3165" i="1"/>
  <c r="R3165" i="1" s="1" a="1"/>
  <c r="R3165" i="1" s="1"/>
  <c r="Q3164" i="1"/>
  <c r="R3164" i="1" s="1" a="1"/>
  <c r="R3164" i="1" s="1"/>
  <c r="Q3163" i="1"/>
  <c r="R3163" i="1" s="1" a="1"/>
  <c r="R3163" i="1" s="1"/>
  <c r="Q3162" i="1"/>
  <c r="R3162" i="1" s="1" a="1"/>
  <c r="R3162" i="1" s="1"/>
  <c r="Q3161" i="1"/>
  <c r="R3161" i="1" s="1" a="1"/>
  <c r="R3161" i="1" s="1"/>
  <c r="Q3160" i="1"/>
  <c r="R3160" i="1" s="1" a="1"/>
  <c r="R3160" i="1" s="1"/>
  <c r="Q3159" i="1"/>
  <c r="R3159" i="1" s="1" a="1"/>
  <c r="R3159" i="1" s="1"/>
  <c r="Q3158" i="1"/>
  <c r="R3158" i="1" s="1" a="1"/>
  <c r="R3158" i="1" s="1"/>
  <c r="Q3157" i="1"/>
  <c r="R3157" i="1" s="1" a="1"/>
  <c r="R3157" i="1" s="1"/>
  <c r="Q3156" i="1"/>
  <c r="R3156" i="1" s="1" a="1"/>
  <c r="R3156" i="1" s="1"/>
  <c r="Q3155" i="1"/>
  <c r="R3155" i="1" s="1" a="1"/>
  <c r="R3155" i="1" s="1"/>
  <c r="Q3154" i="1"/>
  <c r="R3154" i="1" s="1" a="1"/>
  <c r="R3154" i="1" s="1"/>
  <c r="Q3153" i="1"/>
  <c r="R3153" i="1" s="1" a="1"/>
  <c r="R3153" i="1" s="1"/>
  <c r="Q3152" i="1"/>
  <c r="R3152" i="1" s="1" a="1"/>
  <c r="R3152" i="1" s="1"/>
  <c r="Q3151" i="1"/>
  <c r="R3151" i="1" s="1" a="1"/>
  <c r="R3151" i="1" s="1"/>
  <c r="Q3150" i="1"/>
  <c r="R3150" i="1" s="1" a="1"/>
  <c r="R3150" i="1" s="1"/>
  <c r="Q3149" i="1"/>
  <c r="R3149" i="1" s="1" a="1"/>
  <c r="R3149" i="1" s="1"/>
  <c r="Q3148" i="1"/>
  <c r="R3148" i="1" s="1" a="1"/>
  <c r="R3148" i="1" s="1"/>
  <c r="Q3147" i="1"/>
  <c r="R3147" i="1" s="1" a="1"/>
  <c r="R3147" i="1" s="1"/>
  <c r="Q3146" i="1"/>
  <c r="R3146" i="1" s="1" a="1"/>
  <c r="R3146" i="1" s="1"/>
  <c r="Q3145" i="1"/>
  <c r="R3145" i="1" s="1" a="1"/>
  <c r="R3145" i="1" s="1"/>
  <c r="Q3144" i="1"/>
  <c r="R3144" i="1" s="1" a="1"/>
  <c r="R3144" i="1" s="1"/>
  <c r="Q3143" i="1"/>
  <c r="R3143" i="1" s="1" a="1"/>
  <c r="R3143" i="1" s="1"/>
  <c r="Q3142" i="1"/>
  <c r="R3142" i="1" s="1" a="1"/>
  <c r="R3142" i="1" s="1"/>
  <c r="Q3141" i="1"/>
  <c r="R3141" i="1" s="1" a="1"/>
  <c r="R3141" i="1" s="1"/>
  <c r="Q3140" i="1"/>
  <c r="R3140" i="1" s="1" a="1"/>
  <c r="R3140" i="1" s="1"/>
  <c r="Q3139" i="1"/>
  <c r="R3139" i="1" s="1" a="1"/>
  <c r="R3139" i="1" s="1"/>
  <c r="Q3138" i="1"/>
  <c r="R3138" i="1" s="1" a="1"/>
  <c r="R3138" i="1" s="1"/>
  <c r="Q3137" i="1"/>
  <c r="R3137" i="1" s="1" a="1"/>
  <c r="R3137" i="1" s="1"/>
  <c r="Q3136" i="1"/>
  <c r="R3136" i="1" s="1" a="1"/>
  <c r="R3136" i="1" s="1"/>
  <c r="Q3135" i="1"/>
  <c r="R3135" i="1" s="1" a="1"/>
  <c r="R3135" i="1" s="1"/>
  <c r="Q3134" i="1"/>
  <c r="R3134" i="1" s="1" a="1"/>
  <c r="R3134" i="1" s="1"/>
  <c r="Q3133" i="1"/>
  <c r="R3133" i="1" s="1" a="1"/>
  <c r="R3133" i="1" s="1"/>
  <c r="Q3132" i="1"/>
  <c r="R3132" i="1" s="1" a="1"/>
  <c r="R3132" i="1" s="1"/>
  <c r="Q3131" i="1"/>
  <c r="R3131" i="1" s="1" a="1"/>
  <c r="R3131" i="1" s="1"/>
  <c r="Q3130" i="1"/>
  <c r="R3130" i="1" s="1" a="1"/>
  <c r="R3130" i="1" s="1"/>
  <c r="Q3129" i="1"/>
  <c r="R3129" i="1" s="1" a="1"/>
  <c r="R3129" i="1" s="1"/>
  <c r="Q3128" i="1"/>
  <c r="R3128" i="1" s="1" a="1"/>
  <c r="R3128" i="1" s="1"/>
  <c r="Q3127" i="1"/>
  <c r="R3127" i="1" s="1" a="1"/>
  <c r="R3127" i="1" s="1"/>
  <c r="Q3126" i="1"/>
  <c r="R3126" i="1" s="1" a="1"/>
  <c r="R3126" i="1" s="1"/>
  <c r="Q3125" i="1"/>
  <c r="R3125" i="1" s="1" a="1"/>
  <c r="R3125" i="1" s="1"/>
  <c r="Q3124" i="1"/>
  <c r="R3124" i="1" s="1" a="1"/>
  <c r="R3124" i="1" s="1"/>
  <c r="Q3123" i="1"/>
  <c r="R3123" i="1" s="1" a="1"/>
  <c r="R3123" i="1" s="1"/>
  <c r="Q3122" i="1"/>
  <c r="R3122" i="1" s="1" a="1"/>
  <c r="R3122" i="1" s="1"/>
  <c r="Q3121" i="1"/>
  <c r="R3121" i="1" s="1" a="1"/>
  <c r="R3121" i="1" s="1"/>
  <c r="Q3120" i="1"/>
  <c r="R3120" i="1" s="1" a="1"/>
  <c r="R3120" i="1" s="1"/>
  <c r="Q3119" i="1"/>
  <c r="R3119" i="1" s="1" a="1"/>
  <c r="R3119" i="1" s="1"/>
  <c r="Q3118" i="1"/>
  <c r="R3118" i="1" s="1" a="1"/>
  <c r="R3118" i="1" s="1"/>
  <c r="Q3117" i="1"/>
  <c r="R3117" i="1" s="1" a="1"/>
  <c r="R3117" i="1" s="1"/>
  <c r="Q3116" i="1"/>
  <c r="R3116" i="1" s="1" a="1"/>
  <c r="R3116" i="1" s="1"/>
  <c r="Q3115" i="1"/>
  <c r="R3115" i="1" s="1" a="1"/>
  <c r="R3115" i="1" s="1"/>
  <c r="Q3114" i="1"/>
  <c r="R3114" i="1" s="1" a="1"/>
  <c r="R3114" i="1" s="1"/>
  <c r="Q3113" i="1"/>
  <c r="R3113" i="1" s="1" a="1"/>
  <c r="R3113" i="1" s="1"/>
  <c r="Q3112" i="1"/>
  <c r="R3112" i="1" s="1" a="1"/>
  <c r="R3112" i="1" s="1"/>
  <c r="Q3111" i="1"/>
  <c r="R3111" i="1" s="1" a="1"/>
  <c r="R3111" i="1" s="1"/>
  <c r="Q3110" i="1"/>
  <c r="R3110" i="1" s="1" a="1"/>
  <c r="R3110" i="1" s="1"/>
  <c r="Q3109" i="1"/>
  <c r="R3109" i="1" s="1" a="1"/>
  <c r="R3109" i="1" s="1"/>
  <c r="Q3108" i="1"/>
  <c r="R3108" i="1" s="1" a="1"/>
  <c r="R3108" i="1" s="1"/>
  <c r="Q3107" i="1"/>
  <c r="R3107" i="1" s="1" a="1"/>
  <c r="R3107" i="1" s="1"/>
  <c r="Q3106" i="1"/>
  <c r="R3106" i="1" s="1" a="1"/>
  <c r="R3106" i="1" s="1"/>
  <c r="Q3105" i="1"/>
  <c r="R3105" i="1" s="1" a="1"/>
  <c r="R3105" i="1" s="1"/>
  <c r="Q3104" i="1"/>
  <c r="R3104" i="1" s="1" a="1"/>
  <c r="R3104" i="1" s="1"/>
  <c r="Q3103" i="1"/>
  <c r="R3103" i="1" s="1" a="1"/>
  <c r="R3103" i="1" s="1"/>
  <c r="Q3102" i="1"/>
  <c r="R3102" i="1" s="1" a="1"/>
  <c r="R3102" i="1" s="1"/>
  <c r="Q3101" i="1"/>
  <c r="R3101" i="1" s="1" a="1"/>
  <c r="R3101" i="1" s="1"/>
  <c r="Q3100" i="1"/>
  <c r="R3100" i="1" s="1" a="1"/>
  <c r="R3100" i="1" s="1"/>
  <c r="Q3099" i="1"/>
  <c r="R3099" i="1" s="1" a="1"/>
  <c r="R3099" i="1" s="1"/>
  <c r="Q3098" i="1"/>
  <c r="R3098" i="1" s="1" a="1"/>
  <c r="R3098" i="1" s="1"/>
  <c r="Q3097" i="1"/>
  <c r="R3097" i="1" s="1" a="1"/>
  <c r="R3097" i="1" s="1"/>
  <c r="Q3096" i="1"/>
  <c r="R3096" i="1" s="1" a="1"/>
  <c r="R3096" i="1" s="1"/>
  <c r="Q3095" i="1"/>
  <c r="R3095" i="1" s="1" a="1"/>
  <c r="R3095" i="1" s="1"/>
  <c r="Q3094" i="1"/>
  <c r="R3094" i="1" s="1" a="1"/>
  <c r="R3094" i="1" s="1"/>
  <c r="Q3093" i="1"/>
  <c r="R3093" i="1" s="1" a="1"/>
  <c r="R3093" i="1" s="1"/>
  <c r="Q3092" i="1"/>
  <c r="R3092" i="1" s="1" a="1"/>
  <c r="R3092" i="1" s="1"/>
  <c r="Q3091" i="1"/>
  <c r="R3091" i="1" s="1" a="1"/>
  <c r="R3091" i="1" s="1"/>
  <c r="Q3090" i="1"/>
  <c r="R3090" i="1" s="1" a="1"/>
  <c r="R3090" i="1" s="1"/>
  <c r="Q3089" i="1"/>
  <c r="R3089" i="1" s="1" a="1"/>
  <c r="R3089" i="1" s="1"/>
  <c r="Q3088" i="1"/>
  <c r="R3088" i="1" s="1" a="1"/>
  <c r="R3088" i="1" s="1"/>
  <c r="Q3087" i="1"/>
  <c r="R3087" i="1" s="1" a="1"/>
  <c r="R3087" i="1" s="1"/>
  <c r="Q3086" i="1"/>
  <c r="R3086" i="1" s="1" a="1"/>
  <c r="R3086" i="1" s="1"/>
  <c r="Q3085" i="1"/>
  <c r="R3085" i="1" s="1" a="1"/>
  <c r="R3085" i="1" s="1"/>
  <c r="Q3084" i="1"/>
  <c r="R3084" i="1" s="1" a="1"/>
  <c r="R3084" i="1" s="1"/>
  <c r="Q3083" i="1"/>
  <c r="R3083" i="1" s="1" a="1"/>
  <c r="R3083" i="1" s="1"/>
  <c r="Q3082" i="1"/>
  <c r="R3082" i="1" s="1" a="1"/>
  <c r="R3082" i="1" s="1"/>
  <c r="Q3081" i="1"/>
  <c r="R3081" i="1" s="1" a="1"/>
  <c r="R3081" i="1" s="1"/>
  <c r="Q3080" i="1"/>
  <c r="R3080" i="1" s="1" a="1"/>
  <c r="R3080" i="1" s="1"/>
  <c r="Q3079" i="1"/>
  <c r="R3079" i="1" s="1" a="1"/>
  <c r="R3079" i="1" s="1"/>
  <c r="Q3078" i="1"/>
  <c r="R3078" i="1" s="1" a="1"/>
  <c r="R3078" i="1" s="1"/>
  <c r="Q3077" i="1"/>
  <c r="R3077" i="1" s="1" a="1"/>
  <c r="R3077" i="1" s="1"/>
  <c r="Q3076" i="1"/>
  <c r="R3076" i="1" s="1" a="1"/>
  <c r="R3076" i="1" s="1"/>
  <c r="Q3075" i="1"/>
  <c r="R3075" i="1" s="1" a="1"/>
  <c r="R3075" i="1" s="1"/>
  <c r="Q3074" i="1"/>
  <c r="R3074" i="1" s="1" a="1"/>
  <c r="R3074" i="1" s="1"/>
  <c r="Q3073" i="1"/>
  <c r="R3073" i="1" s="1" a="1"/>
  <c r="R3073" i="1" s="1"/>
  <c r="Q3072" i="1"/>
  <c r="R3072" i="1" s="1" a="1"/>
  <c r="R3072" i="1" s="1"/>
  <c r="Q3071" i="1"/>
  <c r="R3071" i="1" s="1" a="1"/>
  <c r="R3071" i="1" s="1"/>
  <c r="Q3070" i="1"/>
  <c r="R3070" i="1" s="1" a="1"/>
  <c r="R3070" i="1" s="1"/>
  <c r="Q3069" i="1"/>
  <c r="R3069" i="1" s="1" a="1"/>
  <c r="R3069" i="1" s="1"/>
  <c r="Q3068" i="1"/>
  <c r="R3068" i="1" s="1" a="1"/>
  <c r="R3068" i="1" s="1"/>
  <c r="Q3067" i="1"/>
  <c r="R3067" i="1" s="1" a="1"/>
  <c r="R3067" i="1" s="1"/>
  <c r="Q3066" i="1"/>
  <c r="R3066" i="1" s="1" a="1"/>
  <c r="R3066" i="1" s="1"/>
  <c r="Q3065" i="1"/>
  <c r="R3065" i="1" s="1" a="1"/>
  <c r="R3065" i="1" s="1"/>
  <c r="Q3064" i="1"/>
  <c r="R3064" i="1" s="1" a="1"/>
  <c r="R3064" i="1" s="1"/>
  <c r="Q3063" i="1"/>
  <c r="R3063" i="1" s="1" a="1"/>
  <c r="R3063" i="1" s="1"/>
  <c r="Q3062" i="1"/>
  <c r="R3062" i="1" s="1" a="1"/>
  <c r="R3062" i="1" s="1"/>
  <c r="Q3061" i="1"/>
  <c r="R3061" i="1" s="1" a="1"/>
  <c r="R3061" i="1" s="1"/>
  <c r="Q3060" i="1"/>
  <c r="R3060" i="1" s="1" a="1"/>
  <c r="R3060" i="1" s="1"/>
  <c r="Q3059" i="1"/>
  <c r="R3059" i="1" s="1" a="1"/>
  <c r="R3059" i="1" s="1"/>
  <c r="Q3058" i="1"/>
  <c r="R3058" i="1" s="1" a="1"/>
  <c r="R3058" i="1" s="1"/>
  <c r="Q3057" i="1"/>
  <c r="R3057" i="1" s="1" a="1"/>
  <c r="R3057" i="1" s="1"/>
  <c r="Q3056" i="1"/>
  <c r="R3056" i="1" s="1" a="1"/>
  <c r="R3056" i="1" s="1"/>
  <c r="Q3055" i="1"/>
  <c r="R3055" i="1" s="1" a="1"/>
  <c r="R3055" i="1" s="1"/>
  <c r="Q3054" i="1"/>
  <c r="R3054" i="1" s="1" a="1"/>
  <c r="R3054" i="1" s="1"/>
  <c r="Q3053" i="1"/>
  <c r="R3053" i="1" s="1" a="1"/>
  <c r="R3053" i="1" s="1"/>
  <c r="Q3052" i="1"/>
  <c r="R3052" i="1" s="1" a="1"/>
  <c r="R3052" i="1" s="1"/>
  <c r="Q3051" i="1"/>
  <c r="R3051" i="1" s="1" a="1"/>
  <c r="R3051" i="1" s="1"/>
  <c r="Q3050" i="1"/>
  <c r="R3050" i="1" s="1" a="1"/>
  <c r="R3050" i="1" s="1"/>
  <c r="Q3049" i="1"/>
  <c r="R3049" i="1" s="1" a="1"/>
  <c r="R3049" i="1" s="1"/>
  <c r="Q3048" i="1"/>
  <c r="R3048" i="1" s="1" a="1"/>
  <c r="R3048" i="1" s="1"/>
  <c r="Q3047" i="1"/>
  <c r="R3047" i="1" s="1" a="1"/>
  <c r="R3047" i="1" s="1"/>
  <c r="Q3046" i="1"/>
  <c r="R3046" i="1" s="1" a="1"/>
  <c r="R3046" i="1" s="1"/>
  <c r="Q3045" i="1"/>
  <c r="R3045" i="1" s="1" a="1"/>
  <c r="R3045" i="1" s="1"/>
  <c r="Q3044" i="1"/>
  <c r="R3044" i="1" s="1" a="1"/>
  <c r="R3044" i="1" s="1"/>
  <c r="Q3043" i="1"/>
  <c r="R3043" i="1" s="1" a="1"/>
  <c r="R3043" i="1" s="1"/>
  <c r="Q3042" i="1"/>
  <c r="R3042" i="1" s="1" a="1"/>
  <c r="R3042" i="1" s="1"/>
  <c r="Q3041" i="1"/>
  <c r="R3041" i="1" s="1" a="1"/>
  <c r="R3041" i="1" s="1"/>
  <c r="Q3040" i="1"/>
  <c r="R3040" i="1" s="1" a="1"/>
  <c r="R3040" i="1" s="1"/>
  <c r="Q3039" i="1"/>
  <c r="R3039" i="1" s="1" a="1"/>
  <c r="R3039" i="1" s="1"/>
  <c r="Q3038" i="1"/>
  <c r="R3038" i="1" s="1" a="1"/>
  <c r="R3038" i="1" s="1"/>
  <c r="Q3037" i="1"/>
  <c r="R3037" i="1" s="1" a="1"/>
  <c r="R3037" i="1" s="1"/>
  <c r="Q3036" i="1"/>
  <c r="R3036" i="1" s="1" a="1"/>
  <c r="R3036" i="1" s="1"/>
  <c r="Q3035" i="1"/>
  <c r="R3035" i="1" s="1" a="1"/>
  <c r="R3035" i="1" s="1"/>
  <c r="Q3034" i="1"/>
  <c r="R3034" i="1" s="1" a="1"/>
  <c r="R3034" i="1" s="1"/>
  <c r="Q3033" i="1"/>
  <c r="R3033" i="1" s="1" a="1"/>
  <c r="R3033" i="1" s="1"/>
  <c r="Q3032" i="1"/>
  <c r="R3032" i="1" s="1" a="1"/>
  <c r="R3032" i="1" s="1"/>
  <c r="Q3031" i="1"/>
  <c r="R3031" i="1" s="1" a="1"/>
  <c r="R3031" i="1" s="1"/>
  <c r="Q3030" i="1"/>
  <c r="R3030" i="1" s="1" a="1"/>
  <c r="R3030" i="1" s="1"/>
  <c r="Q3029" i="1"/>
  <c r="R3029" i="1" s="1" a="1"/>
  <c r="R3029" i="1" s="1"/>
  <c r="Q3028" i="1"/>
  <c r="R3028" i="1" s="1" a="1"/>
  <c r="R3028" i="1" s="1"/>
  <c r="Q3027" i="1"/>
  <c r="R3027" i="1" s="1" a="1"/>
  <c r="R3027" i="1" s="1"/>
  <c r="Q3026" i="1"/>
  <c r="R3026" i="1" s="1" a="1"/>
  <c r="R3026" i="1" s="1"/>
  <c r="Q3025" i="1"/>
  <c r="R3025" i="1" s="1" a="1"/>
  <c r="R3025" i="1" s="1"/>
  <c r="Q3024" i="1"/>
  <c r="R3024" i="1" s="1" a="1"/>
  <c r="R3024" i="1" s="1"/>
  <c r="Q3023" i="1"/>
  <c r="R3023" i="1" s="1" a="1"/>
  <c r="R3023" i="1" s="1"/>
  <c r="Q3022" i="1"/>
  <c r="R3022" i="1" s="1" a="1"/>
  <c r="R3022" i="1" s="1"/>
  <c r="Q3021" i="1"/>
  <c r="R3021" i="1" s="1" a="1"/>
  <c r="R3021" i="1" s="1"/>
  <c r="Q3020" i="1"/>
  <c r="R3020" i="1" s="1" a="1"/>
  <c r="R3020" i="1" s="1"/>
  <c r="Q3019" i="1"/>
  <c r="R3019" i="1" s="1" a="1"/>
  <c r="R3019" i="1" s="1"/>
  <c r="Q3018" i="1"/>
  <c r="R3018" i="1" s="1" a="1"/>
  <c r="R3018" i="1" s="1"/>
  <c r="Q3017" i="1"/>
  <c r="R3017" i="1" s="1" a="1"/>
  <c r="R3017" i="1" s="1"/>
  <c r="Q3016" i="1"/>
  <c r="R3016" i="1" s="1" a="1"/>
  <c r="R3016" i="1" s="1"/>
  <c r="Q3015" i="1"/>
  <c r="R3015" i="1" s="1" a="1"/>
  <c r="R3015" i="1" s="1"/>
  <c r="Q3014" i="1"/>
  <c r="R3014" i="1" s="1" a="1"/>
  <c r="R3014" i="1" s="1"/>
  <c r="Q3013" i="1"/>
  <c r="R3013" i="1" s="1" a="1"/>
  <c r="R3013" i="1" s="1"/>
  <c r="Q3012" i="1"/>
  <c r="R3012" i="1" s="1" a="1"/>
  <c r="R3012" i="1" s="1"/>
  <c r="Q3011" i="1"/>
  <c r="R3011" i="1" s="1" a="1"/>
  <c r="R3011" i="1" s="1"/>
  <c r="Q3010" i="1"/>
  <c r="R3010" i="1" s="1" a="1"/>
  <c r="R3010" i="1" s="1"/>
  <c r="Q3009" i="1"/>
  <c r="R3009" i="1" s="1" a="1"/>
  <c r="R3009" i="1" s="1"/>
  <c r="Q3008" i="1"/>
  <c r="R3008" i="1" s="1" a="1"/>
  <c r="R3008" i="1" s="1"/>
  <c r="Q3007" i="1"/>
  <c r="R3007" i="1" s="1" a="1"/>
  <c r="R3007" i="1" s="1"/>
  <c r="Q3006" i="1"/>
  <c r="R3006" i="1" s="1" a="1"/>
  <c r="R3006" i="1" s="1"/>
  <c r="Q3005" i="1"/>
  <c r="R3005" i="1" s="1" a="1"/>
  <c r="R3005" i="1" s="1"/>
  <c r="Q3004" i="1"/>
  <c r="R3004" i="1" s="1" a="1"/>
  <c r="R3004" i="1" s="1"/>
  <c r="Q3003" i="1"/>
  <c r="R3003" i="1" s="1" a="1"/>
  <c r="R3003" i="1" s="1"/>
  <c r="Q3002" i="1"/>
  <c r="R3002" i="1" s="1" a="1"/>
  <c r="R3002" i="1" s="1"/>
  <c r="Q3001" i="1"/>
  <c r="R3001" i="1" s="1" a="1"/>
  <c r="R3001" i="1" s="1"/>
  <c r="Q3000" i="1"/>
  <c r="R3000" i="1" s="1" a="1"/>
  <c r="R3000" i="1" s="1"/>
  <c r="Q2999" i="1"/>
  <c r="R2999" i="1" s="1" a="1"/>
  <c r="R2999" i="1" s="1"/>
  <c r="Q2998" i="1"/>
  <c r="R2998" i="1" s="1" a="1"/>
  <c r="R2998" i="1" s="1"/>
  <c r="Q2997" i="1"/>
  <c r="R2997" i="1" s="1" a="1"/>
  <c r="R2997" i="1" s="1"/>
  <c r="Q2996" i="1"/>
  <c r="R2996" i="1" s="1" a="1"/>
  <c r="R2996" i="1" s="1"/>
  <c r="Q2995" i="1"/>
  <c r="R2995" i="1" s="1" a="1"/>
  <c r="R2995" i="1" s="1"/>
  <c r="Q2994" i="1"/>
  <c r="R2994" i="1" s="1" a="1"/>
  <c r="R2994" i="1" s="1"/>
  <c r="Q2993" i="1"/>
  <c r="R2993" i="1" s="1" a="1"/>
  <c r="R2993" i="1" s="1"/>
  <c r="Q2992" i="1"/>
  <c r="R2992" i="1" s="1" a="1"/>
  <c r="R2992" i="1" s="1"/>
  <c r="Q2991" i="1"/>
  <c r="R2991" i="1" s="1" a="1"/>
  <c r="R2991" i="1" s="1"/>
  <c r="Q2990" i="1"/>
  <c r="R2990" i="1" s="1" a="1"/>
  <c r="R2990" i="1" s="1"/>
  <c r="Q2989" i="1"/>
  <c r="R2989" i="1" s="1" a="1"/>
  <c r="R2989" i="1" s="1"/>
  <c r="Q2988" i="1"/>
  <c r="R2988" i="1" s="1" a="1"/>
  <c r="R2988" i="1" s="1"/>
  <c r="Q2987" i="1"/>
  <c r="R2987" i="1" s="1" a="1"/>
  <c r="R2987" i="1" s="1"/>
  <c r="Q2986" i="1"/>
  <c r="R2986" i="1" s="1" a="1"/>
  <c r="R2986" i="1" s="1"/>
  <c r="Q2985" i="1"/>
  <c r="R2985" i="1" s="1" a="1"/>
  <c r="R2985" i="1" s="1"/>
  <c r="Q2984" i="1"/>
  <c r="R2984" i="1" s="1" a="1"/>
  <c r="R2984" i="1" s="1"/>
  <c r="Q2983" i="1"/>
  <c r="R2983" i="1" s="1" a="1"/>
  <c r="R2983" i="1" s="1"/>
  <c r="Q2982" i="1"/>
  <c r="R2982" i="1" s="1" a="1"/>
  <c r="R2982" i="1" s="1"/>
  <c r="Q2981" i="1"/>
  <c r="R2981" i="1" s="1" a="1"/>
  <c r="R2981" i="1" s="1"/>
  <c r="Q2980" i="1"/>
  <c r="R2980" i="1" s="1" a="1"/>
  <c r="R2980" i="1" s="1"/>
  <c r="Q2979" i="1"/>
  <c r="R2979" i="1" s="1" a="1"/>
  <c r="R2979" i="1" s="1"/>
  <c r="Q2978" i="1"/>
  <c r="R2978" i="1" s="1" a="1"/>
  <c r="R2978" i="1" s="1"/>
  <c r="Q2977" i="1"/>
  <c r="R2977" i="1" s="1" a="1"/>
  <c r="R2977" i="1" s="1"/>
  <c r="Q2976" i="1"/>
  <c r="R2976" i="1" s="1" a="1"/>
  <c r="R2976" i="1" s="1"/>
  <c r="Q2975" i="1"/>
  <c r="R2975" i="1" s="1" a="1"/>
  <c r="R2975" i="1" s="1"/>
  <c r="Q2974" i="1"/>
  <c r="R2974" i="1" s="1" a="1"/>
  <c r="R2974" i="1" s="1"/>
  <c r="Q2973" i="1"/>
  <c r="R2973" i="1" s="1" a="1"/>
  <c r="R2973" i="1" s="1"/>
  <c r="Q2972" i="1"/>
  <c r="R2972" i="1" s="1" a="1"/>
  <c r="R2972" i="1" s="1"/>
  <c r="Q2971" i="1"/>
  <c r="R2971" i="1" s="1" a="1"/>
  <c r="R2971" i="1" s="1"/>
  <c r="Q2970" i="1"/>
  <c r="R2970" i="1" s="1" a="1"/>
  <c r="R2970" i="1" s="1"/>
  <c r="Q2969" i="1"/>
  <c r="R2969" i="1" s="1" a="1"/>
  <c r="R2969" i="1" s="1"/>
  <c r="Q2968" i="1"/>
  <c r="R2968" i="1" s="1" a="1"/>
  <c r="R2968" i="1" s="1"/>
  <c r="Q2967" i="1"/>
  <c r="R2967" i="1" s="1" a="1"/>
  <c r="R2967" i="1" s="1"/>
  <c r="Q2966" i="1"/>
  <c r="R2966" i="1" s="1" a="1"/>
  <c r="R2966" i="1" s="1"/>
  <c r="Q2965" i="1"/>
  <c r="R2965" i="1" s="1" a="1"/>
  <c r="R2965" i="1" s="1"/>
  <c r="Q2964" i="1"/>
  <c r="R2964" i="1" s="1" a="1"/>
  <c r="R2964" i="1" s="1"/>
  <c r="Q2963" i="1"/>
  <c r="R2963" i="1" s="1" a="1"/>
  <c r="R2963" i="1" s="1"/>
  <c r="Q2962" i="1"/>
  <c r="R2962" i="1" s="1" a="1"/>
  <c r="R2962" i="1" s="1"/>
  <c r="Q2961" i="1"/>
  <c r="R2961" i="1" s="1" a="1"/>
  <c r="R2961" i="1" s="1"/>
  <c r="Q2960" i="1"/>
  <c r="R2960" i="1" s="1" a="1"/>
  <c r="R2960" i="1" s="1"/>
  <c r="Q2959" i="1"/>
  <c r="R2959" i="1" s="1" a="1"/>
  <c r="R2959" i="1" s="1"/>
  <c r="Q2958" i="1"/>
  <c r="R2958" i="1" s="1" a="1"/>
  <c r="R2958" i="1" s="1"/>
  <c r="Q2957" i="1"/>
  <c r="R2957" i="1" s="1" a="1"/>
  <c r="R2957" i="1" s="1"/>
  <c r="Q2956" i="1"/>
  <c r="R2956" i="1" s="1" a="1"/>
  <c r="R2956" i="1" s="1"/>
  <c r="Q2955" i="1"/>
  <c r="R2955" i="1" s="1" a="1"/>
  <c r="R2955" i="1" s="1"/>
  <c r="Q2954" i="1"/>
  <c r="R2954" i="1" s="1" a="1"/>
  <c r="R2954" i="1" s="1"/>
  <c r="Q2953" i="1"/>
  <c r="R2953" i="1" s="1" a="1"/>
  <c r="R2953" i="1" s="1"/>
  <c r="Q2952" i="1"/>
  <c r="R2952" i="1" s="1" a="1"/>
  <c r="R2952" i="1" s="1"/>
  <c r="Q2951" i="1"/>
  <c r="R2951" i="1" s="1" a="1"/>
  <c r="R2951" i="1" s="1"/>
  <c r="Q2950" i="1"/>
  <c r="R2950" i="1" s="1" a="1"/>
  <c r="R2950" i="1" s="1"/>
  <c r="Q2949" i="1"/>
  <c r="R2949" i="1" s="1" a="1"/>
  <c r="R2949" i="1" s="1"/>
  <c r="Q2948" i="1"/>
  <c r="R2948" i="1" s="1" a="1"/>
  <c r="R2948" i="1" s="1"/>
  <c r="Q2947" i="1"/>
  <c r="R2947" i="1" s="1" a="1"/>
  <c r="R2947" i="1" s="1"/>
  <c r="Q2946" i="1"/>
  <c r="R2946" i="1" s="1" a="1"/>
  <c r="R2946" i="1" s="1"/>
  <c r="Q2945" i="1"/>
  <c r="R2945" i="1" s="1" a="1"/>
  <c r="R2945" i="1" s="1"/>
  <c r="Q2944" i="1"/>
  <c r="R2944" i="1" s="1" a="1"/>
  <c r="R2944" i="1" s="1"/>
  <c r="Q2943" i="1"/>
  <c r="R2943" i="1" s="1" a="1"/>
  <c r="R2943" i="1" s="1"/>
  <c r="Q2942" i="1"/>
  <c r="R2942" i="1" s="1" a="1"/>
  <c r="R2942" i="1" s="1"/>
  <c r="Q2941" i="1"/>
  <c r="R2941" i="1" s="1" a="1"/>
  <c r="R2941" i="1" s="1"/>
  <c r="Q2940" i="1"/>
  <c r="R2940" i="1" s="1" a="1"/>
  <c r="R2940" i="1" s="1"/>
  <c r="Q2939" i="1"/>
  <c r="R2939" i="1" s="1" a="1"/>
  <c r="R2939" i="1" s="1"/>
  <c r="Q2938" i="1"/>
  <c r="R2938" i="1" s="1" a="1"/>
  <c r="R2938" i="1" s="1"/>
  <c r="Q2937" i="1"/>
  <c r="R2937" i="1" s="1" a="1"/>
  <c r="R2937" i="1" s="1"/>
  <c r="Q2936" i="1"/>
  <c r="R2936" i="1" s="1" a="1"/>
  <c r="R2936" i="1" s="1"/>
  <c r="Q2935" i="1"/>
  <c r="R2935" i="1" s="1" a="1"/>
  <c r="R2935" i="1" s="1"/>
  <c r="Q2934" i="1"/>
  <c r="R2934" i="1" s="1" a="1"/>
  <c r="R2934" i="1" s="1"/>
  <c r="Q2933" i="1"/>
  <c r="R2933" i="1" s="1" a="1"/>
  <c r="R2933" i="1" s="1"/>
  <c r="Q2932" i="1"/>
  <c r="R2932" i="1" s="1" a="1"/>
  <c r="R2932" i="1" s="1"/>
  <c r="Q2931" i="1"/>
  <c r="R2931" i="1" s="1" a="1"/>
  <c r="R2931" i="1" s="1"/>
  <c r="Q2930" i="1"/>
  <c r="R2930" i="1" s="1" a="1"/>
  <c r="R2930" i="1" s="1"/>
  <c r="Q2929" i="1"/>
  <c r="R2929" i="1" s="1" a="1"/>
  <c r="R2929" i="1" s="1"/>
  <c r="Q2928" i="1"/>
  <c r="R2928" i="1" s="1" a="1"/>
  <c r="R2928" i="1" s="1"/>
  <c r="Q2927" i="1"/>
  <c r="R2927" i="1" s="1" a="1"/>
  <c r="R2927" i="1" s="1"/>
  <c r="Q2926" i="1"/>
  <c r="R2926" i="1" s="1" a="1"/>
  <c r="R2926" i="1" s="1"/>
  <c r="Q2925" i="1"/>
  <c r="R2925" i="1" s="1" a="1"/>
  <c r="R2925" i="1" s="1"/>
  <c r="Q2924" i="1"/>
  <c r="R2924" i="1" s="1" a="1"/>
  <c r="R2924" i="1" s="1"/>
  <c r="Q2923" i="1"/>
  <c r="R2923" i="1" s="1" a="1"/>
  <c r="R2923" i="1" s="1"/>
  <c r="Q2922" i="1"/>
  <c r="R2922" i="1" s="1" a="1"/>
  <c r="R2922" i="1" s="1"/>
  <c r="Q2921" i="1"/>
  <c r="R2921" i="1" s="1" a="1"/>
  <c r="R2921" i="1" s="1"/>
  <c r="Q2920" i="1"/>
  <c r="R2920" i="1" s="1" a="1"/>
  <c r="R2920" i="1" s="1"/>
  <c r="Q2919" i="1"/>
  <c r="R2919" i="1" s="1" a="1"/>
  <c r="R2919" i="1" s="1"/>
  <c r="Q2918" i="1"/>
  <c r="R2918" i="1" s="1" a="1"/>
  <c r="R2918" i="1" s="1"/>
  <c r="Q2917" i="1"/>
  <c r="R2917" i="1" s="1" a="1"/>
  <c r="R2917" i="1" s="1"/>
  <c r="Q2916" i="1"/>
  <c r="R2916" i="1" s="1" a="1"/>
  <c r="R2916" i="1" s="1"/>
  <c r="Q2915" i="1"/>
  <c r="R2915" i="1" s="1" a="1"/>
  <c r="R2915" i="1" s="1"/>
  <c r="Q2914" i="1"/>
  <c r="R2914" i="1" s="1" a="1"/>
  <c r="R2914" i="1" s="1"/>
  <c r="Q2913" i="1"/>
  <c r="R2913" i="1" s="1" a="1"/>
  <c r="R2913" i="1" s="1"/>
  <c r="Q2912" i="1"/>
  <c r="R2912" i="1" s="1" a="1"/>
  <c r="R2912" i="1" s="1"/>
  <c r="Q2911" i="1"/>
  <c r="R2911" i="1" s="1" a="1"/>
  <c r="R2911" i="1" s="1"/>
  <c r="Q2910" i="1"/>
  <c r="R2910" i="1" s="1" a="1"/>
  <c r="R2910" i="1" s="1"/>
  <c r="Q2909" i="1"/>
  <c r="R2909" i="1" s="1" a="1"/>
  <c r="R2909" i="1" s="1"/>
  <c r="Q2908" i="1"/>
  <c r="R2908" i="1" s="1" a="1"/>
  <c r="R2908" i="1" s="1"/>
  <c r="Q2907" i="1"/>
  <c r="R2907" i="1" s="1" a="1"/>
  <c r="R2907" i="1" s="1"/>
  <c r="Q2906" i="1"/>
  <c r="R2906" i="1" s="1" a="1"/>
  <c r="R2906" i="1" s="1"/>
  <c r="Q2905" i="1"/>
  <c r="R2905" i="1" s="1" a="1"/>
  <c r="R2905" i="1" s="1"/>
  <c r="Q2904" i="1"/>
  <c r="R2904" i="1" s="1" a="1"/>
  <c r="R2904" i="1" s="1"/>
  <c r="Q2903" i="1"/>
  <c r="R2903" i="1" s="1" a="1"/>
  <c r="R2903" i="1" s="1"/>
  <c r="Q2902" i="1"/>
  <c r="R2902" i="1" s="1" a="1"/>
  <c r="R2902" i="1" s="1"/>
  <c r="Q2901" i="1"/>
  <c r="R2901" i="1" s="1" a="1"/>
  <c r="R2901" i="1" s="1"/>
  <c r="Q2900" i="1"/>
  <c r="R2900" i="1" s="1" a="1"/>
  <c r="R2900" i="1" s="1"/>
  <c r="Q2899" i="1"/>
  <c r="R2899" i="1" s="1" a="1"/>
  <c r="R2899" i="1" s="1"/>
  <c r="Q2898" i="1"/>
  <c r="R2898" i="1" s="1" a="1"/>
  <c r="R2898" i="1" s="1"/>
  <c r="Q2897" i="1"/>
  <c r="R2897" i="1" s="1" a="1"/>
  <c r="R2897" i="1" s="1"/>
  <c r="Q2896" i="1"/>
  <c r="R2896" i="1" s="1" a="1"/>
  <c r="R2896" i="1" s="1"/>
  <c r="Q2895" i="1"/>
  <c r="R2895" i="1" s="1" a="1"/>
  <c r="R2895" i="1" s="1"/>
  <c r="Q2894" i="1"/>
  <c r="R2894" i="1" s="1" a="1"/>
  <c r="R2894" i="1" s="1"/>
  <c r="Q2893" i="1"/>
  <c r="R2893" i="1" s="1" a="1"/>
  <c r="R2893" i="1" s="1"/>
  <c r="Q2892" i="1"/>
  <c r="R2892" i="1" s="1" a="1"/>
  <c r="R2892" i="1" s="1"/>
  <c r="Q2891" i="1"/>
  <c r="R2891" i="1" s="1" a="1"/>
  <c r="R2891" i="1" s="1"/>
  <c r="Q2890" i="1"/>
  <c r="R2890" i="1" s="1" a="1"/>
  <c r="R2890" i="1" s="1"/>
  <c r="Q2889" i="1"/>
  <c r="R2889" i="1" s="1" a="1"/>
  <c r="R2889" i="1" s="1"/>
  <c r="Q2888" i="1"/>
  <c r="R2888" i="1" s="1" a="1"/>
  <c r="R2888" i="1" s="1"/>
  <c r="Q2887" i="1"/>
  <c r="R2887" i="1" s="1" a="1"/>
  <c r="R2887" i="1" s="1"/>
  <c r="Q2886" i="1"/>
  <c r="R2886" i="1" s="1" a="1"/>
  <c r="R2886" i="1" s="1"/>
  <c r="Q2885" i="1"/>
  <c r="R2885" i="1" s="1" a="1"/>
  <c r="R2885" i="1" s="1"/>
  <c r="Q2884" i="1"/>
  <c r="R2884" i="1" s="1" a="1"/>
  <c r="R2884" i="1" s="1"/>
  <c r="Q2883" i="1"/>
  <c r="R2883" i="1" s="1" a="1"/>
  <c r="R2883" i="1" s="1"/>
  <c r="Q2882" i="1"/>
  <c r="R2882" i="1" s="1" a="1"/>
  <c r="R2882" i="1" s="1"/>
  <c r="Q2881" i="1"/>
  <c r="R2881" i="1" s="1" a="1"/>
  <c r="R2881" i="1" s="1"/>
  <c r="Q2880" i="1"/>
  <c r="R2880" i="1" s="1" a="1"/>
  <c r="R2880" i="1" s="1"/>
  <c r="Q2879" i="1"/>
  <c r="R2879" i="1" s="1" a="1"/>
  <c r="R2879" i="1" s="1"/>
  <c r="Q2878" i="1"/>
  <c r="R2878" i="1" s="1" a="1"/>
  <c r="R2878" i="1" s="1"/>
  <c r="Q2877" i="1"/>
  <c r="R2877" i="1" s="1" a="1"/>
  <c r="R2877" i="1" s="1"/>
  <c r="Q2876" i="1"/>
  <c r="R2876" i="1" s="1" a="1"/>
  <c r="R2876" i="1" s="1"/>
  <c r="Q2875" i="1"/>
  <c r="R2875" i="1" s="1" a="1"/>
  <c r="R2875" i="1" s="1"/>
  <c r="Q2874" i="1"/>
  <c r="R2874" i="1" s="1" a="1"/>
  <c r="R2874" i="1" s="1"/>
  <c r="Q2873" i="1"/>
  <c r="R2873" i="1" s="1" a="1"/>
  <c r="R2873" i="1" s="1"/>
  <c r="Q2872" i="1"/>
  <c r="R2872" i="1" s="1" a="1"/>
  <c r="R2872" i="1" s="1"/>
  <c r="Q2871" i="1"/>
  <c r="R2871" i="1" s="1" a="1"/>
  <c r="R2871" i="1" s="1"/>
  <c r="Q2870" i="1"/>
  <c r="R2870" i="1" s="1" a="1"/>
  <c r="R2870" i="1" s="1"/>
  <c r="Q2869" i="1"/>
  <c r="R2869" i="1" s="1" a="1"/>
  <c r="R2869" i="1" s="1"/>
  <c r="Q2868" i="1"/>
  <c r="R2868" i="1" s="1" a="1"/>
  <c r="R2868" i="1" s="1"/>
  <c r="Q2867" i="1"/>
  <c r="R2867" i="1" s="1" a="1"/>
  <c r="R2867" i="1" s="1"/>
  <c r="Q2866" i="1"/>
  <c r="R2866" i="1" s="1" a="1"/>
  <c r="R2866" i="1" s="1"/>
  <c r="Q2865" i="1"/>
  <c r="R2865" i="1" s="1" a="1"/>
  <c r="R2865" i="1" s="1"/>
  <c r="Q2864" i="1"/>
  <c r="R2864" i="1" s="1" a="1"/>
  <c r="R2864" i="1" s="1"/>
  <c r="Q2863" i="1"/>
  <c r="R2863" i="1" s="1" a="1"/>
  <c r="R2863" i="1" s="1"/>
  <c r="Q2862" i="1"/>
  <c r="R2862" i="1" s="1" a="1"/>
  <c r="R2862" i="1" s="1"/>
  <c r="Q2861" i="1"/>
  <c r="R2861" i="1" s="1" a="1"/>
  <c r="R2861" i="1" s="1"/>
  <c r="Q2860" i="1"/>
  <c r="R2860" i="1" s="1" a="1"/>
  <c r="R2860" i="1" s="1"/>
  <c r="Q2859" i="1"/>
  <c r="R2859" i="1" s="1" a="1"/>
  <c r="R2859" i="1" s="1"/>
  <c r="Q2858" i="1"/>
  <c r="R2858" i="1" s="1" a="1"/>
  <c r="R2858" i="1" s="1"/>
  <c r="Q2857" i="1"/>
  <c r="R2857" i="1" s="1" a="1"/>
  <c r="R2857" i="1" s="1"/>
  <c r="Q2856" i="1"/>
  <c r="R2856" i="1" s="1" a="1"/>
  <c r="R2856" i="1" s="1"/>
  <c r="Q2855" i="1"/>
  <c r="R2855" i="1" s="1" a="1"/>
  <c r="R2855" i="1" s="1"/>
  <c r="Q2854" i="1"/>
  <c r="R2854" i="1" s="1" a="1"/>
  <c r="R2854" i="1" s="1"/>
  <c r="Q2853" i="1"/>
  <c r="R2853" i="1" s="1" a="1"/>
  <c r="R2853" i="1" s="1"/>
  <c r="Q2852" i="1"/>
  <c r="R2852" i="1" s="1" a="1"/>
  <c r="R2852" i="1" s="1"/>
  <c r="Q2851" i="1"/>
  <c r="R2851" i="1" s="1" a="1"/>
  <c r="R2851" i="1" s="1"/>
  <c r="Q2850" i="1"/>
  <c r="R2850" i="1" s="1" a="1"/>
  <c r="R2850" i="1" s="1"/>
  <c r="Q2849" i="1"/>
  <c r="R2849" i="1" s="1" a="1"/>
  <c r="R2849" i="1" s="1"/>
  <c r="Q2848" i="1"/>
  <c r="R2848" i="1" s="1" a="1"/>
  <c r="R2848" i="1" s="1"/>
  <c r="Q2847" i="1"/>
  <c r="R2847" i="1" s="1" a="1"/>
  <c r="R2847" i="1" s="1"/>
  <c r="Q2846" i="1"/>
  <c r="R2846" i="1" s="1" a="1"/>
  <c r="R2846" i="1" s="1"/>
  <c r="Q2845" i="1"/>
  <c r="R2845" i="1" s="1" a="1"/>
  <c r="R2845" i="1" s="1"/>
  <c r="Q2844" i="1"/>
  <c r="R2844" i="1" s="1" a="1"/>
  <c r="R2844" i="1" s="1"/>
  <c r="Q2843" i="1"/>
  <c r="R2843" i="1" s="1" a="1"/>
  <c r="R2843" i="1" s="1"/>
  <c r="Q2842" i="1"/>
  <c r="R2842" i="1" s="1" a="1"/>
  <c r="R2842" i="1" s="1"/>
  <c r="Q2841" i="1"/>
  <c r="R2841" i="1" s="1" a="1"/>
  <c r="R2841" i="1" s="1"/>
  <c r="Q2840" i="1"/>
  <c r="R2840" i="1" s="1" a="1"/>
  <c r="R2840" i="1" s="1"/>
  <c r="Q2839" i="1"/>
  <c r="R2839" i="1" s="1" a="1"/>
  <c r="R2839" i="1" s="1"/>
  <c r="Q2838" i="1"/>
  <c r="R2838" i="1" s="1" a="1"/>
  <c r="R2838" i="1" s="1"/>
  <c r="Q2837" i="1"/>
  <c r="R2837" i="1" s="1" a="1"/>
  <c r="R2837" i="1" s="1"/>
  <c r="Q2836" i="1"/>
  <c r="R2836" i="1" s="1" a="1"/>
  <c r="R2836" i="1" s="1"/>
  <c r="Q2835" i="1"/>
  <c r="R2835" i="1" s="1" a="1"/>
  <c r="R2835" i="1" s="1"/>
  <c r="Q2834" i="1"/>
  <c r="R2834" i="1" s="1" a="1"/>
  <c r="R2834" i="1" s="1"/>
  <c r="Q2833" i="1"/>
  <c r="R2833" i="1" s="1" a="1"/>
  <c r="R2833" i="1" s="1"/>
  <c r="Q2832" i="1"/>
  <c r="R2832" i="1" s="1" a="1"/>
  <c r="R2832" i="1" s="1"/>
  <c r="Q2831" i="1"/>
  <c r="R2831" i="1" s="1" a="1"/>
  <c r="R2831" i="1" s="1"/>
  <c r="Q2830" i="1"/>
  <c r="R2830" i="1" s="1" a="1"/>
  <c r="R2830" i="1" s="1"/>
  <c r="Q2829" i="1"/>
  <c r="R2829" i="1" s="1" a="1"/>
  <c r="R2829" i="1" s="1"/>
  <c r="Q2828" i="1"/>
  <c r="R2828" i="1" s="1" a="1"/>
  <c r="R2828" i="1" s="1"/>
  <c r="Q2827" i="1"/>
  <c r="R2827" i="1" s="1" a="1"/>
  <c r="R2827" i="1" s="1"/>
  <c r="Q2826" i="1"/>
  <c r="R2826" i="1" s="1" a="1"/>
  <c r="R2826" i="1" s="1"/>
  <c r="Q2825" i="1"/>
  <c r="R2825" i="1" s="1" a="1"/>
  <c r="R2825" i="1" s="1"/>
  <c r="Q2824" i="1"/>
  <c r="R2824" i="1" s="1" a="1"/>
  <c r="R2824" i="1" s="1"/>
  <c r="Q2823" i="1"/>
  <c r="R2823" i="1" s="1" a="1"/>
  <c r="R2823" i="1" s="1"/>
  <c r="Q2822" i="1"/>
  <c r="R2822" i="1" s="1" a="1"/>
  <c r="R2822" i="1" s="1"/>
  <c r="Q2821" i="1"/>
  <c r="R2821" i="1" s="1" a="1"/>
  <c r="R2821" i="1" s="1"/>
  <c r="Q2820" i="1"/>
  <c r="R2820" i="1" s="1" a="1"/>
  <c r="R2820" i="1" s="1"/>
  <c r="Q2819" i="1"/>
  <c r="R2819" i="1" s="1" a="1"/>
  <c r="R2819" i="1" s="1"/>
  <c r="Q2818" i="1"/>
  <c r="R2818" i="1" s="1" a="1"/>
  <c r="R2818" i="1" s="1"/>
  <c r="Q2817" i="1"/>
  <c r="R2817" i="1" s="1" a="1"/>
  <c r="R2817" i="1" s="1"/>
  <c r="Q2816" i="1"/>
  <c r="R2816" i="1" s="1" a="1"/>
  <c r="R2816" i="1" s="1"/>
  <c r="Q2815" i="1"/>
  <c r="R2815" i="1" s="1" a="1"/>
  <c r="R2815" i="1" s="1"/>
  <c r="Q2814" i="1"/>
  <c r="R2814" i="1" s="1" a="1"/>
  <c r="R2814" i="1" s="1"/>
  <c r="Q2813" i="1"/>
  <c r="R2813" i="1" s="1" a="1"/>
  <c r="R2813" i="1" s="1"/>
  <c r="Q2812" i="1"/>
  <c r="R2812" i="1" s="1" a="1"/>
  <c r="R2812" i="1" s="1"/>
  <c r="Q2811" i="1"/>
  <c r="R2811" i="1" s="1" a="1"/>
  <c r="R2811" i="1" s="1"/>
  <c r="Q2810" i="1"/>
  <c r="R2810" i="1" s="1" a="1"/>
  <c r="R2810" i="1" s="1"/>
  <c r="Q2809" i="1"/>
  <c r="R2809" i="1" s="1" a="1"/>
  <c r="R2809" i="1" s="1"/>
  <c r="Q2808" i="1"/>
  <c r="R2808" i="1" s="1" a="1"/>
  <c r="R2808" i="1" s="1"/>
  <c r="Q2807" i="1"/>
  <c r="R2807" i="1" s="1" a="1"/>
  <c r="R2807" i="1" s="1"/>
  <c r="Q2806" i="1"/>
  <c r="R2806" i="1" s="1" a="1"/>
  <c r="R2806" i="1" s="1"/>
  <c r="Q2805" i="1"/>
  <c r="R2805" i="1" s="1" a="1"/>
  <c r="R2805" i="1" s="1"/>
  <c r="Q2804" i="1"/>
  <c r="R2804" i="1" s="1" a="1"/>
  <c r="R2804" i="1" s="1"/>
  <c r="Q2803" i="1"/>
  <c r="R2803" i="1" s="1" a="1"/>
  <c r="R2803" i="1" s="1"/>
  <c r="Q2802" i="1"/>
  <c r="R2802" i="1" s="1" a="1"/>
  <c r="R2802" i="1" s="1"/>
  <c r="Q2801" i="1"/>
  <c r="R2801" i="1" s="1" a="1"/>
  <c r="R2801" i="1" s="1"/>
  <c r="Q2800" i="1"/>
  <c r="R2800" i="1" s="1" a="1"/>
  <c r="R2800" i="1" s="1"/>
  <c r="Q2799" i="1"/>
  <c r="R2799" i="1" s="1" a="1"/>
  <c r="R2799" i="1" s="1"/>
  <c r="Q2798" i="1"/>
  <c r="R2798" i="1" s="1" a="1"/>
  <c r="R2798" i="1" s="1"/>
  <c r="Q2797" i="1"/>
  <c r="R2797" i="1" s="1" a="1"/>
  <c r="R2797" i="1" s="1"/>
  <c r="Q2796" i="1"/>
  <c r="R2796" i="1" s="1" a="1"/>
  <c r="R2796" i="1" s="1"/>
  <c r="Q2795" i="1"/>
  <c r="R2795" i="1" s="1" a="1"/>
  <c r="R2795" i="1" s="1"/>
  <c r="Q2794" i="1"/>
  <c r="R2794" i="1" s="1" a="1"/>
  <c r="R2794" i="1" s="1"/>
  <c r="Q2793" i="1"/>
  <c r="R2793" i="1" s="1" a="1"/>
  <c r="R2793" i="1" s="1"/>
  <c r="Q2792" i="1"/>
  <c r="R2792" i="1" s="1" a="1"/>
  <c r="R2792" i="1" s="1"/>
  <c r="Q2791" i="1"/>
  <c r="R2791" i="1" s="1" a="1"/>
  <c r="R2791" i="1" s="1"/>
  <c r="Q2790" i="1"/>
  <c r="R2790" i="1" s="1" a="1"/>
  <c r="R2790" i="1" s="1"/>
  <c r="Q2789" i="1"/>
  <c r="R2789" i="1" s="1" a="1"/>
  <c r="R2789" i="1" s="1"/>
  <c r="Q2788" i="1"/>
  <c r="R2788" i="1" s="1" a="1"/>
  <c r="R2788" i="1" s="1"/>
  <c r="Q2787" i="1"/>
  <c r="R2787" i="1" s="1" a="1"/>
  <c r="R2787" i="1" s="1"/>
  <c r="Q2786" i="1"/>
  <c r="R2786" i="1" s="1" a="1"/>
  <c r="R2786" i="1" s="1"/>
  <c r="Q2785" i="1"/>
  <c r="R2785" i="1" s="1" a="1"/>
  <c r="R2785" i="1" s="1"/>
  <c r="Q2784" i="1"/>
  <c r="R2784" i="1" s="1" a="1"/>
  <c r="R2784" i="1" s="1"/>
  <c r="Q2783" i="1"/>
  <c r="R2783" i="1" s="1" a="1"/>
  <c r="R2783" i="1" s="1"/>
  <c r="Q2782" i="1"/>
  <c r="R2782" i="1" s="1" a="1"/>
  <c r="R2782" i="1" s="1"/>
  <c r="Q2781" i="1"/>
  <c r="R2781" i="1" s="1" a="1"/>
  <c r="R2781" i="1" s="1"/>
  <c r="Q2780" i="1"/>
  <c r="R2780" i="1" s="1" a="1"/>
  <c r="R2780" i="1" s="1"/>
  <c r="Q2779" i="1"/>
  <c r="R2779" i="1" s="1" a="1"/>
  <c r="R2779" i="1" s="1"/>
  <c r="Q2778" i="1"/>
  <c r="R2778" i="1" s="1" a="1"/>
  <c r="R2778" i="1" s="1"/>
  <c r="Q2777" i="1"/>
  <c r="R2777" i="1" s="1" a="1"/>
  <c r="R2777" i="1" s="1"/>
  <c r="Q2776" i="1"/>
  <c r="R2776" i="1" s="1" a="1"/>
  <c r="R2776" i="1" s="1"/>
  <c r="Q2775" i="1"/>
  <c r="R2775" i="1" s="1" a="1"/>
  <c r="R2775" i="1" s="1"/>
  <c r="Q2774" i="1"/>
  <c r="R2774" i="1" s="1" a="1"/>
  <c r="R2774" i="1" s="1"/>
  <c r="Q2773" i="1"/>
  <c r="R2773" i="1" s="1" a="1"/>
  <c r="R2773" i="1" s="1"/>
  <c r="Q2772" i="1"/>
  <c r="R2772" i="1" s="1" a="1"/>
  <c r="R2772" i="1" s="1"/>
  <c r="Q2771" i="1"/>
  <c r="R2771" i="1" s="1" a="1"/>
  <c r="R2771" i="1" s="1"/>
  <c r="Q2770" i="1"/>
  <c r="R2770" i="1" s="1" a="1"/>
  <c r="R2770" i="1" s="1"/>
  <c r="Q2769" i="1"/>
  <c r="R2769" i="1" s="1" a="1"/>
  <c r="R2769" i="1" s="1"/>
  <c r="Q2768" i="1"/>
  <c r="R2768" i="1" s="1" a="1"/>
  <c r="R2768" i="1" s="1"/>
  <c r="Q2767" i="1"/>
  <c r="R2767" i="1" s="1" a="1"/>
  <c r="R2767" i="1" s="1"/>
  <c r="Q2766" i="1"/>
  <c r="R2766" i="1" s="1" a="1"/>
  <c r="R2766" i="1" s="1"/>
  <c r="Q2765" i="1"/>
  <c r="R2765" i="1" s="1" a="1"/>
  <c r="R2765" i="1" s="1"/>
  <c r="Q2764" i="1"/>
  <c r="R2764" i="1" s="1" a="1"/>
  <c r="R2764" i="1" s="1"/>
  <c r="Q2763" i="1"/>
  <c r="R2763" i="1" s="1" a="1"/>
  <c r="R2763" i="1" s="1"/>
  <c r="Q2762" i="1"/>
  <c r="R2762" i="1" s="1" a="1"/>
  <c r="R2762" i="1" s="1"/>
  <c r="Q2761" i="1"/>
  <c r="R2761" i="1" s="1" a="1"/>
  <c r="R2761" i="1" s="1"/>
  <c r="Q2760" i="1"/>
  <c r="R2760" i="1" s="1" a="1"/>
  <c r="R2760" i="1" s="1"/>
  <c r="Q2759" i="1"/>
  <c r="R2759" i="1" s="1" a="1"/>
  <c r="R2759" i="1" s="1"/>
  <c r="Q2758" i="1"/>
  <c r="R2758" i="1" s="1" a="1"/>
  <c r="R2758" i="1" s="1"/>
  <c r="Q2757" i="1"/>
  <c r="R2757" i="1" s="1" a="1"/>
  <c r="R2757" i="1" s="1"/>
  <c r="Q2756" i="1"/>
  <c r="R2756" i="1" s="1" a="1"/>
  <c r="R2756" i="1" s="1"/>
  <c r="Q2755" i="1"/>
  <c r="R2755" i="1" s="1" a="1"/>
  <c r="R2755" i="1" s="1"/>
  <c r="Q2754" i="1"/>
  <c r="R2754" i="1" s="1" a="1"/>
  <c r="R2754" i="1" s="1"/>
  <c r="Q2753" i="1"/>
  <c r="R2753" i="1" s="1" a="1"/>
  <c r="R2753" i="1" s="1"/>
  <c r="Q2752" i="1"/>
  <c r="R2752" i="1" s="1" a="1"/>
  <c r="R2752" i="1" s="1"/>
  <c r="Q2751" i="1"/>
  <c r="R2751" i="1" s="1" a="1"/>
  <c r="R2751" i="1" s="1"/>
  <c r="Q2750" i="1"/>
  <c r="R2750" i="1" s="1" a="1"/>
  <c r="R2750" i="1" s="1"/>
  <c r="Q2749" i="1"/>
  <c r="R2749" i="1" s="1" a="1"/>
  <c r="R2749" i="1" s="1"/>
  <c r="Q2748" i="1"/>
  <c r="R2748" i="1" s="1" a="1"/>
  <c r="R2748" i="1" s="1"/>
  <c r="Q2747" i="1"/>
  <c r="R2747" i="1" s="1" a="1"/>
  <c r="R2747" i="1" s="1"/>
  <c r="Q2746" i="1"/>
  <c r="R2746" i="1" s="1" a="1"/>
  <c r="R2746" i="1" s="1"/>
  <c r="Q2745" i="1"/>
  <c r="R2745" i="1" s="1" a="1"/>
  <c r="R2745" i="1" s="1"/>
  <c r="Q2744" i="1"/>
  <c r="R2744" i="1" s="1" a="1"/>
  <c r="R2744" i="1" s="1"/>
  <c r="Q2743" i="1"/>
  <c r="R2743" i="1" s="1" a="1"/>
  <c r="R2743" i="1" s="1"/>
  <c r="Q2742" i="1"/>
  <c r="R2742" i="1" s="1" a="1"/>
  <c r="R2742" i="1" s="1"/>
  <c r="Q2741" i="1"/>
  <c r="R2741" i="1" s="1" a="1"/>
  <c r="R2741" i="1" s="1"/>
  <c r="Q2740" i="1"/>
  <c r="R2740" i="1" s="1" a="1"/>
  <c r="R2740" i="1" s="1"/>
  <c r="Q2739" i="1"/>
  <c r="R2739" i="1" s="1" a="1"/>
  <c r="R2739" i="1" s="1"/>
  <c r="Q2738" i="1"/>
  <c r="R2738" i="1" s="1" a="1"/>
  <c r="R2738" i="1" s="1"/>
  <c r="Q2737" i="1"/>
  <c r="R2737" i="1" s="1" a="1"/>
  <c r="R2737" i="1" s="1"/>
  <c r="Q2736" i="1"/>
  <c r="R2736" i="1" s="1" a="1"/>
  <c r="R2736" i="1" s="1"/>
  <c r="Q2735" i="1"/>
  <c r="R2735" i="1" s="1" a="1"/>
  <c r="R2735" i="1" s="1"/>
  <c r="Q2734" i="1"/>
  <c r="R2734" i="1" s="1" a="1"/>
  <c r="R2734" i="1" s="1"/>
  <c r="Q2733" i="1"/>
  <c r="R2733" i="1" s="1" a="1"/>
  <c r="R2733" i="1" s="1"/>
  <c r="Q2732" i="1"/>
  <c r="R2732" i="1" s="1" a="1"/>
  <c r="R2732" i="1" s="1"/>
  <c r="Q2731" i="1"/>
  <c r="R2731" i="1" s="1" a="1"/>
  <c r="R2731" i="1" s="1"/>
  <c r="Q2730" i="1"/>
  <c r="R2730" i="1" s="1" a="1"/>
  <c r="R2730" i="1" s="1"/>
  <c r="Q2729" i="1"/>
  <c r="R2729" i="1" s="1" a="1"/>
  <c r="R2729" i="1" s="1"/>
  <c r="Q2728" i="1"/>
  <c r="R2728" i="1" s="1" a="1"/>
  <c r="R2728" i="1" s="1"/>
  <c r="Q2727" i="1"/>
  <c r="R2727" i="1" s="1" a="1"/>
  <c r="R2727" i="1" s="1"/>
  <c r="Q2726" i="1"/>
  <c r="R2726" i="1" s="1" a="1"/>
  <c r="R2726" i="1" s="1"/>
  <c r="Q2725" i="1"/>
  <c r="R2725" i="1" s="1" a="1"/>
  <c r="R2725" i="1" s="1"/>
  <c r="Q2724" i="1"/>
  <c r="R2724" i="1" s="1" a="1"/>
  <c r="R2724" i="1" s="1"/>
  <c r="Q2723" i="1"/>
  <c r="R2723" i="1" s="1" a="1"/>
  <c r="R2723" i="1" s="1"/>
  <c r="Q2722" i="1"/>
  <c r="R2722" i="1" s="1" a="1"/>
  <c r="R2722" i="1" s="1"/>
  <c r="Q2721" i="1"/>
  <c r="R2721" i="1" s="1" a="1"/>
  <c r="R2721" i="1" s="1"/>
  <c r="Q2720" i="1"/>
  <c r="R2720" i="1" s="1" a="1"/>
  <c r="R2720" i="1" s="1"/>
  <c r="Q2719" i="1"/>
  <c r="R2719" i="1" s="1" a="1"/>
  <c r="R2719" i="1" s="1"/>
  <c r="Q2718" i="1"/>
  <c r="R2718" i="1" s="1" a="1"/>
  <c r="R2718" i="1" s="1"/>
  <c r="Q2717" i="1"/>
  <c r="R2717" i="1" s="1" a="1"/>
  <c r="R2717" i="1" s="1"/>
  <c r="Q2716" i="1"/>
  <c r="R2716" i="1" s="1" a="1"/>
  <c r="R2716" i="1" s="1"/>
  <c r="Q2715" i="1"/>
  <c r="R2715" i="1" s="1" a="1"/>
  <c r="R2715" i="1" s="1"/>
  <c r="Q2714" i="1"/>
  <c r="R2714" i="1" s="1" a="1"/>
  <c r="R2714" i="1" s="1"/>
  <c r="Q2713" i="1"/>
  <c r="R2713" i="1" s="1" a="1"/>
  <c r="R2713" i="1" s="1"/>
  <c r="Q2712" i="1"/>
  <c r="R2712" i="1" s="1" a="1"/>
  <c r="R2712" i="1" s="1"/>
  <c r="Q2711" i="1"/>
  <c r="R2711" i="1" s="1" a="1"/>
  <c r="R2711" i="1" s="1"/>
  <c r="Q2710" i="1"/>
  <c r="R2710" i="1" s="1" a="1"/>
  <c r="R2710" i="1" s="1"/>
  <c r="Q2709" i="1"/>
  <c r="R2709" i="1" s="1" a="1"/>
  <c r="R2709" i="1" s="1"/>
  <c r="Q2708" i="1"/>
  <c r="R2708" i="1" s="1" a="1"/>
  <c r="R2708" i="1" s="1"/>
  <c r="Q2707" i="1"/>
  <c r="R2707" i="1" s="1" a="1"/>
  <c r="R2707" i="1" s="1"/>
  <c r="Q2706" i="1"/>
  <c r="R2706" i="1" s="1" a="1"/>
  <c r="R2706" i="1" s="1"/>
  <c r="Q2705" i="1"/>
  <c r="R2705" i="1" s="1" a="1"/>
  <c r="R2705" i="1" s="1"/>
  <c r="Q2704" i="1"/>
  <c r="R2704" i="1" s="1" a="1"/>
  <c r="R2704" i="1" s="1"/>
  <c r="Q2703" i="1"/>
  <c r="R2703" i="1" s="1" a="1"/>
  <c r="R2703" i="1" s="1"/>
  <c r="Q2702" i="1"/>
  <c r="R2702" i="1" s="1" a="1"/>
  <c r="R2702" i="1" s="1"/>
  <c r="Q2701" i="1"/>
  <c r="R2701" i="1" s="1" a="1"/>
  <c r="R2701" i="1" s="1"/>
  <c r="Q2700" i="1"/>
  <c r="R2700" i="1" s="1" a="1"/>
  <c r="R2700" i="1" s="1"/>
  <c r="Q2699" i="1"/>
  <c r="R2699" i="1" s="1" a="1"/>
  <c r="R2699" i="1" s="1"/>
  <c r="Q2698" i="1"/>
  <c r="R2698" i="1" s="1" a="1"/>
  <c r="R2698" i="1" s="1"/>
  <c r="Q2697" i="1"/>
  <c r="R2697" i="1" s="1" a="1"/>
  <c r="R2697" i="1" s="1"/>
  <c r="Q2696" i="1"/>
  <c r="R2696" i="1" s="1" a="1"/>
  <c r="R2696" i="1" s="1"/>
  <c r="Q2695" i="1"/>
  <c r="R2695" i="1" s="1" a="1"/>
  <c r="R2695" i="1" s="1"/>
  <c r="Q2694" i="1"/>
  <c r="R2694" i="1" s="1" a="1"/>
  <c r="R2694" i="1" s="1"/>
  <c r="Q2693" i="1"/>
  <c r="R2693" i="1" s="1" a="1"/>
  <c r="R2693" i="1" s="1"/>
  <c r="Q2692" i="1"/>
  <c r="R2692" i="1" s="1" a="1"/>
  <c r="R2692" i="1" s="1"/>
  <c r="Q2691" i="1"/>
  <c r="R2691" i="1" s="1" a="1"/>
  <c r="R2691" i="1" s="1"/>
  <c r="Q2690" i="1"/>
  <c r="R2690" i="1" s="1" a="1"/>
  <c r="R2690" i="1" s="1"/>
  <c r="Q2689" i="1"/>
  <c r="R2689" i="1" s="1" a="1"/>
  <c r="R2689" i="1" s="1"/>
  <c r="Q2688" i="1"/>
  <c r="R2688" i="1" s="1" a="1"/>
  <c r="R2688" i="1" s="1"/>
  <c r="Q2687" i="1"/>
  <c r="R2687" i="1" s="1" a="1"/>
  <c r="R2687" i="1" s="1"/>
  <c r="Q2686" i="1"/>
  <c r="R2686" i="1" s="1" a="1"/>
  <c r="R2686" i="1" s="1"/>
  <c r="Q2685" i="1"/>
  <c r="R2685" i="1" s="1" a="1"/>
  <c r="R2685" i="1" s="1"/>
  <c r="Q2684" i="1"/>
  <c r="R2684" i="1" s="1" a="1"/>
  <c r="R2684" i="1" s="1"/>
  <c r="Q2683" i="1"/>
  <c r="R2683" i="1" s="1" a="1"/>
  <c r="R2683" i="1" s="1"/>
  <c r="Q2682" i="1"/>
  <c r="R2682" i="1" s="1" a="1"/>
  <c r="R2682" i="1" s="1"/>
  <c r="Q2681" i="1"/>
  <c r="R2681" i="1" s="1" a="1"/>
  <c r="R2681" i="1" s="1"/>
  <c r="Q2680" i="1"/>
  <c r="R2680" i="1" s="1" a="1"/>
  <c r="R2680" i="1" s="1"/>
  <c r="Q2679" i="1"/>
  <c r="R2679" i="1" s="1" a="1"/>
  <c r="R2679" i="1" s="1"/>
  <c r="Q2678" i="1"/>
  <c r="R2678" i="1" s="1" a="1"/>
  <c r="R2678" i="1" s="1"/>
  <c r="Q2677" i="1"/>
  <c r="R2677" i="1" s="1" a="1"/>
  <c r="R2677" i="1" s="1"/>
  <c r="Q2676" i="1"/>
  <c r="R2676" i="1" s="1" a="1"/>
  <c r="R2676" i="1" s="1"/>
  <c r="Q2675" i="1"/>
  <c r="R2675" i="1" s="1" a="1"/>
  <c r="R2675" i="1" s="1"/>
  <c r="Q2674" i="1"/>
  <c r="R2674" i="1" s="1" a="1"/>
  <c r="R2674" i="1" s="1"/>
  <c r="Q2673" i="1"/>
  <c r="R2673" i="1" s="1" a="1"/>
  <c r="R2673" i="1" s="1"/>
  <c r="Q2672" i="1"/>
  <c r="R2672" i="1" s="1" a="1"/>
  <c r="R2672" i="1" s="1"/>
  <c r="Q2671" i="1"/>
  <c r="R2671" i="1" s="1" a="1"/>
  <c r="R2671" i="1" s="1"/>
  <c r="Q2670" i="1"/>
  <c r="R2670" i="1" s="1" a="1"/>
  <c r="R2670" i="1" s="1"/>
  <c r="Q2669" i="1"/>
  <c r="R2669" i="1" s="1" a="1"/>
  <c r="R2669" i="1" s="1"/>
  <c r="Q2668" i="1"/>
  <c r="R2668" i="1" s="1" a="1"/>
  <c r="R2668" i="1" s="1"/>
  <c r="Q2667" i="1"/>
  <c r="R2667" i="1" s="1" a="1"/>
  <c r="R2667" i="1" s="1"/>
  <c r="Q2666" i="1"/>
  <c r="R2666" i="1" s="1" a="1"/>
  <c r="R2666" i="1" s="1"/>
  <c r="Q2665" i="1"/>
  <c r="R2665" i="1" s="1" a="1"/>
  <c r="R2665" i="1" s="1"/>
  <c r="Q2664" i="1"/>
  <c r="R2664" i="1" s="1" a="1"/>
  <c r="R2664" i="1" s="1"/>
  <c r="Q2663" i="1"/>
  <c r="R2663" i="1" s="1" a="1"/>
  <c r="R2663" i="1" s="1"/>
  <c r="Q2662" i="1"/>
  <c r="R2662" i="1" s="1" a="1"/>
  <c r="R2662" i="1" s="1"/>
  <c r="Q2661" i="1"/>
  <c r="R2661" i="1" s="1" a="1"/>
  <c r="R2661" i="1" s="1"/>
  <c r="Q2660" i="1"/>
  <c r="R2660" i="1" s="1" a="1"/>
  <c r="R2660" i="1" s="1"/>
  <c r="Q2659" i="1"/>
  <c r="R2659" i="1" s="1" a="1"/>
  <c r="R2659" i="1" s="1"/>
  <c r="Q2658" i="1"/>
  <c r="R2658" i="1" s="1" a="1"/>
  <c r="R2658" i="1" s="1"/>
  <c r="Q2657" i="1"/>
  <c r="R2657" i="1" s="1" a="1"/>
  <c r="R2657" i="1" s="1"/>
  <c r="Q2656" i="1"/>
  <c r="R2656" i="1" s="1" a="1"/>
  <c r="R2656" i="1" s="1"/>
  <c r="Q2655" i="1"/>
  <c r="R2655" i="1" s="1" a="1"/>
  <c r="R2655" i="1" s="1"/>
  <c r="Q2654" i="1"/>
  <c r="R2654" i="1" s="1" a="1"/>
  <c r="R2654" i="1" s="1"/>
  <c r="Q2653" i="1"/>
  <c r="R2653" i="1" s="1" a="1"/>
  <c r="R2653" i="1" s="1"/>
  <c r="Q2652" i="1"/>
  <c r="R2652" i="1" s="1" a="1"/>
  <c r="R2652" i="1" s="1"/>
  <c r="Q2651" i="1"/>
  <c r="R2651" i="1" s="1" a="1"/>
  <c r="R2651" i="1" s="1"/>
  <c r="Q2650" i="1"/>
  <c r="R2650" i="1" s="1" a="1"/>
  <c r="R2650" i="1" s="1"/>
  <c r="Q2649" i="1"/>
  <c r="R2649" i="1" s="1" a="1"/>
  <c r="R2649" i="1" s="1"/>
  <c r="Q2648" i="1"/>
  <c r="R2648" i="1" s="1" a="1"/>
  <c r="R2648" i="1" s="1"/>
  <c r="Q2647" i="1"/>
  <c r="R2647" i="1" s="1" a="1"/>
  <c r="R2647" i="1" s="1"/>
  <c r="Q2646" i="1"/>
  <c r="R2646" i="1" s="1" a="1"/>
  <c r="R2646" i="1" s="1"/>
  <c r="Q2645" i="1"/>
  <c r="R2645" i="1" s="1" a="1"/>
  <c r="R2645" i="1" s="1"/>
  <c r="Q2644" i="1"/>
  <c r="R2644" i="1" s="1" a="1"/>
  <c r="R2644" i="1" s="1"/>
  <c r="Q2643" i="1"/>
  <c r="R2643" i="1" s="1" a="1"/>
  <c r="R2643" i="1" s="1"/>
  <c r="Q2642" i="1"/>
  <c r="R2642" i="1" s="1" a="1"/>
  <c r="R2642" i="1" s="1"/>
  <c r="Q2641" i="1"/>
  <c r="R2641" i="1" s="1" a="1"/>
  <c r="R2641" i="1" s="1"/>
  <c r="Q2640" i="1"/>
  <c r="R2640" i="1" s="1" a="1"/>
  <c r="R2640" i="1" s="1"/>
  <c r="Q2639" i="1"/>
  <c r="R2639" i="1" s="1" a="1"/>
  <c r="R2639" i="1" s="1"/>
  <c r="Q2638" i="1"/>
  <c r="R2638" i="1" s="1" a="1"/>
  <c r="R2638" i="1" s="1"/>
  <c r="Q2637" i="1"/>
  <c r="R2637" i="1" s="1" a="1"/>
  <c r="R2637" i="1" s="1"/>
  <c r="Q2636" i="1"/>
  <c r="R2636" i="1" s="1" a="1"/>
  <c r="R2636" i="1" s="1"/>
  <c r="Q2635" i="1"/>
  <c r="R2635" i="1" s="1" a="1"/>
  <c r="R2635" i="1" s="1"/>
  <c r="Q2634" i="1"/>
  <c r="R2634" i="1" s="1" a="1"/>
  <c r="R2634" i="1" s="1"/>
  <c r="Q2633" i="1"/>
  <c r="R2633" i="1" s="1" a="1"/>
  <c r="R2633" i="1" s="1"/>
  <c r="Q2632" i="1"/>
  <c r="R2632" i="1" s="1" a="1"/>
  <c r="R2632" i="1" s="1"/>
  <c r="Q2631" i="1"/>
  <c r="R2631" i="1" s="1" a="1"/>
  <c r="R2631" i="1" s="1"/>
  <c r="Q2630" i="1"/>
  <c r="R2630" i="1" s="1" a="1"/>
  <c r="R2630" i="1" s="1"/>
  <c r="Q2629" i="1"/>
  <c r="R2629" i="1" s="1" a="1"/>
  <c r="R2629" i="1" s="1"/>
  <c r="Q2628" i="1"/>
  <c r="R2628" i="1" s="1" a="1"/>
  <c r="R2628" i="1" s="1"/>
  <c r="Q2627" i="1"/>
  <c r="R2627" i="1" s="1" a="1"/>
  <c r="R2627" i="1" s="1"/>
  <c r="Q2626" i="1"/>
  <c r="R2626" i="1" s="1" a="1"/>
  <c r="R2626" i="1" s="1"/>
  <c r="Q2625" i="1"/>
  <c r="R2625" i="1" s="1" a="1"/>
  <c r="R2625" i="1" s="1"/>
  <c r="Q2624" i="1"/>
  <c r="R2624" i="1" s="1" a="1"/>
  <c r="R2624" i="1" s="1"/>
  <c r="Q2623" i="1"/>
  <c r="R2623" i="1" s="1" a="1"/>
  <c r="R2623" i="1" s="1"/>
  <c r="Q2622" i="1"/>
  <c r="R2622" i="1" s="1" a="1"/>
  <c r="R2622" i="1" s="1"/>
  <c r="Q2621" i="1"/>
  <c r="R2621" i="1" s="1" a="1"/>
  <c r="R2621" i="1" s="1"/>
  <c r="Q2620" i="1"/>
  <c r="R2620" i="1" s="1" a="1"/>
  <c r="R2620" i="1" s="1"/>
  <c r="Q2619" i="1"/>
  <c r="R2619" i="1" s="1" a="1"/>
  <c r="R2619" i="1" s="1"/>
  <c r="Q2618" i="1"/>
  <c r="R2618" i="1" s="1" a="1"/>
  <c r="R2618" i="1" s="1"/>
  <c r="Q2617" i="1"/>
  <c r="R2617" i="1" s="1" a="1"/>
  <c r="R2617" i="1" s="1"/>
  <c r="Q2616" i="1"/>
  <c r="R2616" i="1" s="1" a="1"/>
  <c r="R2616" i="1" s="1"/>
  <c r="Q2615" i="1"/>
  <c r="R2615" i="1" s="1" a="1"/>
  <c r="R2615" i="1" s="1"/>
  <c r="Q2614" i="1"/>
  <c r="R2614" i="1" s="1" a="1"/>
  <c r="R2614" i="1" s="1"/>
  <c r="Q2613" i="1"/>
  <c r="R2613" i="1" s="1" a="1"/>
  <c r="R2613" i="1" s="1"/>
  <c r="Q2612" i="1"/>
  <c r="R2612" i="1" s="1" a="1"/>
  <c r="R2612" i="1" s="1"/>
  <c r="Q2611" i="1"/>
  <c r="R2611" i="1" s="1" a="1"/>
  <c r="R2611" i="1" s="1"/>
  <c r="Q2610" i="1"/>
  <c r="R2610" i="1" s="1" a="1"/>
  <c r="R2610" i="1" s="1"/>
  <c r="Q2609" i="1"/>
  <c r="R2609" i="1" s="1" a="1"/>
  <c r="R2609" i="1" s="1"/>
  <c r="Q2608" i="1"/>
  <c r="R2608" i="1" s="1" a="1"/>
  <c r="R2608" i="1" s="1"/>
  <c r="Q2607" i="1"/>
  <c r="R2607" i="1" s="1" a="1"/>
  <c r="R2607" i="1" s="1"/>
  <c r="Q2606" i="1"/>
  <c r="R2606" i="1" s="1" a="1"/>
  <c r="R2606" i="1" s="1"/>
  <c r="Q2605" i="1"/>
  <c r="R2605" i="1" s="1" a="1"/>
  <c r="R2605" i="1" s="1"/>
  <c r="Q2604" i="1"/>
  <c r="R2604" i="1" s="1" a="1"/>
  <c r="R2604" i="1" s="1"/>
  <c r="Q2603" i="1"/>
  <c r="R2603" i="1" s="1" a="1"/>
  <c r="R2603" i="1" s="1"/>
  <c r="Q2602" i="1"/>
  <c r="R2602" i="1" s="1" a="1"/>
  <c r="R2602" i="1" s="1"/>
  <c r="Q2601" i="1"/>
  <c r="R2601" i="1" s="1" a="1"/>
  <c r="R2601" i="1" s="1"/>
  <c r="Q2600" i="1"/>
  <c r="R2600" i="1" s="1" a="1"/>
  <c r="R2600" i="1" s="1"/>
  <c r="Q2599" i="1"/>
  <c r="R2599" i="1" s="1" a="1"/>
  <c r="R2599" i="1" s="1"/>
  <c r="Q2598" i="1"/>
  <c r="R2598" i="1" s="1" a="1"/>
  <c r="R2598" i="1" s="1"/>
  <c r="Q2597" i="1"/>
  <c r="R2597" i="1" s="1" a="1"/>
  <c r="R2597" i="1" s="1"/>
  <c r="Q2596" i="1"/>
  <c r="R2596" i="1" s="1" a="1"/>
  <c r="R2596" i="1" s="1"/>
  <c r="Q2595" i="1"/>
  <c r="R2595" i="1" s="1" a="1"/>
  <c r="R2595" i="1" s="1"/>
  <c r="Q2594" i="1"/>
  <c r="R2594" i="1" s="1" a="1"/>
  <c r="R2594" i="1" s="1"/>
  <c r="Q2593" i="1"/>
  <c r="R2593" i="1" s="1" a="1"/>
  <c r="R2593" i="1" s="1"/>
  <c r="Q2592" i="1"/>
  <c r="R2592" i="1" s="1" a="1"/>
  <c r="R2592" i="1" s="1"/>
  <c r="Q2591" i="1"/>
  <c r="R2591" i="1" s="1" a="1"/>
  <c r="R2591" i="1" s="1"/>
  <c r="Q2590" i="1"/>
  <c r="R2590" i="1" s="1" a="1"/>
  <c r="R2590" i="1" s="1"/>
  <c r="Q2589" i="1"/>
  <c r="R2589" i="1" s="1" a="1"/>
  <c r="R2589" i="1" s="1"/>
  <c r="Q2588" i="1"/>
  <c r="R2588" i="1" s="1" a="1"/>
  <c r="R2588" i="1" s="1"/>
  <c r="Q2587" i="1"/>
  <c r="R2587" i="1" s="1" a="1"/>
  <c r="R2587" i="1" s="1"/>
  <c r="Q2586" i="1"/>
  <c r="R2586" i="1" s="1" a="1"/>
  <c r="R2586" i="1" s="1"/>
  <c r="Q2585" i="1"/>
  <c r="R2585" i="1" s="1" a="1"/>
  <c r="R2585" i="1" s="1"/>
  <c r="Q2584" i="1"/>
  <c r="R2584" i="1" s="1" a="1"/>
  <c r="R2584" i="1" s="1"/>
  <c r="Q2583" i="1"/>
  <c r="R2583" i="1" s="1" a="1"/>
  <c r="R2583" i="1" s="1"/>
  <c r="Q2582" i="1"/>
  <c r="R2582" i="1" s="1" a="1"/>
  <c r="R2582" i="1" s="1"/>
  <c r="Q2581" i="1"/>
  <c r="R2581" i="1" s="1" a="1"/>
  <c r="R2581" i="1" s="1"/>
  <c r="Q2580" i="1"/>
  <c r="R2580" i="1" s="1" a="1"/>
  <c r="R2580" i="1" s="1"/>
  <c r="Q2579" i="1"/>
  <c r="R2579" i="1" s="1" a="1"/>
  <c r="R2579" i="1" s="1"/>
  <c r="Q2578" i="1"/>
  <c r="R2578" i="1" s="1" a="1"/>
  <c r="R2578" i="1" s="1"/>
  <c r="Q2577" i="1"/>
  <c r="R2577" i="1" s="1" a="1"/>
  <c r="R2577" i="1" s="1"/>
  <c r="Q2576" i="1"/>
  <c r="R2576" i="1" s="1" a="1"/>
  <c r="R2576" i="1" s="1"/>
  <c r="Q2575" i="1"/>
  <c r="R2575" i="1" s="1" a="1"/>
  <c r="R2575" i="1" s="1"/>
  <c r="Q2574" i="1"/>
  <c r="R2574" i="1" s="1" a="1"/>
  <c r="R2574" i="1" s="1"/>
  <c r="Q2573" i="1"/>
  <c r="R2573" i="1" s="1" a="1"/>
  <c r="R2573" i="1" s="1"/>
  <c r="Q2572" i="1"/>
  <c r="R2572" i="1" s="1" a="1"/>
  <c r="R2572" i="1" s="1"/>
  <c r="Q2571" i="1"/>
  <c r="R2571" i="1" s="1" a="1"/>
  <c r="R2571" i="1" s="1"/>
  <c r="Q2570" i="1"/>
  <c r="R2570" i="1" s="1" a="1"/>
  <c r="R2570" i="1" s="1"/>
  <c r="Q2569" i="1"/>
  <c r="R2569" i="1" s="1" a="1"/>
  <c r="R2569" i="1" s="1"/>
  <c r="Q2568" i="1"/>
  <c r="R2568" i="1" s="1" a="1"/>
  <c r="R2568" i="1" s="1"/>
  <c r="Q2567" i="1"/>
  <c r="R2567" i="1" s="1" a="1"/>
  <c r="R2567" i="1" s="1"/>
  <c r="Q2566" i="1"/>
  <c r="R2566" i="1" s="1" a="1"/>
  <c r="R2566" i="1" s="1"/>
  <c r="Q2565" i="1"/>
  <c r="R2565" i="1" s="1" a="1"/>
  <c r="R2565" i="1" s="1"/>
  <c r="Q2564" i="1"/>
  <c r="R2564" i="1" s="1" a="1"/>
  <c r="R2564" i="1" s="1"/>
  <c r="Q2563" i="1"/>
  <c r="R2563" i="1" s="1" a="1"/>
  <c r="R2563" i="1" s="1"/>
  <c r="Q2562" i="1"/>
  <c r="R2562" i="1" s="1" a="1"/>
  <c r="R2562" i="1" s="1"/>
  <c r="Q2561" i="1"/>
  <c r="R2561" i="1" s="1" a="1"/>
  <c r="R2561" i="1" s="1"/>
  <c r="Q2560" i="1"/>
  <c r="R2560" i="1" s="1" a="1"/>
  <c r="R2560" i="1" s="1"/>
  <c r="Q2559" i="1"/>
  <c r="R2559" i="1" s="1" a="1"/>
  <c r="R2559" i="1" s="1"/>
  <c r="Q2558" i="1"/>
  <c r="R2558" i="1" s="1" a="1"/>
  <c r="R2558" i="1" s="1"/>
  <c r="Q2557" i="1"/>
  <c r="R2557" i="1" s="1" a="1"/>
  <c r="R2557" i="1" s="1"/>
  <c r="Q2556" i="1"/>
  <c r="R2556" i="1" s="1" a="1"/>
  <c r="R2556" i="1" s="1"/>
  <c r="Q2555" i="1"/>
  <c r="R2555" i="1" s="1" a="1"/>
  <c r="R2555" i="1" s="1"/>
  <c r="Q2554" i="1"/>
  <c r="R2554" i="1" s="1" a="1"/>
  <c r="R2554" i="1" s="1"/>
  <c r="Q2553" i="1"/>
  <c r="R2553" i="1" s="1" a="1"/>
  <c r="R2553" i="1" s="1"/>
  <c r="Q2552" i="1"/>
  <c r="R2552" i="1" s="1" a="1"/>
  <c r="R2552" i="1" s="1"/>
  <c r="Q2551" i="1"/>
  <c r="R2551" i="1" s="1" a="1"/>
  <c r="R2551" i="1" s="1"/>
  <c r="Q2550" i="1"/>
  <c r="R2550" i="1" s="1" a="1"/>
  <c r="R2550" i="1" s="1"/>
  <c r="Q2549" i="1"/>
  <c r="R2549" i="1" s="1" a="1"/>
  <c r="R2549" i="1" s="1"/>
  <c r="Q2548" i="1"/>
  <c r="R2548" i="1" s="1" a="1"/>
  <c r="R2548" i="1" s="1"/>
  <c r="Q2547" i="1"/>
  <c r="R2547" i="1" s="1" a="1"/>
  <c r="R2547" i="1" s="1"/>
  <c r="Q2546" i="1"/>
  <c r="R2546" i="1" s="1" a="1"/>
  <c r="R2546" i="1" s="1"/>
  <c r="Q2545" i="1"/>
  <c r="R2545" i="1" s="1" a="1"/>
  <c r="R2545" i="1" s="1"/>
  <c r="Q2544" i="1"/>
  <c r="R2544" i="1" s="1" a="1"/>
  <c r="R2544" i="1" s="1"/>
  <c r="Q2543" i="1"/>
  <c r="R2543" i="1" s="1" a="1"/>
  <c r="R2543" i="1" s="1"/>
  <c r="Q2542" i="1"/>
  <c r="R2542" i="1" s="1" a="1"/>
  <c r="R2542" i="1" s="1"/>
  <c r="Q2541" i="1"/>
  <c r="R2541" i="1" s="1" a="1"/>
  <c r="R2541" i="1" s="1"/>
  <c r="Q2540" i="1"/>
  <c r="R2540" i="1" s="1" a="1"/>
  <c r="R2540" i="1" s="1"/>
  <c r="Q2539" i="1"/>
  <c r="R2539" i="1" s="1" a="1"/>
  <c r="R2539" i="1" s="1"/>
  <c r="Q2538" i="1"/>
  <c r="R2538" i="1" s="1" a="1"/>
  <c r="R2538" i="1" s="1"/>
  <c r="Q2537" i="1"/>
  <c r="R2537" i="1" s="1" a="1"/>
  <c r="R2537" i="1" s="1"/>
  <c r="Q2536" i="1"/>
  <c r="R2536" i="1" s="1" a="1"/>
  <c r="R2536" i="1" s="1"/>
  <c r="Q2535" i="1"/>
  <c r="R2535" i="1" s="1" a="1"/>
  <c r="R2535" i="1" s="1"/>
  <c r="Q2534" i="1"/>
  <c r="R2534" i="1" s="1" a="1"/>
  <c r="R2534" i="1" s="1"/>
  <c r="Q2533" i="1"/>
  <c r="R2533" i="1" s="1" a="1"/>
  <c r="R2533" i="1" s="1"/>
  <c r="Q2532" i="1"/>
  <c r="R2532" i="1" s="1" a="1"/>
  <c r="R2532" i="1" s="1"/>
  <c r="Q2531" i="1"/>
  <c r="R2531" i="1" s="1" a="1"/>
  <c r="R2531" i="1" s="1"/>
  <c r="Q2530" i="1"/>
  <c r="R2530" i="1" s="1" a="1"/>
  <c r="R2530" i="1" s="1"/>
  <c r="Q2529" i="1"/>
  <c r="R2529" i="1" s="1" a="1"/>
  <c r="R2529" i="1" s="1"/>
  <c r="Q2528" i="1"/>
  <c r="R2528" i="1" s="1" a="1"/>
  <c r="R2528" i="1" s="1"/>
  <c r="Q2527" i="1"/>
  <c r="R2527" i="1" s="1" a="1"/>
  <c r="R2527" i="1" s="1"/>
  <c r="Q2526" i="1"/>
  <c r="R2526" i="1" s="1" a="1"/>
  <c r="R2526" i="1" s="1"/>
  <c r="Q2525" i="1"/>
  <c r="R2525" i="1" s="1" a="1"/>
  <c r="R2525" i="1" s="1"/>
  <c r="Q2524" i="1"/>
  <c r="R2524" i="1" s="1" a="1"/>
  <c r="R2524" i="1" s="1"/>
  <c r="Q2523" i="1"/>
  <c r="R2523" i="1" s="1" a="1"/>
  <c r="R2523" i="1" s="1"/>
  <c r="Q2522" i="1"/>
  <c r="R2522" i="1" s="1" a="1"/>
  <c r="R2522" i="1" s="1"/>
  <c r="Q2521" i="1"/>
  <c r="R2521" i="1" s="1" a="1"/>
  <c r="R2521" i="1" s="1"/>
  <c r="Q2520" i="1"/>
  <c r="R2520" i="1" s="1" a="1"/>
  <c r="R2520" i="1" s="1"/>
  <c r="Q2519" i="1"/>
  <c r="R2519" i="1" s="1" a="1"/>
  <c r="R2519" i="1" s="1"/>
  <c r="Q2518" i="1"/>
  <c r="R2518" i="1" s="1" a="1"/>
  <c r="R2518" i="1" s="1"/>
  <c r="Q2517" i="1"/>
  <c r="R2517" i="1" s="1" a="1"/>
  <c r="R2517" i="1" s="1"/>
  <c r="Q2516" i="1"/>
  <c r="R2516" i="1" s="1" a="1"/>
  <c r="R2516" i="1" s="1"/>
  <c r="Q2515" i="1"/>
  <c r="R2515" i="1" s="1" a="1"/>
  <c r="R2515" i="1" s="1"/>
  <c r="Q2514" i="1"/>
  <c r="R2514" i="1" s="1" a="1"/>
  <c r="R2514" i="1" s="1"/>
  <c r="Q2513" i="1"/>
  <c r="R2513" i="1" s="1" a="1"/>
  <c r="R2513" i="1" s="1"/>
  <c r="Q2512" i="1"/>
  <c r="R2512" i="1" s="1" a="1"/>
  <c r="R2512" i="1" s="1"/>
  <c r="Q2511" i="1"/>
  <c r="R2511" i="1" s="1" a="1"/>
  <c r="R2511" i="1" s="1"/>
  <c r="Q2510" i="1"/>
  <c r="R2510" i="1" s="1" a="1"/>
  <c r="R2510" i="1" s="1"/>
  <c r="Q2509" i="1"/>
  <c r="R2509" i="1" s="1" a="1"/>
  <c r="R2509" i="1" s="1"/>
  <c r="Q2508" i="1"/>
  <c r="R2508" i="1" s="1" a="1"/>
  <c r="R2508" i="1" s="1"/>
  <c r="Q2507" i="1"/>
  <c r="R2507" i="1" s="1" a="1"/>
  <c r="R2507" i="1" s="1"/>
  <c r="Q2506" i="1"/>
  <c r="R2506" i="1" s="1" a="1"/>
  <c r="R2506" i="1" s="1"/>
  <c r="Q2505" i="1"/>
  <c r="R2505" i="1" s="1" a="1"/>
  <c r="R2505" i="1" s="1"/>
  <c r="Q2504" i="1"/>
  <c r="R2504" i="1" s="1" a="1"/>
  <c r="R2504" i="1" s="1"/>
  <c r="Q2503" i="1"/>
  <c r="R2503" i="1" s="1" a="1"/>
  <c r="R2503" i="1" s="1"/>
  <c r="Q2502" i="1"/>
  <c r="R2502" i="1" s="1" a="1"/>
  <c r="R2502" i="1" s="1"/>
  <c r="Q2501" i="1"/>
  <c r="R2501" i="1" s="1" a="1"/>
  <c r="R2501" i="1" s="1"/>
  <c r="Q2500" i="1"/>
  <c r="R2500" i="1" s="1" a="1"/>
  <c r="R2500" i="1" s="1"/>
  <c r="Q2499" i="1"/>
  <c r="R2499" i="1" s="1" a="1"/>
  <c r="R2499" i="1" s="1"/>
  <c r="Q2498" i="1"/>
  <c r="R2498" i="1" s="1" a="1"/>
  <c r="R2498" i="1" s="1"/>
  <c r="Q2497" i="1"/>
  <c r="R2497" i="1" s="1" a="1"/>
  <c r="R2497" i="1" s="1"/>
  <c r="Q2496" i="1"/>
  <c r="R2496" i="1" s="1" a="1"/>
  <c r="R2496" i="1" s="1"/>
  <c r="Q2495" i="1"/>
  <c r="R2495" i="1" s="1" a="1"/>
  <c r="R2495" i="1" s="1"/>
  <c r="Q2494" i="1"/>
  <c r="R2494" i="1" s="1" a="1"/>
  <c r="R2494" i="1" s="1"/>
  <c r="Q2493" i="1"/>
  <c r="R2493" i="1" s="1" a="1"/>
  <c r="R2493" i="1" s="1"/>
  <c r="Q2492" i="1"/>
  <c r="R2492" i="1" s="1" a="1"/>
  <c r="R2492" i="1" s="1"/>
  <c r="Q2491" i="1"/>
  <c r="R2491" i="1" s="1" a="1"/>
  <c r="R2491" i="1" s="1"/>
  <c r="Q2490" i="1"/>
  <c r="R2490" i="1" s="1" a="1"/>
  <c r="R2490" i="1" s="1"/>
  <c r="Q2489" i="1"/>
  <c r="R2489" i="1" s="1" a="1"/>
  <c r="R2489" i="1" s="1"/>
  <c r="Q2488" i="1"/>
  <c r="R2488" i="1" s="1" a="1"/>
  <c r="R2488" i="1" s="1"/>
  <c r="Q2487" i="1"/>
  <c r="R2487" i="1" s="1" a="1"/>
  <c r="R2487" i="1" s="1"/>
  <c r="Q2486" i="1"/>
  <c r="R2486" i="1" s="1" a="1"/>
  <c r="R2486" i="1" s="1"/>
  <c r="Q2485" i="1"/>
  <c r="R2485" i="1" s="1" a="1"/>
  <c r="R2485" i="1" s="1"/>
  <c r="Q2484" i="1"/>
  <c r="R2484" i="1" s="1" a="1"/>
  <c r="R2484" i="1" s="1"/>
  <c r="Q2483" i="1"/>
  <c r="R2483" i="1" s="1" a="1"/>
  <c r="R2483" i="1" s="1"/>
  <c r="Q2482" i="1"/>
  <c r="R2482" i="1" s="1" a="1"/>
  <c r="R2482" i="1" s="1"/>
  <c r="Q2481" i="1"/>
  <c r="R2481" i="1" s="1" a="1"/>
  <c r="R2481" i="1" s="1"/>
  <c r="Q2480" i="1"/>
  <c r="R2480" i="1" s="1" a="1"/>
  <c r="R2480" i="1" s="1"/>
  <c r="Q2479" i="1"/>
  <c r="R2479" i="1" s="1" a="1"/>
  <c r="R2479" i="1" s="1"/>
  <c r="Q2478" i="1"/>
  <c r="R2478" i="1" s="1" a="1"/>
  <c r="R2478" i="1" s="1"/>
  <c r="Q2477" i="1"/>
  <c r="R2477" i="1" s="1" a="1"/>
  <c r="R2477" i="1" s="1"/>
  <c r="Q2476" i="1"/>
  <c r="R2476" i="1" s="1" a="1"/>
  <c r="R2476" i="1" s="1"/>
  <c r="Q2475" i="1"/>
  <c r="R2475" i="1" s="1" a="1"/>
  <c r="R2475" i="1" s="1"/>
  <c r="Q2474" i="1"/>
  <c r="R2474" i="1" s="1" a="1"/>
  <c r="R2474" i="1" s="1"/>
  <c r="Q2473" i="1"/>
  <c r="R2473" i="1" s="1" a="1"/>
  <c r="R2473" i="1" s="1"/>
  <c r="Q2472" i="1"/>
  <c r="R2472" i="1" s="1" a="1"/>
  <c r="R2472" i="1" s="1"/>
  <c r="Q2471" i="1"/>
  <c r="R2471" i="1" s="1" a="1"/>
  <c r="R2471" i="1" s="1"/>
  <c r="Q2470" i="1"/>
  <c r="R2470" i="1" s="1" a="1"/>
  <c r="R2470" i="1" s="1"/>
  <c r="Q2469" i="1"/>
  <c r="R2469" i="1" s="1" a="1"/>
  <c r="R2469" i="1" s="1"/>
  <c r="Q2468" i="1"/>
  <c r="R2468" i="1" s="1" a="1"/>
  <c r="R2468" i="1" s="1"/>
  <c r="Q2467" i="1"/>
  <c r="R2467" i="1" s="1" a="1"/>
  <c r="R2467" i="1" s="1"/>
  <c r="Q2466" i="1"/>
  <c r="R2466" i="1" s="1" a="1"/>
  <c r="R2466" i="1" s="1"/>
  <c r="Q2465" i="1"/>
  <c r="R2465" i="1" s="1" a="1"/>
  <c r="R2465" i="1" s="1"/>
  <c r="Q2464" i="1"/>
  <c r="R2464" i="1" s="1" a="1"/>
  <c r="R2464" i="1" s="1"/>
  <c r="Q2463" i="1"/>
  <c r="R2463" i="1" s="1" a="1"/>
  <c r="R2463" i="1" s="1"/>
  <c r="Q2462" i="1"/>
  <c r="R2462" i="1" s="1" a="1"/>
  <c r="R2462" i="1" s="1"/>
  <c r="Q2461" i="1"/>
  <c r="R2461" i="1" s="1" a="1"/>
  <c r="R2461" i="1" s="1"/>
  <c r="Q2460" i="1"/>
  <c r="R2460" i="1" s="1" a="1"/>
  <c r="R2460" i="1" s="1"/>
  <c r="Q2459" i="1"/>
  <c r="R2459" i="1" s="1" a="1"/>
  <c r="R2459" i="1" s="1"/>
  <c r="Q2458" i="1"/>
  <c r="R2458" i="1" s="1" a="1"/>
  <c r="R2458" i="1" s="1"/>
  <c r="Q2457" i="1"/>
  <c r="R2457" i="1" s="1" a="1"/>
  <c r="R2457" i="1" s="1"/>
  <c r="Q2456" i="1"/>
  <c r="R2456" i="1" s="1" a="1"/>
  <c r="R2456" i="1" s="1"/>
  <c r="Q2455" i="1"/>
  <c r="R2455" i="1" s="1" a="1"/>
  <c r="R2455" i="1" s="1"/>
  <c r="Q2454" i="1"/>
  <c r="R2454" i="1" s="1" a="1"/>
  <c r="R2454" i="1" s="1"/>
  <c r="Q2453" i="1"/>
  <c r="R2453" i="1" s="1" a="1"/>
  <c r="R2453" i="1" s="1"/>
  <c r="Q2452" i="1"/>
  <c r="R2452" i="1" s="1" a="1"/>
  <c r="R2452" i="1" s="1"/>
  <c r="Q2451" i="1"/>
  <c r="R2451" i="1" s="1" a="1"/>
  <c r="R2451" i="1" s="1"/>
  <c r="Q2450" i="1"/>
  <c r="R2450" i="1" s="1" a="1"/>
  <c r="R2450" i="1" s="1"/>
  <c r="Q2449" i="1"/>
  <c r="R2449" i="1" s="1" a="1"/>
  <c r="R2449" i="1" s="1"/>
  <c r="Q2448" i="1"/>
  <c r="R2448" i="1" s="1" a="1"/>
  <c r="R2448" i="1" s="1"/>
  <c r="Q2447" i="1"/>
  <c r="R2447" i="1" s="1" a="1"/>
  <c r="R2447" i="1" s="1"/>
  <c r="Q2446" i="1"/>
  <c r="R2446" i="1" s="1" a="1"/>
  <c r="R2446" i="1" s="1"/>
  <c r="Q2445" i="1"/>
  <c r="R2445" i="1" s="1" a="1"/>
  <c r="R2445" i="1" s="1"/>
  <c r="Q2444" i="1"/>
  <c r="R2444" i="1" s="1" a="1"/>
  <c r="R2444" i="1" s="1"/>
  <c r="Q2443" i="1"/>
  <c r="R2443" i="1" s="1" a="1"/>
  <c r="R2443" i="1" s="1"/>
  <c r="Q2442" i="1"/>
  <c r="R2442" i="1" s="1" a="1"/>
  <c r="R2442" i="1" s="1"/>
  <c r="Q2441" i="1"/>
  <c r="R2441" i="1" s="1" a="1"/>
  <c r="R2441" i="1" s="1"/>
  <c r="Q2440" i="1"/>
  <c r="R2440" i="1" s="1" a="1"/>
  <c r="R2440" i="1" s="1"/>
  <c r="Q2439" i="1"/>
  <c r="R2439" i="1" s="1" a="1"/>
  <c r="R2439" i="1" s="1"/>
  <c r="Q2438" i="1"/>
  <c r="R2438" i="1" s="1" a="1"/>
  <c r="R2438" i="1" s="1"/>
  <c r="Q2437" i="1"/>
  <c r="R2437" i="1" s="1" a="1"/>
  <c r="R2437" i="1" s="1"/>
  <c r="Q2436" i="1"/>
  <c r="R2436" i="1" s="1" a="1"/>
  <c r="R2436" i="1" s="1"/>
  <c r="Q2435" i="1"/>
  <c r="R2435" i="1" s="1" a="1"/>
  <c r="R2435" i="1" s="1"/>
  <c r="Q2434" i="1"/>
  <c r="R2434" i="1" s="1" a="1"/>
  <c r="R2434" i="1" s="1"/>
  <c r="Q2433" i="1"/>
  <c r="R2433" i="1" s="1" a="1"/>
  <c r="R2433" i="1" s="1"/>
  <c r="Q2432" i="1"/>
  <c r="R2432" i="1" s="1" a="1"/>
  <c r="R2432" i="1" s="1"/>
  <c r="Q2431" i="1"/>
  <c r="R2431" i="1" s="1" a="1"/>
  <c r="R2431" i="1" s="1"/>
  <c r="Q2430" i="1"/>
  <c r="R2430" i="1" s="1" a="1"/>
  <c r="R2430" i="1" s="1"/>
  <c r="Q2429" i="1"/>
  <c r="R2429" i="1" s="1" a="1"/>
  <c r="R2429" i="1" s="1"/>
  <c r="Q2428" i="1"/>
  <c r="R2428" i="1" s="1" a="1"/>
  <c r="R2428" i="1" s="1"/>
  <c r="Q2427" i="1"/>
  <c r="R2427" i="1" s="1" a="1"/>
  <c r="R2427" i="1" s="1"/>
  <c r="Q2426" i="1"/>
  <c r="R2426" i="1" s="1" a="1"/>
  <c r="R2426" i="1" s="1"/>
  <c r="Q2425" i="1"/>
  <c r="R2425" i="1" s="1" a="1"/>
  <c r="R2425" i="1" s="1"/>
  <c r="Q2424" i="1"/>
  <c r="R2424" i="1" s="1" a="1"/>
  <c r="R2424" i="1" s="1"/>
  <c r="Q2423" i="1"/>
  <c r="R2423" i="1" s="1" a="1"/>
  <c r="R2423" i="1" s="1"/>
  <c r="Q2422" i="1"/>
  <c r="R2422" i="1" s="1" a="1"/>
  <c r="R2422" i="1" s="1"/>
  <c r="Q2421" i="1"/>
  <c r="R2421" i="1" s="1" a="1"/>
  <c r="R2421" i="1" s="1"/>
  <c r="Q2420" i="1"/>
  <c r="R2420" i="1" s="1" a="1"/>
  <c r="R2420" i="1" s="1"/>
  <c r="Q2419" i="1"/>
  <c r="R2419" i="1" s="1" a="1"/>
  <c r="R2419" i="1" s="1"/>
  <c r="Q2418" i="1"/>
  <c r="R2418" i="1" s="1" a="1"/>
  <c r="R2418" i="1" s="1"/>
  <c r="Q2417" i="1"/>
  <c r="R2417" i="1" s="1" a="1"/>
  <c r="R2417" i="1" s="1"/>
  <c r="Q2416" i="1"/>
  <c r="R2416" i="1" s="1" a="1"/>
  <c r="R2416" i="1" s="1"/>
  <c r="Q2415" i="1"/>
  <c r="R2415" i="1" s="1" a="1"/>
  <c r="R2415" i="1" s="1"/>
  <c r="Q2414" i="1"/>
  <c r="R2414" i="1" s="1" a="1"/>
  <c r="R2414" i="1" s="1"/>
  <c r="Q2413" i="1"/>
  <c r="R2413" i="1" s="1" a="1"/>
  <c r="R2413" i="1" s="1"/>
  <c r="Q2412" i="1"/>
  <c r="R2412" i="1" s="1" a="1"/>
  <c r="R2412" i="1" s="1"/>
  <c r="Q2411" i="1"/>
  <c r="R2411" i="1" s="1" a="1"/>
  <c r="R2411" i="1" s="1"/>
  <c r="Q2410" i="1"/>
  <c r="R2410" i="1" s="1" a="1"/>
  <c r="R2410" i="1" s="1"/>
  <c r="Q2409" i="1"/>
  <c r="R2409" i="1" s="1" a="1"/>
  <c r="R2409" i="1" s="1"/>
  <c r="Q2408" i="1"/>
  <c r="R2408" i="1" s="1" a="1"/>
  <c r="R2408" i="1" s="1"/>
  <c r="Q2407" i="1"/>
  <c r="R2407" i="1" s="1" a="1"/>
  <c r="R2407" i="1" s="1"/>
  <c r="Q2406" i="1"/>
  <c r="R2406" i="1" s="1" a="1"/>
  <c r="R2406" i="1" s="1"/>
  <c r="Q2405" i="1"/>
  <c r="R2405" i="1" s="1" a="1"/>
  <c r="R2405" i="1" s="1"/>
  <c r="Q2404" i="1"/>
  <c r="R2404" i="1" s="1" a="1"/>
  <c r="R2404" i="1" s="1"/>
  <c r="Q2403" i="1"/>
  <c r="R2403" i="1" s="1" a="1"/>
  <c r="R2403" i="1" s="1"/>
  <c r="Q2402" i="1"/>
  <c r="R2402" i="1" s="1" a="1"/>
  <c r="R2402" i="1" s="1"/>
  <c r="Q2401" i="1"/>
  <c r="R2401" i="1" s="1" a="1"/>
  <c r="R2401" i="1" s="1"/>
  <c r="Q2400" i="1"/>
  <c r="R2400" i="1" s="1" a="1"/>
  <c r="R2400" i="1" s="1"/>
  <c r="Q2399" i="1"/>
  <c r="R2399" i="1" s="1" a="1"/>
  <c r="R2399" i="1" s="1"/>
  <c r="Q2398" i="1"/>
  <c r="R2398" i="1" s="1" a="1"/>
  <c r="R2398" i="1" s="1"/>
  <c r="Q2397" i="1"/>
  <c r="R2397" i="1" s="1" a="1"/>
  <c r="R2397" i="1" s="1"/>
  <c r="Q2396" i="1"/>
  <c r="R2396" i="1" s="1" a="1"/>
  <c r="R2396" i="1" s="1"/>
  <c r="Q2395" i="1"/>
  <c r="R2395" i="1" s="1" a="1"/>
  <c r="R2395" i="1" s="1"/>
  <c r="Q2394" i="1"/>
  <c r="R2394" i="1" s="1" a="1"/>
  <c r="R2394" i="1" s="1"/>
  <c r="Q2393" i="1"/>
  <c r="R2393" i="1" s="1" a="1"/>
  <c r="R2393" i="1" s="1"/>
  <c r="Q2392" i="1"/>
  <c r="R2392" i="1" s="1" a="1"/>
  <c r="R2392" i="1" s="1"/>
  <c r="Q2391" i="1"/>
  <c r="R2391" i="1" s="1" a="1"/>
  <c r="R2391" i="1" s="1"/>
  <c r="Q2390" i="1"/>
  <c r="R2390" i="1" s="1" a="1"/>
  <c r="R2390" i="1" s="1"/>
  <c r="Q2389" i="1"/>
  <c r="R2389" i="1" s="1" a="1"/>
  <c r="R2389" i="1" s="1"/>
  <c r="Q2388" i="1"/>
  <c r="R2388" i="1" s="1" a="1"/>
  <c r="R2388" i="1" s="1"/>
  <c r="Q2387" i="1"/>
  <c r="R2387" i="1" s="1" a="1"/>
  <c r="R2387" i="1" s="1"/>
  <c r="Q2386" i="1"/>
  <c r="R2386" i="1" s="1" a="1"/>
  <c r="R2386" i="1" s="1"/>
  <c r="Q2385" i="1"/>
  <c r="R2385" i="1" s="1" a="1"/>
  <c r="R2385" i="1" s="1"/>
  <c r="Q2384" i="1"/>
  <c r="R2384" i="1" s="1" a="1"/>
  <c r="R2384" i="1" s="1"/>
  <c r="Q2383" i="1"/>
  <c r="R2383" i="1" s="1" a="1"/>
  <c r="R2383" i="1" s="1"/>
  <c r="Q2382" i="1"/>
  <c r="R2382" i="1" s="1" a="1"/>
  <c r="R2382" i="1" s="1"/>
  <c r="Q2381" i="1"/>
  <c r="R2381" i="1" s="1" a="1"/>
  <c r="R2381" i="1" s="1"/>
  <c r="Q2380" i="1"/>
  <c r="R2380" i="1" s="1" a="1"/>
  <c r="R2380" i="1" s="1"/>
  <c r="Q2379" i="1"/>
  <c r="R2379" i="1" s="1" a="1"/>
  <c r="R2379" i="1" s="1"/>
  <c r="Q2378" i="1"/>
  <c r="R2378" i="1" s="1" a="1"/>
  <c r="R2378" i="1" s="1"/>
  <c r="Q2377" i="1"/>
  <c r="R2377" i="1" s="1" a="1"/>
  <c r="R2377" i="1" s="1"/>
  <c r="Q2376" i="1"/>
  <c r="R2376" i="1" s="1" a="1"/>
  <c r="R2376" i="1" s="1"/>
  <c r="Q2375" i="1"/>
  <c r="R2375" i="1" s="1" a="1"/>
  <c r="R2375" i="1" s="1"/>
  <c r="Q2374" i="1"/>
  <c r="R2374" i="1" s="1" a="1"/>
  <c r="R2374" i="1" s="1"/>
  <c r="Q2373" i="1"/>
  <c r="R2373" i="1" s="1" a="1"/>
  <c r="R2373" i="1" s="1"/>
  <c r="Q2372" i="1"/>
  <c r="R2372" i="1" s="1" a="1"/>
  <c r="R2372" i="1" s="1"/>
  <c r="Q2371" i="1"/>
  <c r="R2371" i="1" s="1" a="1"/>
  <c r="R2371" i="1" s="1"/>
  <c r="Q2370" i="1"/>
  <c r="R2370" i="1" s="1" a="1"/>
  <c r="R2370" i="1" s="1"/>
  <c r="Q2369" i="1"/>
  <c r="R2369" i="1" s="1" a="1"/>
  <c r="R2369" i="1" s="1"/>
  <c r="Q2368" i="1"/>
  <c r="R2368" i="1" s="1" a="1"/>
  <c r="R2368" i="1" s="1"/>
  <c r="Q2367" i="1"/>
  <c r="R2367" i="1" s="1" a="1"/>
  <c r="R2367" i="1" s="1"/>
  <c r="Q2366" i="1"/>
  <c r="R2366" i="1" s="1" a="1"/>
  <c r="R2366" i="1" s="1"/>
  <c r="Q2365" i="1"/>
  <c r="R2365" i="1" s="1" a="1"/>
  <c r="R2365" i="1" s="1"/>
  <c r="Q2364" i="1"/>
  <c r="R2364" i="1" s="1" a="1"/>
  <c r="R2364" i="1" s="1"/>
  <c r="Q2363" i="1"/>
  <c r="R2363" i="1" s="1" a="1"/>
  <c r="R2363" i="1" s="1"/>
  <c r="Q2362" i="1"/>
  <c r="R2362" i="1" s="1" a="1"/>
  <c r="R2362" i="1" s="1"/>
  <c r="Q2361" i="1"/>
  <c r="R2361" i="1" s="1" a="1"/>
  <c r="R2361" i="1" s="1"/>
  <c r="Q2360" i="1"/>
  <c r="R2360" i="1" s="1" a="1"/>
  <c r="R2360" i="1" s="1"/>
  <c r="Q2359" i="1"/>
  <c r="R2359" i="1" s="1" a="1"/>
  <c r="R2359" i="1" s="1"/>
  <c r="Q2358" i="1"/>
  <c r="R2358" i="1" s="1" a="1"/>
  <c r="R2358" i="1" s="1"/>
  <c r="Q2357" i="1"/>
  <c r="R2357" i="1" s="1" a="1"/>
  <c r="R2357" i="1" s="1"/>
  <c r="Q2356" i="1"/>
  <c r="R2356" i="1" s="1" a="1"/>
  <c r="R2356" i="1" s="1"/>
  <c r="Q2355" i="1"/>
  <c r="R2355" i="1" s="1" a="1"/>
  <c r="R2355" i="1" s="1"/>
  <c r="Q2354" i="1"/>
  <c r="R2354" i="1" s="1" a="1"/>
  <c r="R2354" i="1" s="1"/>
  <c r="Q2353" i="1"/>
  <c r="R2353" i="1" s="1" a="1"/>
  <c r="R2353" i="1" s="1"/>
  <c r="Q2352" i="1"/>
  <c r="R2352" i="1" s="1" a="1"/>
  <c r="R2352" i="1" s="1"/>
  <c r="Q2351" i="1"/>
  <c r="R2351" i="1" s="1" a="1"/>
  <c r="R2351" i="1" s="1"/>
  <c r="Q2350" i="1"/>
  <c r="R2350" i="1" s="1" a="1"/>
  <c r="R2350" i="1" s="1"/>
  <c r="Q2349" i="1"/>
  <c r="R2349" i="1" s="1" a="1"/>
  <c r="R2349" i="1" s="1"/>
  <c r="Q2348" i="1"/>
  <c r="R2348" i="1" s="1" a="1"/>
  <c r="R2348" i="1" s="1"/>
  <c r="Q2347" i="1"/>
  <c r="R2347" i="1" s="1" a="1"/>
  <c r="R2347" i="1" s="1"/>
  <c r="Q2346" i="1"/>
  <c r="R2346" i="1" s="1" a="1"/>
  <c r="R2346" i="1" s="1"/>
  <c r="Q2345" i="1"/>
  <c r="R2345" i="1" s="1" a="1"/>
  <c r="R2345" i="1" s="1"/>
  <c r="Q2344" i="1"/>
  <c r="R2344" i="1" s="1" a="1"/>
  <c r="R2344" i="1" s="1"/>
  <c r="Q2343" i="1"/>
  <c r="R2343" i="1" s="1" a="1"/>
  <c r="R2343" i="1" s="1"/>
  <c r="Q2342" i="1"/>
  <c r="R2342" i="1" s="1" a="1"/>
  <c r="R2342" i="1" s="1"/>
  <c r="Q2341" i="1"/>
  <c r="R2341" i="1" s="1" a="1"/>
  <c r="R2341" i="1" s="1"/>
  <c r="Q2340" i="1"/>
  <c r="R2340" i="1" s="1" a="1"/>
  <c r="R2340" i="1" s="1"/>
  <c r="Q2339" i="1"/>
  <c r="R2339" i="1" s="1" a="1"/>
  <c r="R2339" i="1" s="1"/>
  <c r="Q2338" i="1"/>
  <c r="R2338" i="1" s="1" a="1"/>
  <c r="R2338" i="1" s="1"/>
  <c r="Q2337" i="1"/>
  <c r="R2337" i="1" s="1" a="1"/>
  <c r="R2337" i="1" s="1"/>
  <c r="Q2336" i="1"/>
  <c r="R2336" i="1" s="1" a="1"/>
  <c r="R2336" i="1" s="1"/>
  <c r="Q2335" i="1"/>
  <c r="R2335" i="1" s="1" a="1"/>
  <c r="R2335" i="1" s="1"/>
  <c r="Q2334" i="1"/>
  <c r="R2334" i="1" s="1" a="1"/>
  <c r="R2334" i="1" s="1"/>
  <c r="Q2333" i="1"/>
  <c r="R2333" i="1" s="1" a="1"/>
  <c r="R2333" i="1" s="1"/>
  <c r="Q2332" i="1"/>
  <c r="R2332" i="1" s="1" a="1"/>
  <c r="R2332" i="1" s="1"/>
  <c r="Q2331" i="1"/>
  <c r="R2331" i="1" s="1" a="1"/>
  <c r="R2331" i="1" s="1"/>
  <c r="Q2330" i="1"/>
  <c r="R2330" i="1" s="1" a="1"/>
  <c r="R2330" i="1" s="1"/>
  <c r="Q2329" i="1"/>
  <c r="R2329" i="1" s="1" a="1"/>
  <c r="R2329" i="1" s="1"/>
  <c r="Q2328" i="1"/>
  <c r="R2328" i="1" s="1" a="1"/>
  <c r="R2328" i="1" s="1"/>
  <c r="Q2327" i="1"/>
  <c r="R2327" i="1" s="1" a="1"/>
  <c r="R2327" i="1" s="1"/>
  <c r="Q2326" i="1"/>
  <c r="R2326" i="1" s="1" a="1"/>
  <c r="R2326" i="1" s="1"/>
  <c r="Q2325" i="1"/>
  <c r="R2325" i="1" s="1" a="1"/>
  <c r="R2325" i="1" s="1"/>
  <c r="Q2324" i="1"/>
  <c r="R2324" i="1" s="1" a="1"/>
  <c r="R2324" i="1" s="1"/>
  <c r="Q2323" i="1"/>
  <c r="R2323" i="1" s="1" a="1"/>
  <c r="R2323" i="1" s="1"/>
  <c r="Q2322" i="1"/>
  <c r="R2322" i="1" s="1" a="1"/>
  <c r="R2322" i="1" s="1"/>
  <c r="Q2321" i="1"/>
  <c r="R2321" i="1" s="1" a="1"/>
  <c r="R2321" i="1" s="1"/>
  <c r="Q2320" i="1"/>
  <c r="R2320" i="1" s="1" a="1"/>
  <c r="R2320" i="1" s="1"/>
  <c r="Q2319" i="1"/>
  <c r="R2319" i="1" s="1" a="1"/>
  <c r="R2319" i="1" s="1"/>
  <c r="Q2318" i="1"/>
  <c r="R2318" i="1" s="1" a="1"/>
  <c r="R2318" i="1" s="1"/>
  <c r="Q2317" i="1"/>
  <c r="R2317" i="1" s="1" a="1"/>
  <c r="R2317" i="1" s="1"/>
  <c r="Q2316" i="1"/>
  <c r="R2316" i="1" s="1" a="1"/>
  <c r="R2316" i="1" s="1"/>
  <c r="Q2315" i="1"/>
  <c r="R2315" i="1" s="1" a="1"/>
  <c r="R2315" i="1" s="1"/>
  <c r="Q2314" i="1"/>
  <c r="R2314" i="1" s="1" a="1"/>
  <c r="R2314" i="1" s="1"/>
  <c r="Q2313" i="1"/>
  <c r="R2313" i="1" s="1" a="1"/>
  <c r="R2313" i="1" s="1"/>
  <c r="Q2312" i="1"/>
  <c r="R2312" i="1" s="1" a="1"/>
  <c r="R2312" i="1" s="1"/>
  <c r="Q2311" i="1"/>
  <c r="R2311" i="1" s="1" a="1"/>
  <c r="R2311" i="1" s="1"/>
  <c r="Q2310" i="1"/>
  <c r="R2310" i="1" s="1" a="1"/>
  <c r="R2310" i="1" s="1"/>
  <c r="Q2309" i="1"/>
  <c r="R2309" i="1" s="1" a="1"/>
  <c r="R2309" i="1" s="1"/>
  <c r="Q2308" i="1"/>
  <c r="R2308" i="1" s="1" a="1"/>
  <c r="R2308" i="1" s="1"/>
  <c r="Q2307" i="1"/>
  <c r="R2307" i="1" s="1" a="1"/>
  <c r="R2307" i="1" s="1"/>
  <c r="Q2306" i="1"/>
  <c r="R2306" i="1" s="1" a="1"/>
  <c r="R2306" i="1" s="1"/>
  <c r="Q2305" i="1"/>
  <c r="R2305" i="1" s="1" a="1"/>
  <c r="R2305" i="1" s="1"/>
  <c r="Q2304" i="1"/>
  <c r="R2304" i="1" s="1" a="1"/>
  <c r="R2304" i="1" s="1"/>
  <c r="Q2303" i="1"/>
  <c r="R2303" i="1" s="1" a="1"/>
  <c r="R2303" i="1" s="1"/>
  <c r="Q2302" i="1"/>
  <c r="R2302" i="1" s="1" a="1"/>
  <c r="R2302" i="1" s="1"/>
  <c r="Q2301" i="1"/>
  <c r="R2301" i="1" s="1" a="1"/>
  <c r="R2301" i="1" s="1"/>
  <c r="Q2300" i="1"/>
  <c r="R2300" i="1" s="1" a="1"/>
  <c r="R2300" i="1" s="1"/>
  <c r="Q2299" i="1"/>
  <c r="R2299" i="1" s="1" a="1"/>
  <c r="R2299" i="1" s="1"/>
  <c r="Q2298" i="1"/>
  <c r="R2298" i="1" s="1" a="1"/>
  <c r="R2298" i="1" s="1"/>
  <c r="Q2297" i="1"/>
  <c r="R2297" i="1" s="1" a="1"/>
  <c r="R2297" i="1" s="1"/>
  <c r="Q2296" i="1"/>
  <c r="R2296" i="1" s="1" a="1"/>
  <c r="R2296" i="1" s="1"/>
  <c r="Q2295" i="1"/>
  <c r="R2295" i="1" s="1" a="1"/>
  <c r="R2295" i="1" s="1"/>
  <c r="Q2294" i="1"/>
  <c r="R2294" i="1" s="1" a="1"/>
  <c r="R2294" i="1" s="1"/>
  <c r="Q2293" i="1"/>
  <c r="R2293" i="1" s="1" a="1"/>
  <c r="R2293" i="1" s="1"/>
  <c r="Q2292" i="1"/>
  <c r="R2292" i="1" s="1" a="1"/>
  <c r="R2292" i="1" s="1"/>
  <c r="Q2291" i="1"/>
  <c r="R2291" i="1" s="1" a="1"/>
  <c r="R2291" i="1" s="1"/>
  <c r="Q2290" i="1"/>
  <c r="R2290" i="1" s="1" a="1"/>
  <c r="R2290" i="1" s="1"/>
  <c r="Q2289" i="1"/>
  <c r="R2289" i="1" s="1" a="1"/>
  <c r="R2289" i="1" s="1"/>
  <c r="Q2288" i="1"/>
  <c r="R2288" i="1" s="1" a="1"/>
  <c r="R2288" i="1" s="1"/>
  <c r="Q2287" i="1"/>
  <c r="R2287" i="1" s="1" a="1"/>
  <c r="R2287" i="1" s="1"/>
  <c r="Q2286" i="1"/>
  <c r="R2286" i="1" s="1" a="1"/>
  <c r="R2286" i="1" s="1"/>
  <c r="Q2285" i="1"/>
  <c r="R2285" i="1" s="1" a="1"/>
  <c r="R2285" i="1" s="1"/>
  <c r="Q2284" i="1"/>
  <c r="R2284" i="1" s="1" a="1"/>
  <c r="R2284" i="1" s="1"/>
  <c r="Q2283" i="1"/>
  <c r="R2283" i="1" s="1" a="1"/>
  <c r="R2283" i="1" s="1"/>
  <c r="Q2282" i="1"/>
  <c r="R2282" i="1" s="1" a="1"/>
  <c r="R2282" i="1" s="1"/>
  <c r="Q2281" i="1"/>
  <c r="R2281" i="1" s="1" a="1"/>
  <c r="R2281" i="1" s="1"/>
  <c r="Q2280" i="1"/>
  <c r="R2280" i="1" s="1" a="1"/>
  <c r="R2280" i="1" s="1"/>
  <c r="Q2279" i="1"/>
  <c r="R2279" i="1" s="1" a="1"/>
  <c r="R2279" i="1" s="1"/>
  <c r="Q2278" i="1"/>
  <c r="R2278" i="1" s="1" a="1"/>
  <c r="R2278" i="1" s="1"/>
  <c r="Q2277" i="1"/>
  <c r="R2277" i="1" s="1" a="1"/>
  <c r="R2277" i="1" s="1"/>
  <c r="Q2276" i="1"/>
  <c r="R2276" i="1" s="1" a="1"/>
  <c r="R2276" i="1" s="1"/>
  <c r="Q2275" i="1"/>
  <c r="R2275" i="1" s="1" a="1"/>
  <c r="R2275" i="1" s="1"/>
  <c r="Q2274" i="1"/>
  <c r="R2274" i="1" s="1" a="1"/>
  <c r="R2274" i="1" s="1"/>
  <c r="Q2273" i="1"/>
  <c r="R2273" i="1" s="1" a="1"/>
  <c r="R2273" i="1" s="1"/>
  <c r="Q2272" i="1"/>
  <c r="R2272" i="1" s="1" a="1"/>
  <c r="R2272" i="1" s="1"/>
  <c r="Q2271" i="1"/>
  <c r="R2271" i="1" s="1" a="1"/>
  <c r="R2271" i="1" s="1"/>
  <c r="Q2270" i="1"/>
  <c r="R2270" i="1" s="1" a="1"/>
  <c r="R2270" i="1" s="1"/>
  <c r="Q2269" i="1"/>
  <c r="R2269" i="1" s="1" a="1"/>
  <c r="R2269" i="1" s="1"/>
  <c r="Q2268" i="1"/>
  <c r="R2268" i="1" s="1" a="1"/>
  <c r="R2268" i="1" s="1"/>
  <c r="Q2267" i="1"/>
  <c r="R2267" i="1" s="1" a="1"/>
  <c r="R2267" i="1" s="1"/>
  <c r="Q2266" i="1"/>
  <c r="R2266" i="1" s="1" a="1"/>
  <c r="R2266" i="1" s="1"/>
  <c r="Q2265" i="1"/>
  <c r="R2265" i="1" s="1" a="1"/>
  <c r="R2265" i="1" s="1"/>
  <c r="Q2264" i="1"/>
  <c r="R2264" i="1" s="1" a="1"/>
  <c r="R2264" i="1" s="1"/>
  <c r="Q2263" i="1"/>
  <c r="R2263" i="1" s="1" a="1"/>
  <c r="R2263" i="1" s="1"/>
  <c r="Q2262" i="1"/>
  <c r="R2262" i="1" s="1" a="1"/>
  <c r="R2262" i="1" s="1"/>
  <c r="Q2261" i="1"/>
  <c r="R2261" i="1" s="1" a="1"/>
  <c r="R2261" i="1" s="1"/>
  <c r="Q2260" i="1"/>
  <c r="R2260" i="1" s="1" a="1"/>
  <c r="R2260" i="1" s="1"/>
  <c r="Q2259" i="1"/>
  <c r="R2259" i="1" s="1" a="1"/>
  <c r="R2259" i="1" s="1"/>
  <c r="Q2258" i="1"/>
  <c r="R2258" i="1" s="1" a="1"/>
  <c r="R2258" i="1" s="1"/>
  <c r="Q2257" i="1"/>
  <c r="R2257" i="1" s="1" a="1"/>
  <c r="R2257" i="1" s="1"/>
  <c r="Q2256" i="1"/>
  <c r="R2256" i="1" s="1" a="1"/>
  <c r="R2256" i="1" s="1"/>
  <c r="Q2255" i="1"/>
  <c r="R2255" i="1" s="1" a="1"/>
  <c r="R2255" i="1" s="1"/>
  <c r="Q2254" i="1"/>
  <c r="R2254" i="1" s="1" a="1"/>
  <c r="R2254" i="1" s="1"/>
  <c r="Q2253" i="1"/>
  <c r="R2253" i="1" s="1" a="1"/>
  <c r="R2253" i="1" s="1"/>
  <c r="Q2252" i="1"/>
  <c r="R2252" i="1" s="1" a="1"/>
  <c r="R2252" i="1" s="1"/>
  <c r="Q2251" i="1"/>
  <c r="R2251" i="1" s="1" a="1"/>
  <c r="R2251" i="1" s="1"/>
  <c r="Q2250" i="1"/>
  <c r="R2250" i="1" s="1" a="1"/>
  <c r="R2250" i="1" s="1"/>
  <c r="Q2249" i="1"/>
  <c r="R2249" i="1" s="1" a="1"/>
  <c r="R2249" i="1" s="1"/>
  <c r="Q2248" i="1"/>
  <c r="R2248" i="1" s="1" a="1"/>
  <c r="R2248" i="1" s="1"/>
  <c r="Q2247" i="1"/>
  <c r="R2247" i="1" s="1" a="1"/>
  <c r="R2247" i="1" s="1"/>
  <c r="Q2246" i="1"/>
  <c r="R2246" i="1" s="1" a="1"/>
  <c r="R2246" i="1" s="1"/>
  <c r="Q2245" i="1"/>
  <c r="R2245" i="1" s="1" a="1"/>
  <c r="R2245" i="1" s="1"/>
  <c r="Q2244" i="1"/>
  <c r="R2244" i="1" s="1" a="1"/>
  <c r="R2244" i="1" s="1"/>
  <c r="Q2243" i="1"/>
  <c r="R2243" i="1" s="1" a="1"/>
  <c r="R2243" i="1" s="1"/>
  <c r="Q2242" i="1"/>
  <c r="R2242" i="1" s="1" a="1"/>
  <c r="R2242" i="1" s="1"/>
  <c r="Q2241" i="1"/>
  <c r="R2241" i="1" s="1" a="1"/>
  <c r="R2241" i="1" s="1"/>
  <c r="Q2240" i="1"/>
  <c r="R2240" i="1" s="1" a="1"/>
  <c r="R2240" i="1" s="1"/>
  <c r="Q2239" i="1"/>
  <c r="R2239" i="1" s="1" a="1"/>
  <c r="R2239" i="1" s="1"/>
  <c r="Q2238" i="1"/>
  <c r="R2238" i="1" s="1" a="1"/>
  <c r="R2238" i="1" s="1"/>
  <c r="Q2237" i="1"/>
  <c r="R2237" i="1" s="1" a="1"/>
  <c r="R2237" i="1" s="1"/>
  <c r="Q2236" i="1"/>
  <c r="R2236" i="1" s="1" a="1"/>
  <c r="R2236" i="1" s="1"/>
  <c r="Q2235" i="1"/>
  <c r="R2235" i="1" s="1" a="1"/>
  <c r="R2235" i="1" s="1"/>
  <c r="Q2234" i="1"/>
  <c r="R2234" i="1" s="1" a="1"/>
  <c r="R2234" i="1" s="1"/>
  <c r="Q2233" i="1"/>
  <c r="R2233" i="1" s="1" a="1"/>
  <c r="R2233" i="1" s="1"/>
  <c r="Q2232" i="1"/>
  <c r="R2232" i="1" s="1" a="1"/>
  <c r="R2232" i="1" s="1"/>
  <c r="Q2231" i="1"/>
  <c r="R2231" i="1" s="1" a="1"/>
  <c r="R2231" i="1" s="1"/>
  <c r="Q2230" i="1"/>
  <c r="R2230" i="1" s="1" a="1"/>
  <c r="R2230" i="1" s="1"/>
  <c r="Q2229" i="1"/>
  <c r="R2229" i="1" s="1" a="1"/>
  <c r="R2229" i="1" s="1"/>
  <c r="Q2228" i="1"/>
  <c r="R2228" i="1" s="1" a="1"/>
  <c r="R2228" i="1" s="1"/>
  <c r="Q2227" i="1"/>
  <c r="R2227" i="1" s="1" a="1"/>
  <c r="R2227" i="1" s="1"/>
  <c r="Q2226" i="1"/>
  <c r="R2226" i="1" s="1" a="1"/>
  <c r="R2226" i="1" s="1"/>
  <c r="Q2225" i="1"/>
  <c r="R2225" i="1" s="1" a="1"/>
  <c r="R2225" i="1" s="1"/>
  <c r="Q2224" i="1"/>
  <c r="R2224" i="1" s="1" a="1"/>
  <c r="R2224" i="1" s="1"/>
  <c r="Q2223" i="1"/>
  <c r="R2223" i="1" s="1" a="1"/>
  <c r="R2223" i="1" s="1"/>
  <c r="Q2222" i="1"/>
  <c r="R2222" i="1" s="1" a="1"/>
  <c r="R2222" i="1" s="1"/>
  <c r="Q2221" i="1"/>
  <c r="R2221" i="1" s="1" a="1"/>
  <c r="R2221" i="1" s="1"/>
  <c r="Q2220" i="1"/>
  <c r="R2220" i="1" s="1" a="1"/>
  <c r="R2220" i="1" s="1"/>
  <c r="Q2219" i="1"/>
  <c r="R2219" i="1" s="1" a="1"/>
  <c r="R2219" i="1" s="1"/>
  <c r="Q2218" i="1"/>
  <c r="R2218" i="1" s="1" a="1"/>
  <c r="R2218" i="1" s="1"/>
  <c r="Q2217" i="1"/>
  <c r="R2217" i="1" s="1" a="1"/>
  <c r="R2217" i="1" s="1"/>
  <c r="Q2216" i="1"/>
  <c r="R2216" i="1" s="1" a="1"/>
  <c r="R2216" i="1" s="1"/>
  <c r="Q2215" i="1"/>
  <c r="R2215" i="1" s="1" a="1"/>
  <c r="R2215" i="1" s="1"/>
  <c r="Q2214" i="1"/>
  <c r="R2214" i="1" s="1" a="1"/>
  <c r="R2214" i="1" s="1"/>
  <c r="Q2213" i="1"/>
  <c r="R2213" i="1" s="1" a="1"/>
  <c r="R2213" i="1" s="1"/>
  <c r="Q2212" i="1"/>
  <c r="R2212" i="1" s="1" a="1"/>
  <c r="R2212" i="1" s="1"/>
  <c r="Q2211" i="1"/>
  <c r="R2211" i="1" s="1" a="1"/>
  <c r="R2211" i="1" s="1"/>
  <c r="Q2210" i="1"/>
  <c r="R2210" i="1" s="1" a="1"/>
  <c r="R2210" i="1" s="1"/>
  <c r="Q2209" i="1"/>
  <c r="R2209" i="1" s="1" a="1"/>
  <c r="R2209" i="1" s="1"/>
  <c r="Q2208" i="1"/>
  <c r="R2208" i="1" s="1" a="1"/>
  <c r="R2208" i="1" s="1"/>
  <c r="Q2207" i="1"/>
  <c r="R2207" i="1" s="1" a="1"/>
  <c r="R2207" i="1" s="1"/>
  <c r="Q2206" i="1"/>
  <c r="R2206" i="1" s="1" a="1"/>
  <c r="R2206" i="1" s="1"/>
  <c r="Q2205" i="1"/>
  <c r="R2205" i="1" s="1" a="1"/>
  <c r="R2205" i="1" s="1"/>
  <c r="Q2204" i="1"/>
  <c r="R2204" i="1" s="1" a="1"/>
  <c r="R2204" i="1" s="1"/>
  <c r="Q2203" i="1"/>
  <c r="R2203" i="1" s="1" a="1"/>
  <c r="R2203" i="1" s="1"/>
  <c r="Q2202" i="1"/>
  <c r="R2202" i="1" s="1" a="1"/>
  <c r="R2202" i="1" s="1"/>
  <c r="Q2201" i="1"/>
  <c r="R2201" i="1" s="1" a="1"/>
  <c r="R2201" i="1" s="1"/>
  <c r="Q2200" i="1"/>
  <c r="R2200" i="1" s="1" a="1"/>
  <c r="R2200" i="1" s="1"/>
  <c r="Q2199" i="1"/>
  <c r="R2199" i="1" s="1" a="1"/>
  <c r="R2199" i="1" s="1"/>
  <c r="Q2198" i="1"/>
  <c r="R2198" i="1" s="1" a="1"/>
  <c r="R2198" i="1" s="1"/>
  <c r="Q2197" i="1"/>
  <c r="R2197" i="1" s="1" a="1"/>
  <c r="R2197" i="1" s="1"/>
  <c r="Q2196" i="1"/>
  <c r="R2196" i="1" s="1" a="1"/>
  <c r="R2196" i="1" s="1"/>
  <c r="Q2195" i="1"/>
  <c r="R2195" i="1" s="1" a="1"/>
  <c r="R2195" i="1" s="1"/>
  <c r="Q2194" i="1"/>
  <c r="R2194" i="1" s="1" a="1"/>
  <c r="R2194" i="1" s="1"/>
  <c r="Q2193" i="1"/>
  <c r="R2193" i="1" s="1" a="1"/>
  <c r="R2193" i="1" s="1"/>
  <c r="Q2192" i="1"/>
  <c r="R2192" i="1" s="1" a="1"/>
  <c r="R2192" i="1" s="1"/>
  <c r="Q2191" i="1"/>
  <c r="R2191" i="1" s="1" a="1"/>
  <c r="R2191" i="1" s="1"/>
  <c r="Q2190" i="1"/>
  <c r="R2190" i="1" s="1" a="1"/>
  <c r="R2190" i="1" s="1"/>
  <c r="Q2189" i="1"/>
  <c r="R2189" i="1" s="1" a="1"/>
  <c r="R2189" i="1" s="1"/>
  <c r="Q2188" i="1"/>
  <c r="R2188" i="1" s="1" a="1"/>
  <c r="R2188" i="1" s="1"/>
  <c r="Q2187" i="1"/>
  <c r="R2187" i="1" s="1" a="1"/>
  <c r="R2187" i="1" s="1"/>
  <c r="Q2186" i="1"/>
  <c r="R2186" i="1" s="1" a="1"/>
  <c r="R2186" i="1" s="1"/>
  <c r="Q2185" i="1"/>
  <c r="R2185" i="1" s="1" a="1"/>
  <c r="R2185" i="1" s="1"/>
  <c r="Q2184" i="1"/>
  <c r="R2184" i="1" s="1" a="1"/>
  <c r="R2184" i="1" s="1"/>
  <c r="Q2183" i="1"/>
  <c r="R2183" i="1" s="1" a="1"/>
  <c r="R2183" i="1" s="1"/>
  <c r="Q2182" i="1"/>
  <c r="R2182" i="1" s="1" a="1"/>
  <c r="R2182" i="1" s="1"/>
  <c r="Q2181" i="1"/>
  <c r="R2181" i="1" s="1" a="1"/>
  <c r="R2181" i="1" s="1"/>
  <c r="Q2180" i="1"/>
  <c r="R2180" i="1" s="1" a="1"/>
  <c r="R2180" i="1" s="1"/>
  <c r="Q2179" i="1"/>
  <c r="R2179" i="1" s="1" a="1"/>
  <c r="R2179" i="1" s="1"/>
  <c r="Q2178" i="1"/>
  <c r="R2178" i="1" s="1" a="1"/>
  <c r="R2178" i="1" s="1"/>
  <c r="Q2177" i="1"/>
  <c r="R2177" i="1" s="1" a="1"/>
  <c r="R2177" i="1" s="1"/>
  <c r="Q2176" i="1"/>
  <c r="R2176" i="1" s="1" a="1"/>
  <c r="R2176" i="1" s="1"/>
  <c r="Q2175" i="1"/>
  <c r="R2175" i="1" s="1" a="1"/>
  <c r="R2175" i="1" s="1"/>
  <c r="Q2174" i="1"/>
  <c r="R2174" i="1" s="1" a="1"/>
  <c r="R2174" i="1" s="1"/>
  <c r="Q2173" i="1"/>
  <c r="R2173" i="1" s="1" a="1"/>
  <c r="R2173" i="1" s="1"/>
  <c r="Q2172" i="1"/>
  <c r="R2172" i="1" s="1" a="1"/>
  <c r="R2172" i="1" s="1"/>
  <c r="Q2171" i="1"/>
  <c r="R2171" i="1" s="1" a="1"/>
  <c r="R2171" i="1" s="1"/>
  <c r="Q2170" i="1"/>
  <c r="R2170" i="1" s="1" a="1"/>
  <c r="R2170" i="1" s="1"/>
  <c r="Q2169" i="1"/>
  <c r="R2169" i="1" s="1" a="1"/>
  <c r="R2169" i="1" s="1"/>
  <c r="Q2168" i="1"/>
  <c r="R2168" i="1" s="1" a="1"/>
  <c r="R2168" i="1" s="1"/>
  <c r="Q2167" i="1"/>
  <c r="R2167" i="1" s="1" a="1"/>
  <c r="R2167" i="1" s="1"/>
  <c r="Q2166" i="1"/>
  <c r="R2166" i="1" s="1" a="1"/>
  <c r="R2166" i="1" s="1"/>
  <c r="Q2165" i="1"/>
  <c r="R2165" i="1" s="1" a="1"/>
  <c r="R2165" i="1" s="1"/>
  <c r="Q2164" i="1"/>
  <c r="R2164" i="1" s="1" a="1"/>
  <c r="R2164" i="1" s="1"/>
  <c r="Q2163" i="1"/>
  <c r="R2163" i="1" s="1" a="1"/>
  <c r="R2163" i="1" s="1"/>
  <c r="Q2162" i="1"/>
  <c r="R2162" i="1" s="1" a="1"/>
  <c r="R2162" i="1" s="1"/>
  <c r="Q2161" i="1"/>
  <c r="R2161" i="1" s="1" a="1"/>
  <c r="R2161" i="1" s="1"/>
  <c r="Q2160" i="1"/>
  <c r="R2160" i="1" s="1" a="1"/>
  <c r="R2160" i="1" s="1"/>
  <c r="Q2159" i="1"/>
  <c r="R2159" i="1" s="1" a="1"/>
  <c r="R2159" i="1" s="1"/>
  <c r="Q2158" i="1"/>
  <c r="R2158" i="1" s="1" a="1"/>
  <c r="R2158" i="1" s="1"/>
  <c r="Q2157" i="1"/>
  <c r="R2157" i="1" s="1" a="1"/>
  <c r="R2157" i="1" s="1"/>
  <c r="Q2156" i="1"/>
  <c r="R2156" i="1" s="1" a="1"/>
  <c r="R2156" i="1" s="1"/>
  <c r="Q2155" i="1"/>
  <c r="R2155" i="1" s="1" a="1"/>
  <c r="R2155" i="1" s="1"/>
  <c r="Q2154" i="1"/>
  <c r="R2154" i="1" s="1" a="1"/>
  <c r="R2154" i="1" s="1"/>
  <c r="Q2153" i="1"/>
  <c r="R2153" i="1" s="1" a="1"/>
  <c r="R2153" i="1" s="1"/>
  <c r="Q2152" i="1"/>
  <c r="R2152" i="1" s="1" a="1"/>
  <c r="R2152" i="1" s="1"/>
  <c r="Q2151" i="1"/>
  <c r="R2151" i="1" s="1" a="1"/>
  <c r="R2151" i="1" s="1"/>
  <c r="Q2150" i="1"/>
  <c r="R2150" i="1" s="1" a="1"/>
  <c r="R2150" i="1" s="1"/>
  <c r="Q2149" i="1"/>
  <c r="R2149" i="1" s="1" a="1"/>
  <c r="R2149" i="1" s="1"/>
  <c r="Q2148" i="1"/>
  <c r="R2148" i="1" s="1" a="1"/>
  <c r="R2148" i="1" s="1"/>
  <c r="Q2147" i="1"/>
  <c r="R2147" i="1" s="1" a="1"/>
  <c r="R2147" i="1" s="1"/>
  <c r="Q2146" i="1"/>
  <c r="R2146" i="1" s="1" a="1"/>
  <c r="R2146" i="1" s="1"/>
  <c r="Q2145" i="1"/>
  <c r="R2145" i="1" s="1" a="1"/>
  <c r="R2145" i="1" s="1"/>
  <c r="Q2144" i="1"/>
  <c r="R2144" i="1" s="1" a="1"/>
  <c r="R2144" i="1" s="1"/>
  <c r="Q2143" i="1"/>
  <c r="R2143" i="1" s="1" a="1"/>
  <c r="R2143" i="1" s="1"/>
  <c r="Q2142" i="1"/>
  <c r="R2142" i="1" s="1" a="1"/>
  <c r="R2142" i="1" s="1"/>
  <c r="Q2141" i="1"/>
  <c r="R2141" i="1" s="1" a="1"/>
  <c r="R2141" i="1" s="1"/>
  <c r="Q2140" i="1"/>
  <c r="R2140" i="1" s="1" a="1"/>
  <c r="R2140" i="1" s="1"/>
  <c r="Q2139" i="1"/>
  <c r="R2139" i="1" s="1" a="1"/>
  <c r="R2139" i="1" s="1"/>
  <c r="Q2138" i="1"/>
  <c r="R2138" i="1" s="1" a="1"/>
  <c r="R2138" i="1" s="1"/>
  <c r="Q2137" i="1"/>
  <c r="R2137" i="1" s="1" a="1"/>
  <c r="R2137" i="1" s="1"/>
  <c r="Q2136" i="1"/>
  <c r="R2136" i="1" s="1" a="1"/>
  <c r="R2136" i="1" s="1"/>
  <c r="Q2135" i="1"/>
  <c r="R2135" i="1" s="1" a="1"/>
  <c r="R2135" i="1" s="1"/>
  <c r="Q2134" i="1"/>
  <c r="R2134" i="1" s="1" a="1"/>
  <c r="R2134" i="1" s="1"/>
  <c r="Q2133" i="1"/>
  <c r="R2133" i="1" s="1" a="1"/>
  <c r="R2133" i="1" s="1"/>
  <c r="Q2132" i="1"/>
  <c r="R2132" i="1" s="1" a="1"/>
  <c r="R2132" i="1" s="1"/>
  <c r="Q2131" i="1"/>
  <c r="R2131" i="1" s="1" a="1"/>
  <c r="R2131" i="1" s="1"/>
  <c r="Q2130" i="1"/>
  <c r="R2130" i="1" s="1" a="1"/>
  <c r="R2130" i="1" s="1"/>
  <c r="Q2129" i="1"/>
  <c r="R2129" i="1" s="1" a="1"/>
  <c r="R2129" i="1" s="1"/>
  <c r="Q2128" i="1"/>
  <c r="R2128" i="1" s="1" a="1"/>
  <c r="R2128" i="1" s="1"/>
  <c r="Q2127" i="1"/>
  <c r="R2127" i="1" s="1" a="1"/>
  <c r="R2127" i="1" s="1"/>
  <c r="Q2126" i="1"/>
  <c r="R2126" i="1" s="1" a="1"/>
  <c r="R2126" i="1" s="1"/>
  <c r="Q2125" i="1"/>
  <c r="R2125" i="1" s="1" a="1"/>
  <c r="R2125" i="1" s="1"/>
  <c r="Q2124" i="1"/>
  <c r="R2124" i="1" s="1" a="1"/>
  <c r="R2124" i="1" s="1"/>
  <c r="Q2123" i="1"/>
  <c r="R2123" i="1" s="1" a="1"/>
  <c r="R2123" i="1" s="1"/>
  <c r="Q2122" i="1"/>
  <c r="R2122" i="1" s="1" a="1"/>
  <c r="R2122" i="1" s="1"/>
  <c r="Q2121" i="1"/>
  <c r="R2121" i="1" s="1" a="1"/>
  <c r="R2121" i="1" s="1"/>
  <c r="Q2120" i="1"/>
  <c r="R2120" i="1" s="1" a="1"/>
  <c r="R2120" i="1" s="1"/>
  <c r="Q2119" i="1"/>
  <c r="R2119" i="1" s="1" a="1"/>
  <c r="R2119" i="1" s="1"/>
  <c r="Q2118" i="1"/>
  <c r="R2118" i="1" s="1" a="1"/>
  <c r="R2118" i="1" s="1"/>
  <c r="Q2117" i="1"/>
  <c r="R2117" i="1" s="1" a="1"/>
  <c r="R2117" i="1" s="1"/>
  <c r="Q2116" i="1"/>
  <c r="R2116" i="1" s="1" a="1"/>
  <c r="R2116" i="1" s="1"/>
  <c r="Q2115" i="1"/>
  <c r="R2115" i="1" s="1" a="1"/>
  <c r="R2115" i="1" s="1"/>
  <c r="Q2114" i="1"/>
  <c r="R2114" i="1" s="1" a="1"/>
  <c r="R2114" i="1" s="1"/>
  <c r="Q2113" i="1"/>
  <c r="R2113" i="1" s="1" a="1"/>
  <c r="R2113" i="1" s="1"/>
  <c r="Q2112" i="1"/>
  <c r="R2112" i="1" s="1" a="1"/>
  <c r="R2112" i="1" s="1"/>
  <c r="Q2111" i="1"/>
  <c r="R2111" i="1" s="1" a="1"/>
  <c r="R2111" i="1" s="1"/>
  <c r="Q2110" i="1"/>
  <c r="R2110" i="1" s="1" a="1"/>
  <c r="R2110" i="1" s="1"/>
  <c r="Q2109" i="1"/>
  <c r="R2109" i="1" s="1" a="1"/>
  <c r="R2109" i="1" s="1"/>
  <c r="Q2108" i="1"/>
  <c r="R2108" i="1" s="1" a="1"/>
  <c r="R2108" i="1" s="1"/>
  <c r="Q2107" i="1"/>
  <c r="R2107" i="1" s="1" a="1"/>
  <c r="R2107" i="1" s="1"/>
  <c r="Q2106" i="1"/>
  <c r="R2106" i="1" s="1" a="1"/>
  <c r="R2106" i="1" s="1"/>
  <c r="Q2105" i="1"/>
  <c r="R2105" i="1" s="1" a="1"/>
  <c r="R2105" i="1" s="1"/>
  <c r="Q2104" i="1"/>
  <c r="R2104" i="1" s="1" a="1"/>
  <c r="R2104" i="1" s="1"/>
  <c r="Q2103" i="1"/>
  <c r="R2103" i="1" s="1" a="1"/>
  <c r="R2103" i="1" s="1"/>
  <c r="Q2102" i="1"/>
  <c r="R2102" i="1" s="1" a="1"/>
  <c r="R2102" i="1" s="1"/>
  <c r="Q2101" i="1"/>
  <c r="R2101" i="1" s="1" a="1"/>
  <c r="R2101" i="1" s="1"/>
  <c r="Q2100" i="1"/>
  <c r="R2100" i="1" s="1" a="1"/>
  <c r="R2100" i="1" s="1"/>
  <c r="Q2099" i="1"/>
  <c r="R2099" i="1" s="1" a="1"/>
  <c r="R2099" i="1" s="1"/>
  <c r="Q2098" i="1"/>
  <c r="R2098" i="1" s="1" a="1"/>
  <c r="R2098" i="1" s="1"/>
  <c r="Q2097" i="1"/>
  <c r="R2097" i="1" s="1" a="1"/>
  <c r="R2097" i="1" s="1"/>
  <c r="Q2096" i="1"/>
  <c r="R2096" i="1" s="1" a="1"/>
  <c r="R2096" i="1" s="1"/>
  <c r="Q2095" i="1"/>
  <c r="R2095" i="1" s="1" a="1"/>
  <c r="R2095" i="1" s="1"/>
  <c r="Q2094" i="1"/>
  <c r="R2094" i="1" s="1" a="1"/>
  <c r="R2094" i="1" s="1"/>
  <c r="Q2093" i="1"/>
  <c r="R2093" i="1" s="1" a="1"/>
  <c r="R2093" i="1" s="1"/>
  <c r="Q2092" i="1"/>
  <c r="R2092" i="1" s="1" a="1"/>
  <c r="R2092" i="1" s="1"/>
  <c r="Q2091" i="1"/>
  <c r="R2091" i="1" s="1" a="1"/>
  <c r="R2091" i="1" s="1"/>
  <c r="Q2090" i="1"/>
  <c r="R2090" i="1" s="1" a="1"/>
  <c r="R2090" i="1" s="1"/>
  <c r="Q2089" i="1"/>
  <c r="R2089" i="1" s="1" a="1"/>
  <c r="R2089" i="1" s="1"/>
  <c r="Q2088" i="1"/>
  <c r="R2088" i="1" s="1" a="1"/>
  <c r="R2088" i="1" s="1"/>
  <c r="Q2087" i="1"/>
  <c r="R2087" i="1" s="1" a="1"/>
  <c r="R2087" i="1" s="1"/>
  <c r="Q2086" i="1"/>
  <c r="R2086" i="1" s="1" a="1"/>
  <c r="R2086" i="1" s="1"/>
  <c r="Q2085" i="1"/>
  <c r="R2085" i="1" s="1" a="1"/>
  <c r="R2085" i="1" s="1"/>
  <c r="Q2084" i="1"/>
  <c r="R2084" i="1" s="1" a="1"/>
  <c r="R2084" i="1" s="1"/>
  <c r="Q2083" i="1"/>
  <c r="R2083" i="1" s="1" a="1"/>
  <c r="R2083" i="1" s="1"/>
  <c r="Q2082" i="1"/>
  <c r="R2082" i="1" s="1" a="1"/>
  <c r="R2082" i="1" s="1"/>
  <c r="Q2081" i="1"/>
  <c r="R2081" i="1" s="1" a="1"/>
  <c r="R2081" i="1" s="1"/>
  <c r="Q2080" i="1"/>
  <c r="R2080" i="1" s="1" a="1"/>
  <c r="R2080" i="1" s="1"/>
  <c r="Q2079" i="1"/>
  <c r="R2079" i="1" s="1" a="1"/>
  <c r="R2079" i="1" s="1"/>
  <c r="Q2078" i="1"/>
  <c r="R2078" i="1" s="1" a="1"/>
  <c r="R2078" i="1" s="1"/>
  <c r="Q2077" i="1"/>
  <c r="R2077" i="1" s="1" a="1"/>
  <c r="R2077" i="1" s="1"/>
  <c r="Q2076" i="1"/>
  <c r="R2076" i="1" s="1" a="1"/>
  <c r="R2076" i="1" s="1"/>
  <c r="Q2075" i="1"/>
  <c r="R2075" i="1" s="1" a="1"/>
  <c r="R2075" i="1" s="1"/>
  <c r="Q2074" i="1"/>
  <c r="R2074" i="1" s="1" a="1"/>
  <c r="R2074" i="1" s="1"/>
  <c r="Q2073" i="1"/>
  <c r="R2073" i="1" s="1" a="1"/>
  <c r="R2073" i="1" s="1"/>
  <c r="Q2072" i="1"/>
  <c r="R2072" i="1" s="1" a="1"/>
  <c r="R2072" i="1" s="1"/>
  <c r="Q2071" i="1"/>
  <c r="R2071" i="1" s="1" a="1"/>
  <c r="R2071" i="1" s="1"/>
  <c r="Q2070" i="1"/>
  <c r="R2070" i="1" s="1" a="1"/>
  <c r="R2070" i="1" s="1"/>
  <c r="Q2069" i="1"/>
  <c r="R2069" i="1" s="1" a="1"/>
  <c r="R2069" i="1" s="1"/>
  <c r="Q2068" i="1"/>
  <c r="R2068" i="1" s="1" a="1"/>
  <c r="R2068" i="1" s="1"/>
  <c r="Q2067" i="1"/>
  <c r="R2067" i="1" s="1" a="1"/>
  <c r="R2067" i="1" s="1"/>
  <c r="Q2066" i="1"/>
  <c r="R2066" i="1" s="1" a="1"/>
  <c r="R2066" i="1" s="1"/>
  <c r="Q2065" i="1"/>
  <c r="R2065" i="1" s="1" a="1"/>
  <c r="R2065" i="1" s="1"/>
  <c r="Q2064" i="1"/>
  <c r="R2064" i="1" s="1" a="1"/>
  <c r="R2064" i="1" s="1"/>
  <c r="Q2063" i="1"/>
  <c r="R2063" i="1" s="1" a="1"/>
  <c r="R2063" i="1" s="1"/>
  <c r="Q2062" i="1"/>
  <c r="R2062" i="1" s="1" a="1"/>
  <c r="R2062" i="1" s="1"/>
  <c r="Q2061" i="1"/>
  <c r="R2061" i="1" s="1" a="1"/>
  <c r="R2061" i="1" s="1"/>
  <c r="Q2060" i="1"/>
  <c r="R2060" i="1" s="1" a="1"/>
  <c r="R2060" i="1" s="1"/>
  <c r="Q2059" i="1"/>
  <c r="R2059" i="1" s="1" a="1"/>
  <c r="R2059" i="1" s="1"/>
  <c r="Q2058" i="1"/>
  <c r="R2058" i="1" s="1" a="1"/>
  <c r="R2058" i="1" s="1"/>
  <c r="Q2057" i="1"/>
  <c r="R2057" i="1" s="1" a="1"/>
  <c r="R2057" i="1" s="1"/>
  <c r="Q2056" i="1"/>
  <c r="R2056" i="1" s="1" a="1"/>
  <c r="R2056" i="1" s="1"/>
  <c r="Q2055" i="1"/>
  <c r="R2055" i="1" s="1" a="1"/>
  <c r="R2055" i="1" s="1"/>
  <c r="Q2054" i="1"/>
  <c r="R2054" i="1" s="1" a="1"/>
  <c r="R2054" i="1" s="1"/>
  <c r="Q2053" i="1"/>
  <c r="R2053" i="1" s="1" a="1"/>
  <c r="R2053" i="1" s="1"/>
  <c r="Q2052" i="1"/>
  <c r="R2052" i="1" s="1" a="1"/>
  <c r="R2052" i="1" s="1"/>
  <c r="Q2051" i="1"/>
  <c r="R2051" i="1" s="1" a="1"/>
  <c r="R2051" i="1" s="1"/>
  <c r="Q2050" i="1"/>
  <c r="R2050" i="1" s="1" a="1"/>
  <c r="R2050" i="1" s="1"/>
  <c r="Q2049" i="1"/>
  <c r="R2049" i="1" s="1" a="1"/>
  <c r="R2049" i="1" s="1"/>
  <c r="Q2048" i="1"/>
  <c r="R2048" i="1" s="1" a="1"/>
  <c r="R2048" i="1" s="1"/>
  <c r="Q2047" i="1"/>
  <c r="R2047" i="1" s="1" a="1"/>
  <c r="R2047" i="1" s="1"/>
  <c r="Q2046" i="1"/>
  <c r="R2046" i="1" s="1" a="1"/>
  <c r="R2046" i="1" s="1"/>
  <c r="Q2045" i="1"/>
  <c r="R2045" i="1" s="1" a="1"/>
  <c r="R2045" i="1" s="1"/>
  <c r="Q2044" i="1"/>
  <c r="R2044" i="1" s="1" a="1"/>
  <c r="R2044" i="1" s="1"/>
  <c r="Q2043" i="1"/>
  <c r="R2043" i="1" s="1" a="1"/>
  <c r="R2043" i="1" s="1"/>
  <c r="Q2042" i="1"/>
  <c r="R2042" i="1" s="1" a="1"/>
  <c r="R2042" i="1" s="1"/>
  <c r="Q2041" i="1"/>
  <c r="R2041" i="1" s="1" a="1"/>
  <c r="R2041" i="1" s="1"/>
  <c r="Q2040" i="1"/>
  <c r="R2040" i="1" s="1" a="1"/>
  <c r="R2040" i="1" s="1"/>
  <c r="Q2039" i="1"/>
  <c r="R2039" i="1" s="1" a="1"/>
  <c r="R2039" i="1" s="1"/>
  <c r="Q2038" i="1"/>
  <c r="R2038" i="1" s="1" a="1"/>
  <c r="R2038" i="1" s="1"/>
  <c r="Q2037" i="1"/>
  <c r="R2037" i="1" s="1" a="1"/>
  <c r="R2037" i="1" s="1"/>
  <c r="Q2036" i="1"/>
  <c r="R2036" i="1" s="1" a="1"/>
  <c r="R2036" i="1" s="1"/>
  <c r="Q2035" i="1"/>
  <c r="R2035" i="1" s="1" a="1"/>
  <c r="R2035" i="1" s="1"/>
  <c r="Q2034" i="1"/>
  <c r="R2034" i="1" s="1" a="1"/>
  <c r="R2034" i="1" s="1"/>
  <c r="Q2033" i="1"/>
  <c r="R2033" i="1" s="1" a="1"/>
  <c r="R2033" i="1" s="1"/>
  <c r="Q2032" i="1"/>
  <c r="R2032" i="1" s="1" a="1"/>
  <c r="R2032" i="1" s="1"/>
  <c r="Q2031" i="1"/>
  <c r="R2031" i="1" s="1" a="1"/>
  <c r="R2031" i="1" s="1"/>
  <c r="Q2030" i="1"/>
  <c r="R2030" i="1" s="1" a="1"/>
  <c r="R2030" i="1" s="1"/>
  <c r="Q2029" i="1"/>
  <c r="R2029" i="1" s="1" a="1"/>
  <c r="R2029" i="1" s="1"/>
  <c r="Q2028" i="1"/>
  <c r="R2028" i="1" s="1" a="1"/>
  <c r="R2028" i="1" s="1"/>
  <c r="Q2027" i="1"/>
  <c r="R2027" i="1" s="1" a="1"/>
  <c r="R2027" i="1" s="1"/>
  <c r="Q2026" i="1"/>
  <c r="R2026" i="1" s="1" a="1"/>
  <c r="R2026" i="1" s="1"/>
  <c r="Q2025" i="1"/>
  <c r="R2025" i="1" s="1" a="1"/>
  <c r="R2025" i="1" s="1"/>
  <c r="Q2024" i="1"/>
  <c r="R2024" i="1" s="1" a="1"/>
  <c r="R2024" i="1" s="1"/>
  <c r="Q2023" i="1"/>
  <c r="R2023" i="1" s="1" a="1"/>
  <c r="R2023" i="1" s="1"/>
  <c r="Q2022" i="1"/>
  <c r="R2022" i="1" s="1" a="1"/>
  <c r="R2022" i="1" s="1"/>
  <c r="Q2021" i="1"/>
  <c r="R2021" i="1" s="1" a="1"/>
  <c r="R2021" i="1" s="1"/>
  <c r="Q2020" i="1"/>
  <c r="R2020" i="1" s="1" a="1"/>
  <c r="R2020" i="1" s="1"/>
  <c r="Q2019" i="1"/>
  <c r="R2019" i="1" s="1" a="1"/>
  <c r="R2019" i="1" s="1"/>
  <c r="Q2018" i="1"/>
  <c r="R2018" i="1" s="1" a="1"/>
  <c r="R2018" i="1" s="1"/>
  <c r="Q2017" i="1"/>
  <c r="R2017" i="1" s="1" a="1"/>
  <c r="R2017" i="1" s="1"/>
  <c r="Q2016" i="1"/>
  <c r="R2016" i="1" s="1" a="1"/>
  <c r="R2016" i="1" s="1"/>
  <c r="Q2015" i="1"/>
  <c r="R2015" i="1" s="1" a="1"/>
  <c r="R2015" i="1" s="1"/>
  <c r="Q2014" i="1"/>
  <c r="R2014" i="1" s="1" a="1"/>
  <c r="R2014" i="1" s="1"/>
  <c r="Q2013" i="1"/>
  <c r="R2013" i="1" s="1" a="1"/>
  <c r="R2013" i="1" s="1"/>
  <c r="Q2012" i="1"/>
  <c r="R2012" i="1" s="1" a="1"/>
  <c r="R2012" i="1" s="1"/>
  <c r="Q2011" i="1"/>
  <c r="R2011" i="1" s="1" a="1"/>
  <c r="R2011" i="1" s="1"/>
  <c r="Q2010" i="1"/>
  <c r="R2010" i="1" s="1" a="1"/>
  <c r="R2010" i="1" s="1"/>
  <c r="Q2009" i="1"/>
  <c r="R2009" i="1" s="1" a="1"/>
  <c r="R2009" i="1" s="1"/>
  <c r="Q2008" i="1"/>
  <c r="R2008" i="1" s="1" a="1"/>
  <c r="R2008" i="1" s="1"/>
  <c r="Q2007" i="1"/>
  <c r="R2007" i="1" s="1" a="1"/>
  <c r="R2007" i="1" s="1"/>
  <c r="Q2006" i="1"/>
  <c r="R2006" i="1" s="1" a="1"/>
  <c r="R2006" i="1" s="1"/>
  <c r="Q2005" i="1"/>
  <c r="R2005" i="1" s="1" a="1"/>
  <c r="R2005" i="1" s="1"/>
  <c r="Q2004" i="1"/>
  <c r="R2004" i="1" s="1" a="1"/>
  <c r="R2004" i="1" s="1"/>
  <c r="Q2003" i="1"/>
  <c r="R2003" i="1" s="1" a="1"/>
  <c r="R2003" i="1" s="1"/>
  <c r="Q2002" i="1"/>
  <c r="R2002" i="1" s="1" a="1"/>
  <c r="R2002" i="1" s="1"/>
  <c r="Q2001" i="1"/>
  <c r="R2001" i="1" s="1" a="1"/>
  <c r="R2001" i="1" s="1"/>
  <c r="Q2000" i="1"/>
  <c r="R2000" i="1" s="1" a="1"/>
  <c r="R2000" i="1" s="1"/>
  <c r="Q1999" i="1"/>
  <c r="R1999" i="1" s="1" a="1"/>
  <c r="R1999" i="1" s="1"/>
  <c r="Q1998" i="1"/>
  <c r="R1998" i="1" s="1" a="1"/>
  <c r="R1998" i="1" s="1"/>
  <c r="Q1997" i="1"/>
  <c r="R1997" i="1" s="1" a="1"/>
  <c r="R1997" i="1" s="1"/>
  <c r="Q1996" i="1"/>
  <c r="R1996" i="1" s="1" a="1"/>
  <c r="R1996" i="1" s="1"/>
  <c r="Q1995" i="1"/>
  <c r="R1995" i="1" s="1" a="1"/>
  <c r="R1995" i="1" s="1"/>
  <c r="Q1994" i="1"/>
  <c r="R1994" i="1" s="1" a="1"/>
  <c r="R1994" i="1" s="1"/>
  <c r="Q1993" i="1"/>
  <c r="R1993" i="1" s="1" a="1"/>
  <c r="R1993" i="1" s="1"/>
  <c r="Q1992" i="1"/>
  <c r="R1992" i="1" s="1" a="1"/>
  <c r="R1992" i="1" s="1"/>
  <c r="Q1991" i="1"/>
  <c r="R1991" i="1" s="1" a="1"/>
  <c r="R1991" i="1" s="1"/>
  <c r="Q1990" i="1"/>
  <c r="R1990" i="1" s="1" a="1"/>
  <c r="R1990" i="1" s="1"/>
  <c r="Q1989" i="1"/>
  <c r="R1989" i="1" s="1" a="1"/>
  <c r="R1989" i="1" s="1"/>
  <c r="Q1988" i="1"/>
  <c r="R1988" i="1" s="1" a="1"/>
  <c r="R1988" i="1" s="1"/>
  <c r="Q1987" i="1"/>
  <c r="R1987" i="1" s="1" a="1"/>
  <c r="R1987" i="1" s="1"/>
  <c r="Q1986" i="1"/>
  <c r="R1986" i="1" s="1" a="1"/>
  <c r="R1986" i="1" s="1"/>
  <c r="Q1985" i="1"/>
  <c r="R1985" i="1" s="1" a="1"/>
  <c r="R1985" i="1" s="1"/>
  <c r="Q1984" i="1"/>
  <c r="R1984" i="1" s="1" a="1"/>
  <c r="R1984" i="1" s="1"/>
  <c r="Q1983" i="1"/>
  <c r="R1983" i="1" s="1" a="1"/>
  <c r="R1983" i="1" s="1"/>
  <c r="Q1982" i="1"/>
  <c r="R1982" i="1" s="1" a="1"/>
  <c r="R1982" i="1" s="1"/>
  <c r="Q1981" i="1"/>
  <c r="R1981" i="1" s="1" a="1"/>
  <c r="R1981" i="1" s="1"/>
  <c r="Q1980" i="1"/>
  <c r="R1980" i="1" s="1" a="1"/>
  <c r="R1980" i="1" s="1"/>
  <c r="Q1979" i="1"/>
  <c r="R1979" i="1" s="1" a="1"/>
  <c r="R1979" i="1" s="1"/>
  <c r="Q1978" i="1"/>
  <c r="R1978" i="1" s="1" a="1"/>
  <c r="R1978" i="1" s="1"/>
  <c r="Q1977" i="1"/>
  <c r="R1977" i="1" s="1" a="1"/>
  <c r="R1977" i="1" s="1"/>
  <c r="Q1976" i="1"/>
  <c r="R1976" i="1" s="1" a="1"/>
  <c r="R1976" i="1" s="1"/>
  <c r="Q1975" i="1"/>
  <c r="R1975" i="1" s="1" a="1"/>
  <c r="R1975" i="1" s="1"/>
  <c r="Q1974" i="1"/>
  <c r="R1974" i="1" s="1" a="1"/>
  <c r="R1974" i="1" s="1"/>
  <c r="Q1973" i="1"/>
  <c r="R1973" i="1" s="1" a="1"/>
  <c r="R1973" i="1" s="1"/>
  <c r="Q1972" i="1"/>
  <c r="R1972" i="1" s="1" a="1"/>
  <c r="R1972" i="1" s="1"/>
  <c r="Q1971" i="1"/>
  <c r="R1971" i="1" s="1" a="1"/>
  <c r="R1971" i="1" s="1"/>
  <c r="Q1970" i="1"/>
  <c r="R1970" i="1" s="1" a="1"/>
  <c r="R1970" i="1" s="1"/>
  <c r="Q1969" i="1"/>
  <c r="R1969" i="1" s="1" a="1"/>
  <c r="R1969" i="1" s="1"/>
  <c r="Q1968" i="1"/>
  <c r="R1968" i="1" s="1" a="1"/>
  <c r="R1968" i="1" s="1"/>
  <c r="Q1967" i="1"/>
  <c r="R1967" i="1" s="1" a="1"/>
  <c r="R1967" i="1" s="1"/>
  <c r="Q1966" i="1"/>
  <c r="R1966" i="1" s="1" a="1"/>
  <c r="R1966" i="1" s="1"/>
  <c r="Q1965" i="1"/>
  <c r="R1965" i="1" s="1" a="1"/>
  <c r="R1965" i="1" s="1"/>
  <c r="Q1964" i="1"/>
  <c r="R1964" i="1" s="1" a="1"/>
  <c r="R1964" i="1" s="1"/>
  <c r="Q1963" i="1"/>
  <c r="R1963" i="1" s="1" a="1"/>
  <c r="R1963" i="1" s="1"/>
  <c r="Q1962" i="1"/>
  <c r="R1962" i="1" s="1" a="1"/>
  <c r="R1962" i="1" s="1"/>
  <c r="Q1961" i="1"/>
  <c r="R1961" i="1" s="1" a="1"/>
  <c r="R1961" i="1" s="1"/>
  <c r="Q1960" i="1"/>
  <c r="R1960" i="1" s="1" a="1"/>
  <c r="R1960" i="1" s="1"/>
  <c r="Q1959" i="1"/>
  <c r="R1959" i="1" s="1" a="1"/>
  <c r="R1959" i="1" s="1"/>
  <c r="Q1958" i="1"/>
  <c r="R1958" i="1" s="1" a="1"/>
  <c r="R1958" i="1" s="1"/>
  <c r="Q1957" i="1"/>
  <c r="R1957" i="1" s="1" a="1"/>
  <c r="R1957" i="1" s="1"/>
  <c r="Q1956" i="1"/>
  <c r="R1956" i="1" s="1" a="1"/>
  <c r="R1956" i="1" s="1"/>
  <c r="Q1955" i="1"/>
  <c r="R1955" i="1" s="1" a="1"/>
  <c r="R1955" i="1" s="1"/>
  <c r="Q1954" i="1"/>
  <c r="R1954" i="1" s="1" a="1"/>
  <c r="R1954" i="1" s="1"/>
  <c r="Q1953" i="1"/>
  <c r="R1953" i="1" s="1" a="1"/>
  <c r="R1953" i="1" s="1"/>
  <c r="Q1952" i="1"/>
  <c r="R1952" i="1" s="1" a="1"/>
  <c r="R1952" i="1" s="1"/>
  <c r="Q1951" i="1"/>
  <c r="R1951" i="1" s="1" a="1"/>
  <c r="R1951" i="1" s="1"/>
  <c r="Q1950" i="1"/>
  <c r="R1950" i="1" s="1" a="1"/>
  <c r="R1950" i="1" s="1"/>
  <c r="Q1949" i="1"/>
  <c r="R1949" i="1" s="1" a="1"/>
  <c r="R1949" i="1" s="1"/>
  <c r="Q1948" i="1"/>
  <c r="R1948" i="1" s="1" a="1"/>
  <c r="R1948" i="1" s="1"/>
  <c r="Q1947" i="1"/>
  <c r="R1947" i="1" s="1" a="1"/>
  <c r="R1947" i="1" s="1"/>
  <c r="Q1946" i="1"/>
  <c r="R1946" i="1" s="1" a="1"/>
  <c r="R1946" i="1" s="1"/>
  <c r="Q1945" i="1"/>
  <c r="R1945" i="1" s="1" a="1"/>
  <c r="R1945" i="1" s="1"/>
  <c r="Q1944" i="1"/>
  <c r="R1944" i="1" s="1" a="1"/>
  <c r="R1944" i="1" s="1"/>
  <c r="Q1943" i="1"/>
  <c r="R1943" i="1" s="1" a="1"/>
  <c r="R1943" i="1" s="1"/>
  <c r="Q1942" i="1"/>
  <c r="R1942" i="1" s="1" a="1"/>
  <c r="R1942" i="1" s="1"/>
  <c r="Q1941" i="1"/>
  <c r="R1941" i="1" s="1" a="1"/>
  <c r="R1941" i="1" s="1"/>
  <c r="Q1940" i="1"/>
  <c r="R1940" i="1" s="1" a="1"/>
  <c r="R1940" i="1" s="1"/>
  <c r="Q1939" i="1"/>
  <c r="R1939" i="1" s="1" a="1"/>
  <c r="R1939" i="1" s="1"/>
  <c r="Q1938" i="1"/>
  <c r="R1938" i="1" s="1" a="1"/>
  <c r="R1938" i="1" s="1"/>
  <c r="Q1937" i="1"/>
  <c r="R1937" i="1" s="1" a="1"/>
  <c r="R1937" i="1" s="1"/>
  <c r="Q1936" i="1"/>
  <c r="R1936" i="1" s="1" a="1"/>
  <c r="R1936" i="1" s="1"/>
  <c r="Q1935" i="1"/>
  <c r="R1935" i="1" s="1" a="1"/>
  <c r="R1935" i="1" s="1"/>
  <c r="Q1934" i="1"/>
  <c r="R1934" i="1" s="1" a="1"/>
  <c r="R1934" i="1" s="1"/>
  <c r="Q1933" i="1"/>
  <c r="R1933" i="1" s="1" a="1"/>
  <c r="R1933" i="1" s="1"/>
  <c r="Q1932" i="1"/>
  <c r="R1932" i="1" s="1" a="1"/>
  <c r="R1932" i="1" s="1"/>
  <c r="Q1931" i="1"/>
  <c r="R1931" i="1" s="1" a="1"/>
  <c r="R1931" i="1" s="1"/>
  <c r="Q1930" i="1"/>
  <c r="R1930" i="1" s="1" a="1"/>
  <c r="R1930" i="1" s="1"/>
  <c r="Q1929" i="1"/>
  <c r="R1929" i="1" s="1" a="1"/>
  <c r="R1929" i="1" s="1"/>
  <c r="Q1928" i="1"/>
  <c r="R1928" i="1" s="1" a="1"/>
  <c r="R1928" i="1" s="1"/>
  <c r="Q1927" i="1"/>
  <c r="R1927" i="1" s="1" a="1"/>
  <c r="R1927" i="1" s="1"/>
  <c r="Q1926" i="1"/>
  <c r="R1926" i="1" s="1" a="1"/>
  <c r="R1926" i="1" s="1"/>
  <c r="Q1925" i="1"/>
  <c r="R1925" i="1" s="1" a="1"/>
  <c r="R1925" i="1" s="1"/>
  <c r="Q1924" i="1"/>
  <c r="R1924" i="1" s="1" a="1"/>
  <c r="R1924" i="1" s="1"/>
  <c r="Q1923" i="1"/>
  <c r="R1923" i="1" s="1" a="1"/>
  <c r="R1923" i="1" s="1"/>
  <c r="Q1922" i="1"/>
  <c r="R1922" i="1" s="1" a="1"/>
  <c r="R1922" i="1" s="1"/>
  <c r="Q1921" i="1"/>
  <c r="R1921" i="1" s="1" a="1"/>
  <c r="R1921" i="1" s="1"/>
  <c r="Q1920" i="1"/>
  <c r="R1920" i="1" s="1" a="1"/>
  <c r="R1920" i="1" s="1"/>
  <c r="Q1919" i="1"/>
  <c r="R1919" i="1" s="1" a="1"/>
  <c r="R1919" i="1" s="1"/>
  <c r="Q1918" i="1"/>
  <c r="R1918" i="1" s="1" a="1"/>
  <c r="R1918" i="1" s="1"/>
  <c r="Q1917" i="1"/>
  <c r="R1917" i="1" s="1" a="1"/>
  <c r="R1917" i="1" s="1"/>
  <c r="Q1916" i="1"/>
  <c r="R1916" i="1" s="1" a="1"/>
  <c r="R1916" i="1" s="1"/>
  <c r="Q1915" i="1"/>
  <c r="R1915" i="1" s="1" a="1"/>
  <c r="R1915" i="1" s="1"/>
  <c r="Q1914" i="1"/>
  <c r="R1914" i="1" s="1" a="1"/>
  <c r="R1914" i="1" s="1"/>
  <c r="Q1913" i="1"/>
  <c r="R1913" i="1" s="1" a="1"/>
  <c r="R1913" i="1" s="1"/>
  <c r="Q1912" i="1"/>
  <c r="R1912" i="1" s="1" a="1"/>
  <c r="R1912" i="1" s="1"/>
  <c r="Q1911" i="1"/>
  <c r="R1911" i="1" s="1" a="1"/>
  <c r="R1911" i="1" s="1"/>
  <c r="Q1910" i="1"/>
  <c r="R1910" i="1" s="1" a="1"/>
  <c r="R1910" i="1" s="1"/>
  <c r="Q1909" i="1"/>
  <c r="R1909" i="1" s="1" a="1"/>
  <c r="R1909" i="1" s="1"/>
  <c r="Q1908" i="1"/>
  <c r="R1908" i="1" s="1" a="1"/>
  <c r="R1908" i="1" s="1"/>
  <c r="Q1907" i="1"/>
  <c r="R1907" i="1" s="1" a="1"/>
  <c r="R1907" i="1" s="1"/>
  <c r="Q1906" i="1"/>
  <c r="R1906" i="1" s="1" a="1"/>
  <c r="R1906" i="1" s="1"/>
  <c r="Q1905" i="1"/>
  <c r="R1905" i="1" s="1" a="1"/>
  <c r="R1905" i="1" s="1"/>
  <c r="Q1904" i="1"/>
  <c r="R1904" i="1" s="1" a="1"/>
  <c r="R1904" i="1" s="1"/>
  <c r="Q1903" i="1"/>
  <c r="R1903" i="1" s="1" a="1"/>
  <c r="R1903" i="1" s="1"/>
  <c r="Q1902" i="1"/>
  <c r="R1902" i="1" s="1" a="1"/>
  <c r="R1902" i="1" s="1"/>
  <c r="Q1901" i="1"/>
  <c r="R1901" i="1" s="1" a="1"/>
  <c r="R1901" i="1" s="1"/>
  <c r="Q1900" i="1"/>
  <c r="R1900" i="1" s="1" a="1"/>
  <c r="R1900" i="1" s="1"/>
  <c r="Q1899" i="1"/>
  <c r="R1899" i="1" s="1" a="1"/>
  <c r="R1899" i="1" s="1"/>
  <c r="Q1898" i="1"/>
  <c r="R1898" i="1" s="1" a="1"/>
  <c r="R1898" i="1" s="1"/>
  <c r="Q1897" i="1"/>
  <c r="R1897" i="1" s="1" a="1"/>
  <c r="R1897" i="1" s="1"/>
  <c r="Q1896" i="1"/>
  <c r="R1896" i="1" s="1" a="1"/>
  <c r="R1896" i="1" s="1"/>
  <c r="Q1895" i="1"/>
  <c r="R1895" i="1" s="1" a="1"/>
  <c r="R1895" i="1" s="1"/>
  <c r="Q1894" i="1"/>
  <c r="R1894" i="1" s="1" a="1"/>
  <c r="R1894" i="1" s="1"/>
  <c r="Q1893" i="1"/>
  <c r="R1893" i="1" s="1" a="1"/>
  <c r="R1893" i="1" s="1"/>
  <c r="Q1892" i="1"/>
  <c r="R1892" i="1" s="1" a="1"/>
  <c r="R1892" i="1" s="1"/>
  <c r="Q1891" i="1"/>
  <c r="R1891" i="1" s="1" a="1"/>
  <c r="R1891" i="1" s="1"/>
  <c r="Q1890" i="1"/>
  <c r="R1890" i="1" s="1" a="1"/>
  <c r="R1890" i="1" s="1"/>
  <c r="Q1889" i="1"/>
  <c r="R1889" i="1" s="1" a="1"/>
  <c r="R1889" i="1" s="1"/>
  <c r="Q1888" i="1"/>
  <c r="R1888" i="1" s="1" a="1"/>
  <c r="R1888" i="1" s="1"/>
  <c r="Q1887" i="1"/>
  <c r="R1887" i="1" s="1" a="1"/>
  <c r="R1887" i="1" s="1"/>
  <c r="Q1886" i="1"/>
  <c r="R1886" i="1" s="1" a="1"/>
  <c r="R1886" i="1" s="1"/>
  <c r="Q1885" i="1"/>
  <c r="R1885" i="1" s="1" a="1"/>
  <c r="R1885" i="1" s="1"/>
  <c r="Q1884" i="1"/>
  <c r="R1884" i="1" s="1" a="1"/>
  <c r="R1884" i="1" s="1"/>
  <c r="Q1883" i="1"/>
  <c r="R1883" i="1" s="1" a="1"/>
  <c r="R1883" i="1" s="1"/>
  <c r="Q1882" i="1"/>
  <c r="R1882" i="1" s="1" a="1"/>
  <c r="R1882" i="1" s="1"/>
  <c r="Q1881" i="1"/>
  <c r="R1881" i="1" s="1" a="1"/>
  <c r="R1881" i="1" s="1"/>
  <c r="Q1880" i="1"/>
  <c r="R1880" i="1" s="1" a="1"/>
  <c r="R1880" i="1" s="1"/>
  <c r="Q1879" i="1"/>
  <c r="R1879" i="1" s="1" a="1"/>
  <c r="R1879" i="1" s="1"/>
  <c r="Q1878" i="1"/>
  <c r="R1878" i="1" s="1" a="1"/>
  <c r="R1878" i="1" s="1"/>
  <c r="Q1877" i="1"/>
  <c r="R1877" i="1" s="1" a="1"/>
  <c r="R1877" i="1" s="1"/>
  <c r="Q1876" i="1"/>
  <c r="R1876" i="1" s="1" a="1"/>
  <c r="R1876" i="1" s="1"/>
  <c r="Q1875" i="1"/>
  <c r="R1875" i="1" s="1" a="1"/>
  <c r="R1875" i="1" s="1"/>
  <c r="Q1874" i="1"/>
  <c r="R1874" i="1" s="1" a="1"/>
  <c r="R1874" i="1" s="1"/>
  <c r="Q1873" i="1"/>
  <c r="R1873" i="1" s="1" a="1"/>
  <c r="R1873" i="1" s="1"/>
  <c r="Q1872" i="1"/>
  <c r="R1872" i="1" s="1" a="1"/>
  <c r="R1872" i="1" s="1"/>
  <c r="Q1871" i="1"/>
  <c r="R1871" i="1" s="1" a="1"/>
  <c r="R1871" i="1" s="1"/>
  <c r="Q1870" i="1"/>
  <c r="R1870" i="1" s="1" a="1"/>
  <c r="R1870" i="1" s="1"/>
  <c r="Q1869" i="1"/>
  <c r="R1869" i="1" s="1" a="1"/>
  <c r="R1869" i="1" s="1"/>
  <c r="Q1868" i="1"/>
  <c r="R1868" i="1" s="1" a="1"/>
  <c r="R1868" i="1" s="1"/>
  <c r="Q1867" i="1"/>
  <c r="R1867" i="1" s="1" a="1"/>
  <c r="R1867" i="1" s="1"/>
  <c r="Q1866" i="1"/>
  <c r="R1866" i="1" s="1" a="1"/>
  <c r="R1866" i="1" s="1"/>
  <c r="Q1865" i="1"/>
  <c r="R1865" i="1" s="1" a="1"/>
  <c r="R1865" i="1" s="1"/>
  <c r="Q1864" i="1"/>
  <c r="R1864" i="1" s="1" a="1"/>
  <c r="R1864" i="1" s="1"/>
  <c r="Q1863" i="1"/>
  <c r="R1863" i="1" s="1" a="1"/>
  <c r="R1863" i="1" s="1"/>
  <c r="Q1862" i="1"/>
  <c r="R1862" i="1" s="1" a="1"/>
  <c r="R1862" i="1" s="1"/>
  <c r="Q1861" i="1"/>
  <c r="R1861" i="1" s="1" a="1"/>
  <c r="R1861" i="1" s="1"/>
  <c r="Q1860" i="1"/>
  <c r="R1860" i="1" s="1" a="1"/>
  <c r="R1860" i="1" s="1"/>
  <c r="Q1859" i="1"/>
  <c r="R1859" i="1" s="1" a="1"/>
  <c r="R1859" i="1" s="1"/>
  <c r="Q1858" i="1"/>
  <c r="R1858" i="1" s="1" a="1"/>
  <c r="R1858" i="1" s="1"/>
  <c r="Q1857" i="1"/>
  <c r="R1857" i="1" s="1" a="1"/>
  <c r="R1857" i="1" s="1"/>
  <c r="Q1856" i="1"/>
  <c r="R1856" i="1" s="1" a="1"/>
  <c r="R1856" i="1" s="1"/>
  <c r="Q1855" i="1"/>
  <c r="R1855" i="1" s="1" a="1"/>
  <c r="R1855" i="1" s="1"/>
  <c r="Q1854" i="1"/>
  <c r="R1854" i="1" s="1" a="1"/>
  <c r="R1854" i="1" s="1"/>
  <c r="Q1853" i="1"/>
  <c r="R1853" i="1" s="1" a="1"/>
  <c r="R1853" i="1" s="1"/>
  <c r="Q1852" i="1"/>
  <c r="R1852" i="1" s="1" a="1"/>
  <c r="R1852" i="1" s="1"/>
  <c r="Q1851" i="1"/>
  <c r="R1851" i="1" s="1" a="1"/>
  <c r="R1851" i="1" s="1"/>
  <c r="Q1850" i="1"/>
  <c r="R1850" i="1" s="1" a="1"/>
  <c r="R1850" i="1" s="1"/>
  <c r="Q1849" i="1"/>
  <c r="R1849" i="1" s="1" a="1"/>
  <c r="R1849" i="1" s="1"/>
  <c r="Q1848" i="1"/>
  <c r="R1848" i="1" s="1" a="1"/>
  <c r="R1848" i="1" s="1"/>
  <c r="Q1847" i="1"/>
  <c r="R1847" i="1" s="1" a="1"/>
  <c r="R1847" i="1" s="1"/>
  <c r="Q1846" i="1"/>
  <c r="R1846" i="1" s="1" a="1"/>
  <c r="R1846" i="1" s="1"/>
  <c r="Q1845" i="1"/>
  <c r="R1845" i="1" s="1" a="1"/>
  <c r="R1845" i="1" s="1"/>
  <c r="Q1844" i="1"/>
  <c r="R1844" i="1" s="1" a="1"/>
  <c r="R1844" i="1" s="1"/>
  <c r="Q1843" i="1"/>
  <c r="R1843" i="1" s="1" a="1"/>
  <c r="R1843" i="1" s="1"/>
  <c r="Q1842" i="1"/>
  <c r="R1842" i="1" s="1" a="1"/>
  <c r="R1842" i="1" s="1"/>
  <c r="Q1841" i="1"/>
  <c r="R1841" i="1" s="1" a="1"/>
  <c r="R1841" i="1" s="1"/>
  <c r="Q1840" i="1"/>
  <c r="R1840" i="1" s="1" a="1"/>
  <c r="R1840" i="1" s="1"/>
  <c r="Q1839" i="1"/>
  <c r="R1839" i="1" s="1" a="1"/>
  <c r="R1839" i="1" s="1"/>
  <c r="Q1838" i="1"/>
  <c r="R1838" i="1" s="1" a="1"/>
  <c r="R1838" i="1" s="1"/>
  <c r="Q1837" i="1"/>
  <c r="R1837" i="1" s="1" a="1"/>
  <c r="R1837" i="1" s="1"/>
  <c r="Q1836" i="1"/>
  <c r="R1836" i="1" s="1" a="1"/>
  <c r="R1836" i="1" s="1"/>
  <c r="Q1835" i="1"/>
  <c r="R1835" i="1" s="1" a="1"/>
  <c r="R1835" i="1" s="1"/>
  <c r="Q1834" i="1"/>
  <c r="R1834" i="1" s="1" a="1"/>
  <c r="R1834" i="1" s="1"/>
  <c r="Q1833" i="1"/>
  <c r="R1833" i="1" s="1" a="1"/>
  <c r="R1833" i="1" s="1"/>
  <c r="Q1832" i="1"/>
  <c r="R1832" i="1" s="1" a="1"/>
  <c r="R1832" i="1" s="1"/>
  <c r="Q1831" i="1"/>
  <c r="R1831" i="1" s="1" a="1"/>
  <c r="R1831" i="1" s="1"/>
  <c r="Q1830" i="1"/>
  <c r="R1830" i="1" s="1" a="1"/>
  <c r="R1830" i="1" s="1"/>
  <c r="Q1829" i="1"/>
  <c r="R1829" i="1" s="1" a="1"/>
  <c r="R1829" i="1" s="1"/>
  <c r="Q1828" i="1"/>
  <c r="R1828" i="1" s="1" a="1"/>
  <c r="R1828" i="1" s="1"/>
  <c r="Q1827" i="1"/>
  <c r="R1827" i="1" s="1" a="1"/>
  <c r="R1827" i="1" s="1"/>
  <c r="Q1826" i="1"/>
  <c r="R1826" i="1" s="1" a="1"/>
  <c r="R1826" i="1" s="1"/>
  <c r="Q1825" i="1"/>
  <c r="R1825" i="1" s="1" a="1"/>
  <c r="R1825" i="1" s="1"/>
  <c r="Q1824" i="1"/>
  <c r="R1824" i="1" s="1" a="1"/>
  <c r="R1824" i="1" s="1"/>
  <c r="Q1823" i="1"/>
  <c r="R1823" i="1" s="1" a="1"/>
  <c r="R1823" i="1" s="1"/>
  <c r="Q1822" i="1"/>
  <c r="R1822" i="1" s="1" a="1"/>
  <c r="R1822" i="1" s="1"/>
  <c r="Q1821" i="1"/>
  <c r="R1821" i="1" s="1" a="1"/>
  <c r="R1821" i="1" s="1"/>
  <c r="Q1820" i="1"/>
  <c r="R1820" i="1" s="1" a="1"/>
  <c r="R1820" i="1" s="1"/>
  <c r="Q1819" i="1"/>
  <c r="R1819" i="1" s="1" a="1"/>
  <c r="R1819" i="1" s="1"/>
  <c r="Q1818" i="1"/>
  <c r="R1818" i="1" s="1" a="1"/>
  <c r="R1818" i="1" s="1"/>
  <c r="Q1817" i="1"/>
  <c r="R1817" i="1" s="1" a="1"/>
  <c r="R1817" i="1" s="1"/>
  <c r="Q1816" i="1"/>
  <c r="R1816" i="1" s="1" a="1"/>
  <c r="R1816" i="1" s="1"/>
  <c r="Q1815" i="1"/>
  <c r="R1815" i="1" s="1" a="1"/>
  <c r="R1815" i="1" s="1"/>
  <c r="Q1814" i="1"/>
  <c r="R1814" i="1" s="1" a="1"/>
  <c r="R1814" i="1" s="1"/>
  <c r="Q1813" i="1"/>
  <c r="R1813" i="1" s="1" a="1"/>
  <c r="R1813" i="1" s="1"/>
  <c r="Q1812" i="1"/>
  <c r="R1812" i="1" s="1" a="1"/>
  <c r="R1812" i="1" s="1"/>
  <c r="Q1811" i="1"/>
  <c r="R1811" i="1" s="1" a="1"/>
  <c r="R1811" i="1" s="1"/>
  <c r="Q1810" i="1"/>
  <c r="R1810" i="1" s="1" a="1"/>
  <c r="R1810" i="1" s="1"/>
  <c r="Q1809" i="1"/>
  <c r="R1809" i="1" s="1" a="1"/>
  <c r="R1809" i="1" s="1"/>
  <c r="Q1808" i="1"/>
  <c r="R1808" i="1" s="1" a="1"/>
  <c r="R1808" i="1" s="1"/>
  <c r="Q1807" i="1"/>
  <c r="R1807" i="1" s="1" a="1"/>
  <c r="R1807" i="1" s="1"/>
  <c r="Q1806" i="1"/>
  <c r="R1806" i="1" s="1" a="1"/>
  <c r="R1806" i="1" s="1"/>
  <c r="Q1805" i="1"/>
  <c r="R1805" i="1" s="1" a="1"/>
  <c r="R1805" i="1" s="1"/>
  <c r="Q1804" i="1"/>
  <c r="R1804" i="1" s="1" a="1"/>
  <c r="R1804" i="1" s="1"/>
  <c r="Q1803" i="1"/>
  <c r="R1803" i="1" s="1" a="1"/>
  <c r="R1803" i="1" s="1"/>
  <c r="Q1802" i="1"/>
  <c r="R1802" i="1" s="1" a="1"/>
  <c r="R1802" i="1" s="1"/>
  <c r="Q1801" i="1"/>
  <c r="R1801" i="1" s="1" a="1"/>
  <c r="R1801" i="1" s="1"/>
  <c r="Q1800" i="1"/>
  <c r="R1800" i="1" s="1" a="1"/>
  <c r="R1800" i="1" s="1"/>
  <c r="Q1799" i="1"/>
  <c r="R1799" i="1" s="1" a="1"/>
  <c r="R1799" i="1" s="1"/>
  <c r="Q1798" i="1"/>
  <c r="R1798" i="1" s="1" a="1"/>
  <c r="R1798" i="1" s="1"/>
  <c r="Q1797" i="1"/>
  <c r="R1797" i="1" s="1" a="1"/>
  <c r="R1797" i="1" s="1"/>
  <c r="Q1796" i="1"/>
  <c r="R1796" i="1" s="1" a="1"/>
  <c r="R1796" i="1" s="1"/>
  <c r="Q1795" i="1"/>
  <c r="R1795" i="1" s="1" a="1"/>
  <c r="R1795" i="1" s="1"/>
  <c r="Q1794" i="1"/>
  <c r="R1794" i="1" s="1" a="1"/>
  <c r="R1794" i="1" s="1"/>
  <c r="Q1793" i="1"/>
  <c r="R1793" i="1" s="1" a="1"/>
  <c r="R1793" i="1" s="1"/>
  <c r="Q1792" i="1"/>
  <c r="R1792" i="1" s="1" a="1"/>
  <c r="R1792" i="1" s="1"/>
  <c r="Q1791" i="1"/>
  <c r="R1791" i="1" s="1" a="1"/>
  <c r="R1791" i="1" s="1"/>
  <c r="Q1790" i="1"/>
  <c r="R1790" i="1" s="1" a="1"/>
  <c r="R1790" i="1" s="1"/>
  <c r="Q1789" i="1"/>
  <c r="R1789" i="1" s="1" a="1"/>
  <c r="R1789" i="1" s="1"/>
  <c r="Q1788" i="1"/>
  <c r="R1788" i="1" s="1" a="1"/>
  <c r="R1788" i="1" s="1"/>
  <c r="Q1787" i="1"/>
  <c r="R1787" i="1" s="1" a="1"/>
  <c r="R1787" i="1" s="1"/>
  <c r="Q1786" i="1"/>
  <c r="R1786" i="1" s="1" a="1"/>
  <c r="R1786" i="1" s="1"/>
  <c r="Q1785" i="1"/>
  <c r="R1785" i="1" s="1" a="1"/>
  <c r="R1785" i="1" s="1"/>
  <c r="Q1784" i="1"/>
  <c r="R1784" i="1" s="1" a="1"/>
  <c r="R1784" i="1" s="1"/>
  <c r="Q1783" i="1"/>
  <c r="R1783" i="1" s="1" a="1"/>
  <c r="R1783" i="1" s="1"/>
  <c r="Q1782" i="1"/>
  <c r="R1782" i="1" s="1" a="1"/>
  <c r="R1782" i="1" s="1"/>
  <c r="Q1781" i="1"/>
  <c r="R1781" i="1" s="1" a="1"/>
  <c r="R1781" i="1" s="1"/>
  <c r="Q1780" i="1"/>
  <c r="R1780" i="1" s="1" a="1"/>
  <c r="R1780" i="1" s="1"/>
  <c r="Q1779" i="1"/>
  <c r="R1779" i="1" s="1" a="1"/>
  <c r="R1779" i="1" s="1"/>
  <c r="Q1778" i="1"/>
  <c r="R1778" i="1" s="1" a="1"/>
  <c r="R1778" i="1" s="1"/>
  <c r="Q1777" i="1"/>
  <c r="R1777" i="1" s="1" a="1"/>
  <c r="R1777" i="1" s="1"/>
  <c r="Q1776" i="1"/>
  <c r="R1776" i="1" s="1" a="1"/>
  <c r="R1776" i="1" s="1"/>
  <c r="Q1775" i="1"/>
  <c r="R1775" i="1" s="1" a="1"/>
  <c r="R1775" i="1" s="1"/>
  <c r="Q1774" i="1"/>
  <c r="R1774" i="1" s="1" a="1"/>
  <c r="R1774" i="1" s="1"/>
  <c r="Q1773" i="1"/>
  <c r="R1773" i="1" s="1" a="1"/>
  <c r="R1773" i="1" s="1"/>
  <c r="Q1772" i="1"/>
  <c r="R1772" i="1" s="1" a="1"/>
  <c r="R1772" i="1" s="1"/>
  <c r="Q1771" i="1"/>
  <c r="R1771" i="1" s="1" a="1"/>
  <c r="R1771" i="1" s="1"/>
  <c r="Q1770" i="1"/>
  <c r="R1770" i="1" s="1" a="1"/>
  <c r="R1770" i="1" s="1"/>
  <c r="Q1769" i="1"/>
  <c r="R1769" i="1" s="1" a="1"/>
  <c r="R1769" i="1" s="1"/>
  <c r="Q1768" i="1"/>
  <c r="R1768" i="1" s="1" a="1"/>
  <c r="R1768" i="1" s="1"/>
  <c r="Q1767" i="1"/>
  <c r="R1767" i="1" s="1" a="1"/>
  <c r="R1767" i="1" s="1"/>
  <c r="Q1766" i="1"/>
  <c r="R1766" i="1" s="1" a="1"/>
  <c r="R1766" i="1" s="1"/>
  <c r="Q1765" i="1"/>
  <c r="R1765" i="1" s="1" a="1"/>
  <c r="R1765" i="1" s="1"/>
  <c r="Q1764" i="1"/>
  <c r="R1764" i="1" s="1" a="1"/>
  <c r="R1764" i="1" s="1"/>
  <c r="Q1763" i="1"/>
  <c r="R1763" i="1" s="1" a="1"/>
  <c r="R1763" i="1" s="1"/>
  <c r="Q1762" i="1"/>
  <c r="R1762" i="1" s="1" a="1"/>
  <c r="R1762" i="1" s="1"/>
  <c r="Q1761" i="1"/>
  <c r="R1761" i="1" s="1" a="1"/>
  <c r="R1761" i="1" s="1"/>
  <c r="Q1760" i="1"/>
  <c r="R1760" i="1" s="1" a="1"/>
  <c r="R1760" i="1" s="1"/>
  <c r="Q1759" i="1"/>
  <c r="R1759" i="1" s="1" a="1"/>
  <c r="R1759" i="1" s="1"/>
  <c r="Q1758" i="1"/>
  <c r="R1758" i="1" s="1" a="1"/>
  <c r="R1758" i="1" s="1"/>
  <c r="Q1757" i="1"/>
  <c r="R1757" i="1" s="1" a="1"/>
  <c r="R1757" i="1" s="1"/>
  <c r="Q1756" i="1"/>
  <c r="R1756" i="1" s="1" a="1"/>
  <c r="R1756" i="1" s="1"/>
  <c r="Q1755" i="1"/>
  <c r="R1755" i="1" s="1" a="1"/>
  <c r="R1755" i="1" s="1"/>
  <c r="Q1754" i="1"/>
  <c r="R1754" i="1" s="1" a="1"/>
  <c r="R1754" i="1" s="1"/>
  <c r="Q1753" i="1"/>
  <c r="R1753" i="1" s="1" a="1"/>
  <c r="R1753" i="1" s="1"/>
  <c r="Q1752" i="1"/>
  <c r="R1752" i="1" s="1" a="1"/>
  <c r="R1752" i="1" s="1"/>
  <c r="Q1751" i="1"/>
  <c r="R1751" i="1" s="1" a="1"/>
  <c r="R1751" i="1" s="1"/>
  <c r="Q1750" i="1"/>
  <c r="R1750" i="1" s="1" a="1"/>
  <c r="R1750" i="1" s="1"/>
  <c r="Q1749" i="1"/>
  <c r="R1749" i="1" s="1" a="1"/>
  <c r="R1749" i="1" s="1"/>
  <c r="Q1748" i="1"/>
  <c r="R1748" i="1" s="1" a="1"/>
  <c r="R1748" i="1" s="1"/>
  <c r="Q1747" i="1"/>
  <c r="R1747" i="1" s="1" a="1"/>
  <c r="R1747" i="1" s="1"/>
  <c r="Q1746" i="1"/>
  <c r="R1746" i="1" s="1" a="1"/>
  <c r="R1746" i="1" s="1"/>
  <c r="Q1745" i="1"/>
  <c r="R1745" i="1" s="1" a="1"/>
  <c r="R1745" i="1" s="1"/>
  <c r="Q1744" i="1"/>
  <c r="R1744" i="1" s="1" a="1"/>
  <c r="R1744" i="1" s="1"/>
  <c r="Q1743" i="1"/>
  <c r="R1743" i="1" s="1" a="1"/>
  <c r="R1743" i="1" s="1"/>
  <c r="Q1742" i="1"/>
  <c r="R1742" i="1" s="1" a="1"/>
  <c r="R1742" i="1" s="1"/>
  <c r="Q1741" i="1"/>
  <c r="R1741" i="1" s="1" a="1"/>
  <c r="R1741" i="1" s="1"/>
  <c r="Q1740" i="1"/>
  <c r="R1740" i="1" s="1" a="1"/>
  <c r="R1740" i="1" s="1"/>
  <c r="Q1739" i="1"/>
  <c r="R1739" i="1" s="1" a="1"/>
  <c r="R1739" i="1" s="1"/>
  <c r="Q1738" i="1"/>
  <c r="R1738" i="1" s="1" a="1"/>
  <c r="R1738" i="1" s="1"/>
  <c r="Q1737" i="1"/>
  <c r="R1737" i="1" s="1" a="1"/>
  <c r="R1737" i="1" s="1"/>
  <c r="Q1736" i="1"/>
  <c r="R1736" i="1" s="1" a="1"/>
  <c r="R1736" i="1" s="1"/>
  <c r="Q1735" i="1"/>
  <c r="R1735" i="1" s="1" a="1"/>
  <c r="R1735" i="1" s="1"/>
  <c r="Q1734" i="1"/>
  <c r="R1734" i="1" s="1" a="1"/>
  <c r="R1734" i="1" s="1"/>
  <c r="Q1733" i="1"/>
  <c r="R1733" i="1" s="1" a="1"/>
  <c r="R1733" i="1" s="1"/>
  <c r="Q1732" i="1"/>
  <c r="R1732" i="1" s="1" a="1"/>
  <c r="R1732" i="1" s="1"/>
  <c r="Q1731" i="1"/>
  <c r="R1731" i="1" s="1" a="1"/>
  <c r="R1731" i="1" s="1"/>
  <c r="Q1730" i="1"/>
  <c r="R1730" i="1" s="1" a="1"/>
  <c r="R1730" i="1" s="1"/>
  <c r="Q1729" i="1"/>
  <c r="R1729" i="1" s="1" a="1"/>
  <c r="R1729" i="1" s="1"/>
  <c r="Q1728" i="1"/>
  <c r="R1728" i="1" s="1" a="1"/>
  <c r="R1728" i="1" s="1"/>
  <c r="Q1727" i="1"/>
  <c r="R1727" i="1" s="1" a="1"/>
  <c r="R1727" i="1" s="1"/>
  <c r="Q1726" i="1"/>
  <c r="R1726" i="1" s="1" a="1"/>
  <c r="R1726" i="1" s="1"/>
  <c r="Q1725" i="1"/>
  <c r="R1725" i="1" s="1" a="1"/>
  <c r="R1725" i="1" s="1"/>
  <c r="Q1724" i="1"/>
  <c r="R1724" i="1" s="1" a="1"/>
  <c r="R1724" i="1" s="1"/>
  <c r="Q1723" i="1"/>
  <c r="R1723" i="1" s="1" a="1"/>
  <c r="R1723" i="1" s="1"/>
  <c r="Q1722" i="1"/>
  <c r="R1722" i="1" s="1" a="1"/>
  <c r="R1722" i="1" s="1"/>
  <c r="Q1721" i="1"/>
  <c r="R1721" i="1" s="1" a="1"/>
  <c r="R1721" i="1" s="1"/>
  <c r="Q1720" i="1"/>
  <c r="R1720" i="1" s="1" a="1"/>
  <c r="R1720" i="1" s="1"/>
  <c r="Q1719" i="1"/>
  <c r="R1719" i="1" s="1" a="1"/>
  <c r="R1719" i="1" s="1"/>
  <c r="Q1718" i="1"/>
  <c r="R1718" i="1" s="1" a="1"/>
  <c r="R1718" i="1" s="1"/>
  <c r="Q1717" i="1"/>
  <c r="R1717" i="1" s="1" a="1"/>
  <c r="R1717" i="1" s="1"/>
  <c r="Q1716" i="1"/>
  <c r="R1716" i="1" s="1" a="1"/>
  <c r="R1716" i="1" s="1"/>
  <c r="Q1715" i="1"/>
  <c r="R1715" i="1" s="1" a="1"/>
  <c r="R1715" i="1" s="1"/>
  <c r="Q1714" i="1"/>
  <c r="R1714" i="1" s="1" a="1"/>
  <c r="R1714" i="1" s="1"/>
  <c r="Q1713" i="1"/>
  <c r="R1713" i="1" s="1" a="1"/>
  <c r="R1713" i="1" s="1"/>
  <c r="Q1712" i="1"/>
  <c r="R1712" i="1" s="1" a="1"/>
  <c r="R1712" i="1" s="1"/>
  <c r="Q1711" i="1"/>
  <c r="R1711" i="1" s="1" a="1"/>
  <c r="R1711" i="1" s="1"/>
  <c r="Q1710" i="1"/>
  <c r="R1710" i="1" s="1" a="1"/>
  <c r="R1710" i="1" s="1"/>
  <c r="Q1709" i="1"/>
  <c r="R1709" i="1" s="1" a="1"/>
  <c r="R1709" i="1" s="1"/>
  <c r="Q1708" i="1"/>
  <c r="R1708" i="1" s="1" a="1"/>
  <c r="R1708" i="1" s="1"/>
  <c r="Q1707" i="1"/>
  <c r="R1707" i="1" s="1" a="1"/>
  <c r="R1707" i="1" s="1"/>
  <c r="Q1706" i="1"/>
  <c r="R1706" i="1" s="1" a="1"/>
  <c r="R1706" i="1" s="1"/>
  <c r="Q1705" i="1"/>
  <c r="R1705" i="1" s="1" a="1"/>
  <c r="R1705" i="1" s="1"/>
  <c r="Q1704" i="1"/>
  <c r="R1704" i="1" s="1" a="1"/>
  <c r="R1704" i="1" s="1"/>
  <c r="Q1703" i="1"/>
  <c r="R1703" i="1" s="1" a="1"/>
  <c r="R1703" i="1" s="1"/>
  <c r="Q1702" i="1"/>
  <c r="R1702" i="1" s="1" a="1"/>
  <c r="R1702" i="1" s="1"/>
  <c r="Q1701" i="1"/>
  <c r="R1701" i="1" s="1" a="1"/>
  <c r="R1701" i="1" s="1"/>
  <c r="Q1700" i="1"/>
  <c r="R1700" i="1" s="1" a="1"/>
  <c r="R1700" i="1" s="1"/>
  <c r="Q1699" i="1"/>
  <c r="R1699" i="1" s="1" a="1"/>
  <c r="R1699" i="1" s="1"/>
  <c r="Q1698" i="1"/>
  <c r="R1698" i="1" s="1" a="1"/>
  <c r="R1698" i="1" s="1"/>
  <c r="Q1697" i="1"/>
  <c r="R1697" i="1" s="1" a="1"/>
  <c r="R1697" i="1" s="1"/>
  <c r="Q1696" i="1"/>
  <c r="R1696" i="1" s="1" a="1"/>
  <c r="R1696" i="1" s="1"/>
  <c r="Q1695" i="1"/>
  <c r="R1695" i="1" s="1" a="1"/>
  <c r="R1695" i="1" s="1"/>
  <c r="Q1694" i="1"/>
  <c r="R1694" i="1" s="1" a="1"/>
  <c r="R1694" i="1" s="1"/>
  <c r="Q1693" i="1"/>
  <c r="R1693" i="1" s="1" a="1"/>
  <c r="R1693" i="1" s="1"/>
  <c r="Q1692" i="1"/>
  <c r="R1692" i="1" s="1" a="1"/>
  <c r="R1692" i="1" s="1"/>
  <c r="Q1691" i="1"/>
  <c r="R1691" i="1" s="1" a="1"/>
  <c r="R1691" i="1" s="1"/>
  <c r="Q1690" i="1"/>
  <c r="R1690" i="1" s="1" a="1"/>
  <c r="R1690" i="1" s="1"/>
  <c r="Q1689" i="1"/>
  <c r="R1689" i="1" s="1" a="1"/>
  <c r="R1689" i="1" s="1"/>
  <c r="Q1688" i="1"/>
  <c r="R1688" i="1" s="1" a="1"/>
  <c r="R1688" i="1" s="1"/>
  <c r="Q1687" i="1"/>
  <c r="R1687" i="1" s="1" a="1"/>
  <c r="R1687" i="1" s="1"/>
  <c r="Q1686" i="1"/>
  <c r="R1686" i="1" s="1" a="1"/>
  <c r="R1686" i="1" s="1"/>
  <c r="Q1685" i="1"/>
  <c r="R1685" i="1" s="1" a="1"/>
  <c r="R1685" i="1" s="1"/>
  <c r="Q1684" i="1"/>
  <c r="R1684" i="1" s="1" a="1"/>
  <c r="R1684" i="1" s="1"/>
  <c r="Q1683" i="1"/>
  <c r="R1683" i="1" s="1" a="1"/>
  <c r="R1683" i="1" s="1"/>
  <c r="Q1682" i="1"/>
  <c r="R1682" i="1" s="1" a="1"/>
  <c r="R1682" i="1" s="1"/>
  <c r="Q1681" i="1"/>
  <c r="R1681" i="1" s="1" a="1"/>
  <c r="R1681" i="1" s="1"/>
  <c r="Q1680" i="1"/>
  <c r="R1680" i="1" s="1" a="1"/>
  <c r="R1680" i="1" s="1"/>
  <c r="Q1679" i="1"/>
  <c r="R1679" i="1" s="1" a="1"/>
  <c r="R1679" i="1" s="1"/>
  <c r="Q1678" i="1"/>
  <c r="R1678" i="1" s="1" a="1"/>
  <c r="R1678" i="1" s="1"/>
  <c r="Q1677" i="1"/>
  <c r="R1677" i="1" s="1" a="1"/>
  <c r="R1677" i="1" s="1"/>
  <c r="Q1676" i="1"/>
  <c r="R1676" i="1" s="1" a="1"/>
  <c r="R1676" i="1" s="1"/>
  <c r="Q1675" i="1"/>
  <c r="R1675" i="1" s="1" a="1"/>
  <c r="R1675" i="1" s="1"/>
  <c r="Q1674" i="1"/>
  <c r="R1674" i="1" s="1" a="1"/>
  <c r="R1674" i="1" s="1"/>
  <c r="Q1673" i="1"/>
  <c r="R1673" i="1" s="1" a="1"/>
  <c r="R1673" i="1" s="1"/>
  <c r="Q1672" i="1"/>
  <c r="R1672" i="1" s="1" a="1"/>
  <c r="R1672" i="1" s="1"/>
  <c r="Q1671" i="1"/>
  <c r="R1671" i="1" s="1" a="1"/>
  <c r="R1671" i="1" s="1"/>
  <c r="Q1670" i="1"/>
  <c r="R1670" i="1" s="1" a="1"/>
  <c r="R1670" i="1" s="1"/>
  <c r="Q1669" i="1"/>
  <c r="R1669" i="1" s="1" a="1"/>
  <c r="R1669" i="1" s="1"/>
  <c r="Q1668" i="1"/>
  <c r="R1668" i="1" s="1" a="1"/>
  <c r="R1668" i="1" s="1"/>
  <c r="Q1667" i="1"/>
  <c r="R1667" i="1" s="1" a="1"/>
  <c r="R1667" i="1" s="1"/>
  <c r="Q1666" i="1"/>
  <c r="R1666" i="1" s="1" a="1"/>
  <c r="R1666" i="1" s="1"/>
  <c r="Q1665" i="1"/>
  <c r="R1665" i="1" s="1" a="1"/>
  <c r="R1665" i="1" s="1"/>
  <c r="Q1664" i="1"/>
  <c r="R1664" i="1" s="1" a="1"/>
  <c r="R1664" i="1" s="1"/>
  <c r="Q1663" i="1"/>
  <c r="R1663" i="1" s="1" a="1"/>
  <c r="R1663" i="1" s="1"/>
  <c r="Q1662" i="1"/>
  <c r="R1662" i="1" s="1" a="1"/>
  <c r="R1662" i="1" s="1"/>
  <c r="Q1661" i="1"/>
  <c r="R1661" i="1" s="1" a="1"/>
  <c r="R1661" i="1" s="1"/>
  <c r="Q1660" i="1"/>
  <c r="R1660" i="1" s="1" a="1"/>
  <c r="R1660" i="1" s="1"/>
  <c r="Q1659" i="1"/>
  <c r="R1659" i="1" s="1" a="1"/>
  <c r="R1659" i="1" s="1"/>
  <c r="Q1658" i="1"/>
  <c r="R1658" i="1" s="1" a="1"/>
  <c r="R1658" i="1" s="1"/>
  <c r="Q1657" i="1"/>
  <c r="R1657" i="1" s="1" a="1"/>
  <c r="R1657" i="1" s="1"/>
  <c r="Q1656" i="1"/>
  <c r="R1656" i="1" s="1" a="1"/>
  <c r="R1656" i="1" s="1"/>
  <c r="Q1655" i="1"/>
  <c r="R1655" i="1" s="1" a="1"/>
  <c r="R1655" i="1" s="1"/>
  <c r="Q1654" i="1"/>
  <c r="R1654" i="1" s="1" a="1"/>
  <c r="R1654" i="1" s="1"/>
  <c r="Q1653" i="1"/>
  <c r="R1653" i="1" s="1" a="1"/>
  <c r="R1653" i="1" s="1"/>
  <c r="Q1652" i="1"/>
  <c r="R1652" i="1" s="1" a="1"/>
  <c r="R1652" i="1" s="1"/>
  <c r="Q1651" i="1"/>
  <c r="R1651" i="1" s="1" a="1"/>
  <c r="R1651" i="1" s="1"/>
  <c r="Q1650" i="1"/>
  <c r="R1650" i="1" s="1" a="1"/>
  <c r="R1650" i="1" s="1"/>
  <c r="Q1649" i="1"/>
  <c r="R1649" i="1" s="1" a="1"/>
  <c r="R1649" i="1" s="1"/>
  <c r="Q1648" i="1"/>
  <c r="R1648" i="1" s="1" a="1"/>
  <c r="R1648" i="1" s="1"/>
  <c r="Q1647" i="1"/>
  <c r="R1647" i="1" s="1" a="1"/>
  <c r="R1647" i="1" s="1"/>
  <c r="Q1646" i="1"/>
  <c r="R1646" i="1" s="1" a="1"/>
  <c r="R1646" i="1" s="1"/>
  <c r="Q1645" i="1"/>
  <c r="R1645" i="1" s="1" a="1"/>
  <c r="R1645" i="1" s="1"/>
  <c r="Q1644" i="1"/>
  <c r="R1644" i="1" s="1" a="1"/>
  <c r="R1644" i="1" s="1"/>
  <c r="Q1643" i="1"/>
  <c r="R1643" i="1" s="1" a="1"/>
  <c r="R1643" i="1" s="1"/>
  <c r="Q1642" i="1"/>
  <c r="R1642" i="1" s="1" a="1"/>
  <c r="R1642" i="1" s="1"/>
  <c r="Q1641" i="1"/>
  <c r="R1641" i="1" s="1" a="1"/>
  <c r="R1641" i="1" s="1"/>
  <c r="Q1640" i="1"/>
  <c r="R1640" i="1" s="1" a="1"/>
  <c r="R1640" i="1" s="1"/>
  <c r="Q1639" i="1"/>
  <c r="R1639" i="1" s="1" a="1"/>
  <c r="R1639" i="1" s="1"/>
  <c r="Q1638" i="1"/>
  <c r="R1638" i="1" s="1" a="1"/>
  <c r="R1638" i="1" s="1"/>
  <c r="Q1637" i="1"/>
  <c r="R1637" i="1" s="1" a="1"/>
  <c r="R1637" i="1" s="1"/>
  <c r="Q1636" i="1"/>
  <c r="R1636" i="1" s="1" a="1"/>
  <c r="R1636" i="1" s="1"/>
  <c r="Q1635" i="1"/>
  <c r="R1635" i="1" s="1" a="1"/>
  <c r="R1635" i="1" s="1"/>
  <c r="Q1634" i="1"/>
  <c r="R1634" i="1" s="1" a="1"/>
  <c r="R1634" i="1" s="1"/>
  <c r="Q1633" i="1"/>
  <c r="R1633" i="1" s="1" a="1"/>
  <c r="R1633" i="1" s="1"/>
  <c r="Q1632" i="1"/>
  <c r="R1632" i="1" s="1" a="1"/>
  <c r="R1632" i="1" s="1"/>
  <c r="Q1631" i="1"/>
  <c r="R1631" i="1" s="1" a="1"/>
  <c r="R1631" i="1" s="1"/>
  <c r="Q1630" i="1"/>
  <c r="R1630" i="1" s="1" a="1"/>
  <c r="R1630" i="1" s="1"/>
  <c r="Q1629" i="1"/>
  <c r="R1629" i="1" s="1" a="1"/>
  <c r="R1629" i="1" s="1"/>
  <c r="Q1628" i="1"/>
  <c r="R1628" i="1" s="1" a="1"/>
  <c r="R1628" i="1" s="1"/>
  <c r="Q1627" i="1"/>
  <c r="R1627" i="1" s="1" a="1"/>
  <c r="R1627" i="1" s="1"/>
  <c r="Q1626" i="1"/>
  <c r="R1626" i="1" s="1" a="1"/>
  <c r="R1626" i="1" s="1"/>
  <c r="Q1625" i="1"/>
  <c r="R1625" i="1" s="1" a="1"/>
  <c r="R1625" i="1" s="1"/>
  <c r="Q1624" i="1"/>
  <c r="R1624" i="1" s="1" a="1"/>
  <c r="R1624" i="1" s="1"/>
  <c r="Q1623" i="1"/>
  <c r="R1623" i="1" s="1" a="1"/>
  <c r="R1623" i="1" s="1"/>
  <c r="Q1622" i="1"/>
  <c r="R1622" i="1" s="1" a="1"/>
  <c r="R1622" i="1" s="1"/>
  <c r="Q1621" i="1"/>
  <c r="R1621" i="1" s="1" a="1"/>
  <c r="R1621" i="1" s="1"/>
  <c r="Q1620" i="1"/>
  <c r="R1620" i="1" s="1" a="1"/>
  <c r="R1620" i="1" s="1"/>
  <c r="Q1619" i="1"/>
  <c r="R1619" i="1" s="1" a="1"/>
  <c r="R1619" i="1" s="1"/>
  <c r="Q1618" i="1"/>
  <c r="R1618" i="1" s="1" a="1"/>
  <c r="R1618" i="1" s="1"/>
  <c r="Q1617" i="1"/>
  <c r="R1617" i="1" s="1" a="1"/>
  <c r="R1617" i="1" s="1"/>
  <c r="Q1616" i="1"/>
  <c r="R1616" i="1" s="1" a="1"/>
  <c r="R1616" i="1" s="1"/>
  <c r="Q1615" i="1"/>
  <c r="R1615" i="1" s="1" a="1"/>
  <c r="R1615" i="1" s="1"/>
  <c r="Q1614" i="1"/>
  <c r="R1614" i="1" s="1" a="1"/>
  <c r="R1614" i="1" s="1"/>
  <c r="Q1613" i="1"/>
  <c r="R1613" i="1" s="1" a="1"/>
  <c r="R1613" i="1" s="1"/>
  <c r="Q1612" i="1"/>
  <c r="R1612" i="1" s="1" a="1"/>
  <c r="R1612" i="1" s="1"/>
  <c r="Q1611" i="1"/>
  <c r="R1611" i="1" s="1" a="1"/>
  <c r="R1611" i="1" s="1"/>
  <c r="Q1610" i="1"/>
  <c r="R1610" i="1" s="1" a="1"/>
  <c r="R1610" i="1" s="1"/>
  <c r="Q1609" i="1"/>
  <c r="R1609" i="1" s="1" a="1"/>
  <c r="R1609" i="1" s="1"/>
  <c r="Q1608" i="1"/>
  <c r="R1608" i="1" s="1" a="1"/>
  <c r="R1608" i="1" s="1"/>
  <c r="Q1607" i="1"/>
  <c r="R1607" i="1" s="1" a="1"/>
  <c r="R1607" i="1" s="1"/>
  <c r="Q1606" i="1"/>
  <c r="R1606" i="1" s="1" a="1"/>
  <c r="R1606" i="1" s="1"/>
  <c r="Q1605" i="1"/>
  <c r="R1605" i="1" s="1" a="1"/>
  <c r="R1605" i="1" s="1"/>
  <c r="Q1604" i="1"/>
  <c r="R1604" i="1" s="1" a="1"/>
  <c r="R1604" i="1" s="1"/>
  <c r="Q1603" i="1"/>
  <c r="R1603" i="1" s="1" a="1"/>
  <c r="R1603" i="1" s="1"/>
  <c r="Q1602" i="1"/>
  <c r="R1602" i="1" s="1" a="1"/>
  <c r="R1602" i="1" s="1"/>
  <c r="Q1601" i="1"/>
  <c r="R1601" i="1" s="1" a="1"/>
  <c r="R1601" i="1" s="1"/>
  <c r="Q1600" i="1"/>
  <c r="R1600" i="1" s="1" a="1"/>
  <c r="R1600" i="1" s="1"/>
  <c r="Q1599" i="1"/>
  <c r="R1599" i="1" s="1" a="1"/>
  <c r="R1599" i="1" s="1"/>
  <c r="Q1598" i="1"/>
  <c r="R1598" i="1" s="1" a="1"/>
  <c r="R1598" i="1" s="1"/>
  <c r="Q1597" i="1"/>
  <c r="R1597" i="1" s="1" a="1"/>
  <c r="R1597" i="1" s="1"/>
  <c r="Q1596" i="1"/>
  <c r="R1596" i="1" s="1" a="1"/>
  <c r="R1596" i="1" s="1"/>
  <c r="Q1595" i="1"/>
  <c r="R1595" i="1" s="1" a="1"/>
  <c r="R1595" i="1" s="1"/>
  <c r="Q1594" i="1"/>
  <c r="R1594" i="1" s="1" a="1"/>
  <c r="R1594" i="1" s="1"/>
  <c r="Q1593" i="1"/>
  <c r="R1593" i="1" s="1" a="1"/>
  <c r="R1593" i="1" s="1"/>
  <c r="Q1592" i="1"/>
  <c r="R1592" i="1" s="1" a="1"/>
  <c r="R1592" i="1" s="1"/>
  <c r="Q1591" i="1"/>
  <c r="R1591" i="1" s="1" a="1"/>
  <c r="R1591" i="1" s="1"/>
  <c r="Q1590" i="1"/>
  <c r="R1590" i="1" s="1" a="1"/>
  <c r="R1590" i="1" s="1"/>
  <c r="Q1589" i="1"/>
  <c r="R1589" i="1" s="1" a="1"/>
  <c r="R1589" i="1" s="1"/>
  <c r="Q1588" i="1"/>
  <c r="R1588" i="1" s="1" a="1"/>
  <c r="R1588" i="1" s="1"/>
  <c r="Q1587" i="1"/>
  <c r="R1587" i="1" s="1" a="1"/>
  <c r="R1587" i="1" s="1"/>
  <c r="Q1586" i="1"/>
  <c r="R1586" i="1" s="1" a="1"/>
  <c r="R1586" i="1" s="1"/>
  <c r="Q1585" i="1"/>
  <c r="R1585" i="1" s="1" a="1"/>
  <c r="R1585" i="1" s="1"/>
  <c r="Q1584" i="1"/>
  <c r="R1584" i="1" s="1" a="1"/>
  <c r="R1584" i="1" s="1"/>
  <c r="Q1583" i="1"/>
  <c r="R1583" i="1" s="1" a="1"/>
  <c r="R1583" i="1" s="1"/>
  <c r="Q1582" i="1"/>
  <c r="R1582" i="1" s="1" a="1"/>
  <c r="R1582" i="1" s="1"/>
  <c r="Q1581" i="1"/>
  <c r="R1581" i="1" s="1" a="1"/>
  <c r="R1581" i="1" s="1"/>
  <c r="Q1580" i="1"/>
  <c r="R1580" i="1" s="1" a="1"/>
  <c r="R1580" i="1" s="1"/>
  <c r="Q1579" i="1"/>
  <c r="R1579" i="1" s="1" a="1"/>
  <c r="R1579" i="1" s="1"/>
  <c r="Q1578" i="1"/>
  <c r="R1578" i="1" s="1" a="1"/>
  <c r="R1578" i="1" s="1"/>
  <c r="Q1577" i="1"/>
  <c r="R1577" i="1" s="1" a="1"/>
  <c r="R1577" i="1" s="1"/>
  <c r="Q1576" i="1"/>
  <c r="R1576" i="1" s="1" a="1"/>
  <c r="R1576" i="1" s="1"/>
  <c r="Q1575" i="1"/>
  <c r="R1575" i="1" s="1" a="1"/>
  <c r="R1575" i="1" s="1"/>
  <c r="Q1574" i="1"/>
  <c r="R1574" i="1" s="1" a="1"/>
  <c r="R1574" i="1" s="1"/>
  <c r="Q1573" i="1"/>
  <c r="R1573" i="1" s="1" a="1"/>
  <c r="R1573" i="1" s="1"/>
  <c r="Q1572" i="1"/>
  <c r="R1572" i="1" s="1" a="1"/>
  <c r="R1572" i="1" s="1"/>
  <c r="Q1571" i="1"/>
  <c r="R1571" i="1" s="1" a="1"/>
  <c r="R1571" i="1" s="1"/>
  <c r="Q1570" i="1"/>
  <c r="R1570" i="1" s="1" a="1"/>
  <c r="R1570" i="1" s="1"/>
  <c r="Q1569" i="1"/>
  <c r="R1569" i="1" s="1" a="1"/>
  <c r="R1569" i="1" s="1"/>
  <c r="Q1568" i="1"/>
  <c r="R1568" i="1" s="1" a="1"/>
  <c r="R1568" i="1" s="1"/>
  <c r="Q1567" i="1"/>
  <c r="R1567" i="1" s="1" a="1"/>
  <c r="R1567" i="1" s="1"/>
  <c r="Q1566" i="1"/>
  <c r="R1566" i="1" s="1" a="1"/>
  <c r="R1566" i="1" s="1"/>
  <c r="Q1565" i="1"/>
  <c r="R1565" i="1" s="1" a="1"/>
  <c r="R1565" i="1" s="1"/>
  <c r="Q1564" i="1"/>
  <c r="R1564" i="1" s="1" a="1"/>
  <c r="R1564" i="1" s="1"/>
  <c r="Q1563" i="1"/>
  <c r="R1563" i="1" s="1" a="1"/>
  <c r="R1563" i="1" s="1"/>
  <c r="Q1562" i="1"/>
  <c r="R1562" i="1" s="1" a="1"/>
  <c r="R1562" i="1" s="1"/>
  <c r="Q1561" i="1"/>
  <c r="R1561" i="1" s="1" a="1"/>
  <c r="R1561" i="1" s="1"/>
  <c r="Q1560" i="1"/>
  <c r="R1560" i="1" s="1" a="1"/>
  <c r="R1560" i="1" s="1"/>
  <c r="Q1559" i="1"/>
  <c r="R1559" i="1" s="1" a="1"/>
  <c r="R1559" i="1" s="1"/>
  <c r="Q1558" i="1"/>
  <c r="R1558" i="1" s="1" a="1"/>
  <c r="R1558" i="1" s="1"/>
  <c r="Q1557" i="1"/>
  <c r="R1557" i="1" s="1" a="1"/>
  <c r="R1557" i="1" s="1"/>
  <c r="Q1556" i="1"/>
  <c r="R1556" i="1" s="1" a="1"/>
  <c r="R1556" i="1" s="1"/>
  <c r="Q1555" i="1"/>
  <c r="R1555" i="1" s="1" a="1"/>
  <c r="R1555" i="1" s="1"/>
  <c r="Q1554" i="1"/>
  <c r="R1554" i="1" s="1" a="1"/>
  <c r="R1554" i="1" s="1"/>
  <c r="Q1553" i="1"/>
  <c r="R1553" i="1" s="1" a="1"/>
  <c r="R1553" i="1" s="1"/>
  <c r="Q1552" i="1"/>
  <c r="R1552" i="1" s="1" a="1"/>
  <c r="R1552" i="1" s="1"/>
  <c r="Q1551" i="1"/>
  <c r="R1551" i="1" s="1" a="1"/>
  <c r="R1551" i="1" s="1"/>
  <c r="Q1550" i="1"/>
  <c r="R1550" i="1" s="1" a="1"/>
  <c r="R1550" i="1" s="1"/>
  <c r="Q1549" i="1"/>
  <c r="R1549" i="1" s="1" a="1"/>
  <c r="R1549" i="1" s="1"/>
  <c r="Q1548" i="1"/>
  <c r="R1548" i="1" s="1" a="1"/>
  <c r="R1548" i="1" s="1"/>
  <c r="Q1547" i="1"/>
  <c r="R1547" i="1" s="1" a="1"/>
  <c r="R1547" i="1" s="1"/>
  <c r="Q1546" i="1"/>
  <c r="R1546" i="1" s="1" a="1"/>
  <c r="R1546" i="1" s="1"/>
  <c r="Q1545" i="1"/>
  <c r="R1545" i="1" s="1" a="1"/>
  <c r="R1545" i="1" s="1"/>
  <c r="Q1544" i="1"/>
  <c r="R1544" i="1" s="1" a="1"/>
  <c r="R1544" i="1" s="1"/>
  <c r="Q1543" i="1"/>
  <c r="R1543" i="1" s="1" a="1"/>
  <c r="R1543" i="1" s="1"/>
  <c r="Q1542" i="1"/>
  <c r="R1542" i="1" s="1" a="1"/>
  <c r="R1542" i="1" s="1"/>
  <c r="Q1541" i="1"/>
  <c r="R1541" i="1" s="1" a="1"/>
  <c r="R1541" i="1" s="1"/>
  <c r="Q1540" i="1"/>
  <c r="R1540" i="1" s="1" a="1"/>
  <c r="R1540" i="1" s="1"/>
  <c r="Q1539" i="1"/>
  <c r="R1539" i="1" s="1" a="1"/>
  <c r="R1539" i="1" s="1"/>
  <c r="Q1538" i="1"/>
  <c r="R1538" i="1" s="1" a="1"/>
  <c r="R1538" i="1" s="1"/>
  <c r="Q1537" i="1"/>
  <c r="R1537" i="1" s="1" a="1"/>
  <c r="R1537" i="1" s="1"/>
  <c r="Q1536" i="1"/>
  <c r="R1536" i="1" s="1" a="1"/>
  <c r="R1536" i="1" s="1"/>
  <c r="Q1535" i="1"/>
  <c r="R1535" i="1" s="1" a="1"/>
  <c r="R1535" i="1" s="1"/>
  <c r="Q1534" i="1"/>
  <c r="R1534" i="1" s="1" a="1"/>
  <c r="R1534" i="1" s="1"/>
  <c r="Q1533" i="1"/>
  <c r="R1533" i="1" s="1" a="1"/>
  <c r="R1533" i="1" s="1"/>
  <c r="Q1532" i="1"/>
  <c r="R1532" i="1" s="1" a="1"/>
  <c r="R1532" i="1" s="1"/>
  <c r="Q1531" i="1"/>
  <c r="R1531" i="1" s="1" a="1"/>
  <c r="R1531" i="1" s="1"/>
  <c r="Q1530" i="1"/>
  <c r="R1530" i="1" s="1" a="1"/>
  <c r="R1530" i="1" s="1"/>
  <c r="Q1529" i="1"/>
  <c r="R1529" i="1" s="1" a="1"/>
  <c r="R1529" i="1" s="1"/>
  <c r="Q1528" i="1"/>
  <c r="R1528" i="1" s="1" a="1"/>
  <c r="R1528" i="1" s="1"/>
  <c r="Q1527" i="1"/>
  <c r="R1527" i="1" s="1" a="1"/>
  <c r="R1527" i="1" s="1"/>
  <c r="Q1526" i="1"/>
  <c r="R1526" i="1" s="1" a="1"/>
  <c r="R1526" i="1" s="1"/>
  <c r="Q1525" i="1"/>
  <c r="R1525" i="1" s="1" a="1"/>
  <c r="R1525" i="1" s="1"/>
  <c r="Q1524" i="1"/>
  <c r="R1524" i="1" s="1" a="1"/>
  <c r="R1524" i="1" s="1"/>
  <c r="Q1523" i="1"/>
  <c r="R1523" i="1" s="1" a="1"/>
  <c r="R1523" i="1" s="1"/>
  <c r="Q1522" i="1"/>
  <c r="R1522" i="1" s="1" a="1"/>
  <c r="R1522" i="1" s="1"/>
  <c r="Q1521" i="1"/>
  <c r="R1521" i="1" s="1" a="1"/>
  <c r="R1521" i="1" s="1"/>
  <c r="Q1520" i="1"/>
  <c r="R1520" i="1" s="1" a="1"/>
  <c r="R1520" i="1" s="1"/>
  <c r="Q1519" i="1"/>
  <c r="R1519" i="1" s="1" a="1"/>
  <c r="R1519" i="1" s="1"/>
  <c r="Q1518" i="1"/>
  <c r="R1518" i="1" s="1" a="1"/>
  <c r="R1518" i="1" s="1"/>
  <c r="Q1517" i="1"/>
  <c r="R1517" i="1" s="1" a="1"/>
  <c r="R1517" i="1" s="1"/>
  <c r="Q1516" i="1"/>
  <c r="R1516" i="1" s="1" a="1"/>
  <c r="R1516" i="1" s="1"/>
  <c r="Q1515" i="1"/>
  <c r="R1515" i="1" s="1" a="1"/>
  <c r="R1515" i="1" s="1"/>
  <c r="Q1514" i="1"/>
  <c r="R1514" i="1" s="1" a="1"/>
  <c r="R1514" i="1" s="1"/>
  <c r="Q1513" i="1"/>
  <c r="R1513" i="1" s="1" a="1"/>
  <c r="R1513" i="1" s="1"/>
  <c r="Q1512" i="1"/>
  <c r="R1512" i="1" s="1" a="1"/>
  <c r="R1512" i="1" s="1"/>
  <c r="Q1511" i="1"/>
  <c r="R1511" i="1" s="1" a="1"/>
  <c r="R1511" i="1" s="1"/>
  <c r="Q1510" i="1"/>
  <c r="R1510" i="1" s="1" a="1"/>
  <c r="R1510" i="1" s="1"/>
  <c r="Q1509" i="1"/>
  <c r="R1509" i="1" s="1" a="1"/>
  <c r="R1509" i="1" s="1"/>
  <c r="Q1508" i="1"/>
  <c r="R1508" i="1" s="1" a="1"/>
  <c r="R1508" i="1" s="1"/>
  <c r="Q1507" i="1"/>
  <c r="R1507" i="1" s="1" a="1"/>
  <c r="R1507" i="1" s="1"/>
  <c r="Q1506" i="1"/>
  <c r="R1506" i="1" s="1" a="1"/>
  <c r="R1506" i="1" s="1"/>
  <c r="Q1505" i="1"/>
  <c r="R1505" i="1" s="1" a="1"/>
  <c r="R1505" i="1" s="1"/>
  <c r="Q1504" i="1"/>
  <c r="R1504" i="1" s="1" a="1"/>
  <c r="R1504" i="1" s="1"/>
  <c r="Q1503" i="1"/>
  <c r="R1503" i="1" s="1" a="1"/>
  <c r="R1503" i="1" s="1"/>
  <c r="Q1502" i="1"/>
  <c r="R1502" i="1" s="1" a="1"/>
  <c r="R1502" i="1" s="1"/>
  <c r="Q1501" i="1"/>
  <c r="R1501" i="1" s="1" a="1"/>
  <c r="R1501" i="1" s="1"/>
  <c r="Q1500" i="1"/>
  <c r="R1500" i="1" s="1" a="1"/>
  <c r="R1500" i="1" s="1"/>
  <c r="Q1499" i="1"/>
  <c r="R1499" i="1" s="1" a="1"/>
  <c r="R1499" i="1" s="1"/>
  <c r="Q1498" i="1"/>
  <c r="R1498" i="1" s="1" a="1"/>
  <c r="R1498" i="1" s="1"/>
  <c r="Q1497" i="1"/>
  <c r="R1497" i="1" s="1" a="1"/>
  <c r="R1497" i="1" s="1"/>
  <c r="Q1496" i="1"/>
  <c r="R1496" i="1" s="1" a="1"/>
  <c r="R1496" i="1" s="1"/>
  <c r="Q1495" i="1"/>
  <c r="R1495" i="1" s="1" a="1"/>
  <c r="R1495" i="1" s="1"/>
  <c r="Q1494" i="1"/>
  <c r="R1494" i="1" s="1" a="1"/>
  <c r="R1494" i="1" s="1"/>
  <c r="Q1493" i="1"/>
  <c r="R1493" i="1" s="1" a="1"/>
  <c r="R1493" i="1" s="1"/>
  <c r="Q1492" i="1"/>
  <c r="R1492" i="1" s="1" a="1"/>
  <c r="R1492" i="1" s="1"/>
  <c r="Q1491" i="1"/>
  <c r="R1491" i="1" s="1" a="1"/>
  <c r="R1491" i="1" s="1"/>
  <c r="Q1490" i="1"/>
  <c r="R1490" i="1" s="1" a="1"/>
  <c r="R1490" i="1" s="1"/>
  <c r="Q1489" i="1"/>
  <c r="R1489" i="1" s="1" a="1"/>
  <c r="R1489" i="1" s="1"/>
  <c r="Q1488" i="1"/>
  <c r="R1488" i="1" s="1" a="1"/>
  <c r="R1488" i="1" s="1"/>
  <c r="Q1487" i="1"/>
  <c r="R1487" i="1" s="1" a="1"/>
  <c r="R1487" i="1" s="1"/>
  <c r="Q1486" i="1"/>
  <c r="R1486" i="1" s="1" a="1"/>
  <c r="R1486" i="1" s="1"/>
  <c r="Q1485" i="1"/>
  <c r="R1485" i="1" s="1" a="1"/>
  <c r="R1485" i="1" s="1"/>
  <c r="Q1484" i="1"/>
  <c r="R1484" i="1" s="1" a="1"/>
  <c r="R1484" i="1" s="1"/>
  <c r="Q1483" i="1"/>
  <c r="R1483" i="1" s="1" a="1"/>
  <c r="R1483" i="1" s="1"/>
  <c r="Q1482" i="1"/>
  <c r="R1482" i="1" s="1" a="1"/>
  <c r="R1482" i="1" s="1"/>
  <c r="Q1481" i="1"/>
  <c r="R1481" i="1" s="1" a="1"/>
  <c r="R1481" i="1" s="1"/>
  <c r="Q1480" i="1"/>
  <c r="R1480" i="1" s="1" a="1"/>
  <c r="R1480" i="1" s="1"/>
  <c r="Q1479" i="1"/>
  <c r="R1479" i="1" s="1" a="1"/>
  <c r="R1479" i="1" s="1"/>
  <c r="Q1478" i="1"/>
  <c r="R1478" i="1" s="1" a="1"/>
  <c r="R1478" i="1" s="1"/>
  <c r="Q1477" i="1"/>
  <c r="R1477" i="1" s="1" a="1"/>
  <c r="R1477" i="1" s="1"/>
  <c r="Q1476" i="1"/>
  <c r="R1476" i="1" s="1" a="1"/>
  <c r="R1476" i="1" s="1"/>
  <c r="Q1475" i="1"/>
  <c r="R1475" i="1" s="1" a="1"/>
  <c r="R1475" i="1" s="1"/>
  <c r="Q1474" i="1"/>
  <c r="R1474" i="1" s="1" a="1"/>
  <c r="R1474" i="1" s="1"/>
  <c r="Q1473" i="1"/>
  <c r="R1473" i="1" s="1" a="1"/>
  <c r="R1473" i="1" s="1"/>
  <c r="Q1472" i="1"/>
  <c r="R1472" i="1" s="1" a="1"/>
  <c r="R1472" i="1" s="1"/>
  <c r="Q1471" i="1"/>
  <c r="R1471" i="1" s="1" a="1"/>
  <c r="R1471" i="1" s="1"/>
  <c r="Q1470" i="1"/>
  <c r="R1470" i="1" s="1" a="1"/>
  <c r="R1470" i="1" s="1"/>
  <c r="Q1469" i="1"/>
  <c r="R1469" i="1" s="1" a="1"/>
  <c r="R1469" i="1" s="1"/>
  <c r="Q1468" i="1"/>
  <c r="R1468" i="1" s="1" a="1"/>
  <c r="R1468" i="1" s="1"/>
  <c r="Q1467" i="1"/>
  <c r="R1467" i="1" s="1" a="1"/>
  <c r="R1467" i="1" s="1"/>
  <c r="Q1466" i="1"/>
  <c r="R1466" i="1" s="1" a="1"/>
  <c r="R1466" i="1" s="1"/>
  <c r="Q1465" i="1"/>
  <c r="R1465" i="1" s="1" a="1"/>
  <c r="R1465" i="1" s="1"/>
  <c r="Q1464" i="1"/>
  <c r="R1464" i="1" s="1" a="1"/>
  <c r="R1464" i="1" s="1"/>
  <c r="Q1463" i="1"/>
  <c r="R1463" i="1" s="1" a="1"/>
  <c r="R1463" i="1" s="1"/>
  <c r="Q1462" i="1"/>
  <c r="R1462" i="1" s="1" a="1"/>
  <c r="R1462" i="1" s="1"/>
  <c r="Q1461" i="1"/>
  <c r="R1461" i="1" s="1" a="1"/>
  <c r="R1461" i="1" s="1"/>
  <c r="Q1460" i="1"/>
  <c r="R1460" i="1" s="1" a="1"/>
  <c r="R1460" i="1" s="1"/>
  <c r="Q1459" i="1"/>
  <c r="R1459" i="1" s="1" a="1"/>
  <c r="R1459" i="1" s="1"/>
  <c r="Q1458" i="1"/>
  <c r="R1458" i="1" s="1" a="1"/>
  <c r="R1458" i="1" s="1"/>
  <c r="Q1457" i="1"/>
  <c r="R1457" i="1" s="1" a="1"/>
  <c r="R1457" i="1" s="1"/>
  <c r="Q1456" i="1"/>
  <c r="R1456" i="1" s="1" a="1"/>
  <c r="R1456" i="1" s="1"/>
  <c r="Q1455" i="1"/>
  <c r="R1455" i="1" s="1" a="1"/>
  <c r="R1455" i="1" s="1"/>
  <c r="Q1454" i="1"/>
  <c r="R1454" i="1" s="1" a="1"/>
  <c r="R1454" i="1" s="1"/>
  <c r="Q1453" i="1"/>
  <c r="R1453" i="1" s="1" a="1"/>
  <c r="R1453" i="1" s="1"/>
  <c r="Q1452" i="1"/>
  <c r="R1452" i="1" s="1" a="1"/>
  <c r="R1452" i="1" s="1"/>
  <c r="Q1451" i="1"/>
  <c r="R1451" i="1" s="1" a="1"/>
  <c r="R1451" i="1" s="1"/>
  <c r="Q1450" i="1"/>
  <c r="R1450" i="1" s="1" a="1"/>
  <c r="R1450" i="1" s="1"/>
  <c r="Q1449" i="1"/>
  <c r="R1449" i="1" s="1" a="1"/>
  <c r="R1449" i="1" s="1"/>
  <c r="Q1448" i="1"/>
  <c r="R1448" i="1" s="1" a="1"/>
  <c r="R1448" i="1" s="1"/>
  <c r="Q1447" i="1"/>
  <c r="R1447" i="1" s="1" a="1"/>
  <c r="R1447" i="1" s="1"/>
  <c r="Q1446" i="1"/>
  <c r="R1446" i="1" s="1" a="1"/>
  <c r="R1446" i="1" s="1"/>
  <c r="Q1445" i="1"/>
  <c r="R1445" i="1" s="1" a="1"/>
  <c r="R1445" i="1" s="1"/>
  <c r="Q1444" i="1"/>
  <c r="R1444" i="1" s="1" a="1"/>
  <c r="R1444" i="1" s="1"/>
  <c r="Q1443" i="1"/>
  <c r="R1443" i="1" s="1" a="1"/>
  <c r="R1443" i="1" s="1"/>
  <c r="Q1442" i="1"/>
  <c r="R1442" i="1" s="1" a="1"/>
  <c r="R1442" i="1" s="1"/>
  <c r="Q1441" i="1"/>
  <c r="R1441" i="1" s="1" a="1"/>
  <c r="R1441" i="1" s="1"/>
  <c r="Q1440" i="1"/>
  <c r="R1440" i="1" s="1" a="1"/>
  <c r="R1440" i="1" s="1"/>
  <c r="Q1439" i="1"/>
  <c r="R1439" i="1" s="1" a="1"/>
  <c r="R1439" i="1" s="1"/>
  <c r="Q1438" i="1"/>
  <c r="R1438" i="1" s="1" a="1"/>
  <c r="R1438" i="1" s="1"/>
  <c r="Q1437" i="1"/>
  <c r="R1437" i="1" s="1" a="1"/>
  <c r="R1437" i="1" s="1"/>
  <c r="Q1436" i="1"/>
  <c r="R1436" i="1" s="1" a="1"/>
  <c r="R1436" i="1" s="1"/>
  <c r="Q1435" i="1"/>
  <c r="R1435" i="1" s="1" a="1"/>
  <c r="R1435" i="1" s="1"/>
  <c r="Q1434" i="1"/>
  <c r="R1434" i="1" s="1" a="1"/>
  <c r="R1434" i="1" s="1"/>
  <c r="Q1433" i="1"/>
  <c r="R1433" i="1" s="1" a="1"/>
  <c r="R1433" i="1" s="1"/>
  <c r="Q1432" i="1"/>
  <c r="R1432" i="1" s="1" a="1"/>
  <c r="R1432" i="1" s="1"/>
  <c r="Q1431" i="1"/>
  <c r="R1431" i="1" s="1" a="1"/>
  <c r="R1431" i="1" s="1"/>
  <c r="Q1430" i="1"/>
  <c r="R1430" i="1" s="1" a="1"/>
  <c r="R1430" i="1" s="1"/>
  <c r="Q1429" i="1"/>
  <c r="R1429" i="1" s="1" a="1"/>
  <c r="R1429" i="1" s="1"/>
  <c r="Q1428" i="1"/>
  <c r="R1428" i="1" s="1" a="1"/>
  <c r="R1428" i="1" s="1"/>
  <c r="Q1427" i="1"/>
  <c r="R1427" i="1" s="1" a="1"/>
  <c r="R1427" i="1" s="1"/>
  <c r="Q1426" i="1"/>
  <c r="R1426" i="1" s="1" a="1"/>
  <c r="R1426" i="1" s="1"/>
  <c r="Q1425" i="1"/>
  <c r="R1425" i="1" s="1" a="1"/>
  <c r="R1425" i="1" s="1"/>
  <c r="Q1424" i="1"/>
  <c r="R1424" i="1" s="1" a="1"/>
  <c r="R1424" i="1" s="1"/>
  <c r="Q1423" i="1"/>
  <c r="R1423" i="1" s="1" a="1"/>
  <c r="R1423" i="1" s="1"/>
  <c r="Q1422" i="1"/>
  <c r="R1422" i="1" s="1" a="1"/>
  <c r="R1422" i="1" s="1"/>
  <c r="Q1421" i="1"/>
  <c r="R1421" i="1" s="1" a="1"/>
  <c r="R1421" i="1" s="1"/>
  <c r="Q1420" i="1"/>
  <c r="R1420" i="1" s="1" a="1"/>
  <c r="R1420" i="1" s="1"/>
  <c r="Q1419" i="1"/>
  <c r="R1419" i="1" s="1" a="1"/>
  <c r="R1419" i="1" s="1"/>
  <c r="Q1418" i="1"/>
  <c r="R1418" i="1" s="1" a="1"/>
  <c r="R1418" i="1" s="1"/>
  <c r="Q1417" i="1"/>
  <c r="R1417" i="1" s="1" a="1"/>
  <c r="R1417" i="1" s="1"/>
  <c r="Q1416" i="1"/>
  <c r="R1416" i="1" s="1" a="1"/>
  <c r="R1416" i="1" s="1"/>
  <c r="Q1415" i="1"/>
  <c r="R1415" i="1" s="1" a="1"/>
  <c r="R1415" i="1" s="1"/>
  <c r="Q1414" i="1"/>
  <c r="R1414" i="1" s="1" a="1"/>
  <c r="R1414" i="1" s="1"/>
  <c r="Q1413" i="1"/>
  <c r="R1413" i="1" s="1" a="1"/>
  <c r="R1413" i="1" s="1"/>
  <c r="Q1412" i="1"/>
  <c r="R1412" i="1" s="1" a="1"/>
  <c r="R1412" i="1" s="1"/>
  <c r="Q1411" i="1"/>
  <c r="R1411" i="1" s="1" a="1"/>
  <c r="R1411" i="1" s="1"/>
  <c r="Q1410" i="1"/>
  <c r="R1410" i="1" s="1" a="1"/>
  <c r="R1410" i="1" s="1"/>
  <c r="Q1409" i="1"/>
  <c r="R1409" i="1" s="1" a="1"/>
  <c r="R1409" i="1" s="1"/>
  <c r="Q1408" i="1"/>
  <c r="R1408" i="1" s="1" a="1"/>
  <c r="R1408" i="1" s="1"/>
  <c r="Q1407" i="1"/>
  <c r="R1407" i="1" s="1" a="1"/>
  <c r="R1407" i="1" s="1"/>
  <c r="Q1406" i="1"/>
  <c r="R1406" i="1" s="1" a="1"/>
  <c r="R1406" i="1" s="1"/>
  <c r="Q1405" i="1"/>
  <c r="R1405" i="1" s="1" a="1"/>
  <c r="R1405" i="1" s="1"/>
  <c r="Q1404" i="1"/>
  <c r="R1404" i="1" s="1" a="1"/>
  <c r="R1404" i="1" s="1"/>
  <c r="Q1403" i="1"/>
  <c r="R1403" i="1" s="1" a="1"/>
  <c r="R1403" i="1" s="1"/>
  <c r="Q1402" i="1"/>
  <c r="R1402" i="1" s="1" a="1"/>
  <c r="R1402" i="1" s="1"/>
  <c r="Q1401" i="1"/>
  <c r="R1401" i="1" s="1" a="1"/>
  <c r="R1401" i="1" s="1"/>
  <c r="Q1400" i="1"/>
  <c r="R1400" i="1" s="1" a="1"/>
  <c r="R1400" i="1" s="1"/>
  <c r="Q1399" i="1"/>
  <c r="R1399" i="1" s="1" a="1"/>
  <c r="R1399" i="1" s="1"/>
  <c r="Q1398" i="1"/>
  <c r="R1398" i="1" s="1" a="1"/>
  <c r="R1398" i="1" s="1"/>
  <c r="Q1397" i="1"/>
  <c r="R1397" i="1" s="1" a="1"/>
  <c r="R1397" i="1" s="1"/>
  <c r="Q1396" i="1"/>
  <c r="R1396" i="1" s="1" a="1"/>
  <c r="R1396" i="1" s="1"/>
  <c r="Q1395" i="1"/>
  <c r="R1395" i="1" s="1" a="1"/>
  <c r="R1395" i="1" s="1"/>
  <c r="Q1394" i="1"/>
  <c r="R1394" i="1" s="1" a="1"/>
  <c r="R1394" i="1" s="1"/>
  <c r="Q1393" i="1"/>
  <c r="R1393" i="1" s="1" a="1"/>
  <c r="R1393" i="1" s="1"/>
  <c r="Q1392" i="1"/>
  <c r="R1392" i="1" s="1" a="1"/>
  <c r="R1392" i="1" s="1"/>
  <c r="Q1391" i="1"/>
  <c r="R1391" i="1" s="1" a="1"/>
  <c r="R1391" i="1" s="1"/>
  <c r="Q1390" i="1"/>
  <c r="R1390" i="1" s="1" a="1"/>
  <c r="R1390" i="1" s="1"/>
  <c r="Q1389" i="1"/>
  <c r="R1389" i="1" s="1" a="1"/>
  <c r="R1389" i="1" s="1"/>
  <c r="Q1388" i="1"/>
  <c r="R1388" i="1" s="1" a="1"/>
  <c r="R1388" i="1" s="1"/>
  <c r="Q1387" i="1"/>
  <c r="R1387" i="1" s="1" a="1"/>
  <c r="R1387" i="1" s="1"/>
  <c r="Q1386" i="1"/>
  <c r="R1386" i="1" s="1" a="1"/>
  <c r="R1386" i="1" s="1"/>
  <c r="Q1385" i="1"/>
  <c r="R1385" i="1" s="1" a="1"/>
  <c r="R1385" i="1" s="1"/>
  <c r="Q1384" i="1"/>
  <c r="R1384" i="1" s="1" a="1"/>
  <c r="R1384" i="1" s="1"/>
  <c r="Q1383" i="1"/>
  <c r="R1383" i="1" s="1" a="1"/>
  <c r="R1383" i="1" s="1"/>
  <c r="Q1382" i="1"/>
  <c r="R1382" i="1" s="1" a="1"/>
  <c r="R1382" i="1" s="1"/>
  <c r="Q1381" i="1"/>
  <c r="R1381" i="1" s="1" a="1"/>
  <c r="R1381" i="1" s="1"/>
  <c r="Q1380" i="1"/>
  <c r="R1380" i="1" s="1" a="1"/>
  <c r="R1380" i="1" s="1"/>
  <c r="Q1379" i="1"/>
  <c r="R1379" i="1" s="1" a="1"/>
  <c r="R1379" i="1" s="1"/>
  <c r="Q1378" i="1"/>
  <c r="R1378" i="1" s="1" a="1"/>
  <c r="R1378" i="1" s="1"/>
  <c r="Q1377" i="1"/>
  <c r="R1377" i="1" s="1" a="1"/>
  <c r="R1377" i="1" s="1"/>
  <c r="Q1376" i="1"/>
  <c r="R1376" i="1" s="1" a="1"/>
  <c r="R1376" i="1" s="1"/>
  <c r="Q1375" i="1"/>
  <c r="R1375" i="1" s="1" a="1"/>
  <c r="R1375" i="1" s="1"/>
  <c r="Q1374" i="1"/>
  <c r="R1374" i="1" s="1" a="1"/>
  <c r="R1374" i="1" s="1"/>
  <c r="Q1373" i="1"/>
  <c r="R1373" i="1" s="1" a="1"/>
  <c r="R1373" i="1" s="1"/>
  <c r="Q1372" i="1"/>
  <c r="R1372" i="1" s="1" a="1"/>
  <c r="R1372" i="1" s="1"/>
  <c r="Q1371" i="1"/>
  <c r="R1371" i="1" s="1" a="1"/>
  <c r="R1371" i="1" s="1"/>
  <c r="Q1370" i="1"/>
  <c r="R1370" i="1" s="1" a="1"/>
  <c r="R1370" i="1" s="1"/>
  <c r="Q1369" i="1"/>
  <c r="R1369" i="1" s="1" a="1"/>
  <c r="R1369" i="1" s="1"/>
  <c r="Q1368" i="1"/>
  <c r="R1368" i="1" s="1" a="1"/>
  <c r="R1368" i="1" s="1"/>
  <c r="Q1367" i="1"/>
  <c r="R1367" i="1" s="1" a="1"/>
  <c r="R1367" i="1" s="1"/>
  <c r="Q1366" i="1"/>
  <c r="R1366" i="1" s="1" a="1"/>
  <c r="R1366" i="1" s="1"/>
  <c r="Q1365" i="1"/>
  <c r="R1365" i="1" s="1" a="1"/>
  <c r="R1365" i="1" s="1"/>
  <c r="Q1364" i="1"/>
  <c r="R1364" i="1" s="1" a="1"/>
  <c r="R1364" i="1" s="1"/>
  <c r="Q1363" i="1"/>
  <c r="R1363" i="1" s="1" a="1"/>
  <c r="R1363" i="1" s="1"/>
  <c r="Q1362" i="1"/>
  <c r="R1362" i="1" s="1" a="1"/>
  <c r="R1362" i="1" s="1"/>
  <c r="Q1361" i="1"/>
  <c r="R1361" i="1" s="1" a="1"/>
  <c r="R1361" i="1" s="1"/>
  <c r="Q1360" i="1"/>
  <c r="R1360" i="1" s="1" a="1"/>
  <c r="R1360" i="1" s="1"/>
  <c r="Q1359" i="1"/>
  <c r="R1359" i="1" s="1" a="1"/>
  <c r="R1359" i="1" s="1"/>
  <c r="Q1358" i="1"/>
  <c r="R1358" i="1" s="1" a="1"/>
  <c r="R1358" i="1" s="1"/>
  <c r="Q1357" i="1"/>
  <c r="R1357" i="1" s="1" a="1"/>
  <c r="R1357" i="1" s="1"/>
  <c r="Q1356" i="1"/>
  <c r="R1356" i="1" s="1" a="1"/>
  <c r="R1356" i="1" s="1"/>
  <c r="Q1355" i="1"/>
  <c r="R1355" i="1" s="1" a="1"/>
  <c r="R1355" i="1" s="1"/>
  <c r="Q1354" i="1"/>
  <c r="R1354" i="1" s="1" a="1"/>
  <c r="R1354" i="1" s="1"/>
  <c r="Q1353" i="1"/>
  <c r="R1353" i="1" s="1" a="1"/>
  <c r="R1353" i="1" s="1"/>
  <c r="Q1352" i="1"/>
  <c r="R1352" i="1" s="1" a="1"/>
  <c r="R1352" i="1" s="1"/>
  <c r="Q1351" i="1"/>
  <c r="R1351" i="1" s="1" a="1"/>
  <c r="R1351" i="1" s="1"/>
  <c r="Q1350" i="1"/>
  <c r="R1350" i="1" s="1" a="1"/>
  <c r="R1350" i="1" s="1"/>
  <c r="Q1349" i="1"/>
  <c r="R1349" i="1" s="1" a="1"/>
  <c r="R1349" i="1" s="1"/>
  <c r="Q1348" i="1"/>
  <c r="R1348" i="1" s="1" a="1"/>
  <c r="R1348" i="1" s="1"/>
  <c r="Q1347" i="1"/>
  <c r="R1347" i="1" s="1" a="1"/>
  <c r="R1347" i="1" s="1"/>
  <c r="Q1346" i="1"/>
  <c r="R1346" i="1" s="1" a="1"/>
  <c r="R1346" i="1" s="1"/>
  <c r="Q1345" i="1"/>
  <c r="R1345" i="1" s="1" a="1"/>
  <c r="R1345" i="1" s="1"/>
  <c r="Q1344" i="1"/>
  <c r="R1344" i="1" s="1" a="1"/>
  <c r="R1344" i="1" s="1"/>
  <c r="Q1343" i="1"/>
  <c r="R1343" i="1" s="1" a="1"/>
  <c r="R1343" i="1" s="1"/>
  <c r="Q1342" i="1"/>
  <c r="R1342" i="1" s="1" a="1"/>
  <c r="R1342" i="1" s="1"/>
  <c r="Q1341" i="1"/>
  <c r="R1341" i="1" s="1" a="1"/>
  <c r="R1341" i="1" s="1"/>
  <c r="Q1340" i="1"/>
  <c r="R1340" i="1" s="1" a="1"/>
  <c r="R1340" i="1" s="1"/>
  <c r="Q1339" i="1"/>
  <c r="R1339" i="1" s="1" a="1"/>
  <c r="R1339" i="1" s="1"/>
  <c r="Q1338" i="1"/>
  <c r="R1338" i="1" s="1" a="1"/>
  <c r="R1338" i="1" s="1"/>
  <c r="Q1337" i="1"/>
  <c r="R1337" i="1" s="1" a="1"/>
  <c r="R1337" i="1" s="1"/>
  <c r="Q1336" i="1"/>
  <c r="R1336" i="1" s="1" a="1"/>
  <c r="R1336" i="1" s="1"/>
  <c r="Q1335" i="1"/>
  <c r="R1335" i="1" s="1" a="1"/>
  <c r="R1335" i="1" s="1"/>
  <c r="Q1334" i="1"/>
  <c r="R1334" i="1" s="1" a="1"/>
  <c r="R1334" i="1" s="1"/>
  <c r="Q1333" i="1"/>
  <c r="R1333" i="1" s="1" a="1"/>
  <c r="R1333" i="1" s="1"/>
  <c r="Q1332" i="1"/>
  <c r="R1332" i="1" s="1" a="1"/>
  <c r="R1332" i="1" s="1"/>
  <c r="Q1331" i="1"/>
  <c r="R1331" i="1" s="1" a="1"/>
  <c r="R1331" i="1" s="1"/>
  <c r="Q1330" i="1"/>
  <c r="R1330" i="1" s="1" a="1"/>
  <c r="R1330" i="1" s="1"/>
  <c r="Q1329" i="1"/>
  <c r="R1329" i="1" s="1" a="1"/>
  <c r="R1329" i="1" s="1"/>
  <c r="Q1328" i="1"/>
  <c r="R1328" i="1" s="1" a="1"/>
  <c r="R1328" i="1" s="1"/>
  <c r="Q1327" i="1"/>
  <c r="R1327" i="1" s="1" a="1"/>
  <c r="R1327" i="1" s="1"/>
  <c r="Q1326" i="1"/>
  <c r="R1326" i="1" s="1" a="1"/>
  <c r="R1326" i="1" s="1"/>
  <c r="Q1325" i="1"/>
  <c r="R1325" i="1" s="1" a="1"/>
  <c r="R1325" i="1" s="1"/>
  <c r="Q1324" i="1"/>
  <c r="R1324" i="1" s="1" a="1"/>
  <c r="R1324" i="1" s="1"/>
  <c r="Q1323" i="1"/>
  <c r="R1323" i="1" s="1" a="1"/>
  <c r="R1323" i="1" s="1"/>
  <c r="Q1322" i="1"/>
  <c r="R1322" i="1" s="1" a="1"/>
  <c r="R1322" i="1" s="1"/>
  <c r="Q1321" i="1"/>
  <c r="R1321" i="1" s="1" a="1"/>
  <c r="R1321" i="1" s="1"/>
  <c r="Q1320" i="1"/>
  <c r="R1320" i="1" s="1" a="1"/>
  <c r="R1320" i="1" s="1"/>
  <c r="Q1319" i="1"/>
  <c r="R1319" i="1" s="1" a="1"/>
  <c r="R1319" i="1" s="1"/>
  <c r="Q1318" i="1"/>
  <c r="R1318" i="1" s="1" a="1"/>
  <c r="R1318" i="1" s="1"/>
  <c r="Q1317" i="1"/>
  <c r="R1317" i="1" s="1" a="1"/>
  <c r="R1317" i="1" s="1"/>
  <c r="Q1316" i="1"/>
  <c r="R1316" i="1" s="1" a="1"/>
  <c r="R1316" i="1" s="1"/>
  <c r="Q1315" i="1"/>
  <c r="R1315" i="1" s="1" a="1"/>
  <c r="R1315" i="1" s="1"/>
  <c r="Q1314" i="1"/>
  <c r="R1314" i="1" s="1" a="1"/>
  <c r="R1314" i="1" s="1"/>
  <c r="Q1313" i="1"/>
  <c r="R1313" i="1" s="1" a="1"/>
  <c r="R1313" i="1" s="1"/>
  <c r="Q1312" i="1"/>
  <c r="R1312" i="1" s="1" a="1"/>
  <c r="R1312" i="1" s="1"/>
  <c r="Q1311" i="1"/>
  <c r="R1311" i="1" s="1" a="1"/>
  <c r="R1311" i="1" s="1"/>
  <c r="Q1310" i="1"/>
  <c r="R1310" i="1" s="1" a="1"/>
  <c r="R1310" i="1" s="1"/>
  <c r="Q1309" i="1"/>
  <c r="R1309" i="1" s="1" a="1"/>
  <c r="R1309" i="1" s="1"/>
  <c r="Q1308" i="1"/>
  <c r="R1308" i="1" s="1" a="1"/>
  <c r="R1308" i="1" s="1"/>
  <c r="Q1307" i="1"/>
  <c r="R1307" i="1" s="1" a="1"/>
  <c r="R1307" i="1" s="1"/>
  <c r="Q1306" i="1"/>
  <c r="R1306" i="1" s="1" a="1"/>
  <c r="R1306" i="1" s="1"/>
  <c r="Q1305" i="1"/>
  <c r="R1305" i="1" s="1" a="1"/>
  <c r="R1305" i="1" s="1"/>
  <c r="Q1304" i="1"/>
  <c r="R1304" i="1" s="1" a="1"/>
  <c r="R1304" i="1" s="1"/>
  <c r="Q1303" i="1"/>
  <c r="R1303" i="1" s="1" a="1"/>
  <c r="R1303" i="1" s="1"/>
  <c r="Q1302" i="1"/>
  <c r="R1302" i="1" s="1" a="1"/>
  <c r="R1302" i="1" s="1"/>
  <c r="Q1301" i="1"/>
  <c r="R1301" i="1" s="1" a="1"/>
  <c r="R1301" i="1" s="1"/>
  <c r="Q1300" i="1"/>
  <c r="R1300" i="1" s="1" a="1"/>
  <c r="R1300" i="1" s="1"/>
  <c r="Q1299" i="1"/>
  <c r="R1299" i="1" s="1" a="1"/>
  <c r="R1299" i="1" s="1"/>
  <c r="Q1298" i="1"/>
  <c r="R1298" i="1" s="1" a="1"/>
  <c r="R1298" i="1" s="1"/>
  <c r="Q1297" i="1"/>
  <c r="R1297" i="1" s="1" a="1"/>
  <c r="R1297" i="1" s="1"/>
  <c r="Q1296" i="1"/>
  <c r="R1296" i="1" s="1" a="1"/>
  <c r="R1296" i="1" s="1"/>
  <c r="Q1295" i="1"/>
  <c r="R1295" i="1" s="1" a="1"/>
  <c r="R1295" i="1" s="1"/>
  <c r="Q1294" i="1"/>
  <c r="R1294" i="1" s="1" a="1"/>
  <c r="R1294" i="1" s="1"/>
  <c r="Q1293" i="1"/>
  <c r="R1293" i="1" s="1" a="1"/>
  <c r="R1293" i="1" s="1"/>
  <c r="Q1292" i="1"/>
  <c r="R1292" i="1" s="1" a="1"/>
  <c r="R1292" i="1" s="1"/>
  <c r="Q1291" i="1"/>
  <c r="R1291" i="1" s="1" a="1"/>
  <c r="R1291" i="1" s="1"/>
  <c r="Q1290" i="1"/>
  <c r="R1290" i="1" s="1" a="1"/>
  <c r="R1290" i="1" s="1"/>
  <c r="Q1289" i="1"/>
  <c r="R1289" i="1" s="1" a="1"/>
  <c r="R1289" i="1" s="1"/>
  <c r="Q1288" i="1"/>
  <c r="R1288" i="1" s="1" a="1"/>
  <c r="R1288" i="1" s="1"/>
  <c r="Q1287" i="1"/>
  <c r="R1287" i="1" s="1" a="1"/>
  <c r="R1287" i="1" s="1"/>
  <c r="Q1286" i="1"/>
  <c r="R1286" i="1" s="1" a="1"/>
  <c r="R1286" i="1" s="1"/>
  <c r="Q1285" i="1"/>
  <c r="R1285" i="1" s="1" a="1"/>
  <c r="R1285" i="1" s="1"/>
  <c r="Q1284" i="1"/>
  <c r="R1284" i="1" s="1" a="1"/>
  <c r="R1284" i="1" s="1"/>
  <c r="Q1283" i="1"/>
  <c r="R1283" i="1" s="1" a="1"/>
  <c r="R1283" i="1" s="1"/>
  <c r="Q1282" i="1"/>
  <c r="R1282" i="1" s="1" a="1"/>
  <c r="R1282" i="1" s="1"/>
  <c r="Q1281" i="1"/>
  <c r="R1281" i="1" s="1" a="1"/>
  <c r="R1281" i="1" s="1"/>
  <c r="Q1280" i="1"/>
  <c r="R1280" i="1" s="1" a="1"/>
  <c r="R1280" i="1" s="1"/>
  <c r="Q1279" i="1"/>
  <c r="R1279" i="1" s="1" a="1"/>
  <c r="R1279" i="1" s="1"/>
  <c r="Q1278" i="1"/>
  <c r="R1278" i="1" s="1" a="1"/>
  <c r="R1278" i="1" s="1"/>
  <c r="Q1277" i="1"/>
  <c r="R1277" i="1" s="1" a="1"/>
  <c r="R1277" i="1" s="1"/>
  <c r="Q1276" i="1"/>
  <c r="R1276" i="1" s="1" a="1"/>
  <c r="R1276" i="1" s="1"/>
  <c r="Q1275" i="1"/>
  <c r="R1275" i="1" s="1" a="1"/>
  <c r="R1275" i="1" s="1"/>
  <c r="Q1274" i="1"/>
  <c r="R1274" i="1" s="1" a="1"/>
  <c r="R1274" i="1" s="1"/>
  <c r="Q1273" i="1"/>
  <c r="R1273" i="1" s="1" a="1"/>
  <c r="R1273" i="1" s="1"/>
  <c r="Q1272" i="1"/>
  <c r="R1272" i="1" s="1" a="1"/>
  <c r="R1272" i="1" s="1"/>
  <c r="Q1271" i="1"/>
  <c r="R1271" i="1" s="1" a="1"/>
  <c r="R1271" i="1" s="1"/>
  <c r="Q1270" i="1"/>
  <c r="R1270" i="1" s="1" a="1"/>
  <c r="R1270" i="1" s="1"/>
  <c r="Q1269" i="1"/>
  <c r="R1269" i="1" s="1" a="1"/>
  <c r="R1269" i="1" s="1"/>
  <c r="Q1268" i="1"/>
  <c r="R1268" i="1" s="1" a="1"/>
  <c r="R1268" i="1" s="1"/>
  <c r="Q1267" i="1"/>
  <c r="R1267" i="1" s="1" a="1"/>
  <c r="R1267" i="1" s="1"/>
  <c r="Q1266" i="1"/>
  <c r="R1266" i="1" s="1" a="1"/>
  <c r="R1266" i="1" s="1"/>
  <c r="Q1265" i="1"/>
  <c r="R1265" i="1" s="1" a="1"/>
  <c r="R1265" i="1" s="1"/>
  <c r="Q1264" i="1"/>
  <c r="R1264" i="1" s="1" a="1"/>
  <c r="R1264" i="1" s="1"/>
  <c r="Q1263" i="1"/>
  <c r="R1263" i="1" s="1" a="1"/>
  <c r="R1263" i="1" s="1"/>
  <c r="Q1262" i="1"/>
  <c r="R1262" i="1" s="1" a="1"/>
  <c r="R1262" i="1" s="1"/>
  <c r="Q1261" i="1"/>
  <c r="R1261" i="1" s="1" a="1"/>
  <c r="R1261" i="1" s="1"/>
  <c r="Q1260" i="1"/>
  <c r="R1260" i="1" s="1" a="1"/>
  <c r="R1260" i="1" s="1"/>
  <c r="Q1259" i="1"/>
  <c r="R1259" i="1" s="1" a="1"/>
  <c r="R1259" i="1" s="1"/>
  <c r="Q1258" i="1"/>
  <c r="R1258" i="1" s="1" a="1"/>
  <c r="R1258" i="1" s="1"/>
  <c r="Q1257" i="1"/>
  <c r="R1257" i="1" s="1" a="1"/>
  <c r="R1257" i="1" s="1"/>
  <c r="Q1256" i="1"/>
  <c r="R1256" i="1" s="1" a="1"/>
  <c r="R1256" i="1" s="1"/>
  <c r="Q1255" i="1"/>
  <c r="R1255" i="1" s="1" a="1"/>
  <c r="R1255" i="1" s="1"/>
  <c r="Q1254" i="1"/>
  <c r="R1254" i="1" s="1" a="1"/>
  <c r="R1254" i="1" s="1"/>
  <c r="Q1253" i="1"/>
  <c r="R1253" i="1" s="1" a="1"/>
  <c r="R1253" i="1" s="1"/>
  <c r="Q1252" i="1"/>
  <c r="R1252" i="1" s="1" a="1"/>
  <c r="R1252" i="1" s="1"/>
  <c r="Q1251" i="1"/>
  <c r="R1251" i="1" s="1" a="1"/>
  <c r="R1251" i="1" s="1"/>
  <c r="Q1250" i="1"/>
  <c r="R1250" i="1" s="1" a="1"/>
  <c r="R1250" i="1" s="1"/>
  <c r="Q1249" i="1"/>
  <c r="R1249" i="1" s="1" a="1"/>
  <c r="R1249" i="1" s="1"/>
  <c r="Q1248" i="1"/>
  <c r="R1248" i="1" s="1" a="1"/>
  <c r="R1248" i="1" s="1"/>
  <c r="Q1247" i="1"/>
  <c r="R1247" i="1" s="1" a="1"/>
  <c r="R1247" i="1" s="1"/>
  <c r="Q1246" i="1"/>
  <c r="R1246" i="1" s="1" a="1"/>
  <c r="R1246" i="1" s="1"/>
  <c r="Q1245" i="1"/>
  <c r="R1245" i="1" s="1" a="1"/>
  <c r="R1245" i="1" s="1"/>
  <c r="Q1244" i="1"/>
  <c r="R1244" i="1" s="1" a="1"/>
  <c r="R1244" i="1" s="1"/>
  <c r="Q1243" i="1"/>
  <c r="R1243" i="1" s="1" a="1"/>
  <c r="R1243" i="1" s="1"/>
  <c r="Q1242" i="1"/>
  <c r="R1242" i="1" s="1" a="1"/>
  <c r="R1242" i="1" s="1"/>
  <c r="Q1241" i="1"/>
  <c r="R1241" i="1" s="1" a="1"/>
  <c r="R1241" i="1" s="1"/>
  <c r="Q1240" i="1"/>
  <c r="R1240" i="1" s="1" a="1"/>
  <c r="R1240" i="1" s="1"/>
  <c r="Q1239" i="1"/>
  <c r="R1239" i="1" s="1" a="1"/>
  <c r="R1239" i="1" s="1"/>
  <c r="Q1238" i="1"/>
  <c r="R1238" i="1" s="1" a="1"/>
  <c r="R1238" i="1" s="1"/>
  <c r="Q1237" i="1"/>
  <c r="R1237" i="1" s="1" a="1"/>
  <c r="R1237" i="1" s="1"/>
  <c r="Q1236" i="1"/>
  <c r="R1236" i="1" s="1" a="1"/>
  <c r="R1236" i="1" s="1"/>
  <c r="Q1235" i="1"/>
  <c r="R1235" i="1" s="1" a="1"/>
  <c r="R1235" i="1" s="1"/>
  <c r="Q1234" i="1"/>
  <c r="R1234" i="1" s="1" a="1"/>
  <c r="R1234" i="1" s="1"/>
  <c r="Q1233" i="1"/>
  <c r="R1233" i="1" s="1" a="1"/>
  <c r="R1233" i="1" s="1"/>
  <c r="Q1232" i="1"/>
  <c r="R1232" i="1" s="1" a="1"/>
  <c r="R1232" i="1" s="1"/>
  <c r="Q1231" i="1"/>
  <c r="R1231" i="1" s="1" a="1"/>
  <c r="R1231" i="1" s="1"/>
  <c r="Q1230" i="1"/>
  <c r="R1230" i="1" s="1" a="1"/>
  <c r="R1230" i="1" s="1"/>
  <c r="Q1229" i="1"/>
  <c r="R1229" i="1" s="1" a="1"/>
  <c r="R1229" i="1" s="1"/>
  <c r="Q1228" i="1"/>
  <c r="R1228" i="1" s="1" a="1"/>
  <c r="R1228" i="1" s="1"/>
  <c r="Q1227" i="1"/>
  <c r="R1227" i="1" s="1" a="1"/>
  <c r="R1227" i="1" s="1"/>
  <c r="Q1226" i="1"/>
  <c r="R1226" i="1" s="1" a="1"/>
  <c r="R1226" i="1" s="1"/>
  <c r="Q1225" i="1"/>
  <c r="R1225" i="1" s="1" a="1"/>
  <c r="R1225" i="1" s="1"/>
  <c r="Q1224" i="1"/>
  <c r="R1224" i="1" s="1" a="1"/>
  <c r="R1224" i="1" s="1"/>
  <c r="Q1223" i="1"/>
  <c r="R1223" i="1" s="1" a="1"/>
  <c r="R1223" i="1" s="1"/>
  <c r="Q1222" i="1"/>
  <c r="R1222" i="1" s="1" a="1"/>
  <c r="R1222" i="1" s="1"/>
  <c r="Q1221" i="1"/>
  <c r="R1221" i="1" s="1" a="1"/>
  <c r="R1221" i="1" s="1"/>
  <c r="Q1220" i="1"/>
  <c r="R1220" i="1" s="1" a="1"/>
  <c r="R1220" i="1" s="1"/>
  <c r="Q1219" i="1"/>
  <c r="R1219" i="1" s="1" a="1"/>
  <c r="R1219" i="1" s="1"/>
  <c r="Q1218" i="1"/>
  <c r="R1218" i="1" s="1" a="1"/>
  <c r="R1218" i="1" s="1"/>
  <c r="Q1217" i="1"/>
  <c r="R1217" i="1" s="1" a="1"/>
  <c r="R1217" i="1" s="1"/>
  <c r="Q1216" i="1"/>
  <c r="R1216" i="1" s="1" a="1"/>
  <c r="R1216" i="1" s="1"/>
  <c r="Q1215" i="1"/>
  <c r="R1215" i="1" s="1" a="1"/>
  <c r="R1215" i="1" s="1"/>
  <c r="Q1214" i="1"/>
  <c r="R1214" i="1" s="1" a="1"/>
  <c r="R1214" i="1" s="1"/>
  <c r="Q1213" i="1"/>
  <c r="R1213" i="1" s="1" a="1"/>
  <c r="R1213" i="1" s="1"/>
  <c r="Q1212" i="1"/>
  <c r="R1212" i="1" s="1" a="1"/>
  <c r="R1212" i="1" s="1"/>
  <c r="Q1211" i="1"/>
  <c r="R1211" i="1" s="1" a="1"/>
  <c r="R1211" i="1" s="1"/>
  <c r="Q1210" i="1"/>
  <c r="R1210" i="1" s="1" a="1"/>
  <c r="R1210" i="1" s="1"/>
  <c r="Q1209" i="1"/>
  <c r="R1209" i="1" s="1" a="1"/>
  <c r="R1209" i="1" s="1"/>
  <c r="Q1208" i="1"/>
  <c r="R1208" i="1" s="1" a="1"/>
  <c r="R1208" i="1" s="1"/>
  <c r="Q1207" i="1"/>
  <c r="R1207" i="1" s="1" a="1"/>
  <c r="R1207" i="1" s="1"/>
  <c r="Q1206" i="1"/>
  <c r="R1206" i="1" s="1" a="1"/>
  <c r="R1206" i="1" s="1"/>
  <c r="Q1205" i="1"/>
  <c r="R1205" i="1" s="1" a="1"/>
  <c r="R1205" i="1" s="1"/>
  <c r="Q1204" i="1"/>
  <c r="R1204" i="1" s="1" a="1"/>
  <c r="R1204" i="1" s="1"/>
  <c r="Q1203" i="1"/>
  <c r="R1203" i="1" s="1" a="1"/>
  <c r="R1203" i="1" s="1"/>
  <c r="Q1202" i="1"/>
  <c r="R1202" i="1" s="1" a="1"/>
  <c r="R1202" i="1" s="1"/>
  <c r="Q1201" i="1"/>
  <c r="R1201" i="1" s="1" a="1"/>
  <c r="R1201" i="1" s="1"/>
  <c r="Q1200" i="1"/>
  <c r="R1200" i="1" s="1" a="1"/>
  <c r="R1200" i="1" s="1"/>
  <c r="Q1199" i="1"/>
  <c r="R1199" i="1" s="1" a="1"/>
  <c r="R1199" i="1" s="1"/>
  <c r="Q1198" i="1"/>
  <c r="R1198" i="1" s="1" a="1"/>
  <c r="R1198" i="1" s="1"/>
  <c r="Q1197" i="1"/>
  <c r="R1197" i="1" s="1" a="1"/>
  <c r="R1197" i="1" s="1"/>
  <c r="Q1196" i="1"/>
  <c r="R1196" i="1" s="1" a="1"/>
  <c r="R1196" i="1" s="1"/>
  <c r="Q1195" i="1"/>
  <c r="R1195" i="1" s="1" a="1"/>
  <c r="R1195" i="1" s="1"/>
  <c r="Q1194" i="1"/>
  <c r="R1194" i="1" s="1" a="1"/>
  <c r="R1194" i="1" s="1"/>
  <c r="Q1193" i="1"/>
  <c r="R1193" i="1" s="1" a="1"/>
  <c r="R1193" i="1" s="1"/>
  <c r="Q1192" i="1"/>
  <c r="R1192" i="1" s="1" a="1"/>
  <c r="R1192" i="1" s="1"/>
  <c r="Q1191" i="1"/>
  <c r="R1191" i="1" s="1" a="1"/>
  <c r="R1191" i="1" s="1"/>
  <c r="Q1190" i="1"/>
  <c r="R1190" i="1" s="1" a="1"/>
  <c r="R1190" i="1" s="1"/>
  <c r="Q1189" i="1"/>
  <c r="R1189" i="1" s="1" a="1"/>
  <c r="R1189" i="1" s="1"/>
  <c r="Q1188" i="1"/>
  <c r="R1188" i="1" s="1" a="1"/>
  <c r="R1188" i="1" s="1"/>
  <c r="Q1187" i="1"/>
  <c r="R1187" i="1" s="1" a="1"/>
  <c r="R1187" i="1" s="1"/>
  <c r="Q1186" i="1"/>
  <c r="R1186" i="1" s="1" a="1"/>
  <c r="R1186" i="1" s="1"/>
  <c r="Q1185" i="1"/>
  <c r="R1185" i="1" s="1" a="1"/>
  <c r="R1185" i="1" s="1"/>
  <c r="Q1184" i="1"/>
  <c r="R1184" i="1" s="1" a="1"/>
  <c r="R1184" i="1" s="1"/>
  <c r="Q1183" i="1"/>
  <c r="R1183" i="1" s="1" a="1"/>
  <c r="R1183" i="1" s="1"/>
  <c r="Q1182" i="1"/>
  <c r="R1182" i="1" s="1" a="1"/>
  <c r="R1182" i="1" s="1"/>
  <c r="Q1181" i="1"/>
  <c r="R1181" i="1" s="1" a="1"/>
  <c r="R1181" i="1" s="1"/>
  <c r="Q1180" i="1"/>
  <c r="R1180" i="1" s="1" a="1"/>
  <c r="R1180" i="1" s="1"/>
  <c r="Q1179" i="1"/>
  <c r="R1179" i="1" s="1" a="1"/>
  <c r="R1179" i="1" s="1"/>
  <c r="Q1178" i="1"/>
  <c r="R1178" i="1" s="1" a="1"/>
  <c r="R1178" i="1" s="1"/>
  <c r="Q1177" i="1"/>
  <c r="R1177" i="1" s="1" a="1"/>
  <c r="R1177" i="1" s="1"/>
  <c r="Q1176" i="1"/>
  <c r="R1176" i="1" s="1" a="1"/>
  <c r="R1176" i="1" s="1"/>
  <c r="Q1175" i="1"/>
  <c r="R1175" i="1" s="1" a="1"/>
  <c r="R1175" i="1" s="1"/>
  <c r="Q1174" i="1"/>
  <c r="R1174" i="1" s="1" a="1"/>
  <c r="R1174" i="1" s="1"/>
  <c r="Q1173" i="1"/>
  <c r="R1173" i="1" s="1" a="1"/>
  <c r="R1173" i="1" s="1"/>
  <c r="Q1172" i="1"/>
  <c r="R1172" i="1" s="1" a="1"/>
  <c r="R1172" i="1" s="1"/>
  <c r="Q1171" i="1"/>
  <c r="R1171" i="1" s="1" a="1"/>
  <c r="R1171" i="1" s="1"/>
  <c r="Q1170" i="1"/>
  <c r="R1170" i="1" s="1" a="1"/>
  <c r="R1170" i="1" s="1"/>
  <c r="Q1169" i="1"/>
  <c r="R1169" i="1" s="1" a="1"/>
  <c r="R1169" i="1" s="1"/>
  <c r="Q1168" i="1"/>
  <c r="R1168" i="1" s="1" a="1"/>
  <c r="R1168" i="1" s="1"/>
  <c r="Q1167" i="1"/>
  <c r="R1167" i="1" s="1" a="1"/>
  <c r="R1167" i="1" s="1"/>
  <c r="Q1166" i="1"/>
  <c r="R1166" i="1" s="1" a="1"/>
  <c r="R1166" i="1" s="1"/>
  <c r="Q1165" i="1"/>
  <c r="R1165" i="1" s="1" a="1"/>
  <c r="R1165" i="1" s="1"/>
  <c r="Q1164" i="1"/>
  <c r="R1164" i="1" s="1" a="1"/>
  <c r="R1164" i="1" s="1"/>
  <c r="Q1163" i="1"/>
  <c r="R1163" i="1" s="1" a="1"/>
  <c r="R1163" i="1" s="1"/>
  <c r="Q1162" i="1"/>
  <c r="R1162" i="1" s="1" a="1"/>
  <c r="R1162" i="1" s="1"/>
  <c r="Q1161" i="1"/>
  <c r="R1161" i="1" s="1" a="1"/>
  <c r="R1161" i="1" s="1"/>
  <c r="Q1160" i="1"/>
  <c r="R1160" i="1" s="1" a="1"/>
  <c r="R1160" i="1" s="1"/>
  <c r="Q1159" i="1"/>
  <c r="R1159" i="1" s="1" a="1"/>
  <c r="R1159" i="1" s="1"/>
  <c r="Q1158" i="1"/>
  <c r="R1158" i="1" s="1" a="1"/>
  <c r="R1158" i="1" s="1"/>
  <c r="Q1157" i="1"/>
  <c r="R1157" i="1" s="1" a="1"/>
  <c r="R1157" i="1" s="1"/>
  <c r="Q1156" i="1"/>
  <c r="R1156" i="1" s="1" a="1"/>
  <c r="R1156" i="1" s="1"/>
  <c r="Q1155" i="1"/>
  <c r="R1155" i="1" s="1" a="1"/>
  <c r="R1155" i="1" s="1"/>
  <c r="Q1154" i="1"/>
  <c r="R1154" i="1" s="1" a="1"/>
  <c r="R1154" i="1" s="1"/>
  <c r="Q1153" i="1"/>
  <c r="R1153" i="1" s="1" a="1"/>
  <c r="R1153" i="1" s="1"/>
  <c r="Q1152" i="1"/>
  <c r="R1152" i="1" s="1" a="1"/>
  <c r="R1152" i="1" s="1"/>
  <c r="Q1151" i="1"/>
  <c r="R1151" i="1" s="1" a="1"/>
  <c r="R1151" i="1" s="1"/>
  <c r="Q1150" i="1"/>
  <c r="R1150" i="1" s="1" a="1"/>
  <c r="R1150" i="1" s="1"/>
  <c r="Q1149" i="1"/>
  <c r="R1149" i="1" s="1" a="1"/>
  <c r="R1149" i="1" s="1"/>
  <c r="Q1148" i="1"/>
  <c r="R1148" i="1" s="1" a="1"/>
  <c r="R1148" i="1" s="1"/>
  <c r="Q1147" i="1"/>
  <c r="R1147" i="1" s="1" a="1"/>
  <c r="R1147" i="1" s="1"/>
  <c r="Q1146" i="1"/>
  <c r="R1146" i="1" s="1" a="1"/>
  <c r="R1146" i="1" s="1"/>
  <c r="Q1145" i="1"/>
  <c r="R1145" i="1" s="1" a="1"/>
  <c r="R1145" i="1" s="1"/>
  <c r="Q1144" i="1"/>
  <c r="R1144" i="1" s="1" a="1"/>
  <c r="R1144" i="1" s="1"/>
  <c r="Q1143" i="1"/>
  <c r="R1143" i="1" s="1" a="1"/>
  <c r="R1143" i="1" s="1"/>
  <c r="Q1142" i="1"/>
  <c r="R1142" i="1" s="1" a="1"/>
  <c r="R1142" i="1" s="1"/>
  <c r="Q1141" i="1"/>
  <c r="R1141" i="1" s="1" a="1"/>
  <c r="R1141" i="1" s="1"/>
  <c r="Q1140" i="1"/>
  <c r="R1140" i="1" s="1" a="1"/>
  <c r="R1140" i="1" s="1"/>
  <c r="Q1139" i="1"/>
  <c r="R1139" i="1" s="1" a="1"/>
  <c r="R1139" i="1" s="1"/>
  <c r="Q1138" i="1"/>
  <c r="R1138" i="1" s="1" a="1"/>
  <c r="R1138" i="1" s="1"/>
  <c r="Q1137" i="1"/>
  <c r="R1137" i="1" s="1" a="1"/>
  <c r="R1137" i="1" s="1"/>
  <c r="Q1136" i="1"/>
  <c r="R1136" i="1" s="1" a="1"/>
  <c r="R1136" i="1" s="1"/>
  <c r="Q1135" i="1"/>
  <c r="R1135" i="1" s="1" a="1"/>
  <c r="R1135" i="1" s="1"/>
  <c r="Q1134" i="1"/>
  <c r="R1134" i="1" s="1" a="1"/>
  <c r="R1134" i="1" s="1"/>
  <c r="Q1133" i="1"/>
  <c r="R1133" i="1" s="1" a="1"/>
  <c r="R1133" i="1" s="1"/>
  <c r="Q1132" i="1"/>
  <c r="R1132" i="1" s="1" a="1"/>
  <c r="R1132" i="1" s="1"/>
  <c r="Q1131" i="1"/>
  <c r="R1131" i="1" s="1" a="1"/>
  <c r="R1131" i="1" s="1"/>
  <c r="Q1130" i="1"/>
  <c r="R1130" i="1" s="1" a="1"/>
  <c r="R1130" i="1" s="1"/>
  <c r="Q1129" i="1"/>
  <c r="R1129" i="1" s="1" a="1"/>
  <c r="R1129" i="1" s="1"/>
  <c r="Q1128" i="1"/>
  <c r="R1128" i="1" s="1" a="1"/>
  <c r="R1128" i="1" s="1"/>
  <c r="Q1127" i="1"/>
  <c r="R1127" i="1" s="1" a="1"/>
  <c r="R1127" i="1" s="1"/>
  <c r="Q1126" i="1"/>
  <c r="R1126" i="1" s="1" a="1"/>
  <c r="R1126" i="1" s="1"/>
  <c r="Q1125" i="1"/>
  <c r="R1125" i="1" s="1" a="1"/>
  <c r="R1125" i="1" s="1"/>
  <c r="Q1124" i="1"/>
  <c r="R1124" i="1" s="1" a="1"/>
  <c r="R1124" i="1" s="1"/>
  <c r="Q1123" i="1"/>
  <c r="R1123" i="1" s="1" a="1"/>
  <c r="R1123" i="1" s="1"/>
  <c r="Q1122" i="1"/>
  <c r="R1122" i="1" s="1" a="1"/>
  <c r="R1122" i="1" s="1"/>
  <c r="Q1121" i="1"/>
  <c r="R1121" i="1" s="1" a="1"/>
  <c r="R1121" i="1" s="1"/>
  <c r="Q1120" i="1"/>
  <c r="R1120" i="1" s="1" a="1"/>
  <c r="R1120" i="1" s="1"/>
  <c r="Q1119" i="1"/>
  <c r="R1119" i="1" s="1" a="1"/>
  <c r="R1119" i="1" s="1"/>
  <c r="Q1118" i="1"/>
  <c r="R1118" i="1" s="1" a="1"/>
  <c r="R1118" i="1" s="1"/>
  <c r="Q1117" i="1"/>
  <c r="R1117" i="1" s="1" a="1"/>
  <c r="R1117" i="1" s="1"/>
  <c r="Q1116" i="1"/>
  <c r="R1116" i="1" s="1" a="1"/>
  <c r="R1116" i="1" s="1"/>
  <c r="Q1115" i="1"/>
  <c r="R1115" i="1" s="1" a="1"/>
  <c r="R1115" i="1" s="1"/>
  <c r="Q1114" i="1"/>
  <c r="R1114" i="1" s="1" a="1"/>
  <c r="R1114" i="1" s="1"/>
  <c r="Q1113" i="1"/>
  <c r="R1113" i="1" s="1" a="1"/>
  <c r="R1113" i="1" s="1"/>
  <c r="Q1112" i="1"/>
  <c r="R1112" i="1" s="1" a="1"/>
  <c r="R1112" i="1" s="1"/>
  <c r="Q1111" i="1"/>
  <c r="R1111" i="1" s="1" a="1"/>
  <c r="R1111" i="1" s="1"/>
  <c r="Q1110" i="1"/>
  <c r="R1110" i="1" s="1" a="1"/>
  <c r="R1110" i="1" s="1"/>
  <c r="Q1109" i="1"/>
  <c r="R1109" i="1" s="1" a="1"/>
  <c r="R1109" i="1" s="1"/>
  <c r="Q1108" i="1"/>
  <c r="R1108" i="1" s="1" a="1"/>
  <c r="R1108" i="1" s="1"/>
  <c r="Q1107" i="1"/>
  <c r="R1107" i="1" s="1" a="1"/>
  <c r="R1107" i="1" s="1"/>
  <c r="Q1106" i="1"/>
  <c r="R1106" i="1" s="1" a="1"/>
  <c r="R1106" i="1" s="1"/>
  <c r="Q1105" i="1"/>
  <c r="R1105" i="1" s="1" a="1"/>
  <c r="R1105" i="1" s="1"/>
  <c r="Q1104" i="1"/>
  <c r="R1104" i="1" s="1" a="1"/>
  <c r="R1104" i="1" s="1"/>
  <c r="Q1103" i="1"/>
  <c r="R1103" i="1" s="1" a="1"/>
  <c r="R1103" i="1" s="1"/>
  <c r="Q1102" i="1"/>
  <c r="R1102" i="1" s="1" a="1"/>
  <c r="R1102" i="1" s="1"/>
  <c r="Q1101" i="1"/>
  <c r="R1101" i="1" s="1" a="1"/>
  <c r="R1101" i="1" s="1"/>
  <c r="Q1100" i="1"/>
  <c r="R1100" i="1" s="1" a="1"/>
  <c r="R1100" i="1" s="1"/>
  <c r="Q1099" i="1"/>
  <c r="R1099" i="1" s="1" a="1"/>
  <c r="R1099" i="1" s="1"/>
  <c r="Q1098" i="1"/>
  <c r="R1098" i="1" s="1" a="1"/>
  <c r="R1098" i="1" s="1"/>
  <c r="Q1097" i="1"/>
  <c r="R1097" i="1" s="1" a="1"/>
  <c r="R1097" i="1" s="1"/>
  <c r="Q1096" i="1"/>
  <c r="R1096" i="1" s="1" a="1"/>
  <c r="R1096" i="1" s="1"/>
  <c r="Q1095" i="1"/>
  <c r="R1095" i="1" s="1" a="1"/>
  <c r="R1095" i="1" s="1"/>
  <c r="Q1094" i="1"/>
  <c r="R1094" i="1" s="1" a="1"/>
  <c r="R1094" i="1" s="1"/>
  <c r="Q1093" i="1"/>
  <c r="R1093" i="1" s="1" a="1"/>
  <c r="R1093" i="1" s="1"/>
  <c r="Q1092" i="1"/>
  <c r="R1092" i="1" s="1" a="1"/>
  <c r="R1092" i="1" s="1"/>
  <c r="Q1091" i="1"/>
  <c r="R1091" i="1" s="1" a="1"/>
  <c r="R1091" i="1" s="1"/>
  <c r="Q1090" i="1"/>
  <c r="R1090" i="1" s="1" a="1"/>
  <c r="R1090" i="1" s="1"/>
  <c r="Q1089" i="1"/>
  <c r="R1089" i="1" s="1" a="1"/>
  <c r="R1089" i="1" s="1"/>
  <c r="Q1088" i="1"/>
  <c r="R1088" i="1" s="1" a="1"/>
  <c r="R1088" i="1" s="1"/>
  <c r="Q1087" i="1"/>
  <c r="R1087" i="1" s="1" a="1"/>
  <c r="R1087" i="1" s="1"/>
  <c r="Q1086" i="1"/>
  <c r="R1086" i="1" s="1" a="1"/>
  <c r="R1086" i="1" s="1"/>
  <c r="Q1085" i="1"/>
  <c r="R1085" i="1" s="1" a="1"/>
  <c r="R1085" i="1" s="1"/>
  <c r="Q1084" i="1"/>
  <c r="R1084" i="1" s="1" a="1"/>
  <c r="R1084" i="1" s="1"/>
  <c r="Q1083" i="1"/>
  <c r="R1083" i="1" s="1" a="1"/>
  <c r="R1083" i="1" s="1"/>
  <c r="Q1082" i="1"/>
  <c r="R1082" i="1" s="1" a="1"/>
  <c r="R1082" i="1" s="1"/>
  <c r="Q1081" i="1"/>
  <c r="R1081" i="1" s="1" a="1"/>
  <c r="R1081" i="1" s="1"/>
  <c r="Q1080" i="1"/>
  <c r="R1080" i="1" s="1" a="1"/>
  <c r="R1080" i="1" s="1"/>
  <c r="Q1079" i="1"/>
  <c r="R1079" i="1" s="1" a="1"/>
  <c r="R1079" i="1" s="1"/>
  <c r="Q1078" i="1"/>
  <c r="R1078" i="1" s="1" a="1"/>
  <c r="R1078" i="1" s="1"/>
  <c r="Q1077" i="1"/>
  <c r="R1077" i="1" s="1" a="1"/>
  <c r="R1077" i="1" s="1"/>
  <c r="Q1076" i="1"/>
  <c r="R1076" i="1" s="1" a="1"/>
  <c r="R1076" i="1" s="1"/>
  <c r="Q1075" i="1"/>
  <c r="R1075" i="1" s="1" a="1"/>
  <c r="R1075" i="1" s="1"/>
  <c r="Q1074" i="1"/>
  <c r="R1074" i="1" s="1" a="1"/>
  <c r="R1074" i="1" s="1"/>
  <c r="Q1073" i="1"/>
  <c r="R1073" i="1" s="1" a="1"/>
  <c r="R1073" i="1" s="1"/>
  <c r="Q1072" i="1"/>
  <c r="R1072" i="1" s="1" a="1"/>
  <c r="R1072" i="1" s="1"/>
  <c r="Q1071" i="1"/>
  <c r="R1071" i="1" s="1" a="1"/>
  <c r="R1071" i="1" s="1"/>
  <c r="Q1070" i="1"/>
  <c r="R1070" i="1" s="1" a="1"/>
  <c r="R1070" i="1" s="1"/>
  <c r="Q1069" i="1"/>
  <c r="R1069" i="1" s="1" a="1"/>
  <c r="R1069" i="1" s="1"/>
  <c r="Q1068" i="1"/>
  <c r="R1068" i="1" s="1" a="1"/>
  <c r="R1068" i="1" s="1"/>
  <c r="Q1067" i="1"/>
  <c r="R1067" i="1" s="1" a="1"/>
  <c r="R1067" i="1" s="1"/>
  <c r="Q1066" i="1"/>
  <c r="R1066" i="1" s="1" a="1"/>
  <c r="R1066" i="1" s="1"/>
  <c r="Q1065" i="1"/>
  <c r="R1065" i="1" s="1" a="1"/>
  <c r="R1065" i="1" s="1"/>
  <c r="Q1064" i="1"/>
  <c r="R1064" i="1" s="1" a="1"/>
  <c r="R1064" i="1" s="1"/>
  <c r="Q1063" i="1"/>
  <c r="R1063" i="1" s="1" a="1"/>
  <c r="R1063" i="1" s="1"/>
  <c r="Q1062" i="1"/>
  <c r="R1062" i="1" s="1" a="1"/>
  <c r="R1062" i="1" s="1"/>
  <c r="Q1061" i="1"/>
  <c r="R1061" i="1" s="1" a="1"/>
  <c r="R1061" i="1" s="1"/>
  <c r="Q1060" i="1"/>
  <c r="R1060" i="1" s="1" a="1"/>
  <c r="R1060" i="1" s="1"/>
  <c r="Q1059" i="1"/>
  <c r="R1059" i="1" s="1" a="1"/>
  <c r="R1059" i="1" s="1"/>
  <c r="Q1058" i="1"/>
  <c r="R1058" i="1" s="1" a="1"/>
  <c r="R1058" i="1" s="1"/>
  <c r="Q1057" i="1"/>
  <c r="R1057" i="1" s="1" a="1"/>
  <c r="R1057" i="1" s="1"/>
  <c r="Q1056" i="1"/>
  <c r="R1056" i="1" s="1" a="1"/>
  <c r="R1056" i="1" s="1"/>
  <c r="Q1055" i="1"/>
  <c r="R1055" i="1" s="1" a="1"/>
  <c r="R1055" i="1" s="1"/>
  <c r="Q1054" i="1"/>
  <c r="R1054" i="1" s="1" a="1"/>
  <c r="R1054" i="1" s="1"/>
  <c r="Q1053" i="1"/>
  <c r="R1053" i="1" s="1" a="1"/>
  <c r="R1053" i="1" s="1"/>
  <c r="Q1052" i="1"/>
  <c r="R1052" i="1" s="1" a="1"/>
  <c r="R1052" i="1" s="1"/>
  <c r="Q1051" i="1"/>
  <c r="R1051" i="1" s="1" a="1"/>
  <c r="R1051" i="1" s="1"/>
  <c r="Q1050" i="1"/>
  <c r="R1050" i="1" s="1" a="1"/>
  <c r="R1050" i="1" s="1"/>
  <c r="Q1049" i="1"/>
  <c r="R1049" i="1" s="1" a="1"/>
  <c r="R1049" i="1" s="1"/>
  <c r="Q1048" i="1"/>
  <c r="R1048" i="1" s="1" a="1"/>
  <c r="R1048" i="1" s="1"/>
  <c r="Q1047" i="1"/>
  <c r="R1047" i="1" s="1" a="1"/>
  <c r="R1047" i="1" s="1"/>
  <c r="Q1046" i="1"/>
  <c r="R1046" i="1" s="1" a="1"/>
  <c r="R1046" i="1" s="1"/>
  <c r="Q1045" i="1"/>
  <c r="R1045" i="1" s="1" a="1"/>
  <c r="R1045" i="1" s="1"/>
  <c r="Q1044" i="1"/>
  <c r="R1044" i="1" s="1" a="1"/>
  <c r="R1044" i="1" s="1"/>
  <c r="Q1043" i="1"/>
  <c r="R1043" i="1" s="1" a="1"/>
  <c r="R1043" i="1" s="1"/>
  <c r="Q1042" i="1"/>
  <c r="R1042" i="1" s="1" a="1"/>
  <c r="R1042" i="1" s="1"/>
  <c r="Q1041" i="1"/>
  <c r="R1041" i="1" s="1" a="1"/>
  <c r="R1041" i="1" s="1"/>
  <c r="Q1040" i="1"/>
  <c r="R1040" i="1" s="1" a="1"/>
  <c r="R1040" i="1" s="1"/>
  <c r="Q1039" i="1"/>
  <c r="R1039" i="1" s="1" a="1"/>
  <c r="R1039" i="1" s="1"/>
  <c r="Q1038" i="1"/>
  <c r="R1038" i="1" s="1" a="1"/>
  <c r="R1038" i="1" s="1"/>
  <c r="Q1037" i="1"/>
  <c r="R1037" i="1" s="1" a="1"/>
  <c r="R1037" i="1" s="1"/>
  <c r="Q1036" i="1"/>
  <c r="R1036" i="1" s="1" a="1"/>
  <c r="R1036" i="1" s="1"/>
  <c r="Q1035" i="1"/>
  <c r="R1035" i="1" s="1" a="1"/>
  <c r="R1035" i="1" s="1"/>
  <c r="Q1034" i="1"/>
  <c r="R1034" i="1" s="1" a="1"/>
  <c r="R1034" i="1" s="1"/>
  <c r="Q1033" i="1"/>
  <c r="R1033" i="1" s="1" a="1"/>
  <c r="R1033" i="1" s="1"/>
  <c r="Q1032" i="1"/>
  <c r="R1032" i="1" s="1" a="1"/>
  <c r="R1032" i="1" s="1"/>
  <c r="Q1031" i="1"/>
  <c r="R1031" i="1" s="1" a="1"/>
  <c r="R1031" i="1" s="1"/>
  <c r="Q1030" i="1"/>
  <c r="R1030" i="1" s="1" a="1"/>
  <c r="R1030" i="1" s="1"/>
  <c r="Q1029" i="1"/>
  <c r="R1029" i="1" s="1" a="1"/>
  <c r="R1029" i="1" s="1"/>
  <c r="Q1028" i="1"/>
  <c r="R1028" i="1" s="1" a="1"/>
  <c r="R1028" i="1" s="1"/>
  <c r="Q1027" i="1"/>
  <c r="R1027" i="1" s="1" a="1"/>
  <c r="R1027" i="1" s="1"/>
  <c r="Q1026" i="1"/>
  <c r="R1026" i="1" s="1" a="1"/>
  <c r="R1026" i="1" s="1"/>
  <c r="Q1025" i="1"/>
  <c r="R1025" i="1" s="1" a="1"/>
  <c r="R1025" i="1" s="1"/>
  <c r="Q1024" i="1"/>
  <c r="R1024" i="1" s="1" a="1"/>
  <c r="R1024" i="1" s="1"/>
  <c r="Q1023" i="1"/>
  <c r="R1023" i="1" s="1" a="1"/>
  <c r="R1023" i="1" s="1"/>
  <c r="Q1022" i="1"/>
  <c r="R1022" i="1" s="1" a="1"/>
  <c r="R1022" i="1" s="1"/>
  <c r="Q1021" i="1"/>
  <c r="R1021" i="1" s="1" a="1"/>
  <c r="R1021" i="1" s="1"/>
  <c r="Q1020" i="1"/>
  <c r="R1020" i="1" s="1" a="1"/>
  <c r="R1020" i="1" s="1"/>
  <c r="Q1019" i="1"/>
  <c r="R1019" i="1" s="1" a="1"/>
  <c r="R1019" i="1" s="1"/>
  <c r="Q1018" i="1"/>
  <c r="R1018" i="1" s="1" a="1"/>
  <c r="R1018" i="1" s="1"/>
  <c r="Q1017" i="1"/>
  <c r="R1017" i="1" s="1" a="1"/>
  <c r="R1017" i="1" s="1"/>
  <c r="Q1016" i="1"/>
  <c r="R1016" i="1" s="1" a="1"/>
  <c r="R1016" i="1" s="1"/>
  <c r="Q1015" i="1"/>
  <c r="R1015" i="1" s="1" a="1"/>
  <c r="R1015" i="1" s="1"/>
  <c r="Q1014" i="1"/>
  <c r="R1014" i="1" s="1" a="1"/>
  <c r="R1014" i="1" s="1"/>
  <c r="Q1013" i="1"/>
  <c r="R1013" i="1" s="1" a="1"/>
  <c r="R1013" i="1" s="1"/>
  <c r="Q1012" i="1"/>
  <c r="R1012" i="1" s="1" a="1"/>
  <c r="R1012" i="1" s="1"/>
  <c r="Q1011" i="1"/>
  <c r="R1011" i="1" s="1" a="1"/>
  <c r="R1011" i="1" s="1"/>
  <c r="Q1010" i="1"/>
  <c r="R1010" i="1" s="1" a="1"/>
  <c r="R1010" i="1" s="1"/>
  <c r="Q1009" i="1"/>
  <c r="R1009" i="1" s="1" a="1"/>
  <c r="R1009" i="1" s="1"/>
  <c r="Q1008" i="1"/>
  <c r="R1008" i="1" s="1" a="1"/>
  <c r="R1008" i="1" s="1"/>
  <c r="Q1007" i="1"/>
  <c r="R1007" i="1" s="1" a="1"/>
  <c r="R1007" i="1" s="1"/>
  <c r="Q1006" i="1"/>
  <c r="R1006" i="1" s="1" a="1"/>
  <c r="R1006" i="1" s="1"/>
  <c r="Q1005" i="1"/>
  <c r="R1005" i="1" s="1" a="1"/>
  <c r="R1005" i="1" s="1"/>
  <c r="Q1004" i="1"/>
  <c r="R1004" i="1" s="1" a="1"/>
  <c r="R1004" i="1" s="1"/>
  <c r="Q1003" i="1"/>
  <c r="R1003" i="1" s="1" a="1"/>
  <c r="R1003" i="1" s="1"/>
  <c r="Q1002" i="1"/>
  <c r="R1002" i="1" s="1" a="1"/>
  <c r="R1002" i="1" s="1"/>
  <c r="Q1001" i="1"/>
  <c r="R1001" i="1" s="1" a="1"/>
  <c r="R1001" i="1" s="1"/>
  <c r="Q1000" i="1"/>
  <c r="R1000" i="1" s="1" a="1"/>
  <c r="R1000" i="1" s="1"/>
  <c r="Q999" i="1"/>
  <c r="R999" i="1" s="1" a="1"/>
  <c r="R999" i="1" s="1"/>
  <c r="Q998" i="1"/>
  <c r="R998" i="1" s="1" a="1"/>
  <c r="R998" i="1" s="1"/>
  <c r="Q997" i="1"/>
  <c r="R997" i="1" s="1" a="1"/>
  <c r="R997" i="1" s="1"/>
  <c r="Q996" i="1"/>
  <c r="R996" i="1" s="1" a="1"/>
  <c r="R996" i="1" s="1"/>
  <c r="Q995" i="1"/>
  <c r="R995" i="1" s="1" a="1"/>
  <c r="R995" i="1" s="1"/>
  <c r="Q994" i="1"/>
  <c r="R994" i="1" s="1" a="1"/>
  <c r="R994" i="1" s="1"/>
  <c r="Q993" i="1"/>
  <c r="R993" i="1" s="1" a="1"/>
  <c r="R993" i="1" s="1"/>
  <c r="Q992" i="1"/>
  <c r="R992" i="1" s="1" a="1"/>
  <c r="R992" i="1" s="1"/>
  <c r="Q991" i="1"/>
  <c r="R991" i="1" s="1" a="1"/>
  <c r="R991" i="1" s="1"/>
  <c r="Q990" i="1"/>
  <c r="R990" i="1" s="1" a="1"/>
  <c r="R990" i="1" s="1"/>
  <c r="Q989" i="1"/>
  <c r="R989" i="1" s="1" a="1"/>
  <c r="R989" i="1" s="1"/>
  <c r="Q988" i="1"/>
  <c r="R988" i="1" s="1" a="1"/>
  <c r="R988" i="1" s="1"/>
  <c r="Q987" i="1"/>
  <c r="R987" i="1" s="1" a="1"/>
  <c r="R987" i="1" s="1"/>
  <c r="Q986" i="1"/>
  <c r="R986" i="1" s="1" a="1"/>
  <c r="R986" i="1" s="1"/>
  <c r="Q985" i="1"/>
  <c r="R985" i="1" s="1" a="1"/>
  <c r="R985" i="1" s="1"/>
  <c r="Q984" i="1"/>
  <c r="R984" i="1" s="1" a="1"/>
  <c r="R984" i="1" s="1"/>
  <c r="Q983" i="1"/>
  <c r="R983" i="1" s="1" a="1"/>
  <c r="R983" i="1" s="1"/>
  <c r="Q982" i="1"/>
  <c r="R982" i="1" s="1" a="1"/>
  <c r="R982" i="1" s="1"/>
  <c r="Q981" i="1"/>
  <c r="R981" i="1" s="1" a="1"/>
  <c r="R981" i="1" s="1"/>
  <c r="Q980" i="1"/>
  <c r="R980" i="1" s="1" a="1"/>
  <c r="R980" i="1" s="1"/>
  <c r="Q979" i="1"/>
  <c r="R979" i="1" s="1" a="1"/>
  <c r="R979" i="1" s="1"/>
  <c r="Q978" i="1"/>
  <c r="R978" i="1" s="1" a="1"/>
  <c r="R978" i="1" s="1"/>
  <c r="Q977" i="1"/>
  <c r="R977" i="1" s="1" a="1"/>
  <c r="R977" i="1" s="1"/>
  <c r="Q976" i="1"/>
  <c r="R976" i="1" s="1" a="1"/>
  <c r="R976" i="1" s="1"/>
  <c r="Q975" i="1"/>
  <c r="R975" i="1" s="1" a="1"/>
  <c r="R975" i="1" s="1"/>
  <c r="Q974" i="1"/>
  <c r="R974" i="1" s="1" a="1"/>
  <c r="R974" i="1" s="1"/>
  <c r="Q973" i="1"/>
  <c r="R973" i="1" s="1" a="1"/>
  <c r="R973" i="1" s="1"/>
  <c r="Q972" i="1"/>
  <c r="R972" i="1" s="1" a="1"/>
  <c r="R972" i="1" s="1"/>
  <c r="Q971" i="1"/>
  <c r="R971" i="1" s="1" a="1"/>
  <c r="R971" i="1" s="1"/>
  <c r="Q970" i="1"/>
  <c r="R970" i="1" s="1" a="1"/>
  <c r="R970" i="1" s="1"/>
  <c r="Q969" i="1"/>
  <c r="R969" i="1" s="1" a="1"/>
  <c r="R969" i="1" s="1"/>
  <c r="Q968" i="1"/>
  <c r="R968" i="1" s="1" a="1"/>
  <c r="R968" i="1" s="1"/>
  <c r="Q967" i="1"/>
  <c r="R967" i="1" s="1" a="1"/>
  <c r="R967" i="1" s="1"/>
  <c r="Q966" i="1"/>
  <c r="R966" i="1" s="1" a="1"/>
  <c r="R966" i="1" s="1"/>
  <c r="Q965" i="1"/>
  <c r="R965" i="1" s="1" a="1"/>
  <c r="R965" i="1" s="1"/>
  <c r="Q964" i="1"/>
  <c r="R964" i="1" s="1" a="1"/>
  <c r="R964" i="1" s="1"/>
  <c r="Q963" i="1"/>
  <c r="R963" i="1" s="1" a="1"/>
  <c r="R963" i="1" s="1"/>
  <c r="Q962" i="1"/>
  <c r="R962" i="1" s="1" a="1"/>
  <c r="R962" i="1" s="1"/>
  <c r="Q961" i="1"/>
  <c r="R961" i="1" s="1" a="1"/>
  <c r="R961" i="1" s="1"/>
  <c r="Q960" i="1"/>
  <c r="R960" i="1" s="1" a="1"/>
  <c r="R960" i="1" s="1"/>
  <c r="Q959" i="1"/>
  <c r="R959" i="1" s="1" a="1"/>
  <c r="R959" i="1" s="1"/>
  <c r="Q958" i="1"/>
  <c r="R958" i="1" s="1" a="1"/>
  <c r="R958" i="1" s="1"/>
  <c r="Q957" i="1"/>
  <c r="R957" i="1" s="1" a="1"/>
  <c r="R957" i="1" s="1"/>
  <c r="Q956" i="1"/>
  <c r="R956" i="1" s="1" a="1"/>
  <c r="R956" i="1" s="1"/>
  <c r="Q955" i="1"/>
  <c r="R955" i="1" s="1" a="1"/>
  <c r="R955" i="1" s="1"/>
  <c r="Q954" i="1"/>
  <c r="R954" i="1" s="1" a="1"/>
  <c r="R954" i="1" s="1"/>
  <c r="Q953" i="1"/>
  <c r="R953" i="1" s="1" a="1"/>
  <c r="R953" i="1" s="1"/>
  <c r="Q952" i="1"/>
  <c r="R952" i="1" s="1" a="1"/>
  <c r="R952" i="1" s="1"/>
  <c r="Q951" i="1"/>
  <c r="R951" i="1" s="1" a="1"/>
  <c r="R951" i="1" s="1"/>
  <c r="Q950" i="1"/>
  <c r="R950" i="1" s="1" a="1"/>
  <c r="R950" i="1" s="1"/>
  <c r="Q949" i="1"/>
  <c r="R949" i="1" s="1" a="1"/>
  <c r="R949" i="1" s="1"/>
  <c r="Q948" i="1"/>
  <c r="R948" i="1" s="1" a="1"/>
  <c r="R948" i="1" s="1"/>
  <c r="Q947" i="1"/>
  <c r="R947" i="1" s="1" a="1"/>
  <c r="R947" i="1" s="1"/>
  <c r="Q946" i="1"/>
  <c r="R946" i="1" s="1" a="1"/>
  <c r="R946" i="1" s="1"/>
  <c r="Q945" i="1"/>
  <c r="R945" i="1" s="1" a="1"/>
  <c r="R945" i="1" s="1"/>
  <c r="Q944" i="1"/>
  <c r="R944" i="1" s="1" a="1"/>
  <c r="R944" i="1" s="1"/>
  <c r="Q943" i="1"/>
  <c r="R943" i="1" s="1" a="1"/>
  <c r="R943" i="1" s="1"/>
  <c r="Q942" i="1"/>
  <c r="R942" i="1" s="1" a="1"/>
  <c r="R942" i="1" s="1"/>
  <c r="Q941" i="1"/>
  <c r="R941" i="1" s="1" a="1"/>
  <c r="R941" i="1" s="1"/>
  <c r="Q940" i="1"/>
  <c r="R940" i="1" s="1" a="1"/>
  <c r="R940" i="1" s="1"/>
  <c r="Q939" i="1"/>
  <c r="R939" i="1" s="1" a="1"/>
  <c r="R939" i="1" s="1"/>
  <c r="Q938" i="1"/>
  <c r="R938" i="1" s="1" a="1"/>
  <c r="R938" i="1" s="1"/>
  <c r="Q937" i="1"/>
  <c r="R937" i="1" s="1" a="1"/>
  <c r="R937" i="1" s="1"/>
  <c r="Q936" i="1"/>
  <c r="R936" i="1" s="1" a="1"/>
  <c r="R936" i="1" s="1"/>
  <c r="Q935" i="1"/>
  <c r="R935" i="1" s="1" a="1"/>
  <c r="R935" i="1" s="1"/>
  <c r="Q934" i="1"/>
  <c r="R934" i="1" s="1" a="1"/>
  <c r="R934" i="1" s="1"/>
  <c r="Q933" i="1"/>
  <c r="R933" i="1" s="1" a="1"/>
  <c r="R933" i="1" s="1"/>
  <c r="Q932" i="1"/>
  <c r="R932" i="1" s="1" a="1"/>
  <c r="R932" i="1" s="1"/>
  <c r="Q931" i="1"/>
  <c r="R931" i="1" s="1" a="1"/>
  <c r="R931" i="1" s="1"/>
  <c r="Q930" i="1"/>
  <c r="R930" i="1" s="1" a="1"/>
  <c r="R930" i="1" s="1"/>
  <c r="Q929" i="1"/>
  <c r="R929" i="1" s="1" a="1"/>
  <c r="R929" i="1" s="1"/>
  <c r="Q928" i="1"/>
  <c r="R928" i="1" s="1" a="1"/>
  <c r="R928" i="1" s="1"/>
  <c r="Q927" i="1"/>
  <c r="R927" i="1" s="1" a="1"/>
  <c r="R927" i="1" s="1"/>
  <c r="Q926" i="1"/>
  <c r="R926" i="1" s="1" a="1"/>
  <c r="R926" i="1" s="1"/>
  <c r="Q925" i="1"/>
  <c r="R925" i="1" s="1" a="1"/>
  <c r="R925" i="1" s="1"/>
  <c r="Q924" i="1"/>
  <c r="R924" i="1" s="1" a="1"/>
  <c r="R924" i="1" s="1"/>
  <c r="Q923" i="1"/>
  <c r="R923" i="1" s="1" a="1"/>
  <c r="R923" i="1" s="1"/>
  <c r="Q922" i="1"/>
  <c r="R922" i="1" s="1" a="1"/>
  <c r="R922" i="1" s="1"/>
  <c r="Q921" i="1"/>
  <c r="R921" i="1" s="1" a="1"/>
  <c r="R921" i="1" s="1"/>
  <c r="Q920" i="1"/>
  <c r="R920" i="1" s="1" a="1"/>
  <c r="R920" i="1" s="1"/>
  <c r="Q919" i="1"/>
  <c r="R919" i="1" s="1" a="1"/>
  <c r="R919" i="1" s="1"/>
  <c r="Q918" i="1"/>
  <c r="R918" i="1" s="1" a="1"/>
  <c r="R918" i="1" s="1"/>
  <c r="Q917" i="1"/>
  <c r="R917" i="1" s="1" a="1"/>
  <c r="R917" i="1" s="1"/>
  <c r="Q916" i="1"/>
  <c r="R916" i="1" s="1" a="1"/>
  <c r="R916" i="1" s="1"/>
  <c r="Q915" i="1"/>
  <c r="R915" i="1" s="1" a="1"/>
  <c r="R915" i="1" s="1"/>
  <c r="Q914" i="1"/>
  <c r="R914" i="1" s="1" a="1"/>
  <c r="R914" i="1" s="1"/>
  <c r="Q913" i="1"/>
  <c r="R913" i="1" s="1" a="1"/>
  <c r="R913" i="1" s="1"/>
  <c r="Q912" i="1"/>
  <c r="R912" i="1" s="1" a="1"/>
  <c r="R912" i="1" s="1"/>
  <c r="Q911" i="1"/>
  <c r="R911" i="1" s="1" a="1"/>
  <c r="R911" i="1" s="1"/>
  <c r="Q910" i="1"/>
  <c r="R910" i="1" s="1" a="1"/>
  <c r="R910" i="1" s="1"/>
  <c r="Q909" i="1"/>
  <c r="R909" i="1" s="1" a="1"/>
  <c r="R909" i="1" s="1"/>
  <c r="Q908" i="1"/>
  <c r="R908" i="1" s="1" a="1"/>
  <c r="R908" i="1" s="1"/>
  <c r="Q907" i="1"/>
  <c r="R907" i="1" s="1" a="1"/>
  <c r="R907" i="1" s="1"/>
  <c r="Q906" i="1"/>
  <c r="R906" i="1" s="1" a="1"/>
  <c r="R906" i="1" s="1"/>
  <c r="Q905" i="1"/>
  <c r="R905" i="1" s="1" a="1"/>
  <c r="R905" i="1" s="1"/>
  <c r="Q904" i="1"/>
  <c r="R904" i="1" s="1" a="1"/>
  <c r="R904" i="1" s="1"/>
  <c r="Q903" i="1"/>
  <c r="R903" i="1" s="1" a="1"/>
  <c r="R903" i="1" s="1"/>
  <c r="Q902" i="1"/>
  <c r="R902" i="1" s="1" a="1"/>
  <c r="R902" i="1" s="1"/>
  <c r="Q901" i="1"/>
  <c r="R901" i="1" s="1" a="1"/>
  <c r="R901" i="1" s="1"/>
  <c r="Q900" i="1"/>
  <c r="R900" i="1" s="1" a="1"/>
  <c r="R900" i="1" s="1"/>
  <c r="Q899" i="1"/>
  <c r="R899" i="1" s="1" a="1"/>
  <c r="R899" i="1" s="1"/>
  <c r="Q898" i="1"/>
  <c r="R898" i="1" s="1" a="1"/>
  <c r="R898" i="1" s="1"/>
  <c r="Q897" i="1"/>
  <c r="R897" i="1" s="1" a="1"/>
  <c r="R897" i="1" s="1"/>
  <c r="Q896" i="1"/>
  <c r="R896" i="1" s="1" a="1"/>
  <c r="R896" i="1" s="1"/>
  <c r="Q895" i="1"/>
  <c r="R895" i="1" s="1" a="1"/>
  <c r="R895" i="1" s="1"/>
  <c r="Q894" i="1"/>
  <c r="R894" i="1" s="1" a="1"/>
  <c r="R894" i="1" s="1"/>
  <c r="Q893" i="1"/>
  <c r="R893" i="1" s="1" a="1"/>
  <c r="R893" i="1" s="1"/>
  <c r="Q892" i="1"/>
  <c r="R892" i="1" s="1" a="1"/>
  <c r="R892" i="1" s="1"/>
  <c r="Q891" i="1"/>
  <c r="R891" i="1" s="1" a="1"/>
  <c r="R891" i="1" s="1"/>
  <c r="Q890" i="1"/>
  <c r="R890" i="1" s="1" a="1"/>
  <c r="R890" i="1" s="1"/>
  <c r="Q889" i="1"/>
  <c r="R889" i="1" s="1" a="1"/>
  <c r="R889" i="1" s="1"/>
  <c r="Q888" i="1"/>
  <c r="R888" i="1" s="1" a="1"/>
  <c r="R888" i="1" s="1"/>
  <c r="Q887" i="1"/>
  <c r="R887" i="1" s="1" a="1"/>
  <c r="R887" i="1" s="1"/>
  <c r="Q886" i="1"/>
  <c r="R886" i="1" s="1" a="1"/>
  <c r="R886" i="1" s="1"/>
  <c r="Q885" i="1"/>
  <c r="R885" i="1" s="1" a="1"/>
  <c r="R885" i="1" s="1"/>
  <c r="Q884" i="1"/>
  <c r="R884" i="1" s="1" a="1"/>
  <c r="R884" i="1" s="1"/>
  <c r="Q883" i="1"/>
  <c r="R883" i="1" s="1" a="1"/>
  <c r="R883" i="1" s="1"/>
  <c r="Q882" i="1"/>
  <c r="R882" i="1" s="1" a="1"/>
  <c r="R882" i="1" s="1"/>
  <c r="Q881" i="1"/>
  <c r="R881" i="1" s="1" a="1"/>
  <c r="R881" i="1" s="1"/>
  <c r="Q880" i="1"/>
  <c r="R880" i="1" s="1" a="1"/>
  <c r="R880" i="1" s="1"/>
  <c r="Q879" i="1"/>
  <c r="R879" i="1" s="1" a="1"/>
  <c r="R879" i="1" s="1"/>
  <c r="Q878" i="1"/>
  <c r="R878" i="1" s="1" a="1"/>
  <c r="R878" i="1" s="1"/>
  <c r="Q877" i="1"/>
  <c r="R877" i="1" s="1" a="1"/>
  <c r="R877" i="1" s="1"/>
  <c r="Q876" i="1"/>
  <c r="R876" i="1" s="1" a="1"/>
  <c r="R876" i="1" s="1"/>
  <c r="Q875" i="1"/>
  <c r="R875" i="1" s="1" a="1"/>
  <c r="R875" i="1" s="1"/>
  <c r="Q874" i="1"/>
  <c r="R874" i="1" s="1" a="1"/>
  <c r="R874" i="1" s="1"/>
  <c r="Q873" i="1"/>
  <c r="R873" i="1" s="1" a="1"/>
  <c r="R873" i="1" s="1"/>
  <c r="Q872" i="1"/>
  <c r="R872" i="1" s="1" a="1"/>
  <c r="R872" i="1" s="1"/>
  <c r="Q871" i="1"/>
  <c r="R871" i="1" s="1" a="1"/>
  <c r="R871" i="1" s="1"/>
  <c r="Q870" i="1"/>
  <c r="R870" i="1" s="1" a="1"/>
  <c r="R870" i="1" s="1"/>
  <c r="Q869" i="1"/>
  <c r="R869" i="1" s="1" a="1"/>
  <c r="R869" i="1" s="1"/>
  <c r="Q868" i="1"/>
  <c r="R868" i="1" s="1" a="1"/>
  <c r="R868" i="1" s="1"/>
  <c r="Q867" i="1"/>
  <c r="R867" i="1" s="1" a="1"/>
  <c r="R867" i="1" s="1"/>
  <c r="Q866" i="1"/>
  <c r="R866" i="1" s="1" a="1"/>
  <c r="R866" i="1" s="1"/>
  <c r="Q865" i="1"/>
  <c r="R865" i="1" s="1" a="1"/>
  <c r="R865" i="1" s="1"/>
  <c r="Q864" i="1"/>
  <c r="R864" i="1" s="1" a="1"/>
  <c r="R864" i="1" s="1"/>
  <c r="Q863" i="1"/>
  <c r="R863" i="1" s="1" a="1"/>
  <c r="R863" i="1" s="1"/>
  <c r="Q862" i="1"/>
  <c r="R862" i="1" s="1" a="1"/>
  <c r="R862" i="1" s="1"/>
  <c r="Q861" i="1"/>
  <c r="R861" i="1" s="1" a="1"/>
  <c r="R861" i="1" s="1"/>
  <c r="Q860" i="1"/>
  <c r="R860" i="1" s="1" a="1"/>
  <c r="R860" i="1" s="1"/>
  <c r="Q859" i="1"/>
  <c r="R859" i="1" s="1" a="1"/>
  <c r="R859" i="1" s="1"/>
  <c r="Q858" i="1"/>
  <c r="R858" i="1" s="1" a="1"/>
  <c r="R858" i="1" s="1"/>
  <c r="Q857" i="1"/>
  <c r="R857" i="1" s="1" a="1"/>
  <c r="R857" i="1" s="1"/>
  <c r="Q856" i="1"/>
  <c r="R856" i="1" s="1" a="1"/>
  <c r="R856" i="1" s="1"/>
  <c r="Q855" i="1"/>
  <c r="R855" i="1" s="1" a="1"/>
  <c r="R855" i="1" s="1"/>
  <c r="Q854" i="1"/>
  <c r="R854" i="1" s="1" a="1"/>
  <c r="R854" i="1" s="1"/>
  <c r="Q853" i="1"/>
  <c r="R853" i="1" s="1" a="1"/>
  <c r="R853" i="1" s="1"/>
  <c r="Q852" i="1"/>
  <c r="R852" i="1" s="1" a="1"/>
  <c r="R852" i="1" s="1"/>
  <c r="Q851" i="1"/>
  <c r="R851" i="1" s="1" a="1"/>
  <c r="R851" i="1" s="1"/>
  <c r="Q850" i="1"/>
  <c r="R850" i="1" s="1" a="1"/>
  <c r="R850" i="1" s="1"/>
  <c r="Q849" i="1"/>
  <c r="R849" i="1" s="1" a="1"/>
  <c r="R849" i="1" s="1"/>
  <c r="Q848" i="1"/>
  <c r="R848" i="1" s="1" a="1"/>
  <c r="R848" i="1" s="1"/>
  <c r="Q847" i="1"/>
  <c r="R847" i="1" s="1" a="1"/>
  <c r="R847" i="1" s="1"/>
  <c r="Q846" i="1"/>
  <c r="R846" i="1" s="1" a="1"/>
  <c r="R846" i="1" s="1"/>
  <c r="Q845" i="1"/>
  <c r="R845" i="1" s="1" a="1"/>
  <c r="R845" i="1" s="1"/>
  <c r="Q844" i="1"/>
  <c r="R844" i="1" s="1" a="1"/>
  <c r="R844" i="1" s="1"/>
  <c r="Q843" i="1"/>
  <c r="R843" i="1" s="1" a="1"/>
  <c r="R843" i="1" s="1"/>
  <c r="Q842" i="1"/>
  <c r="R842" i="1" s="1" a="1"/>
  <c r="R842" i="1" s="1"/>
  <c r="Q841" i="1"/>
  <c r="R841" i="1" s="1" a="1"/>
  <c r="R841" i="1" s="1"/>
  <c r="Q840" i="1"/>
  <c r="R840" i="1" s="1" a="1"/>
  <c r="R840" i="1" s="1"/>
  <c r="Q839" i="1"/>
  <c r="R839" i="1" s="1" a="1"/>
  <c r="R839" i="1" s="1"/>
  <c r="Q838" i="1"/>
  <c r="R838" i="1" s="1" a="1"/>
  <c r="R838" i="1" s="1"/>
  <c r="Q837" i="1"/>
  <c r="R837" i="1" s="1" a="1"/>
  <c r="R837" i="1" s="1"/>
  <c r="Q836" i="1"/>
  <c r="R836" i="1" s="1" a="1"/>
  <c r="R836" i="1" s="1"/>
  <c r="Q835" i="1"/>
  <c r="R835" i="1" s="1" a="1"/>
  <c r="R835" i="1" s="1"/>
  <c r="Q834" i="1"/>
  <c r="R834" i="1" s="1" a="1"/>
  <c r="R834" i="1" s="1"/>
  <c r="Q833" i="1"/>
  <c r="R833" i="1" s="1" a="1"/>
  <c r="R833" i="1" s="1"/>
  <c r="Q832" i="1"/>
  <c r="R832" i="1" s="1" a="1"/>
  <c r="R832" i="1" s="1"/>
  <c r="Q831" i="1"/>
  <c r="R831" i="1" s="1" a="1"/>
  <c r="R831" i="1" s="1"/>
  <c r="Q830" i="1"/>
  <c r="R830" i="1" s="1" a="1"/>
  <c r="R830" i="1" s="1"/>
  <c r="Q829" i="1"/>
  <c r="R829" i="1" s="1" a="1"/>
  <c r="R829" i="1" s="1"/>
  <c r="Q828" i="1"/>
  <c r="R828" i="1" s="1" a="1"/>
  <c r="R828" i="1" s="1"/>
  <c r="Q827" i="1"/>
  <c r="R827" i="1" s="1" a="1"/>
  <c r="R827" i="1" s="1"/>
  <c r="Q826" i="1"/>
  <c r="R826" i="1" s="1" a="1"/>
  <c r="R826" i="1" s="1"/>
  <c r="Q825" i="1"/>
  <c r="R825" i="1" s="1" a="1"/>
  <c r="R825" i="1" s="1"/>
  <c r="Q824" i="1"/>
  <c r="R824" i="1" s="1" a="1"/>
  <c r="R824" i="1" s="1"/>
  <c r="Q823" i="1"/>
  <c r="R823" i="1" s="1" a="1"/>
  <c r="R823" i="1" s="1"/>
  <c r="Q822" i="1"/>
  <c r="R822" i="1" s="1" a="1"/>
  <c r="R822" i="1" s="1"/>
  <c r="Q821" i="1"/>
  <c r="R821" i="1" s="1" a="1"/>
  <c r="R821" i="1" s="1"/>
  <c r="Q820" i="1"/>
  <c r="R820" i="1" s="1" a="1"/>
  <c r="R820" i="1" s="1"/>
  <c r="Q819" i="1"/>
  <c r="R819" i="1" s="1" a="1"/>
  <c r="R819" i="1" s="1"/>
  <c r="Q818" i="1"/>
  <c r="R818" i="1" s="1" a="1"/>
  <c r="R818" i="1" s="1"/>
  <c r="Q817" i="1"/>
  <c r="R817" i="1" s="1" a="1"/>
  <c r="R817" i="1" s="1"/>
  <c r="Q816" i="1"/>
  <c r="R816" i="1" s="1" a="1"/>
  <c r="R816" i="1" s="1"/>
  <c r="Q815" i="1"/>
  <c r="R815" i="1" s="1" a="1"/>
  <c r="R815" i="1" s="1"/>
  <c r="Q814" i="1"/>
  <c r="R814" i="1" s="1" a="1"/>
  <c r="R814" i="1" s="1"/>
  <c r="Q813" i="1"/>
  <c r="R813" i="1" s="1" a="1"/>
  <c r="R813" i="1" s="1"/>
  <c r="Q812" i="1"/>
  <c r="R812" i="1" s="1" a="1"/>
  <c r="R812" i="1" s="1"/>
  <c r="Q811" i="1"/>
  <c r="R811" i="1" s="1" a="1"/>
  <c r="R811" i="1" s="1"/>
  <c r="Q810" i="1"/>
  <c r="R810" i="1" s="1" a="1"/>
  <c r="R810" i="1" s="1"/>
  <c r="Q809" i="1"/>
  <c r="R809" i="1" s="1" a="1"/>
  <c r="R809" i="1" s="1"/>
  <c r="Q808" i="1"/>
  <c r="R808" i="1" s="1" a="1"/>
  <c r="R808" i="1" s="1"/>
  <c r="Q807" i="1"/>
  <c r="R807" i="1" s="1" a="1"/>
  <c r="R807" i="1" s="1"/>
  <c r="Q806" i="1"/>
  <c r="R806" i="1" s="1" a="1"/>
  <c r="R806" i="1" s="1"/>
  <c r="Q805" i="1"/>
  <c r="R805" i="1" s="1" a="1"/>
  <c r="R805" i="1" s="1"/>
  <c r="Q804" i="1"/>
  <c r="R804" i="1" s="1" a="1"/>
  <c r="R804" i="1" s="1"/>
  <c r="Q803" i="1"/>
  <c r="R803" i="1" s="1" a="1"/>
  <c r="R803" i="1" s="1"/>
  <c r="Q802" i="1"/>
  <c r="R802" i="1" s="1" a="1"/>
  <c r="R802" i="1" s="1"/>
  <c r="Q801" i="1"/>
  <c r="R801" i="1" s="1" a="1"/>
  <c r="R801" i="1" s="1"/>
  <c r="Q800" i="1"/>
  <c r="R800" i="1" s="1" a="1"/>
  <c r="R800" i="1" s="1"/>
  <c r="Q799" i="1"/>
  <c r="R799" i="1" s="1" a="1"/>
  <c r="R799" i="1" s="1"/>
  <c r="Q798" i="1"/>
  <c r="R798" i="1" s="1" a="1"/>
  <c r="R798" i="1" s="1"/>
  <c r="Q797" i="1"/>
  <c r="R797" i="1" s="1" a="1"/>
  <c r="R797" i="1" s="1"/>
  <c r="Q796" i="1"/>
  <c r="R796" i="1" s="1" a="1"/>
  <c r="R796" i="1" s="1"/>
  <c r="Q795" i="1"/>
  <c r="R795" i="1" s="1" a="1"/>
  <c r="R795" i="1" s="1"/>
  <c r="Q794" i="1"/>
  <c r="R794" i="1" s="1" a="1"/>
  <c r="R794" i="1" s="1"/>
  <c r="Q793" i="1"/>
  <c r="R793" i="1" s="1" a="1"/>
  <c r="R793" i="1" s="1"/>
  <c r="Q792" i="1"/>
  <c r="R792" i="1" s="1" a="1"/>
  <c r="R792" i="1" s="1"/>
  <c r="Q791" i="1"/>
  <c r="R791" i="1" s="1" a="1"/>
  <c r="R791" i="1" s="1"/>
  <c r="Q790" i="1"/>
  <c r="R790" i="1" s="1" a="1"/>
  <c r="R790" i="1" s="1"/>
  <c r="Q789" i="1"/>
  <c r="R789" i="1" s="1" a="1"/>
  <c r="R789" i="1" s="1"/>
  <c r="Q788" i="1"/>
  <c r="R788" i="1" s="1" a="1"/>
  <c r="R788" i="1" s="1"/>
  <c r="Q787" i="1"/>
  <c r="R787" i="1" s="1" a="1"/>
  <c r="R787" i="1" s="1"/>
  <c r="Q786" i="1"/>
  <c r="R786" i="1" s="1" a="1"/>
  <c r="R786" i="1" s="1"/>
  <c r="Q785" i="1"/>
  <c r="R785" i="1" s="1" a="1"/>
  <c r="R785" i="1" s="1"/>
  <c r="Q784" i="1"/>
  <c r="R784" i="1" s="1" a="1"/>
  <c r="R784" i="1" s="1"/>
  <c r="Q783" i="1"/>
  <c r="R783" i="1" s="1" a="1"/>
  <c r="R783" i="1" s="1"/>
  <c r="Q782" i="1"/>
  <c r="R782" i="1" s="1" a="1"/>
  <c r="R782" i="1" s="1"/>
  <c r="Q781" i="1"/>
  <c r="R781" i="1" s="1" a="1"/>
  <c r="R781" i="1" s="1"/>
  <c r="Q780" i="1"/>
  <c r="R780" i="1" s="1" a="1"/>
  <c r="R780" i="1" s="1"/>
  <c r="Q779" i="1"/>
  <c r="R779" i="1" s="1" a="1"/>
  <c r="R779" i="1" s="1"/>
  <c r="Q778" i="1"/>
  <c r="R778" i="1" s="1" a="1"/>
  <c r="R778" i="1" s="1"/>
  <c r="Q777" i="1"/>
  <c r="R777" i="1" s="1" a="1"/>
  <c r="R777" i="1" s="1"/>
  <c r="Q776" i="1"/>
  <c r="R776" i="1" s="1" a="1"/>
  <c r="R776" i="1" s="1"/>
  <c r="Q775" i="1"/>
  <c r="R775" i="1" s="1" a="1"/>
  <c r="R775" i="1" s="1"/>
  <c r="Q774" i="1"/>
  <c r="R774" i="1" s="1" a="1"/>
  <c r="R774" i="1" s="1"/>
  <c r="Q773" i="1"/>
  <c r="R773" i="1" s="1" a="1"/>
  <c r="R773" i="1" s="1"/>
  <c r="Q772" i="1"/>
  <c r="R772" i="1" s="1" a="1"/>
  <c r="R772" i="1" s="1"/>
  <c r="Q771" i="1"/>
  <c r="R771" i="1" s="1" a="1"/>
  <c r="R771" i="1" s="1"/>
  <c r="Q770" i="1"/>
  <c r="R770" i="1" s="1" a="1"/>
  <c r="R770" i="1" s="1"/>
  <c r="Q769" i="1"/>
  <c r="R769" i="1" s="1" a="1"/>
  <c r="R769" i="1" s="1"/>
  <c r="Q768" i="1"/>
  <c r="R768" i="1" s="1" a="1"/>
  <c r="R768" i="1" s="1"/>
  <c r="Q767" i="1"/>
  <c r="R767" i="1" s="1" a="1"/>
  <c r="R767" i="1" s="1"/>
  <c r="Q766" i="1"/>
  <c r="R766" i="1" s="1" a="1"/>
  <c r="R766" i="1" s="1"/>
  <c r="Q765" i="1"/>
  <c r="R765" i="1" s="1" a="1"/>
  <c r="R765" i="1" s="1"/>
  <c r="Q764" i="1"/>
  <c r="R764" i="1" s="1" a="1"/>
  <c r="R764" i="1" s="1"/>
  <c r="Q763" i="1"/>
  <c r="R763" i="1" s="1" a="1"/>
  <c r="R763" i="1" s="1"/>
  <c r="Q762" i="1"/>
  <c r="R762" i="1" s="1" a="1"/>
  <c r="R762" i="1" s="1"/>
  <c r="Q761" i="1"/>
  <c r="R761" i="1" s="1" a="1"/>
  <c r="R761" i="1" s="1"/>
  <c r="Q760" i="1"/>
  <c r="R760" i="1" s="1" a="1"/>
  <c r="R760" i="1" s="1"/>
  <c r="Q759" i="1"/>
  <c r="R759" i="1" s="1" a="1"/>
  <c r="R759" i="1" s="1"/>
  <c r="Q758" i="1"/>
  <c r="R758" i="1" s="1" a="1"/>
  <c r="R758" i="1" s="1"/>
  <c r="Q757" i="1"/>
  <c r="R757" i="1" s="1" a="1"/>
  <c r="R757" i="1" s="1"/>
  <c r="Q756" i="1"/>
  <c r="R756" i="1" s="1" a="1"/>
  <c r="R756" i="1" s="1"/>
  <c r="Q755" i="1"/>
  <c r="R755" i="1" s="1" a="1"/>
  <c r="R755" i="1" s="1"/>
  <c r="Q754" i="1"/>
  <c r="R754" i="1" s="1" a="1"/>
  <c r="R754" i="1" s="1"/>
  <c r="Q753" i="1"/>
  <c r="R753" i="1" s="1" a="1"/>
  <c r="R753" i="1" s="1"/>
  <c r="Q752" i="1"/>
  <c r="R752" i="1" s="1" a="1"/>
  <c r="R752" i="1" s="1"/>
  <c r="Q751" i="1"/>
  <c r="R751" i="1" s="1" a="1"/>
  <c r="R751" i="1" s="1"/>
  <c r="Q750" i="1"/>
  <c r="R750" i="1" s="1" a="1"/>
  <c r="R750" i="1" s="1"/>
  <c r="Q749" i="1"/>
  <c r="R749" i="1" s="1" a="1"/>
  <c r="R749" i="1" s="1"/>
  <c r="Q748" i="1"/>
  <c r="R748" i="1" s="1" a="1"/>
  <c r="R748" i="1" s="1"/>
  <c r="Q747" i="1"/>
  <c r="R747" i="1" s="1" a="1"/>
  <c r="R747" i="1" s="1"/>
  <c r="Q746" i="1"/>
  <c r="R746" i="1" s="1" a="1"/>
  <c r="R746" i="1" s="1"/>
  <c r="Q745" i="1"/>
  <c r="R745" i="1" s="1" a="1"/>
  <c r="R745" i="1" s="1"/>
  <c r="Q744" i="1"/>
  <c r="R744" i="1" s="1" a="1"/>
  <c r="R744" i="1" s="1"/>
  <c r="Q743" i="1"/>
  <c r="R743" i="1" s="1" a="1"/>
  <c r="R743" i="1" s="1"/>
  <c r="Q742" i="1"/>
  <c r="R742" i="1" s="1" a="1"/>
  <c r="R742" i="1" s="1"/>
  <c r="Q741" i="1"/>
  <c r="R741" i="1" s="1" a="1"/>
  <c r="R741" i="1" s="1"/>
  <c r="Q740" i="1"/>
  <c r="R740" i="1" s="1" a="1"/>
  <c r="R740" i="1" s="1"/>
  <c r="Q739" i="1"/>
  <c r="R739" i="1" s="1" a="1"/>
  <c r="R739" i="1" s="1"/>
  <c r="Q738" i="1"/>
  <c r="R738" i="1" s="1" a="1"/>
  <c r="R738" i="1" s="1"/>
  <c r="Q737" i="1"/>
  <c r="R737" i="1" s="1" a="1"/>
  <c r="R737" i="1" s="1"/>
  <c r="Q736" i="1"/>
  <c r="R736" i="1" s="1" a="1"/>
  <c r="R736" i="1" s="1"/>
  <c r="Q735" i="1"/>
  <c r="R735" i="1" s="1" a="1"/>
  <c r="R735" i="1" s="1"/>
  <c r="Q734" i="1"/>
  <c r="R734" i="1" s="1" a="1"/>
  <c r="R734" i="1" s="1"/>
  <c r="Q733" i="1"/>
  <c r="R733" i="1" s="1" a="1"/>
  <c r="R733" i="1" s="1"/>
  <c r="Q732" i="1"/>
  <c r="R732" i="1" s="1" a="1"/>
  <c r="R732" i="1" s="1"/>
  <c r="Q731" i="1"/>
  <c r="R731" i="1" s="1" a="1"/>
  <c r="R731" i="1" s="1"/>
  <c r="Q730" i="1"/>
  <c r="R730" i="1" s="1" a="1"/>
  <c r="R730" i="1" s="1"/>
  <c r="Q729" i="1"/>
  <c r="R729" i="1" s="1" a="1"/>
  <c r="R729" i="1" s="1"/>
  <c r="Q728" i="1"/>
  <c r="R728" i="1" s="1" a="1"/>
  <c r="R728" i="1" s="1"/>
  <c r="Q727" i="1"/>
  <c r="R727" i="1" s="1" a="1"/>
  <c r="R727" i="1" s="1"/>
  <c r="Q726" i="1"/>
  <c r="R726" i="1" s="1" a="1"/>
  <c r="R726" i="1" s="1"/>
  <c r="Q725" i="1"/>
  <c r="R725" i="1" s="1" a="1"/>
  <c r="R725" i="1" s="1"/>
  <c r="Q724" i="1"/>
  <c r="R724" i="1" s="1" a="1"/>
  <c r="R724" i="1" s="1"/>
  <c r="Q723" i="1"/>
  <c r="R723" i="1" s="1" a="1"/>
  <c r="R723" i="1" s="1"/>
  <c r="Q722" i="1"/>
  <c r="R722" i="1" s="1" a="1"/>
  <c r="R722" i="1" s="1"/>
  <c r="Q721" i="1"/>
  <c r="R721" i="1" s="1" a="1"/>
  <c r="R721" i="1" s="1"/>
  <c r="Q720" i="1"/>
  <c r="R720" i="1" s="1" a="1"/>
  <c r="R720" i="1" s="1"/>
  <c r="Q719" i="1"/>
  <c r="R719" i="1" s="1" a="1"/>
  <c r="R719" i="1" s="1"/>
  <c r="Q718" i="1"/>
  <c r="R718" i="1" s="1" a="1"/>
  <c r="R718" i="1" s="1"/>
  <c r="Q717" i="1"/>
  <c r="R717" i="1" s="1" a="1"/>
  <c r="R717" i="1" s="1"/>
  <c r="Q716" i="1"/>
  <c r="R716" i="1" s="1" a="1"/>
  <c r="R716" i="1" s="1"/>
  <c r="Q715" i="1"/>
  <c r="R715" i="1" s="1" a="1"/>
  <c r="R715" i="1" s="1"/>
  <c r="Q714" i="1"/>
  <c r="R714" i="1" s="1" a="1"/>
  <c r="R714" i="1" s="1"/>
  <c r="Q713" i="1"/>
  <c r="R713" i="1" s="1" a="1"/>
  <c r="R713" i="1" s="1"/>
  <c r="Q712" i="1"/>
  <c r="R712" i="1" s="1" a="1"/>
  <c r="R712" i="1" s="1"/>
  <c r="Q711" i="1"/>
  <c r="R711" i="1" s="1" a="1"/>
  <c r="R711" i="1" s="1"/>
  <c r="Q710" i="1"/>
  <c r="R710" i="1" s="1" a="1"/>
  <c r="R710" i="1" s="1"/>
  <c r="Q709" i="1"/>
  <c r="R709" i="1" s="1" a="1"/>
  <c r="R709" i="1" s="1"/>
  <c r="Q708" i="1"/>
  <c r="R708" i="1" s="1" a="1"/>
  <c r="R708" i="1" s="1"/>
  <c r="Q707" i="1"/>
  <c r="R707" i="1" s="1" a="1"/>
  <c r="R707" i="1" s="1"/>
  <c r="Q706" i="1"/>
  <c r="R706" i="1" s="1" a="1"/>
  <c r="R706" i="1" s="1"/>
  <c r="Q705" i="1"/>
  <c r="R705" i="1" s="1" a="1"/>
  <c r="R705" i="1" s="1"/>
  <c r="Q704" i="1"/>
  <c r="R704" i="1" s="1" a="1"/>
  <c r="R704" i="1" s="1"/>
  <c r="Q703" i="1"/>
  <c r="R703" i="1" s="1" a="1"/>
  <c r="R703" i="1" s="1"/>
  <c r="Q702" i="1"/>
  <c r="R702" i="1" s="1" a="1"/>
  <c r="R702" i="1" s="1"/>
  <c r="Q701" i="1"/>
  <c r="R701" i="1" s="1" a="1"/>
  <c r="R701" i="1" s="1"/>
  <c r="Q700" i="1"/>
  <c r="R700" i="1" s="1" a="1"/>
  <c r="R700" i="1" s="1"/>
  <c r="Q699" i="1"/>
  <c r="R699" i="1" s="1" a="1"/>
  <c r="R699" i="1" s="1"/>
  <c r="Q698" i="1"/>
  <c r="R698" i="1" s="1" a="1"/>
  <c r="R698" i="1" s="1"/>
  <c r="Q697" i="1"/>
  <c r="R697" i="1" s="1" a="1"/>
  <c r="R697" i="1" s="1"/>
  <c r="Q696" i="1"/>
  <c r="R696" i="1" s="1" a="1"/>
  <c r="R696" i="1" s="1"/>
  <c r="Q695" i="1"/>
  <c r="R695" i="1" s="1" a="1"/>
  <c r="R695" i="1" s="1"/>
  <c r="Q694" i="1"/>
  <c r="R694" i="1" s="1" a="1"/>
  <c r="R694" i="1" s="1"/>
  <c r="Q693" i="1"/>
  <c r="R693" i="1" s="1" a="1"/>
  <c r="R693" i="1" s="1"/>
  <c r="Q692" i="1"/>
  <c r="R692" i="1" s="1" a="1"/>
  <c r="R692" i="1" s="1"/>
  <c r="Q691" i="1"/>
  <c r="R691" i="1" s="1" a="1"/>
  <c r="R691" i="1" s="1"/>
  <c r="Q690" i="1"/>
  <c r="R690" i="1" s="1" a="1"/>
  <c r="R690" i="1" s="1"/>
  <c r="Q689" i="1"/>
  <c r="R689" i="1" s="1" a="1"/>
  <c r="R689" i="1" s="1"/>
  <c r="Q688" i="1"/>
  <c r="R688" i="1" s="1" a="1"/>
  <c r="R688" i="1" s="1"/>
  <c r="Q687" i="1"/>
  <c r="R687" i="1" s="1" a="1"/>
  <c r="R687" i="1" s="1"/>
  <c r="Q686" i="1"/>
  <c r="R686" i="1" s="1" a="1"/>
  <c r="R686" i="1" s="1"/>
  <c r="Q685" i="1"/>
  <c r="R685" i="1" s="1" a="1"/>
  <c r="R685" i="1" s="1"/>
  <c r="Q684" i="1"/>
  <c r="R684" i="1" s="1" a="1"/>
  <c r="R684" i="1" s="1"/>
  <c r="Q683" i="1"/>
  <c r="R683" i="1" s="1" a="1"/>
  <c r="R683" i="1" s="1"/>
  <c r="Q682" i="1"/>
  <c r="R682" i="1" s="1" a="1"/>
  <c r="R682" i="1" s="1"/>
  <c r="Q681" i="1"/>
  <c r="R681" i="1" s="1" a="1"/>
  <c r="R681" i="1" s="1"/>
  <c r="Q680" i="1"/>
  <c r="R680" i="1" s="1" a="1"/>
  <c r="R680" i="1" s="1"/>
  <c r="Q679" i="1"/>
  <c r="R679" i="1" s="1" a="1"/>
  <c r="R679" i="1" s="1"/>
  <c r="Q678" i="1"/>
  <c r="R678" i="1" s="1" a="1"/>
  <c r="R678" i="1" s="1"/>
  <c r="Q677" i="1"/>
  <c r="R677" i="1" s="1" a="1"/>
  <c r="R677" i="1" s="1"/>
  <c r="Q676" i="1"/>
  <c r="R676" i="1" s="1" a="1"/>
  <c r="R676" i="1" s="1"/>
  <c r="Q675" i="1"/>
  <c r="R675" i="1" s="1" a="1"/>
  <c r="R675" i="1" s="1"/>
  <c r="Q674" i="1"/>
  <c r="R674" i="1" s="1" a="1"/>
  <c r="R674" i="1" s="1"/>
  <c r="Q673" i="1"/>
  <c r="R673" i="1" s="1" a="1"/>
  <c r="R673" i="1" s="1"/>
  <c r="Q672" i="1"/>
  <c r="R672" i="1" s="1" a="1"/>
  <c r="R672" i="1" s="1"/>
  <c r="Q671" i="1"/>
  <c r="R671" i="1" s="1" a="1"/>
  <c r="R671" i="1" s="1"/>
  <c r="Q670" i="1"/>
  <c r="R670" i="1" s="1" a="1"/>
  <c r="R670" i="1" s="1"/>
  <c r="Q669" i="1"/>
  <c r="R669" i="1" s="1" a="1"/>
  <c r="R669" i="1" s="1"/>
  <c r="Q668" i="1"/>
  <c r="R668" i="1" s="1" a="1"/>
  <c r="R668" i="1" s="1"/>
  <c r="Q667" i="1"/>
  <c r="R667" i="1" s="1" a="1"/>
  <c r="R667" i="1" s="1"/>
  <c r="Q666" i="1"/>
  <c r="R666" i="1" s="1" a="1"/>
  <c r="R666" i="1" s="1"/>
  <c r="Q665" i="1"/>
  <c r="R665" i="1" s="1" a="1"/>
  <c r="R665" i="1" s="1"/>
  <c r="Q664" i="1"/>
  <c r="R664" i="1" s="1" a="1"/>
  <c r="R664" i="1" s="1"/>
  <c r="Q663" i="1"/>
  <c r="R663" i="1" s="1" a="1"/>
  <c r="R663" i="1" s="1"/>
  <c r="Q662" i="1"/>
  <c r="R662" i="1" s="1" a="1"/>
  <c r="R662" i="1" s="1"/>
  <c r="Q661" i="1"/>
  <c r="R661" i="1" s="1" a="1"/>
  <c r="R661" i="1" s="1"/>
  <c r="Q660" i="1"/>
  <c r="R660" i="1" s="1" a="1"/>
  <c r="R660" i="1" s="1"/>
  <c r="Q659" i="1"/>
  <c r="R659" i="1" s="1" a="1"/>
  <c r="R659" i="1" s="1"/>
  <c r="Q658" i="1"/>
  <c r="R658" i="1" s="1" a="1"/>
  <c r="R658" i="1" s="1"/>
  <c r="Q657" i="1"/>
  <c r="R657" i="1" s="1" a="1"/>
  <c r="R657" i="1" s="1"/>
  <c r="Q656" i="1"/>
  <c r="R656" i="1" s="1" a="1"/>
  <c r="R656" i="1" s="1"/>
  <c r="Q655" i="1"/>
  <c r="R655" i="1" s="1" a="1"/>
  <c r="R655" i="1" s="1"/>
  <c r="Q654" i="1"/>
  <c r="R654" i="1" s="1" a="1"/>
  <c r="R654" i="1" s="1"/>
  <c r="Q653" i="1"/>
  <c r="R653" i="1" s="1" a="1"/>
  <c r="R653" i="1" s="1"/>
  <c r="Q652" i="1"/>
  <c r="R652" i="1" s="1" a="1"/>
  <c r="R652" i="1" s="1"/>
  <c r="Q651" i="1"/>
  <c r="R651" i="1" s="1" a="1"/>
  <c r="R651" i="1" s="1"/>
  <c r="Q650" i="1"/>
  <c r="R650" i="1" s="1" a="1"/>
  <c r="R650" i="1" s="1"/>
  <c r="Q649" i="1"/>
  <c r="R649" i="1" s="1" a="1"/>
  <c r="R649" i="1" s="1"/>
  <c r="Q648" i="1"/>
  <c r="R648" i="1" s="1" a="1"/>
  <c r="R648" i="1" s="1"/>
  <c r="Q647" i="1"/>
  <c r="R647" i="1" s="1" a="1"/>
  <c r="R647" i="1" s="1"/>
  <c r="Q646" i="1"/>
  <c r="R646" i="1" s="1" a="1"/>
  <c r="R646" i="1" s="1"/>
  <c r="Q645" i="1"/>
  <c r="R645" i="1" s="1" a="1"/>
  <c r="R645" i="1" s="1"/>
  <c r="Q644" i="1"/>
  <c r="R644" i="1" s="1" a="1"/>
  <c r="R644" i="1" s="1"/>
  <c r="Q643" i="1"/>
  <c r="R643" i="1" s="1" a="1"/>
  <c r="R643" i="1" s="1"/>
  <c r="Q642" i="1"/>
  <c r="R642" i="1" s="1" a="1"/>
  <c r="R642" i="1" s="1"/>
  <c r="Q641" i="1"/>
  <c r="R641" i="1" s="1" a="1"/>
  <c r="R641" i="1" s="1"/>
  <c r="Q640" i="1"/>
  <c r="R640" i="1" s="1" a="1"/>
  <c r="R640" i="1" s="1"/>
  <c r="Q639" i="1"/>
  <c r="R639" i="1" s="1" a="1"/>
  <c r="R639" i="1" s="1"/>
  <c r="Q638" i="1"/>
  <c r="R638" i="1" s="1" a="1"/>
  <c r="R638" i="1" s="1"/>
  <c r="Q637" i="1"/>
  <c r="R637" i="1" s="1" a="1"/>
  <c r="R637" i="1" s="1"/>
  <c r="Q636" i="1"/>
  <c r="R636" i="1" s="1" a="1"/>
  <c r="R636" i="1" s="1"/>
  <c r="Q635" i="1"/>
  <c r="R635" i="1" s="1" a="1"/>
  <c r="R635" i="1" s="1"/>
  <c r="Q634" i="1"/>
  <c r="R634" i="1" s="1" a="1"/>
  <c r="R634" i="1" s="1"/>
  <c r="Q633" i="1"/>
  <c r="R633" i="1" s="1" a="1"/>
  <c r="R633" i="1" s="1"/>
  <c r="Q632" i="1"/>
  <c r="R632" i="1" s="1" a="1"/>
  <c r="R632" i="1" s="1"/>
  <c r="Q631" i="1"/>
  <c r="R631" i="1" s="1" a="1"/>
  <c r="R631" i="1" s="1"/>
  <c r="Q630" i="1"/>
  <c r="R630" i="1" s="1" a="1"/>
  <c r="R630" i="1" s="1"/>
  <c r="Q629" i="1"/>
  <c r="R629" i="1" s="1" a="1"/>
  <c r="R629" i="1" s="1"/>
  <c r="Q628" i="1"/>
  <c r="R628" i="1" s="1" a="1"/>
  <c r="R628" i="1" s="1"/>
  <c r="Q627" i="1"/>
  <c r="R627" i="1" s="1" a="1"/>
  <c r="R627" i="1" s="1"/>
  <c r="Q626" i="1"/>
  <c r="R626" i="1" s="1" a="1"/>
  <c r="R626" i="1" s="1"/>
  <c r="Q625" i="1"/>
  <c r="R625" i="1" s="1" a="1"/>
  <c r="R625" i="1" s="1"/>
  <c r="Q624" i="1"/>
  <c r="R624" i="1" s="1" a="1"/>
  <c r="R624" i="1" s="1"/>
  <c r="Q623" i="1"/>
  <c r="R623" i="1" s="1" a="1"/>
  <c r="R623" i="1" s="1"/>
  <c r="Q622" i="1"/>
  <c r="R622" i="1" s="1" a="1"/>
  <c r="R622" i="1" s="1"/>
  <c r="Q621" i="1"/>
  <c r="R621" i="1" s="1" a="1"/>
  <c r="R621" i="1" s="1"/>
  <c r="Q620" i="1"/>
  <c r="R620" i="1" s="1" a="1"/>
  <c r="R620" i="1" s="1"/>
  <c r="Q619" i="1"/>
  <c r="R619" i="1" s="1" a="1"/>
  <c r="R619" i="1" s="1"/>
  <c r="Q618" i="1"/>
  <c r="R618" i="1" s="1" a="1"/>
  <c r="R618" i="1" s="1"/>
  <c r="Q617" i="1"/>
  <c r="R617" i="1" s="1" a="1"/>
  <c r="R617" i="1" s="1"/>
  <c r="Q616" i="1"/>
  <c r="R616" i="1" s="1" a="1"/>
  <c r="R616" i="1" s="1"/>
  <c r="Q615" i="1"/>
  <c r="R615" i="1" s="1" a="1"/>
  <c r="R615" i="1" s="1"/>
  <c r="Q614" i="1"/>
  <c r="R614" i="1" s="1" a="1"/>
  <c r="R614" i="1" s="1"/>
  <c r="Q613" i="1"/>
  <c r="R613" i="1" s="1" a="1"/>
  <c r="R613" i="1" s="1"/>
  <c r="Q612" i="1"/>
  <c r="R612" i="1" s="1" a="1"/>
  <c r="R612" i="1" s="1"/>
  <c r="Q611" i="1"/>
  <c r="R611" i="1" s="1" a="1"/>
  <c r="R611" i="1" s="1"/>
  <c r="Q610" i="1"/>
  <c r="R610" i="1" s="1" a="1"/>
  <c r="R610" i="1" s="1"/>
  <c r="Q609" i="1"/>
  <c r="R609" i="1" s="1" a="1"/>
  <c r="R609" i="1" s="1"/>
  <c r="Q608" i="1"/>
  <c r="R608" i="1" s="1" a="1"/>
  <c r="R608" i="1" s="1"/>
  <c r="Q607" i="1"/>
  <c r="R607" i="1" s="1" a="1"/>
  <c r="R607" i="1" s="1"/>
  <c r="Q606" i="1"/>
  <c r="R606" i="1" s="1" a="1"/>
  <c r="R606" i="1" s="1"/>
  <c r="Q605" i="1"/>
  <c r="R605" i="1" s="1" a="1"/>
  <c r="R605" i="1" s="1"/>
  <c r="Q604" i="1"/>
  <c r="R604" i="1" s="1" a="1"/>
  <c r="R604" i="1" s="1"/>
  <c r="Q603" i="1"/>
  <c r="R603" i="1" s="1" a="1"/>
  <c r="R603" i="1" s="1"/>
  <c r="Q602" i="1"/>
  <c r="R602" i="1" s="1" a="1"/>
  <c r="R602" i="1" s="1"/>
  <c r="Q601" i="1"/>
  <c r="R601" i="1" s="1" a="1"/>
  <c r="R601" i="1" s="1"/>
  <c r="Q600" i="1"/>
  <c r="R600" i="1" s="1" a="1"/>
  <c r="R600" i="1" s="1"/>
  <c r="Q599" i="1"/>
  <c r="Q598" i="1"/>
  <c r="R598" i="1" s="1" a="1"/>
  <c r="R598" i="1" s="1"/>
  <c r="Q597" i="1"/>
  <c r="R597" i="1" s="1" a="1"/>
  <c r="R597" i="1" s="1"/>
  <c r="Q596" i="1"/>
  <c r="R596" i="1" s="1" a="1"/>
  <c r="R596" i="1" s="1"/>
  <c r="Q595" i="1"/>
  <c r="Q594" i="1"/>
  <c r="R594" i="1" s="1" a="1"/>
  <c r="R594" i="1" s="1"/>
  <c r="Q593" i="1"/>
  <c r="R593" i="1" s="1" a="1"/>
  <c r="R593" i="1" s="1"/>
  <c r="Q592" i="1"/>
  <c r="R592" i="1" s="1" a="1"/>
  <c r="R592" i="1" s="1"/>
  <c r="Q591" i="1"/>
  <c r="Q590" i="1"/>
  <c r="R590" i="1" s="1" a="1"/>
  <c r="R590" i="1" s="1"/>
  <c r="Q589" i="1"/>
  <c r="R589" i="1" s="1" a="1"/>
  <c r="R589" i="1" s="1"/>
  <c r="Q588" i="1"/>
  <c r="R588" i="1" s="1" a="1"/>
  <c r="R588" i="1" s="1"/>
  <c r="Q587" i="1"/>
  <c r="Q586" i="1"/>
  <c r="R586" i="1" s="1" a="1"/>
  <c r="R586" i="1" s="1"/>
  <c r="Q585" i="1"/>
  <c r="R585" i="1" s="1" a="1"/>
  <c r="R585" i="1" s="1"/>
  <c r="Q584" i="1"/>
  <c r="R584" i="1" s="1" a="1"/>
  <c r="R584" i="1" s="1"/>
  <c r="Q583" i="1"/>
  <c r="Q582" i="1"/>
  <c r="R582" i="1" s="1" a="1"/>
  <c r="R582" i="1" s="1"/>
  <c r="Q581" i="1"/>
  <c r="R581" i="1" s="1" a="1"/>
  <c r="R581" i="1" s="1"/>
  <c r="Q580" i="1"/>
  <c r="R580" i="1" s="1" a="1"/>
  <c r="R580" i="1" s="1"/>
  <c r="Q579" i="1"/>
  <c r="Q578" i="1"/>
  <c r="R578" i="1" s="1" a="1"/>
  <c r="R578" i="1" s="1"/>
  <c r="Q577" i="1"/>
  <c r="R577" i="1" s="1" a="1"/>
  <c r="R577" i="1" s="1"/>
  <c r="Q576" i="1"/>
  <c r="R576" i="1" s="1" a="1"/>
  <c r="R576" i="1" s="1"/>
  <c r="Q575" i="1"/>
  <c r="Q574" i="1"/>
  <c r="R574" i="1" s="1" a="1"/>
  <c r="R574" i="1" s="1"/>
  <c r="Q573" i="1"/>
  <c r="R573" i="1" s="1" a="1"/>
  <c r="R573" i="1" s="1"/>
  <c r="Q572" i="1"/>
  <c r="R572" i="1" s="1" a="1"/>
  <c r="R572" i="1" s="1"/>
  <c r="Q571" i="1"/>
  <c r="Q570" i="1"/>
  <c r="R570" i="1" s="1" a="1"/>
  <c r="R570" i="1" s="1"/>
  <c r="Q569" i="1"/>
  <c r="R569" i="1" s="1" a="1"/>
  <c r="R569" i="1" s="1"/>
  <c r="Q568" i="1"/>
  <c r="R568" i="1" s="1" a="1"/>
  <c r="R568" i="1" s="1"/>
  <c r="Q567" i="1"/>
  <c r="Q566" i="1"/>
  <c r="R566" i="1" s="1" a="1"/>
  <c r="R566" i="1" s="1"/>
  <c r="Q565" i="1"/>
  <c r="R565" i="1" s="1" a="1"/>
  <c r="R565" i="1" s="1"/>
  <c r="Q564" i="1"/>
  <c r="R564" i="1" s="1" a="1"/>
  <c r="R564" i="1" s="1"/>
  <c r="Q563" i="1"/>
  <c r="Q562" i="1"/>
  <c r="R562" i="1" s="1" a="1"/>
  <c r="R562" i="1" s="1"/>
  <c r="Q561" i="1"/>
  <c r="R561" i="1" s="1" a="1"/>
  <c r="R561" i="1" s="1"/>
  <c r="Q560" i="1"/>
  <c r="R560" i="1" s="1" a="1"/>
  <c r="R560" i="1" s="1"/>
  <c r="Q559" i="1"/>
  <c r="Q558" i="1"/>
  <c r="R558" i="1" s="1" a="1"/>
  <c r="R558" i="1" s="1"/>
  <c r="Q557" i="1"/>
  <c r="R557" i="1" s="1" a="1"/>
  <c r="R557" i="1" s="1"/>
  <c r="Q556" i="1"/>
  <c r="R556" i="1" s="1" a="1"/>
  <c r="R556" i="1" s="1"/>
  <c r="Q555" i="1"/>
  <c r="Q554" i="1"/>
  <c r="R554" i="1" s="1" a="1"/>
  <c r="R554" i="1" s="1"/>
  <c r="Q553" i="1"/>
  <c r="R553" i="1" s="1" a="1"/>
  <c r="R553" i="1" s="1"/>
  <c r="Q552" i="1"/>
  <c r="R552" i="1" s="1" a="1"/>
  <c r="R552" i="1" s="1"/>
  <c r="Q551" i="1"/>
  <c r="Q550" i="1"/>
  <c r="R550" i="1" s="1" a="1"/>
  <c r="R550" i="1" s="1"/>
  <c r="Q549" i="1"/>
  <c r="R549" i="1" s="1" a="1"/>
  <c r="R549" i="1" s="1"/>
  <c r="Q548" i="1"/>
  <c r="R548" i="1" s="1" a="1"/>
  <c r="R548" i="1" s="1"/>
  <c r="Q547" i="1"/>
  <c r="Q546" i="1"/>
  <c r="R546" i="1" s="1" a="1"/>
  <c r="R546" i="1" s="1"/>
  <c r="Q545" i="1"/>
  <c r="R545" i="1" s="1" a="1"/>
  <c r="R545" i="1" s="1"/>
  <c r="Q544" i="1"/>
  <c r="R544" i="1" s="1" a="1"/>
  <c r="R544" i="1" s="1"/>
  <c r="Q543" i="1"/>
  <c r="Q542" i="1"/>
  <c r="R542" i="1" s="1" a="1"/>
  <c r="R542" i="1" s="1"/>
  <c r="Q541" i="1"/>
  <c r="R541" i="1" s="1" a="1"/>
  <c r="R541" i="1" s="1"/>
  <c r="Q540" i="1"/>
  <c r="R540" i="1" s="1" a="1"/>
  <c r="R540" i="1" s="1"/>
  <c r="Q539" i="1"/>
  <c r="Q538" i="1"/>
  <c r="R538" i="1" s="1" a="1"/>
  <c r="R538" i="1" s="1"/>
  <c r="Q537" i="1"/>
  <c r="R537" i="1" s="1" a="1"/>
  <c r="R537" i="1" s="1"/>
  <c r="Q536" i="1"/>
  <c r="R536" i="1" s="1" a="1"/>
  <c r="R536" i="1" s="1"/>
  <c r="Q535" i="1"/>
  <c r="Q534" i="1"/>
  <c r="R534" i="1" s="1" a="1"/>
  <c r="R534" i="1" s="1"/>
  <c r="Q533" i="1"/>
  <c r="R533" i="1" s="1" a="1"/>
  <c r="R533" i="1" s="1"/>
  <c r="Q532" i="1"/>
  <c r="R532" i="1" s="1" a="1"/>
  <c r="R532" i="1" s="1"/>
  <c r="Q531" i="1"/>
  <c r="Q530" i="1"/>
  <c r="R530" i="1" s="1" a="1"/>
  <c r="R530" i="1" s="1"/>
  <c r="Q529" i="1"/>
  <c r="R529" i="1" s="1" a="1"/>
  <c r="R529" i="1" s="1"/>
  <c r="Q528" i="1"/>
  <c r="R528" i="1" s="1" a="1"/>
  <c r="R528" i="1" s="1"/>
  <c r="Q527" i="1"/>
  <c r="Q526" i="1"/>
  <c r="R526" i="1" s="1" a="1"/>
  <c r="R526" i="1" s="1"/>
  <c r="Q525" i="1"/>
  <c r="R525" i="1" s="1" a="1"/>
  <c r="R525" i="1" s="1"/>
  <c r="Q524" i="1"/>
  <c r="R524" i="1" s="1" a="1"/>
  <c r="R524" i="1" s="1"/>
  <c r="Q523" i="1"/>
  <c r="Q522" i="1"/>
  <c r="R522" i="1" s="1" a="1"/>
  <c r="R522" i="1" s="1"/>
  <c r="Q521" i="1"/>
  <c r="R521" i="1" s="1" a="1"/>
  <c r="R521" i="1" s="1"/>
  <c r="Q520" i="1"/>
  <c r="R520" i="1" s="1" a="1"/>
  <c r="R520" i="1" s="1"/>
  <c r="Q519" i="1"/>
  <c r="Q518" i="1"/>
  <c r="R518" i="1" s="1" a="1"/>
  <c r="R518" i="1" s="1"/>
  <c r="Q517" i="1"/>
  <c r="R517" i="1" s="1" a="1"/>
  <c r="R517" i="1" s="1"/>
  <c r="Q516" i="1"/>
  <c r="R516" i="1" s="1" a="1"/>
  <c r="R516" i="1" s="1"/>
  <c r="Q515" i="1"/>
  <c r="Q514" i="1"/>
  <c r="R514" i="1" s="1" a="1"/>
  <c r="R514" i="1" s="1"/>
  <c r="Q513" i="1"/>
  <c r="R513" i="1" s="1" a="1"/>
  <c r="R513" i="1" s="1"/>
  <c r="Q512" i="1"/>
  <c r="R512" i="1" s="1" a="1"/>
  <c r="R512" i="1" s="1"/>
  <c r="Q511" i="1"/>
  <c r="Q510" i="1"/>
  <c r="R510" i="1" s="1" a="1"/>
  <c r="R510" i="1" s="1"/>
  <c r="Q509" i="1"/>
  <c r="R509" i="1" s="1" a="1"/>
  <c r="R509" i="1" s="1"/>
  <c r="Q508" i="1"/>
  <c r="R508" i="1" s="1" a="1"/>
  <c r="R508" i="1" s="1"/>
  <c r="Q507" i="1"/>
  <c r="Q506" i="1"/>
  <c r="R506" i="1" s="1" a="1"/>
  <c r="R506" i="1" s="1"/>
  <c r="Q505" i="1"/>
  <c r="R505" i="1" s="1" a="1"/>
  <c r="R505" i="1" s="1"/>
  <c r="Q504" i="1"/>
  <c r="R504" i="1" s="1" a="1"/>
  <c r="R504" i="1" s="1"/>
  <c r="Q503" i="1"/>
  <c r="Q502" i="1"/>
  <c r="R502" i="1" s="1" a="1"/>
  <c r="R502" i="1" s="1"/>
  <c r="Q501" i="1"/>
  <c r="Q500" i="1"/>
  <c r="R500" i="1" s="1" a="1"/>
  <c r="R500" i="1" s="1"/>
  <c r="Q499" i="1"/>
  <c r="Q498" i="1"/>
  <c r="R498" i="1" s="1" a="1"/>
  <c r="R498" i="1" s="1"/>
  <c r="Q497" i="1"/>
  <c r="Q496" i="1"/>
  <c r="Q495" i="1"/>
  <c r="Q494" i="1"/>
  <c r="R494" i="1" s="1" a="1"/>
  <c r="R494" i="1" s="1"/>
  <c r="Q493" i="1"/>
  <c r="R493" i="1" s="1" a="1"/>
  <c r="R493" i="1" s="1"/>
  <c r="Q492" i="1"/>
  <c r="R492" i="1" s="1" a="1"/>
  <c r="R492" i="1" s="1"/>
  <c r="Q491" i="1"/>
  <c r="Q490" i="1"/>
  <c r="Q489" i="1"/>
  <c r="Q488" i="1"/>
  <c r="Q487" i="1"/>
  <c r="Q486" i="1"/>
  <c r="Q485" i="1"/>
  <c r="R485" i="1" s="1" a="1"/>
  <c r="R485" i="1" s="1"/>
  <c r="Q484" i="1"/>
  <c r="R484" i="1" s="1" a="1"/>
  <c r="R484" i="1" s="1"/>
  <c r="Q483" i="1"/>
  <c r="Q482" i="1"/>
  <c r="R482" i="1" s="1" a="1"/>
  <c r="R482" i="1" s="1"/>
  <c r="Q481" i="1"/>
  <c r="Q480" i="1"/>
  <c r="Q479" i="1"/>
  <c r="Q478" i="1"/>
  <c r="R478" i="1" s="1" a="1"/>
  <c r="R478" i="1" s="1"/>
  <c r="Q477" i="1"/>
  <c r="R477" i="1" s="1" a="1"/>
  <c r="R477" i="1" s="1"/>
  <c r="Q476" i="1"/>
  <c r="R476" i="1" s="1" a="1"/>
  <c r="R476" i="1" s="1"/>
  <c r="Q475" i="1"/>
  <c r="Q474" i="1"/>
  <c r="Q473" i="1"/>
  <c r="Q472" i="1"/>
  <c r="Q471" i="1"/>
  <c r="Q470" i="1"/>
  <c r="Q469" i="1"/>
  <c r="R469" i="1" s="1" a="1"/>
  <c r="R469" i="1" s="1"/>
  <c r="Q468" i="1"/>
  <c r="R468" i="1" s="1" a="1"/>
  <c r="R468" i="1" s="1"/>
  <c r="Q467" i="1"/>
  <c r="Q466" i="1"/>
  <c r="R466" i="1" s="1" a="1"/>
  <c r="R466" i="1" s="1"/>
  <c r="Q465" i="1"/>
  <c r="Q464" i="1"/>
  <c r="Q463" i="1"/>
  <c r="Q462" i="1"/>
  <c r="R462" i="1" s="1" a="1"/>
  <c r="R462" i="1" s="1"/>
  <c r="Q461" i="1"/>
  <c r="R461" i="1" s="1" a="1"/>
  <c r="R461" i="1" s="1"/>
  <c r="Q460" i="1"/>
  <c r="R460" i="1" s="1" a="1"/>
  <c r="R460" i="1" s="1"/>
  <c r="Q459" i="1"/>
  <c r="Q458" i="1"/>
  <c r="Q457" i="1"/>
  <c r="Q456" i="1"/>
  <c r="Q455" i="1"/>
  <c r="Q454" i="1"/>
  <c r="Q453" i="1"/>
  <c r="R453" i="1" s="1" a="1"/>
  <c r="R453" i="1" s="1"/>
  <c r="Q452" i="1"/>
  <c r="R452" i="1" s="1" a="1"/>
  <c r="R452" i="1" s="1"/>
  <c r="Q451" i="1"/>
  <c r="Q450" i="1"/>
  <c r="R450" i="1" s="1" a="1"/>
  <c r="R450" i="1" s="1"/>
  <c r="Q449" i="1"/>
  <c r="Q448" i="1"/>
  <c r="Q447" i="1"/>
  <c r="Q446" i="1"/>
  <c r="R446" i="1" s="1" a="1"/>
  <c r="R446" i="1" s="1"/>
  <c r="Q445" i="1"/>
  <c r="R445" i="1" s="1" a="1"/>
  <c r="R445" i="1" s="1"/>
  <c r="Q444" i="1"/>
  <c r="R444" i="1" s="1" a="1"/>
  <c r="R444" i="1" s="1"/>
  <c r="Q443" i="1"/>
  <c r="Q442" i="1"/>
  <c r="Q441" i="1"/>
  <c r="Q440" i="1"/>
  <c r="Q439" i="1"/>
  <c r="Q438" i="1"/>
  <c r="Q437" i="1"/>
  <c r="R437" i="1" s="1" a="1"/>
  <c r="R437" i="1" s="1"/>
  <c r="Q436" i="1"/>
  <c r="R436" i="1" s="1" a="1"/>
  <c r="R436" i="1" s="1"/>
  <c r="Q435" i="1"/>
  <c r="Q434" i="1"/>
  <c r="R434" i="1" s="1" a="1"/>
  <c r="R434" i="1" s="1"/>
  <c r="Q433" i="1"/>
  <c r="Q432" i="1"/>
  <c r="Q431" i="1"/>
  <c r="Q430" i="1"/>
  <c r="R430" i="1" s="1" a="1"/>
  <c r="R430" i="1" s="1"/>
  <c r="Q429" i="1"/>
  <c r="R429" i="1" s="1" a="1"/>
  <c r="R429" i="1" s="1"/>
  <c r="Q428" i="1"/>
  <c r="R428" i="1" s="1" a="1"/>
  <c r="R428" i="1" s="1"/>
  <c r="Q427" i="1"/>
  <c r="Q426" i="1"/>
  <c r="Q425" i="1"/>
  <c r="Q424" i="1"/>
  <c r="Q423" i="1"/>
  <c r="Q422" i="1"/>
  <c r="Q421" i="1"/>
  <c r="R421" i="1" s="1" a="1"/>
  <c r="R421" i="1" s="1"/>
  <c r="Q420" i="1"/>
  <c r="R420" i="1" s="1" a="1"/>
  <c r="R420" i="1" s="1"/>
  <c r="Q419" i="1"/>
  <c r="Q418" i="1"/>
  <c r="R418" i="1" s="1" a="1"/>
  <c r="R418" i="1" s="1"/>
  <c r="Q417" i="1"/>
  <c r="Q416" i="1"/>
  <c r="Q415" i="1"/>
  <c r="Q414" i="1"/>
  <c r="R414" i="1" s="1" a="1"/>
  <c r="R414" i="1" s="1"/>
  <c r="Q413" i="1"/>
  <c r="R413" i="1" s="1" a="1"/>
  <c r="R413" i="1" s="1"/>
  <c r="Q412" i="1"/>
  <c r="R412" i="1" s="1" a="1"/>
  <c r="R412" i="1" s="1"/>
  <c r="Q411" i="1"/>
  <c r="Q410" i="1"/>
  <c r="Q409" i="1"/>
  <c r="Q408" i="1"/>
  <c r="Q407" i="1"/>
  <c r="Q406" i="1"/>
  <c r="Q405" i="1"/>
  <c r="R405" i="1" s="1" a="1"/>
  <c r="R405" i="1" s="1"/>
  <c r="Q404" i="1"/>
  <c r="R404" i="1" s="1" a="1"/>
  <c r="R404" i="1" s="1"/>
  <c r="Q403" i="1"/>
  <c r="Q402" i="1"/>
  <c r="R402" i="1" s="1" a="1"/>
  <c r="R402" i="1" s="1"/>
  <c r="Q401" i="1"/>
  <c r="Q400" i="1"/>
  <c r="Q399" i="1"/>
  <c r="Q398" i="1"/>
  <c r="R398" i="1" s="1" a="1"/>
  <c r="R398" i="1" s="1"/>
  <c r="Q397" i="1"/>
  <c r="R397" i="1" s="1" a="1"/>
  <c r="R397" i="1" s="1"/>
  <c r="Q396" i="1"/>
  <c r="R396" i="1" s="1" a="1"/>
  <c r="R396" i="1" s="1"/>
  <c r="Q395" i="1"/>
  <c r="Q394" i="1"/>
  <c r="Q393" i="1"/>
  <c r="Q392" i="1"/>
  <c r="Q391" i="1"/>
  <c r="Q390" i="1"/>
  <c r="Q389" i="1"/>
  <c r="R389" i="1" s="1" a="1"/>
  <c r="R389" i="1" s="1"/>
  <c r="Q388" i="1"/>
  <c r="R388" i="1" s="1" a="1"/>
  <c r="R388" i="1" s="1"/>
  <c r="Q387" i="1"/>
  <c r="Q386" i="1"/>
  <c r="R386" i="1" s="1" a="1"/>
  <c r="R386" i="1" s="1"/>
  <c r="Q385" i="1"/>
  <c r="Q384" i="1"/>
  <c r="Q383" i="1"/>
  <c r="Q382" i="1"/>
  <c r="R382" i="1" s="1" a="1"/>
  <c r="R382" i="1" s="1"/>
  <c r="Q381" i="1"/>
  <c r="R381" i="1" s="1" a="1"/>
  <c r="R381" i="1" s="1"/>
  <c r="Q380" i="1"/>
  <c r="R380" i="1" s="1" a="1"/>
  <c r="R380" i="1" s="1"/>
  <c r="Q379" i="1"/>
  <c r="Q378" i="1"/>
  <c r="Q377" i="1"/>
  <c r="Q376" i="1"/>
  <c r="Q375" i="1"/>
  <c r="Q374" i="1"/>
  <c r="Q373" i="1"/>
  <c r="R373" i="1" s="1" a="1"/>
  <c r="R373" i="1" s="1"/>
  <c r="Q372" i="1"/>
  <c r="R372" i="1" s="1" a="1"/>
  <c r="R372" i="1" s="1"/>
  <c r="Q371" i="1"/>
  <c r="Q370" i="1"/>
  <c r="R370" i="1" s="1" a="1"/>
  <c r="R370" i="1" s="1"/>
  <c r="Q369" i="1"/>
  <c r="Q368" i="1"/>
  <c r="Q367" i="1"/>
  <c r="Q366" i="1"/>
  <c r="R366" i="1" s="1" a="1"/>
  <c r="R366" i="1" s="1"/>
  <c r="Q365" i="1"/>
  <c r="R365" i="1" s="1" a="1"/>
  <c r="R365" i="1" s="1"/>
  <c r="Q364" i="1"/>
  <c r="R364" i="1" s="1" a="1"/>
  <c r="R364" i="1" s="1"/>
  <c r="Q363" i="1"/>
  <c r="Q362" i="1"/>
  <c r="Q361" i="1"/>
  <c r="Q360" i="1"/>
  <c r="Q359" i="1"/>
  <c r="Q358" i="1"/>
  <c r="Q357" i="1"/>
  <c r="R357" i="1" s="1" a="1"/>
  <c r="R357" i="1" s="1"/>
  <c r="Q356" i="1"/>
  <c r="R356" i="1" s="1" a="1"/>
  <c r="R356" i="1" s="1"/>
  <c r="Q355" i="1"/>
  <c r="Q354" i="1"/>
  <c r="R354" i="1" s="1" a="1"/>
  <c r="R354" i="1" s="1"/>
  <c r="Q353" i="1"/>
  <c r="Q352" i="1"/>
  <c r="Q351" i="1"/>
  <c r="Q350" i="1"/>
  <c r="R350" i="1" s="1" a="1"/>
  <c r="R350" i="1" s="1"/>
  <c r="Q349" i="1"/>
  <c r="R349" i="1" s="1" a="1"/>
  <c r="R349" i="1" s="1"/>
  <c r="Q348" i="1"/>
  <c r="R348" i="1" s="1" a="1"/>
  <c r="R348" i="1" s="1"/>
  <c r="Q347" i="1"/>
  <c r="Q346" i="1"/>
  <c r="Q345" i="1"/>
  <c r="Q344" i="1"/>
  <c r="Q343" i="1"/>
  <c r="Q342" i="1"/>
  <c r="Q341" i="1"/>
  <c r="R341" i="1" s="1" a="1"/>
  <c r="R341" i="1" s="1"/>
  <c r="Q340" i="1"/>
  <c r="R340" i="1" s="1" a="1"/>
  <c r="R340" i="1" s="1"/>
  <c r="Q339" i="1"/>
  <c r="Q338" i="1"/>
  <c r="R338" i="1" s="1" a="1"/>
  <c r="R338" i="1" s="1"/>
  <c r="Q337" i="1"/>
  <c r="Q336" i="1"/>
  <c r="Q335" i="1"/>
  <c r="Q334" i="1"/>
  <c r="R334" i="1" s="1" a="1"/>
  <c r="R334" i="1" s="1"/>
  <c r="Q333" i="1"/>
  <c r="Q332" i="1"/>
  <c r="Q331" i="1"/>
  <c r="Q330" i="1"/>
  <c r="R330" i="1" s="1" a="1"/>
  <c r="R330" i="1" s="1"/>
  <c r="Q329" i="1"/>
  <c r="Q328" i="1"/>
  <c r="Q327" i="1"/>
  <c r="Q326" i="1"/>
  <c r="Q325" i="1"/>
  <c r="Q324" i="1"/>
  <c r="Q323" i="1"/>
  <c r="Q322" i="1"/>
  <c r="R322" i="1" s="1" a="1"/>
  <c r="R322" i="1" s="1"/>
  <c r="Q321" i="1"/>
  <c r="Q320" i="1"/>
  <c r="Q319" i="1"/>
  <c r="Q318" i="1"/>
  <c r="R318" i="1" s="1" a="1"/>
  <c r="R318" i="1" s="1"/>
  <c r="Q317" i="1"/>
  <c r="Q316" i="1"/>
  <c r="Q315" i="1"/>
  <c r="Q314" i="1"/>
  <c r="R314" i="1" s="1" a="1"/>
  <c r="R314" i="1" s="1"/>
  <c r="Q313" i="1"/>
  <c r="Q312" i="1"/>
  <c r="Q311" i="1"/>
  <c r="Q310" i="1"/>
  <c r="Q309" i="1"/>
  <c r="Q308" i="1"/>
  <c r="Q307" i="1"/>
  <c r="Q306" i="1"/>
  <c r="R306" i="1" s="1" a="1"/>
  <c r="R306" i="1" s="1"/>
  <c r="Q305" i="1"/>
  <c r="Q304" i="1"/>
  <c r="Q303" i="1"/>
  <c r="Q302" i="1"/>
  <c r="R302" i="1" s="1" a="1"/>
  <c r="R302" i="1" s="1"/>
  <c r="Q301" i="1"/>
  <c r="Q300" i="1"/>
  <c r="Q299" i="1"/>
  <c r="Q298" i="1"/>
  <c r="R298" i="1" s="1" a="1"/>
  <c r="R298" i="1" s="1"/>
  <c r="Q297" i="1"/>
  <c r="Q296" i="1"/>
  <c r="Q295" i="1"/>
  <c r="Q294" i="1"/>
  <c r="Q293" i="1"/>
  <c r="Q292" i="1"/>
  <c r="Q291" i="1"/>
  <c r="Q290" i="1"/>
  <c r="R290" i="1" s="1" a="1"/>
  <c r="R290" i="1" s="1"/>
  <c r="Q289" i="1"/>
  <c r="Q288" i="1"/>
  <c r="Q287" i="1"/>
  <c r="Q286" i="1"/>
  <c r="R286" i="1" s="1" a="1"/>
  <c r="R286" i="1" s="1"/>
  <c r="Q285" i="1"/>
  <c r="Q284" i="1"/>
  <c r="Q283" i="1"/>
  <c r="Q282" i="1"/>
  <c r="R282" i="1" s="1" a="1"/>
  <c r="R282" i="1" s="1"/>
  <c r="Q281" i="1"/>
  <c r="Q280" i="1"/>
  <c r="Q279" i="1"/>
  <c r="Q278" i="1"/>
  <c r="Q277" i="1"/>
  <c r="Q276" i="1"/>
  <c r="Q275" i="1"/>
  <c r="Q274" i="1"/>
  <c r="Q273" i="1"/>
  <c r="Q272" i="1"/>
  <c r="Q271" i="1"/>
  <c r="Q270" i="1"/>
  <c r="R270" i="1" s="1" a="1"/>
  <c r="R270" i="1" s="1"/>
  <c r="Q269" i="1"/>
  <c r="R269" i="1" s="1" a="1"/>
  <c r="R269" i="1" s="1"/>
  <c r="Q268" i="1"/>
  <c r="R268" i="1" s="1" a="1"/>
  <c r="R268" i="1" s="1"/>
  <c r="Q267" i="1"/>
  <c r="Q266" i="1"/>
  <c r="R266" i="1" s="1" a="1"/>
  <c r="R266" i="1" s="1"/>
  <c r="Q265" i="1"/>
  <c r="Q264" i="1"/>
  <c r="Q263" i="1"/>
  <c r="Q262" i="1"/>
  <c r="Q261" i="1"/>
  <c r="Q260" i="1"/>
  <c r="Q259" i="1"/>
  <c r="Q258" i="1"/>
  <c r="R258" i="1" s="1" a="1"/>
  <c r="R258" i="1" s="1"/>
  <c r="Q257" i="1"/>
  <c r="Q256" i="1"/>
  <c r="Q255" i="1"/>
  <c r="Q254" i="1"/>
  <c r="R254" i="1" s="1" a="1"/>
  <c r="R254" i="1" s="1"/>
  <c r="Q253" i="1"/>
  <c r="Q252" i="1"/>
  <c r="Q251" i="1"/>
  <c r="Q250" i="1"/>
  <c r="R250" i="1" s="1" a="1"/>
  <c r="R250" i="1" s="1"/>
  <c r="Q249" i="1"/>
  <c r="Q248" i="1"/>
  <c r="Q247" i="1"/>
  <c r="Q246" i="1"/>
  <c r="Q245" i="1"/>
  <c r="Q244" i="1"/>
  <c r="Q243" i="1"/>
  <c r="Q242" i="1"/>
  <c r="R242" i="1" s="1" a="1"/>
  <c r="R242" i="1" s="1"/>
  <c r="Q241" i="1"/>
  <c r="Q240" i="1"/>
  <c r="R240" i="1" s="1" a="1"/>
  <c r="R240" i="1" s="1"/>
  <c r="Q239" i="1"/>
  <c r="Q238" i="1"/>
  <c r="R238" i="1" s="1" a="1"/>
  <c r="R238" i="1" s="1"/>
  <c r="Q237" i="1"/>
  <c r="Q236" i="1"/>
  <c r="Q235" i="1"/>
  <c r="Q234" i="1"/>
  <c r="R234" i="1" s="1" a="1"/>
  <c r="R234" i="1" s="1"/>
  <c r="Q233" i="1"/>
  <c r="Q232" i="1"/>
  <c r="Q231" i="1"/>
  <c r="Q230" i="1"/>
  <c r="R230" i="1" s="1" a="1"/>
  <c r="R230" i="1" s="1"/>
  <c r="Q229" i="1"/>
  <c r="Q228" i="1"/>
  <c r="Q227" i="1"/>
  <c r="Q226" i="1"/>
  <c r="Q225" i="1"/>
  <c r="Q224" i="1"/>
  <c r="R224" i="1" s="1" a="1"/>
  <c r="R224" i="1" s="1"/>
  <c r="Q223" i="1"/>
  <c r="Q222" i="1"/>
  <c r="R222" i="1" s="1" a="1"/>
  <c r="R222" i="1" s="1"/>
  <c r="Q221" i="1"/>
  <c r="Q220" i="1"/>
  <c r="Q219" i="1"/>
  <c r="Q218" i="1"/>
  <c r="R218" i="1" s="1" a="1"/>
  <c r="R218" i="1" s="1"/>
  <c r="Q217" i="1"/>
  <c r="Q216" i="1"/>
  <c r="Q215" i="1"/>
  <c r="Q214" i="1"/>
  <c r="R214" i="1" s="1" a="1"/>
  <c r="R214" i="1" s="1"/>
  <c r="Q213" i="1"/>
  <c r="Q212" i="1"/>
  <c r="Q211" i="1"/>
  <c r="Q210" i="1"/>
  <c r="R210" i="1" s="1" a="1"/>
  <c r="R210" i="1" s="1"/>
  <c r="Q209" i="1"/>
  <c r="Q208" i="1"/>
  <c r="R208" i="1" s="1" a="1"/>
  <c r="R208" i="1" s="1"/>
  <c r="Q207" i="1"/>
  <c r="Q206" i="1"/>
  <c r="Q205" i="1"/>
  <c r="Q204" i="1"/>
  <c r="Q203" i="1"/>
  <c r="Q202" i="1"/>
  <c r="R202" i="1" s="1" a="1"/>
  <c r="R202" i="1" s="1"/>
  <c r="Q201" i="1"/>
  <c r="Q200" i="1"/>
  <c r="Q199" i="1"/>
  <c r="Q198" i="1"/>
  <c r="R198" i="1" s="1" a="1"/>
  <c r="R198" i="1" s="1"/>
  <c r="Q197" i="1"/>
  <c r="Q196" i="1"/>
  <c r="Q195" i="1"/>
  <c r="Q194" i="1"/>
  <c r="R194" i="1" s="1" a="1"/>
  <c r="R194" i="1" s="1"/>
  <c r="Q193" i="1"/>
  <c r="Q192" i="1"/>
  <c r="R192" i="1" s="1" a="1"/>
  <c r="R192" i="1" s="1"/>
  <c r="Q191" i="1"/>
  <c r="Q190" i="1"/>
  <c r="R190" i="1" s="1" a="1"/>
  <c r="R190" i="1" s="1"/>
  <c r="Q189" i="1"/>
  <c r="Q188" i="1"/>
  <c r="Q187" i="1"/>
  <c r="Q186" i="1"/>
  <c r="Q185" i="1"/>
  <c r="Q184" i="1"/>
  <c r="Q183" i="1"/>
  <c r="Q182" i="1"/>
  <c r="Q181" i="1"/>
  <c r="Q180" i="1"/>
  <c r="Q179" i="1"/>
  <c r="Q178" i="1"/>
  <c r="R178" i="1" s="1" a="1"/>
  <c r="R178" i="1" s="1"/>
  <c r="Q177" i="1"/>
  <c r="Q176" i="1"/>
  <c r="R176" i="1" s="1" a="1"/>
  <c r="R176" i="1" s="1"/>
  <c r="Q175" i="1"/>
  <c r="Q174" i="1"/>
  <c r="R174" i="1" s="1" a="1"/>
  <c r="R174" i="1" s="1"/>
  <c r="Q173" i="1"/>
  <c r="Q172" i="1"/>
  <c r="Q171" i="1"/>
  <c r="Q170" i="1"/>
  <c r="R170" i="1" s="1" a="1"/>
  <c r="R170" i="1" s="1"/>
  <c r="Q169" i="1"/>
  <c r="Q168" i="1"/>
  <c r="Q167" i="1"/>
  <c r="Q166" i="1"/>
  <c r="R166" i="1" s="1" a="1"/>
  <c r="R166" i="1" s="1"/>
  <c r="Q165" i="1"/>
  <c r="Q164" i="1"/>
  <c r="Q163" i="1"/>
  <c r="Q162" i="1"/>
  <c r="R162" i="1" s="1" a="1"/>
  <c r="R162" i="1" s="1"/>
  <c r="Q161" i="1"/>
  <c r="Q160" i="1"/>
  <c r="Q159" i="1"/>
  <c r="Q158" i="1"/>
  <c r="R158" i="1" s="1" a="1"/>
  <c r="R158" i="1" s="1"/>
  <c r="Q157" i="1"/>
  <c r="Q156" i="1"/>
  <c r="Q155" i="1"/>
  <c r="Q154" i="1"/>
  <c r="R154" i="1" s="1" a="1"/>
  <c r="R154" i="1" s="1"/>
  <c r="Q153" i="1"/>
  <c r="Q152" i="1"/>
  <c r="Q151" i="1"/>
  <c r="Q150" i="1"/>
  <c r="Q149" i="1"/>
  <c r="Q148" i="1"/>
  <c r="R148" i="1" s="1" a="1"/>
  <c r="R148" i="1" s="1"/>
  <c r="Q147" i="1"/>
  <c r="Q146" i="1"/>
  <c r="R146" i="1" s="1" a="1"/>
  <c r="R146" i="1" s="1"/>
  <c r="Q145" i="1"/>
  <c r="Q144" i="1"/>
  <c r="Q143" i="1"/>
  <c r="Q142" i="1"/>
  <c r="R142" i="1" s="1" a="1"/>
  <c r="R142" i="1" s="1"/>
  <c r="Q141" i="1"/>
  <c r="Q140" i="1"/>
  <c r="Q139" i="1"/>
  <c r="Q138" i="1"/>
  <c r="R138" i="1" s="1" a="1"/>
  <c r="R138" i="1" s="1"/>
  <c r="Q137" i="1"/>
  <c r="Q136" i="1"/>
  <c r="Q135" i="1"/>
  <c r="Q134" i="1"/>
  <c r="R134" i="1" s="1" a="1"/>
  <c r="R134" i="1" s="1"/>
  <c r="Q133" i="1"/>
  <c r="R133" i="1" s="1" a="1"/>
  <c r="R133" i="1" s="1"/>
  <c r="Q132" i="1"/>
  <c r="Q131" i="1"/>
  <c r="Q130" i="1"/>
  <c r="R130" i="1" s="1" a="1"/>
  <c r="R130" i="1" s="1"/>
  <c r="Q129" i="1"/>
  <c r="Q128" i="1"/>
  <c r="Q127" i="1"/>
  <c r="Q126" i="1"/>
  <c r="R126" i="1" s="1" a="1"/>
  <c r="R126" i="1" s="1"/>
  <c r="Q125" i="1"/>
  <c r="Q124" i="1"/>
  <c r="Q123" i="1"/>
  <c r="Q122" i="1"/>
  <c r="Q121" i="1"/>
  <c r="Q120" i="1"/>
  <c r="Q119" i="1"/>
  <c r="Q118" i="1"/>
  <c r="R118" i="1" s="1" a="1"/>
  <c r="R118" i="1" s="1"/>
  <c r="Q117" i="1"/>
  <c r="Q116" i="1"/>
  <c r="Q115" i="1"/>
  <c r="Q114" i="1"/>
  <c r="R114" i="1" s="1" a="1"/>
  <c r="R114" i="1" s="1"/>
  <c r="Q113" i="1"/>
  <c r="Q112" i="1"/>
  <c r="Q111" i="1"/>
  <c r="Q110" i="1"/>
  <c r="R110" i="1" s="1" a="1"/>
  <c r="R110" i="1" s="1"/>
  <c r="Q109" i="1"/>
  <c r="Q108" i="1"/>
  <c r="Q107" i="1"/>
  <c r="Q106" i="1"/>
  <c r="R106" i="1" s="1" a="1"/>
  <c r="R106" i="1" s="1"/>
  <c r="Q105" i="1"/>
  <c r="R105" i="1" s="1" a="1"/>
  <c r="R105" i="1" s="1"/>
  <c r="Q104" i="1"/>
  <c r="R104" i="1" s="1" a="1"/>
  <c r="R104" i="1" s="1"/>
  <c r="Q103" i="1"/>
  <c r="Q102" i="1"/>
  <c r="R102" i="1" s="1" a="1"/>
  <c r="R102" i="1" s="1"/>
  <c r="Q101" i="1"/>
  <c r="Q100" i="1"/>
  <c r="Q99" i="1"/>
  <c r="Q98" i="1"/>
  <c r="R98" i="1" s="1" a="1"/>
  <c r="R98" i="1" s="1"/>
  <c r="Q97" i="1"/>
  <c r="Q96" i="1"/>
  <c r="Q95" i="1"/>
  <c r="Q94" i="1"/>
  <c r="R94" i="1" s="1" a="1"/>
  <c r="R94" i="1" s="1"/>
  <c r="Q93" i="1"/>
  <c r="Q92" i="1"/>
  <c r="Q91" i="1"/>
  <c r="Q90" i="1"/>
  <c r="Q89" i="1"/>
  <c r="Q88" i="1"/>
  <c r="Q87" i="1"/>
  <c r="Q86" i="1"/>
  <c r="R86" i="1" s="1" a="1"/>
  <c r="R86" i="1" s="1"/>
  <c r="Q85" i="1"/>
  <c r="Q84" i="1"/>
  <c r="Q83" i="1"/>
  <c r="Q82" i="1"/>
  <c r="R82" i="1" s="1" a="1"/>
  <c r="R82" i="1" s="1"/>
  <c r="Q81" i="1"/>
  <c r="Q80" i="1"/>
  <c r="Q79" i="1"/>
  <c r="Q78" i="1"/>
  <c r="R78" i="1" s="1" a="1"/>
  <c r="R78" i="1" s="1"/>
  <c r="Q77" i="1"/>
  <c r="Q76" i="1"/>
  <c r="Q75" i="1"/>
  <c r="Q74" i="1"/>
  <c r="Q73" i="1"/>
  <c r="Q72" i="1"/>
  <c r="Q71" i="1"/>
  <c r="Q70" i="1"/>
  <c r="R70" i="1" s="1" a="1"/>
  <c r="R70" i="1" s="1"/>
  <c r="Q69" i="1"/>
  <c r="Q68" i="1"/>
  <c r="Q67" i="1"/>
  <c r="Q66" i="1"/>
  <c r="R66" i="1" s="1" a="1"/>
  <c r="R66" i="1" s="1"/>
  <c r="Q65" i="1"/>
  <c r="Q64" i="1"/>
  <c r="Q63" i="1"/>
  <c r="Q62" i="1"/>
  <c r="R62" i="1" s="1" a="1"/>
  <c r="R62" i="1" s="1"/>
  <c r="Q61" i="1"/>
  <c r="Q60" i="1"/>
  <c r="Q59" i="1"/>
  <c r="Q58" i="1"/>
  <c r="Q57" i="1"/>
  <c r="Q56" i="1"/>
  <c r="Q55" i="1"/>
  <c r="Q54" i="1"/>
  <c r="R54" i="1" s="1" a="1"/>
  <c r="R54" i="1" s="1"/>
  <c r="Q53" i="1"/>
  <c r="Q52" i="1"/>
  <c r="Q51" i="1"/>
  <c r="Q50" i="1"/>
  <c r="R50" i="1" s="1" a="1"/>
  <c r="R50" i="1" s="1"/>
  <c r="Q49" i="1"/>
  <c r="Q48" i="1"/>
  <c r="Q47" i="1"/>
  <c r="Q46" i="1"/>
  <c r="R46" i="1" s="1" a="1"/>
  <c r="R46" i="1" s="1"/>
  <c r="Q45" i="1"/>
  <c r="Q44" i="1"/>
  <c r="Q43" i="1"/>
  <c r="R43" i="1" s="1" a="1"/>
  <c r="R43" i="1" s="1"/>
  <c r="Q42" i="1"/>
  <c r="Q41" i="1"/>
  <c r="Q40" i="1"/>
  <c r="Q39" i="1"/>
  <c r="Q38" i="1"/>
  <c r="R38" i="1" s="1" a="1"/>
  <c r="R38" i="1" s="1"/>
  <c r="Q37" i="1"/>
  <c r="Q36" i="1"/>
  <c r="Q35" i="1"/>
  <c r="Q34" i="1"/>
  <c r="R34" i="1" s="1" a="1"/>
  <c r="R34" i="1" s="1"/>
  <c r="Q33" i="1"/>
  <c r="Q32" i="1"/>
  <c r="Q31" i="1"/>
  <c r="Q30" i="1"/>
  <c r="R30" i="1" s="1" a="1"/>
  <c r="R30" i="1" s="1"/>
  <c r="Q29" i="1"/>
  <c r="Q28" i="1"/>
  <c r="Q27" i="1"/>
  <c r="R27" i="1" s="1" a="1"/>
  <c r="R27" i="1" s="1"/>
  <c r="Q26" i="1"/>
  <c r="Q25" i="1"/>
  <c r="Q24" i="1"/>
  <c r="Q23" i="1"/>
  <c r="Q22" i="1"/>
  <c r="R22" i="1" s="1" a="1"/>
  <c r="R22" i="1" s="1"/>
  <c r="Q21" i="1"/>
  <c r="Q20" i="1"/>
  <c r="Q19" i="1"/>
  <c r="Q18" i="1"/>
  <c r="R18" i="1" s="1" a="1"/>
  <c r="R18" i="1" s="1"/>
  <c r="Q17" i="1"/>
  <c r="Q16" i="1"/>
  <c r="Q15" i="1"/>
  <c r="Q14" i="1"/>
  <c r="R14" i="1" s="1" a="1"/>
  <c r="R14" i="1" s="1"/>
  <c r="Q13" i="1"/>
  <c r="Q12" i="1"/>
  <c r="Q11" i="1"/>
  <c r="R11" i="1" s="1" a="1"/>
  <c r="R11" i="1" s="1"/>
  <c r="Q10" i="1"/>
  <c r="Q9" i="1"/>
  <c r="Q8" i="1"/>
  <c r="Q7" i="1"/>
  <c r="Q6" i="1"/>
  <c r="R6" i="1" s="1" a="1"/>
  <c r="R6" i="1" s="1"/>
  <c r="Q5" i="1"/>
  <c r="Q4" i="1"/>
  <c r="Q3" i="1"/>
  <c r="R5" i="1" a="1"/>
  <c r="R5" i="1" s="1"/>
  <c r="R7" i="1" a="1"/>
  <c r="R7" i="1" s="1"/>
  <c r="R9" i="1" a="1"/>
  <c r="R9" i="1" s="1"/>
  <c r="R10" i="1" a="1"/>
  <c r="R10" i="1" s="1"/>
  <c r="R13" i="1" a="1"/>
  <c r="R13" i="1" s="1"/>
  <c r="R15" i="1" a="1"/>
  <c r="R15" i="1" s="1"/>
  <c r="R17" i="1" a="1"/>
  <c r="R17" i="1" s="1"/>
  <c r="R19" i="1" a="1"/>
  <c r="R19" i="1" s="1"/>
  <c r="R21" i="1" a="1"/>
  <c r="R21" i="1" s="1"/>
  <c r="R23" i="1" a="1"/>
  <c r="R23" i="1" s="1"/>
  <c r="R25" i="1" a="1"/>
  <c r="R25" i="1" s="1"/>
  <c r="R26" i="1" a="1"/>
  <c r="R26" i="1" s="1"/>
  <c r="R29" i="1" a="1"/>
  <c r="R29" i="1" s="1"/>
  <c r="R31" i="1" a="1"/>
  <c r="R31" i="1" s="1"/>
  <c r="R33" i="1" a="1"/>
  <c r="R33" i="1" s="1"/>
  <c r="R35" i="1" a="1"/>
  <c r="R35" i="1" s="1"/>
  <c r="R37" i="1" a="1"/>
  <c r="R37" i="1" s="1"/>
  <c r="R39" i="1" a="1"/>
  <c r="R39" i="1" s="1"/>
  <c r="R41" i="1" a="1"/>
  <c r="R41" i="1" s="1"/>
  <c r="R42" i="1" a="1"/>
  <c r="R42" i="1" s="1"/>
  <c r="R45" i="1" a="1"/>
  <c r="R45" i="1" s="1"/>
  <c r="R47" i="1" a="1"/>
  <c r="R47" i="1" s="1"/>
  <c r="R49" i="1" a="1"/>
  <c r="R49" i="1" s="1"/>
  <c r="R51" i="1" a="1"/>
  <c r="R51" i="1" s="1"/>
  <c r="R53" i="1" a="1"/>
  <c r="R53" i="1" s="1"/>
  <c r="R55" i="1" a="1"/>
  <c r="R55" i="1" s="1"/>
  <c r="R57" i="1" a="1"/>
  <c r="R57" i="1" s="1"/>
  <c r="R58" i="1" a="1"/>
  <c r="R58" i="1" s="1"/>
  <c r="R59" i="1" a="1"/>
  <c r="R59" i="1" s="1"/>
  <c r="R61" i="1" a="1"/>
  <c r="R61" i="1" s="1"/>
  <c r="R63" i="1" a="1"/>
  <c r="R63" i="1" s="1"/>
  <c r="R65" i="1" a="1"/>
  <c r="R65" i="1" s="1"/>
  <c r="R67" i="1" a="1"/>
  <c r="R67" i="1" s="1"/>
  <c r="R69" i="1" a="1"/>
  <c r="R69" i="1" s="1"/>
  <c r="R71" i="1" a="1"/>
  <c r="R71" i="1" s="1"/>
  <c r="R73" i="1" a="1"/>
  <c r="R73" i="1" s="1"/>
  <c r="R74" i="1" a="1"/>
  <c r="R74" i="1" s="1"/>
  <c r="R75" i="1" a="1"/>
  <c r="R75" i="1" s="1"/>
  <c r="R77" i="1" a="1"/>
  <c r="R77" i="1" s="1"/>
  <c r="R79" i="1" a="1"/>
  <c r="R79" i="1" s="1"/>
  <c r="R81" i="1" a="1"/>
  <c r="R81" i="1" s="1"/>
  <c r="R83" i="1" a="1"/>
  <c r="R83" i="1" s="1"/>
  <c r="R85" i="1" a="1"/>
  <c r="R85" i="1" s="1"/>
  <c r="R87" i="1" a="1"/>
  <c r="R87" i="1" s="1"/>
  <c r="R89" i="1" a="1"/>
  <c r="R89" i="1" s="1"/>
  <c r="R90" i="1" a="1"/>
  <c r="R90" i="1" s="1"/>
  <c r="R91" i="1" a="1"/>
  <c r="R91" i="1" s="1"/>
  <c r="R93" i="1" a="1"/>
  <c r="R93" i="1" s="1"/>
  <c r="R95" i="1" a="1"/>
  <c r="R95" i="1" s="1"/>
  <c r="R97" i="1" a="1"/>
  <c r="R97" i="1" s="1"/>
  <c r="R99" i="1" a="1"/>
  <c r="R99" i="1" s="1"/>
  <c r="R101" i="1" a="1"/>
  <c r="R101" i="1" s="1"/>
  <c r="R103" i="1" a="1"/>
  <c r="R103" i="1" s="1"/>
  <c r="R107" i="1" a="1"/>
  <c r="R107" i="1" s="1"/>
  <c r="R109" i="1" a="1"/>
  <c r="R109" i="1" s="1"/>
  <c r="R111" i="1" a="1"/>
  <c r="R111" i="1" s="1"/>
  <c r="R112" i="1" a="1"/>
  <c r="R112" i="1" s="1"/>
  <c r="R113" i="1" a="1"/>
  <c r="R113" i="1" s="1"/>
  <c r="R115" i="1" a="1"/>
  <c r="R115" i="1" s="1"/>
  <c r="R117" i="1" a="1"/>
  <c r="R117" i="1" s="1"/>
  <c r="R119" i="1" a="1"/>
  <c r="R119" i="1" s="1"/>
  <c r="R121" i="1" a="1"/>
  <c r="R121" i="1" s="1"/>
  <c r="R122" i="1" a="1"/>
  <c r="R122" i="1" s="1"/>
  <c r="R123" i="1" a="1"/>
  <c r="R123" i="1" s="1"/>
  <c r="R125" i="1" a="1"/>
  <c r="R125" i="1" s="1"/>
  <c r="R127" i="1" a="1"/>
  <c r="R127" i="1" s="1"/>
  <c r="R129" i="1" a="1"/>
  <c r="R129" i="1" s="1"/>
  <c r="R131" i="1" a="1"/>
  <c r="R131" i="1" s="1"/>
  <c r="R135" i="1" a="1"/>
  <c r="R135" i="1" s="1"/>
  <c r="R137" i="1" a="1"/>
  <c r="R137" i="1" s="1"/>
  <c r="R139" i="1" a="1"/>
  <c r="R139" i="1" s="1"/>
  <c r="R140" i="1" a="1"/>
  <c r="R140" i="1" s="1"/>
  <c r="R141" i="1" a="1"/>
  <c r="R141" i="1" s="1"/>
  <c r="R143" i="1" a="1"/>
  <c r="R143" i="1" s="1"/>
  <c r="R145" i="1" a="1"/>
  <c r="R145" i="1" s="1"/>
  <c r="R147" i="1" a="1"/>
  <c r="R147" i="1" s="1"/>
  <c r="R149" i="1" a="1"/>
  <c r="R149" i="1" s="1"/>
  <c r="R150" i="1" a="1"/>
  <c r="R150" i="1" s="1"/>
  <c r="R151" i="1" a="1"/>
  <c r="R151" i="1" s="1"/>
  <c r="R153" i="1" a="1"/>
  <c r="R153" i="1" s="1"/>
  <c r="R155" i="1" a="1"/>
  <c r="R155" i="1" s="1"/>
  <c r="R157" i="1" a="1"/>
  <c r="R157" i="1" s="1"/>
  <c r="R159" i="1" a="1"/>
  <c r="R159" i="1" s="1"/>
  <c r="R161" i="1" a="1"/>
  <c r="R161" i="1" s="1"/>
  <c r="R163" i="1" a="1"/>
  <c r="R163" i="1" s="1"/>
  <c r="R165" i="1" a="1"/>
  <c r="R165" i="1" s="1"/>
  <c r="R167" i="1" a="1"/>
  <c r="R167" i="1" s="1"/>
  <c r="R168" i="1" a="1"/>
  <c r="R168" i="1" s="1"/>
  <c r="R169" i="1" a="1"/>
  <c r="R169" i="1" s="1"/>
  <c r="R171" i="1" a="1"/>
  <c r="R171" i="1" s="1"/>
  <c r="R173" i="1" a="1"/>
  <c r="R173" i="1" s="1"/>
  <c r="R175" i="1" a="1"/>
  <c r="R175" i="1" s="1"/>
  <c r="R177" i="1" a="1"/>
  <c r="R177" i="1" s="1"/>
  <c r="R179" i="1" a="1"/>
  <c r="R179" i="1" s="1"/>
  <c r="R181" i="1" a="1"/>
  <c r="R181" i="1" s="1"/>
  <c r="R182" i="1" a="1"/>
  <c r="R182" i="1" s="1"/>
  <c r="R183" i="1" a="1"/>
  <c r="R183" i="1" s="1"/>
  <c r="R184" i="1" a="1"/>
  <c r="R184" i="1" s="1"/>
  <c r="R185" i="1" a="1"/>
  <c r="R185" i="1" s="1"/>
  <c r="R186" i="1" a="1"/>
  <c r="R186" i="1" s="1"/>
  <c r="R187" i="1" a="1"/>
  <c r="R187" i="1" s="1"/>
  <c r="R189" i="1" a="1"/>
  <c r="R189" i="1" s="1"/>
  <c r="R191" i="1" a="1"/>
  <c r="R191" i="1" s="1"/>
  <c r="R193" i="1" a="1"/>
  <c r="R193" i="1" s="1"/>
  <c r="R195" i="1" a="1"/>
  <c r="R195" i="1" s="1"/>
  <c r="R197" i="1" a="1"/>
  <c r="R197" i="1" s="1"/>
  <c r="R199" i="1" a="1"/>
  <c r="R199" i="1" s="1"/>
  <c r="R200" i="1" a="1"/>
  <c r="R200" i="1" s="1"/>
  <c r="R201" i="1" a="1"/>
  <c r="R201" i="1" s="1"/>
  <c r="R203" i="1" a="1"/>
  <c r="R203" i="1" s="1"/>
  <c r="R205" i="1" a="1"/>
  <c r="R205" i="1" s="1"/>
  <c r="R206" i="1" a="1"/>
  <c r="R206" i="1" s="1"/>
  <c r="R207" i="1" a="1"/>
  <c r="R207" i="1" s="1"/>
  <c r="R209" i="1" a="1"/>
  <c r="R209" i="1" s="1"/>
  <c r="R211" i="1" a="1"/>
  <c r="R211" i="1" s="1"/>
  <c r="R213" i="1" a="1"/>
  <c r="R213" i="1" s="1"/>
  <c r="R215" i="1" a="1"/>
  <c r="R215" i="1" s="1"/>
  <c r="R216" i="1" a="1"/>
  <c r="R216" i="1" s="1"/>
  <c r="R217" i="1" a="1"/>
  <c r="R217" i="1" s="1"/>
  <c r="R219" i="1" a="1"/>
  <c r="R219" i="1" s="1"/>
  <c r="R221" i="1" a="1"/>
  <c r="R221" i="1" s="1"/>
  <c r="R223" i="1" a="1"/>
  <c r="R223" i="1" s="1"/>
  <c r="R225" i="1" a="1"/>
  <c r="R225" i="1" s="1"/>
  <c r="R226" i="1" a="1"/>
  <c r="R226" i="1" s="1"/>
  <c r="R227" i="1" a="1"/>
  <c r="R227" i="1" s="1"/>
  <c r="R229" i="1" a="1"/>
  <c r="R229" i="1" s="1"/>
  <c r="R231" i="1" a="1"/>
  <c r="R231" i="1" s="1"/>
  <c r="R232" i="1" a="1"/>
  <c r="R232" i="1" s="1"/>
  <c r="R233" i="1" a="1"/>
  <c r="R233" i="1" s="1"/>
  <c r="R235" i="1" a="1"/>
  <c r="R235" i="1" s="1"/>
  <c r="R237" i="1" a="1"/>
  <c r="R237" i="1" s="1"/>
  <c r="R239" i="1" a="1"/>
  <c r="R239" i="1" s="1"/>
  <c r="R241" i="1" a="1"/>
  <c r="R241" i="1" s="1"/>
  <c r="R243" i="1" a="1"/>
  <c r="R243" i="1" s="1"/>
  <c r="R245" i="1" a="1"/>
  <c r="R245" i="1" s="1"/>
  <c r="R246" i="1" a="1"/>
  <c r="R246" i="1" s="1"/>
  <c r="R247" i="1" a="1"/>
  <c r="R247" i="1" s="1"/>
  <c r="R249" i="1" a="1"/>
  <c r="R249" i="1" s="1"/>
  <c r="R251" i="1" a="1"/>
  <c r="R251" i="1" s="1"/>
  <c r="R253" i="1" a="1"/>
  <c r="R253" i="1" s="1"/>
  <c r="R255" i="1" a="1"/>
  <c r="R255" i="1" s="1"/>
  <c r="R257" i="1" a="1"/>
  <c r="R257" i="1" s="1"/>
  <c r="R259" i="1" a="1"/>
  <c r="R259" i="1" s="1"/>
  <c r="R261" i="1" a="1"/>
  <c r="R261" i="1" s="1"/>
  <c r="R262" i="1" a="1"/>
  <c r="R262" i="1" s="1"/>
  <c r="R263" i="1" a="1"/>
  <c r="R263" i="1" s="1"/>
  <c r="R265" i="1" a="1"/>
  <c r="R265" i="1" s="1"/>
  <c r="R267" i="1" a="1"/>
  <c r="R267" i="1" s="1"/>
  <c r="R271" i="1" a="1"/>
  <c r="R271" i="1" s="1"/>
  <c r="R273" i="1" a="1"/>
  <c r="R273" i="1" s="1"/>
  <c r="R274" i="1" a="1"/>
  <c r="R274" i="1" s="1"/>
  <c r="R275" i="1" a="1"/>
  <c r="R275" i="1" s="1"/>
  <c r="R276" i="1" a="1"/>
  <c r="R276" i="1" s="1"/>
  <c r="R277" i="1" a="1"/>
  <c r="R277" i="1" s="1"/>
  <c r="R278" i="1" a="1"/>
  <c r="R278" i="1" s="1"/>
  <c r="R279" i="1" a="1"/>
  <c r="R279" i="1" s="1"/>
  <c r="R281" i="1" a="1"/>
  <c r="R281" i="1" s="1"/>
  <c r="R283" i="1" a="1"/>
  <c r="R283" i="1" s="1"/>
  <c r="R285" i="1" a="1"/>
  <c r="R285" i="1" s="1"/>
  <c r="R287" i="1" a="1"/>
  <c r="R287" i="1" s="1"/>
  <c r="R289" i="1" a="1"/>
  <c r="R289" i="1" s="1"/>
  <c r="R291" i="1" a="1"/>
  <c r="R291" i="1" s="1"/>
  <c r="R293" i="1" a="1"/>
  <c r="R293" i="1" s="1"/>
  <c r="R294" i="1" a="1"/>
  <c r="R294" i="1" s="1"/>
  <c r="R295" i="1" a="1"/>
  <c r="R295" i="1" s="1"/>
  <c r="R297" i="1" a="1"/>
  <c r="R297" i="1" s="1"/>
  <c r="R299" i="1" a="1"/>
  <c r="R299" i="1" s="1"/>
  <c r="R301" i="1" a="1"/>
  <c r="R301" i="1" s="1"/>
  <c r="R303" i="1" a="1"/>
  <c r="R303" i="1" s="1"/>
  <c r="R305" i="1" a="1"/>
  <c r="R305" i="1" s="1"/>
  <c r="R307" i="1" a="1"/>
  <c r="R307" i="1" s="1"/>
  <c r="R309" i="1" a="1"/>
  <c r="R309" i="1" s="1"/>
  <c r="R310" i="1" a="1"/>
  <c r="R310" i="1" s="1"/>
  <c r="R311" i="1" a="1"/>
  <c r="R311" i="1" s="1"/>
  <c r="R313" i="1" a="1"/>
  <c r="R313" i="1" s="1"/>
  <c r="R315" i="1" a="1"/>
  <c r="R315" i="1" s="1"/>
  <c r="R317" i="1" a="1"/>
  <c r="R317" i="1" s="1"/>
  <c r="R319" i="1" a="1"/>
  <c r="R319" i="1" s="1"/>
  <c r="R321" i="1" a="1"/>
  <c r="R321" i="1" s="1"/>
  <c r="R323" i="1" a="1"/>
  <c r="R323" i="1" s="1"/>
  <c r="R325" i="1" a="1"/>
  <c r="R325" i="1" s="1"/>
  <c r="R326" i="1" a="1"/>
  <c r="R326" i="1" s="1"/>
  <c r="R327" i="1" a="1"/>
  <c r="R327" i="1" s="1"/>
  <c r="R329" i="1" a="1"/>
  <c r="R329" i="1" s="1"/>
  <c r="R331" i="1" a="1"/>
  <c r="R331" i="1" s="1"/>
  <c r="R333" i="1" a="1"/>
  <c r="R333" i="1" s="1"/>
  <c r="R335" i="1" a="1"/>
  <c r="R335" i="1" s="1"/>
  <c r="R336" i="1" a="1"/>
  <c r="R336" i="1" s="1"/>
  <c r="R337" i="1" a="1"/>
  <c r="R337" i="1" s="1"/>
  <c r="R339" i="1" a="1"/>
  <c r="R339" i="1" s="1"/>
  <c r="R342" i="1" a="1"/>
  <c r="R342" i="1" s="1"/>
  <c r="R343" i="1" a="1"/>
  <c r="R343" i="1" s="1"/>
  <c r="R344" i="1" a="1"/>
  <c r="R344" i="1" s="1"/>
  <c r="R345" i="1" a="1"/>
  <c r="R345" i="1" s="1"/>
  <c r="R346" i="1" a="1"/>
  <c r="R346" i="1" s="1"/>
  <c r="R347" i="1" a="1"/>
  <c r="R347" i="1" s="1"/>
  <c r="R351" i="1" a="1"/>
  <c r="R351" i="1" s="1"/>
  <c r="R352" i="1" a="1"/>
  <c r="R352" i="1" s="1"/>
  <c r="R353" i="1" a="1"/>
  <c r="R353" i="1" s="1"/>
  <c r="R355" i="1" a="1"/>
  <c r="R355" i="1" s="1"/>
  <c r="R358" i="1" a="1"/>
  <c r="R358" i="1" s="1"/>
  <c r="R359" i="1" a="1"/>
  <c r="R359" i="1" s="1"/>
  <c r="R360" i="1" a="1"/>
  <c r="R360" i="1" s="1"/>
  <c r="R361" i="1" a="1"/>
  <c r="R361" i="1" s="1"/>
  <c r="R362" i="1" a="1"/>
  <c r="R362" i="1" s="1"/>
  <c r="R363" i="1" a="1"/>
  <c r="R363" i="1" s="1"/>
  <c r="R367" i="1" a="1"/>
  <c r="R367" i="1" s="1"/>
  <c r="R368" i="1" a="1"/>
  <c r="R368" i="1" s="1"/>
  <c r="R369" i="1" a="1"/>
  <c r="R369" i="1" s="1"/>
  <c r="R371" i="1" a="1"/>
  <c r="R371" i="1" s="1"/>
  <c r="R374" i="1" a="1"/>
  <c r="R374" i="1" s="1"/>
  <c r="R375" i="1" a="1"/>
  <c r="R375" i="1" s="1"/>
  <c r="R376" i="1" a="1"/>
  <c r="R376" i="1" s="1"/>
  <c r="R377" i="1" a="1"/>
  <c r="R377" i="1" s="1"/>
  <c r="R378" i="1" a="1"/>
  <c r="R378" i="1" s="1"/>
  <c r="R379" i="1" a="1"/>
  <c r="R379" i="1" s="1"/>
  <c r="R383" i="1" a="1"/>
  <c r="R383" i="1" s="1"/>
  <c r="R384" i="1" a="1"/>
  <c r="R384" i="1" s="1"/>
  <c r="R385" i="1" a="1"/>
  <c r="R385" i="1" s="1"/>
  <c r="R387" i="1" a="1"/>
  <c r="R387" i="1" s="1"/>
  <c r="R390" i="1" a="1"/>
  <c r="R390" i="1" s="1"/>
  <c r="R391" i="1" a="1"/>
  <c r="R391" i="1" s="1"/>
  <c r="R392" i="1" a="1"/>
  <c r="R392" i="1" s="1"/>
  <c r="R393" i="1" a="1"/>
  <c r="R393" i="1" s="1"/>
  <c r="R394" i="1" a="1"/>
  <c r="R394" i="1" s="1"/>
  <c r="R395" i="1" a="1"/>
  <c r="R395" i="1" s="1"/>
  <c r="R399" i="1" a="1"/>
  <c r="R399" i="1" s="1"/>
  <c r="R400" i="1" a="1"/>
  <c r="R400" i="1" s="1"/>
  <c r="R401" i="1" a="1"/>
  <c r="R401" i="1" s="1"/>
  <c r="R403" i="1" a="1"/>
  <c r="R403" i="1" s="1"/>
  <c r="R406" i="1" a="1"/>
  <c r="R406" i="1" s="1"/>
  <c r="R407" i="1" a="1"/>
  <c r="R407" i="1" s="1"/>
  <c r="R408" i="1" a="1"/>
  <c r="R408" i="1" s="1"/>
  <c r="R409" i="1" a="1"/>
  <c r="R409" i="1" s="1"/>
  <c r="R410" i="1" a="1"/>
  <c r="R410" i="1" s="1"/>
  <c r="R411" i="1" a="1"/>
  <c r="R411" i="1" s="1"/>
  <c r="R415" i="1" a="1"/>
  <c r="R415" i="1" s="1"/>
  <c r="R416" i="1" a="1"/>
  <c r="R416" i="1" s="1"/>
  <c r="R417" i="1" a="1"/>
  <c r="R417" i="1" s="1"/>
  <c r="R419" i="1" a="1"/>
  <c r="R419" i="1" s="1"/>
  <c r="R422" i="1" a="1"/>
  <c r="R422" i="1" s="1"/>
  <c r="R423" i="1" a="1"/>
  <c r="R423" i="1" s="1"/>
  <c r="R424" i="1" a="1"/>
  <c r="R424" i="1" s="1"/>
  <c r="R425" i="1" a="1"/>
  <c r="R425" i="1" s="1"/>
  <c r="R426" i="1" a="1"/>
  <c r="R426" i="1" s="1"/>
  <c r="R427" i="1" a="1"/>
  <c r="R427" i="1" s="1"/>
  <c r="R431" i="1" a="1"/>
  <c r="R431" i="1" s="1"/>
  <c r="R432" i="1" a="1"/>
  <c r="R432" i="1" s="1"/>
  <c r="R433" i="1" a="1"/>
  <c r="R433" i="1" s="1"/>
  <c r="R435" i="1" a="1"/>
  <c r="R435" i="1" s="1"/>
  <c r="R438" i="1" a="1"/>
  <c r="R438" i="1" s="1"/>
  <c r="R439" i="1" a="1"/>
  <c r="R439" i="1" s="1"/>
  <c r="R440" i="1" a="1"/>
  <c r="R440" i="1" s="1"/>
  <c r="R441" i="1" a="1"/>
  <c r="R441" i="1" s="1"/>
  <c r="R442" i="1" a="1"/>
  <c r="R442" i="1" s="1"/>
  <c r="R443" i="1" a="1"/>
  <c r="R443" i="1" s="1"/>
  <c r="R447" i="1" a="1"/>
  <c r="R447" i="1" s="1"/>
  <c r="R448" i="1" a="1"/>
  <c r="R448" i="1" s="1"/>
  <c r="R449" i="1" a="1"/>
  <c r="R449" i="1" s="1"/>
  <c r="R451" i="1" a="1"/>
  <c r="R451" i="1" s="1"/>
  <c r="R454" i="1" a="1"/>
  <c r="R454" i="1" s="1"/>
  <c r="R455" i="1" a="1"/>
  <c r="R455" i="1" s="1"/>
  <c r="R456" i="1" a="1"/>
  <c r="R456" i="1" s="1"/>
  <c r="R457" i="1" a="1"/>
  <c r="R457" i="1" s="1"/>
  <c r="R458" i="1" a="1"/>
  <c r="R458" i="1" s="1"/>
  <c r="R459" i="1" a="1"/>
  <c r="R459" i="1" s="1"/>
  <c r="R463" i="1" a="1"/>
  <c r="R463" i="1" s="1"/>
  <c r="R464" i="1" a="1"/>
  <c r="R464" i="1" s="1"/>
  <c r="R465" i="1" a="1"/>
  <c r="R465" i="1" s="1"/>
  <c r="R467" i="1" a="1"/>
  <c r="R467" i="1" s="1"/>
  <c r="R470" i="1" a="1"/>
  <c r="R470" i="1" s="1"/>
  <c r="R471" i="1" a="1"/>
  <c r="R471" i="1" s="1"/>
  <c r="R472" i="1" a="1"/>
  <c r="R472" i="1" s="1"/>
  <c r="R473" i="1" a="1"/>
  <c r="R473" i="1" s="1"/>
  <c r="R474" i="1" a="1"/>
  <c r="R474" i="1" s="1"/>
  <c r="R475" i="1" a="1"/>
  <c r="R475" i="1" s="1"/>
  <c r="R479" i="1" a="1"/>
  <c r="R479" i="1" s="1"/>
  <c r="R480" i="1" a="1"/>
  <c r="R480" i="1" s="1"/>
  <c r="R481" i="1" a="1"/>
  <c r="R481" i="1" s="1"/>
  <c r="R483" i="1" a="1"/>
  <c r="R483" i="1" s="1"/>
  <c r="R486" i="1" a="1"/>
  <c r="R486" i="1" s="1"/>
  <c r="R487" i="1" a="1"/>
  <c r="R487" i="1" s="1"/>
  <c r="R488" i="1" a="1"/>
  <c r="R488" i="1" s="1"/>
  <c r="R489" i="1" a="1"/>
  <c r="R489" i="1" s="1"/>
  <c r="R490" i="1" a="1"/>
  <c r="R490" i="1" s="1"/>
  <c r="R491" i="1" a="1"/>
  <c r="R491" i="1" s="1"/>
  <c r="R495" i="1" a="1"/>
  <c r="R495" i="1" s="1"/>
  <c r="R496" i="1" a="1"/>
  <c r="R496" i="1" s="1"/>
  <c r="R497" i="1" a="1"/>
  <c r="R497" i="1" s="1"/>
  <c r="R499" i="1" a="1"/>
  <c r="R499" i="1" s="1"/>
  <c r="R501" i="1" a="1"/>
  <c r="R501" i="1" s="1"/>
  <c r="R503" i="1" a="1"/>
  <c r="R503" i="1" s="1"/>
  <c r="R507" i="1" a="1"/>
  <c r="R507" i="1" s="1"/>
  <c r="R511" i="1" a="1"/>
  <c r="R511" i="1" s="1"/>
  <c r="R515" i="1" a="1"/>
  <c r="R515" i="1" s="1"/>
  <c r="R519" i="1" a="1"/>
  <c r="R519" i="1" s="1"/>
  <c r="R523" i="1" a="1"/>
  <c r="R523" i="1" s="1"/>
  <c r="R527" i="1" a="1"/>
  <c r="R527" i="1" s="1"/>
  <c r="R531" i="1" a="1"/>
  <c r="R531" i="1" s="1"/>
  <c r="R535" i="1" a="1"/>
  <c r="R535" i="1" s="1"/>
  <c r="R539" i="1" a="1"/>
  <c r="R539" i="1" s="1"/>
  <c r="R543" i="1" a="1"/>
  <c r="R543" i="1" s="1"/>
  <c r="R547" i="1" a="1"/>
  <c r="R547" i="1" s="1"/>
  <c r="R551" i="1" a="1"/>
  <c r="R551" i="1" s="1"/>
  <c r="R555" i="1" a="1"/>
  <c r="R555" i="1" s="1"/>
  <c r="R559" i="1" a="1"/>
  <c r="R559" i="1" s="1"/>
  <c r="R563" i="1" a="1"/>
  <c r="R563" i="1" s="1"/>
  <c r="R567" i="1" a="1"/>
  <c r="R567" i="1" s="1"/>
  <c r="R571" i="1" a="1"/>
  <c r="R571" i="1" s="1"/>
  <c r="R575" i="1" a="1"/>
  <c r="R575" i="1" s="1"/>
  <c r="R579" i="1" a="1"/>
  <c r="R579" i="1" s="1"/>
  <c r="R583" i="1" a="1"/>
  <c r="R583" i="1" s="1"/>
  <c r="R587" i="1" a="1"/>
  <c r="R587" i="1" s="1"/>
  <c r="R591" i="1" a="1"/>
  <c r="R591" i="1" s="1"/>
  <c r="R595" i="1" a="1"/>
  <c r="R595" i="1" s="1"/>
  <c r="R599" i="1" a="1"/>
  <c r="R599" i="1" s="1"/>
  <c r="Q2" i="1"/>
  <c r="R2" i="1" a="1"/>
  <c r="R2" i="1" s="1"/>
  <c r="D14" i="3" l="1"/>
  <c r="R3" i="1" a="1"/>
  <c r="R3" i="1" s="1"/>
  <c r="R332" i="1" a="1"/>
  <c r="R332" i="1" s="1"/>
  <c r="R328" i="1" a="1"/>
  <c r="R328" i="1" s="1"/>
  <c r="R324" i="1" a="1"/>
  <c r="R324" i="1" s="1"/>
  <c r="R320" i="1" a="1"/>
  <c r="R320" i="1" s="1"/>
  <c r="R316" i="1" a="1"/>
  <c r="R316" i="1" s="1"/>
  <c r="R312" i="1" a="1"/>
  <c r="R312" i="1" s="1"/>
  <c r="R308" i="1" a="1"/>
  <c r="R308" i="1" s="1"/>
  <c r="R304" i="1" a="1"/>
  <c r="R304" i="1" s="1"/>
  <c r="R300" i="1" a="1"/>
  <c r="R300" i="1" s="1"/>
  <c r="R296" i="1" a="1"/>
  <c r="R296" i="1" s="1"/>
  <c r="R292" i="1" a="1"/>
  <c r="R292" i="1" s="1"/>
  <c r="R288" i="1" a="1"/>
  <c r="R288" i="1" s="1"/>
  <c r="R284" i="1" a="1"/>
  <c r="R284" i="1" s="1"/>
  <c r="R280" i="1" a="1"/>
  <c r="R280" i="1" s="1"/>
  <c r="R272" i="1" a="1"/>
  <c r="R272" i="1" s="1"/>
  <c r="R264" i="1" a="1"/>
  <c r="R264" i="1" s="1"/>
  <c r="R260" i="1" a="1"/>
  <c r="R260" i="1" s="1"/>
  <c r="R256" i="1" a="1"/>
  <c r="R256" i="1" s="1"/>
  <c r="R252" i="1" a="1"/>
  <c r="R252" i="1" s="1"/>
  <c r="R248" i="1" a="1"/>
  <c r="R248" i="1" s="1"/>
  <c r="R244" i="1" a="1"/>
  <c r="R244" i="1" s="1"/>
  <c r="R236" i="1" a="1"/>
  <c r="R236" i="1" s="1"/>
  <c r="R228" i="1" a="1"/>
  <c r="R228" i="1" s="1"/>
  <c r="R220" i="1" a="1"/>
  <c r="R220" i="1" s="1"/>
  <c r="R212" i="1" a="1"/>
  <c r="R212" i="1" s="1"/>
  <c r="R204" i="1" a="1"/>
  <c r="R204" i="1" s="1"/>
  <c r="R196" i="1" a="1"/>
  <c r="R196" i="1" s="1"/>
  <c r="R188" i="1" a="1"/>
  <c r="R188" i="1" s="1"/>
  <c r="R180" i="1" a="1"/>
  <c r="R180" i="1" s="1"/>
  <c r="R172" i="1" a="1"/>
  <c r="R172" i="1" s="1"/>
  <c r="R164" i="1" a="1"/>
  <c r="R164" i="1" s="1"/>
  <c r="R160" i="1" a="1"/>
  <c r="R160" i="1" s="1"/>
  <c r="R156" i="1" a="1"/>
  <c r="R156" i="1" s="1"/>
  <c r="R152" i="1" a="1"/>
  <c r="R152" i="1" s="1"/>
  <c r="R144" i="1" a="1"/>
  <c r="R144" i="1" s="1"/>
  <c r="R136" i="1" a="1"/>
  <c r="R136" i="1" s="1"/>
  <c r="R132" i="1" a="1"/>
  <c r="R132" i="1" s="1"/>
  <c r="R128" i="1" a="1"/>
  <c r="R128" i="1" s="1"/>
  <c r="R124" i="1" a="1"/>
  <c r="R124" i="1" s="1"/>
  <c r="R120" i="1" a="1"/>
  <c r="R120" i="1" s="1"/>
  <c r="R116" i="1" a="1"/>
  <c r="R116" i="1" s="1"/>
  <c r="R108" i="1" a="1"/>
  <c r="R108" i="1" s="1"/>
  <c r="R100" i="1" a="1"/>
  <c r="R100" i="1" s="1"/>
  <c r="R96" i="1" a="1"/>
  <c r="R96" i="1" s="1"/>
  <c r="R92" i="1" a="1"/>
  <c r="R92" i="1" s="1"/>
  <c r="R88" i="1" a="1"/>
  <c r="R88" i="1" s="1"/>
  <c r="R84" i="1" a="1"/>
  <c r="R84" i="1" s="1"/>
  <c r="R80" i="1" a="1"/>
  <c r="R80" i="1" s="1"/>
  <c r="R76" i="1" a="1"/>
  <c r="R76" i="1" s="1"/>
  <c r="R72" i="1" a="1"/>
  <c r="R72" i="1" s="1"/>
  <c r="R68" i="1" a="1"/>
  <c r="R68" i="1" s="1"/>
  <c r="R64" i="1" a="1"/>
  <c r="R64" i="1" s="1"/>
  <c r="R60" i="1" a="1"/>
  <c r="R60" i="1" s="1"/>
  <c r="R56" i="1" a="1"/>
  <c r="R56" i="1" s="1"/>
  <c r="R52" i="1" a="1"/>
  <c r="R52" i="1" s="1"/>
  <c r="R48" i="1" a="1"/>
  <c r="R48" i="1" s="1"/>
  <c r="R44" i="1" a="1"/>
  <c r="R44" i="1" s="1"/>
  <c r="R40" i="1" a="1"/>
  <c r="R40" i="1" s="1"/>
  <c r="R36" i="1" a="1"/>
  <c r="R36" i="1" s="1"/>
  <c r="R32" i="1" a="1"/>
  <c r="R32" i="1" s="1"/>
  <c r="R28" i="1" a="1"/>
  <c r="R28" i="1" s="1"/>
  <c r="R24" i="1" a="1"/>
  <c r="R24" i="1" s="1"/>
  <c r="R20" i="1" a="1"/>
  <c r="R20" i="1" s="1"/>
  <c r="R16" i="1" a="1"/>
  <c r="R16" i="1" s="1"/>
  <c r="R12" i="1" a="1"/>
  <c r="R12" i="1" s="1"/>
  <c r="R8" i="1" a="1"/>
  <c r="R8" i="1" s="1"/>
  <c r="R4" i="1" a="1"/>
  <c r="R4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<sst xmlns="http://schemas.openxmlformats.org/spreadsheetml/2006/main" count="28910" uniqueCount="8358">
  <si>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</si>
  <si>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</si>
  <si>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</si>
  <si>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</si>
  <si>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</si>
  <si>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</si>
  <si>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</si>
  <si>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</si>
  <si>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</si>
  <si>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</si>
  <si>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</si>
  <si>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</si>
  <si>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</si>
  <si>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</si>
  <si>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</si>
  <si>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</si>
  <si>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</si>
  <si>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</si>
  <si>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</si>
  <si>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</si>
  <si>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</si>
  <si>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</si>
  <si>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</si>
  <si>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</si>
  <si>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</si>
  <si>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</si>
  <si>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</si>
  <si>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</si>
  <si>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</si>
  <si>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</si>
  <si>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</si>
  <si>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</si>
  <si>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</si>
  <si>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</si>
  <si>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</si>
  <si>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</si>
  <si>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</si>
  <si>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</si>
  <si>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</si>
  <si>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</si>
  <si>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</si>
  <si>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</si>
  <si>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</si>
  <si>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</si>
  <si>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</si>
  <si>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</si>
  <si>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</si>
  <si>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</si>
  <si>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</si>
  <si>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</si>
  <si>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</si>
  <si>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</si>
  <si>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</si>
  <si>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</si>
  <si>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</si>
  <si>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</si>
  <si>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</si>
  <si>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</si>
  <si>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</si>
  <si>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</si>
  <si>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</si>
  <si>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</si>
  <si>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</si>
  <si>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</si>
  <si>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</si>
  <si>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</si>
  <si>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</si>
  <si>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</si>
  <si>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</si>
  <si>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</si>
  <si>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</si>
  <si>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</si>
  <si>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</si>
  <si>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</si>
  <si>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</si>
  <si>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</si>
  <si>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</si>
  <si>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</si>
  <si>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</si>
  <si>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</si>
  <si>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</si>
  <si>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</si>
  <si>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</si>
  <si>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</si>
  <si>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</si>
  <si>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</si>
  <si>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</si>
  <si>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</si>
  <si>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</si>
  <si>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</si>
  <si>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</si>
  <si>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</si>
  <si>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</si>
  <si>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</si>
  <si>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</si>
  <si>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</si>
  <si>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</si>
  <si>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</si>
  <si>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</si>
  <si>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</si>
  <si>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</si>
  <si>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</si>
  <si>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</si>
  <si>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</si>
  <si>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</si>
  <si>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</si>
  <si>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</si>
  <si>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</si>
  <si>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</si>
  <si>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</si>
  <si>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</si>
  <si>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</si>
  <si>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</si>
  <si>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</si>
  <si>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</si>
  <si>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</si>
  <si>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</si>
  <si>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</si>
  <si>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</si>
  <si>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</si>
  <si>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</si>
  <si>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</si>
  <si>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</si>
  <si>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</si>
  <si>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</si>
  <si>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</si>
  <si>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</si>
  <si>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</si>
  <si>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</si>
  <si>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</si>
  <si>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</si>
  <si>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</si>
  <si>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</si>
  <si>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</si>
  <si>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</si>
  <si>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</si>
  <si>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</si>
  <si>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</si>
  <si>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</si>
  <si>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</si>
  <si>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</si>
  <si>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</si>
  <si>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</si>
  <si>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</si>
  <si>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</si>
  <si>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</si>
  <si>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</si>
  <si>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</si>
  <si>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</si>
  <si>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</si>
  <si>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</si>
  <si>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</si>
  <si>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</si>
  <si>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</si>
  <si>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</si>
  <si>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</si>
  <si>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</si>
  <si>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</si>
  <si>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</si>
  <si>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</si>
  <si>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</si>
  <si>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</si>
  <si>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</si>
  <si>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</si>
  <si>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</si>
  <si>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</si>
  <si>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</si>
  <si>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</si>
  <si>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</si>
  <si>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</si>
  <si>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</si>
  <si>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</si>
  <si>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</si>
  <si>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</si>
  <si>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</si>
  <si>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</si>
  <si>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</si>
  <si>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</si>
  <si>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</si>
  <si>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</si>
  <si>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</si>
  <si>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</si>
  <si>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</si>
  <si>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</si>
  <si>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</si>
  <si>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</si>
  <si>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</si>
  <si>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</si>
  <si>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</si>
  <si>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</si>
  <si>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</si>
  <si>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</si>
  <si>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</si>
  <si>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</si>
  <si>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</si>
  <si>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</si>
  <si>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</si>
  <si>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</si>
  <si>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</si>
  <si>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</si>
  <si>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</si>
  <si>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</si>
  <si>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</si>
  <si>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</si>
  <si>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</si>
  <si>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</si>
  <si>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</si>
  <si>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</si>
  <si>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</si>
  <si>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</si>
  <si>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</si>
  <si>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</si>
  <si>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</si>
  <si>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</si>
  <si>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</si>
  <si>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</si>
  <si>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</si>
  <si>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</si>
  <si>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</si>
  <si>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</si>
  <si>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</si>
  <si>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</si>
  <si>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</si>
  <si>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</si>
  <si>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</si>
  <si>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</si>
  <si>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</si>
  <si>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</si>
  <si>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</si>
  <si>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</si>
  <si>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</si>
  <si>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</si>
  <si>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</si>
  <si>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</si>
  <si>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</si>
  <si>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</si>
  <si>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</si>
  <si>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</si>
  <si>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</si>
  <si>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</si>
  <si>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</si>
  <si>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</si>
  <si>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</si>
  <si>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</si>
  <si>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</si>
  <si>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</si>
  <si>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</si>
  <si>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</si>
  <si>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</si>
  <si>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</si>
  <si>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</si>
  <si>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</si>
  <si>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</si>
  <si>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</si>
  <si>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</si>
  <si>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</si>
  <si>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</si>
  <si>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</si>
  <si>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</si>
  <si>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</si>
  <si>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</si>
  <si>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</si>
  <si>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</si>
  <si>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</si>
  <si>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</si>
  <si>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</si>
  <si>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</si>
  <si>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</si>
  <si>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</si>
  <si>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</si>
  <si>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</si>
  <si>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</si>
  <si>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</si>
  <si>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</si>
  <si>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</si>
  <si>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</si>
  <si>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</si>
  <si>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</si>
  <si>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</si>
  <si>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</si>
  <si>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</si>
  <si>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</si>
  <si>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</si>
  <si>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</si>
  <si>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</si>
  <si>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</si>
  <si>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</si>
  <si>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</si>
  <si>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</si>
  <si>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</si>
  <si>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</si>
  <si>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</si>
  <si>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</si>
  <si>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</si>
  <si>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</si>
  <si>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</si>
  <si>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</si>
  <si>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</si>
  <si>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</si>
  <si>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</si>
  <si>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</si>
  <si>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</si>
  <si>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</si>
  <si>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</si>
  <si>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</si>
  <si>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</si>
  <si>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</si>
  <si>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</si>
  <si>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</si>
  <si>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</si>
  <si>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</si>
  <si>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</si>
  <si>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</si>
  <si>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</si>
  <si>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</si>
  <si>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</si>
  <si>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</si>
  <si>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</si>
  <si>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</si>
  <si>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</si>
  <si>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</si>
  <si>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</si>
  <si>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</si>
  <si>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</si>
  <si>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</si>
  <si>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</si>
  <si>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</si>
  <si>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</si>
  <si>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</si>
  <si>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</si>
  <si>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</si>
  <si>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</si>
  <si>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</si>
  <si>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</si>
  <si>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</si>
  <si>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</si>
  <si>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</si>
  <si>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</si>
  <si>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</si>
  <si>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</si>
  <si>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</si>
  <si>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</si>
  <si>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</si>
  <si>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</si>
  <si>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</si>
  <si>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</si>
  <si>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</si>
  <si>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</si>
  <si>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</si>
  <si>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</si>
  <si>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</si>
  <si>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</si>
  <si>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</si>
  <si>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</si>
  <si>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</si>
  <si>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</si>
  <si>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</si>
  <si>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</si>
  <si>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</si>
  <si>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</si>
  <si>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</si>
  <si>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</si>
  <si>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</si>
  <si>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</si>
  <si>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</si>
  <si>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</si>
  <si>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</si>
  <si>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</si>
  <si>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</si>
  <si>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</si>
  <si>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</si>
  <si>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</si>
  <si>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</si>
  <si>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</si>
  <si>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</si>
  <si>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</si>
  <si>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</si>
  <si>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</si>
  <si>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</si>
  <si>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</si>
  <si>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</si>
  <si>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</si>
  <si>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</si>
  <si>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</si>
  <si>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</si>
  <si>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</si>
  <si>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</si>
  <si>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</si>
  <si>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</si>
  <si>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</si>
  <si>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</si>
  <si>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</si>
  <si>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</si>
  <si>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</si>
  <si>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</si>
  <si>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</si>
  <si>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</si>
  <si>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</si>
  <si>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</si>
  <si>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</si>
  <si>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</si>
  <si>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</si>
  <si>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</si>
  <si>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</si>
  <si>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</si>
  <si>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</si>
  <si>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</si>
  <si>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</si>
  <si>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</si>
  <si>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</si>
  <si>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</si>
  <si>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</si>
  <si>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</si>
  <si>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</si>
  <si>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</si>
  <si>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</si>
  <si>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</si>
  <si>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</si>
  <si>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</si>
  <si>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</si>
  <si>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</si>
  <si>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</si>
  <si>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</si>
  <si>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</si>
  <si>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</si>
  <si>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</si>
  <si>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</si>
  <si>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</si>
  <si>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</si>
  <si>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</si>
  <si>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</si>
  <si>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</si>
  <si>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</si>
  <si>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</si>
  <si>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</si>
  <si>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</si>
  <si>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</si>
  <si>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</si>
  <si>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</si>
  <si>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</si>
  <si>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</si>
  <si>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</si>
  <si>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</si>
  <si>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</si>
  <si>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</si>
  <si>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</si>
  <si>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</si>
  <si>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</si>
  <si>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</si>
  <si>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</si>
  <si>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</si>
  <si>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</si>
  <si>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</si>
  <si>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</si>
  <si>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</si>
  <si>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</si>
  <si>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</si>
  <si>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</si>
  <si>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</si>
  <si>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</si>
  <si>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</si>
  <si>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</si>
  <si>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</si>
  <si>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</si>
  <si>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</si>
  <si>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</si>
  <si>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</si>
  <si>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</si>
  <si>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</si>
  <si>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</si>
  <si>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</si>
  <si>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</si>
  <si>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</si>
  <si>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</si>
  <si>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</si>
  <si>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</si>
  <si>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</si>
  <si>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</si>
  <si>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</si>
  <si>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</si>
  <si>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</si>
  <si>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</si>
  <si>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</si>
  <si>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</si>
  <si>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</si>
  <si>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</si>
  <si>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</si>
  <si>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</si>
  <si>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</si>
  <si>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</si>
  <si>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</si>
  <si>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</si>
  <si>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</si>
  <si>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</si>
  <si>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</si>
  <si>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</si>
  <si>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</si>
  <si>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</si>
  <si>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</si>
  <si>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</si>
  <si>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</si>
  <si>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</si>
  <si>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</si>
  <si>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</si>
  <si>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</si>
  <si>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</si>
  <si>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</si>
  <si>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</si>
  <si>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</si>
  <si>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</si>
  <si>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</si>
  <si>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</si>
  <si>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</si>
  <si>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</si>
  <si>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</si>
  <si>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</si>
  <si>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</si>
  <si>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</si>
  <si>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</si>
  <si>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</si>
  <si>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</si>
  <si>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</si>
  <si>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</si>
  <si>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</si>
  <si>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</si>
  <si>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</si>
  <si>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</si>
  <si>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</si>
  <si>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</si>
  <si>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</si>
  <si>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</si>
  <si>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</si>
  <si>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</si>
  <si>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</si>
  <si>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</si>
  <si>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</si>
  <si>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</si>
  <si>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</si>
  <si>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</si>
  <si>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</si>
  <si>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</si>
  <si>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</si>
  <si>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</si>
  <si>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</si>
  <si>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</si>
  <si>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</si>
  <si>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</si>
  <si>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</si>
  <si>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</si>
  <si>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</si>
  <si>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</si>
  <si>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</si>
  <si>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</si>
  <si>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</si>
  <si>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</si>
  <si>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</si>
  <si>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</si>
  <si>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</si>
  <si>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</si>
  <si>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</si>
  <si>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</si>
  <si>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</si>
  <si>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</si>
  <si>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</si>
  <si>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</si>
  <si>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</si>
  <si>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</si>
  <si>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</si>
  <si>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</si>
  <si>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</si>
  <si>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</si>
  <si>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</si>
  <si>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</si>
  <si>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</si>
  <si>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</si>
  <si>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</si>
  <si>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</si>
  <si>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</si>
  <si>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</si>
  <si>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</si>
  <si>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</si>
  <si>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</si>
  <si>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</si>
  <si>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</si>
  <si>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</si>
  <si>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</si>
  <si>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</si>
  <si>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</si>
  <si>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</si>
  <si>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</si>
  <si>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</si>
  <si>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</si>
  <si>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</si>
  <si>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</si>
  <si>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</si>
  <si>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</si>
  <si>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</si>
  <si>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</si>
  <si>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</si>
  <si>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</si>
  <si>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</si>
  <si>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</si>
  <si>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</si>
  <si>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</si>
  <si>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</si>
  <si>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</si>
  <si>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</si>
  <si>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</si>
  <si>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</si>
  <si>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</si>
  <si>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</si>
  <si>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</si>
  <si>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</si>
  <si>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</si>
  <si>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</si>
  <si>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</si>
  <si>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</si>
  <si>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</si>
  <si>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</si>
  <si>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</si>
  <si>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</si>
  <si>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</si>
  <si>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</si>
  <si>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</si>
  <si>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</si>
  <si>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</si>
  <si>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</si>
  <si>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</si>
  <si>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</si>
  <si>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</si>
  <si>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</si>
  <si>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</si>
  <si>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</si>
  <si>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</si>
  <si>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</si>
  <si>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</si>
  <si>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</si>
  <si>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</si>
  <si>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</si>
  <si>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</si>
  <si>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</si>
  <si>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</si>
  <si>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</si>
  <si>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</si>
  <si>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</si>
  <si>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</si>
  <si>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</si>
  <si>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</si>
  <si>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</si>
  <si>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</si>
  <si>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</si>
  <si>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</si>
  <si>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</si>
  <si>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</si>
  <si>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</si>
  <si>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</si>
  <si>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</si>
  <si>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</si>
  <si>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</si>
  <si>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</si>
  <si>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</si>
  <si>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</si>
  <si>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</si>
  <si>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</si>
  <si>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</si>
  <si>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</si>
  <si>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</si>
  <si>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</si>
  <si>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</si>
  <si>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</si>
  <si>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</si>
  <si>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</si>
  <si>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</si>
  <si>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</si>
  <si>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</si>
  <si>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</si>
  <si>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</si>
  <si>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</si>
  <si>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</si>
  <si>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</si>
  <si>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</si>
  <si>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</si>
  <si>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</si>
  <si>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</si>
  <si>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</si>
  <si>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</si>
  <si>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</si>
  <si>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</si>
  <si>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</si>
  <si>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</si>
  <si>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</si>
  <si>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</si>
  <si>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</si>
  <si>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</si>
  <si>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</si>
  <si>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</si>
  <si>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</si>
  <si>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</si>
  <si>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</si>
  <si>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</si>
  <si>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</si>
  <si>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</si>
  <si>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</si>
  <si>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</si>
  <si>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</si>
  <si>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</si>
  <si>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</si>
  <si>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</si>
  <si>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</si>
  <si>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</si>
  <si>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</si>
  <si>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</si>
  <si>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</si>
  <si>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</si>
  <si>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</si>
  <si>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</si>
  <si>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</si>
  <si>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</si>
  <si>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</si>
  <si>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</si>
  <si>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</si>
  <si>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</si>
  <si>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</si>
  <si>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</si>
  <si>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</si>
  <si>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</si>
  <si>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</si>
  <si>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</si>
  <si>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</si>
  <si>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</si>
  <si>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</si>
  <si>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</si>
  <si>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</si>
  <si>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</si>
  <si>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</si>
  <si>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</si>
  <si>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</si>
  <si>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</si>
  <si>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</si>
  <si>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</si>
  <si>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</si>
  <si>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</si>
  <si>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</si>
  <si>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</si>
  <si>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</si>
  <si>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</si>
  <si>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</si>
  <si>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</si>
  <si>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</si>
  <si>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</si>
  <si>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</si>
  <si>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</si>
  <si>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</si>
  <si>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</si>
  <si>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</si>
  <si>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</si>
  <si>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</si>
  <si>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</si>
  <si>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</si>
  <si>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</si>
  <si>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</si>
  <si>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</si>
  <si>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</si>
  <si>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</si>
  <si>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</si>
  <si>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</si>
  <si>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</si>
  <si>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</si>
  <si>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</si>
  <si>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</si>
  <si>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</si>
  <si>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</si>
  <si>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</si>
  <si>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</si>
  <si>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</si>
  <si>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</si>
  <si>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</si>
  <si>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</si>
  <si>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</si>
  <si>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</si>
  <si>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</si>
  <si>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</si>
  <si>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</si>
  <si>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</si>
  <si>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</si>
  <si>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</si>
  <si>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</si>
  <si>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</si>
  <si>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</si>
  <si>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</si>
  <si>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</si>
  <si>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</si>
  <si>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</si>
  <si>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</si>
  <si>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</si>
  <si>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</si>
  <si>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</si>
  <si>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</si>
  <si>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</si>
  <si>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</si>
  <si>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</si>
  <si>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</si>
  <si>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</si>
  <si>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</si>
  <si>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</si>
  <si>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</si>
  <si>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</si>
  <si>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</si>
  <si>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</si>
  <si>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</si>
  <si>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</si>
  <si>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</si>
  <si>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</si>
  <si>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</si>
  <si>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</si>
  <si>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</si>
  <si>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</si>
  <si>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</si>
  <si>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</si>
  <si>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</si>
  <si>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</si>
  <si>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</si>
  <si>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</si>
  <si>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</si>
  <si>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</si>
  <si>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</si>
  <si>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</si>
  <si>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</si>
  <si>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</si>
  <si>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</si>
  <si>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</si>
  <si>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</si>
  <si>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</si>
  <si>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</si>
  <si>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</si>
  <si>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</si>
  <si>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</si>
  <si>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</si>
  <si>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</si>
  <si>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</si>
  <si>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</si>
  <si>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</si>
  <si>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</si>
  <si>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</si>
  <si>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</si>
  <si>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</si>
  <si>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</si>
  <si>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</si>
  <si>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</si>
  <si>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</si>
  <si>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</si>
  <si>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</si>
  <si>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</si>
  <si>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</si>
  <si>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</si>
  <si>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</si>
  <si>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</si>
  <si>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</si>
  <si>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</si>
  <si>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</si>
  <si>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</si>
  <si>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</si>
  <si>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</si>
  <si>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</si>
  <si>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</si>
  <si>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</si>
  <si>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</si>
  <si>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</si>
  <si>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</si>
  <si>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</si>
  <si>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</si>
  <si>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</si>
  <si>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</si>
  <si>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</si>
  <si>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</si>
  <si>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</si>
  <si>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</si>
  <si>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</si>
  <si>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</si>
  <si>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</si>
  <si>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</si>
  <si>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</si>
  <si>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</si>
  <si>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</si>
  <si>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</si>
  <si>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</si>
  <si>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</si>
  <si>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</si>
  <si>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</si>
  <si>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</si>
  <si>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</si>
  <si>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</si>
  <si>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</si>
  <si>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</si>
  <si>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</si>
  <si>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</si>
  <si>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</si>
  <si>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</si>
  <si>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</si>
  <si>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</si>
  <si>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</si>
  <si>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</si>
  <si>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</si>
  <si>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</si>
  <si>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</si>
  <si>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</si>
  <si>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</si>
  <si>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</si>
  <si>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</si>
  <si>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</si>
  <si>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</si>
  <si>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</si>
  <si>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</si>
  <si>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</si>
  <si>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</si>
  <si>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</si>
  <si>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</si>
  <si>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</si>
  <si>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</si>
  <si>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</si>
  <si>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</si>
  <si>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</si>
  <si>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</si>
  <si>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</si>
  <si>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</si>
  <si>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</si>
  <si>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</si>
  <si>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</si>
  <si>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</si>
  <si>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</si>
  <si>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</si>
  <si>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</si>
  <si>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</si>
  <si>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</si>
  <si>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</si>
  <si>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</si>
  <si>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</si>
  <si>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</si>
  <si>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</si>
  <si>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</si>
  <si>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</si>
  <si>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</si>
  <si>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</si>
  <si>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</si>
  <si>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</si>
  <si>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</si>
  <si>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</si>
  <si>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</si>
  <si>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</si>
  <si>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</si>
  <si>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</si>
  <si>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</si>
  <si>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</si>
  <si>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</si>
  <si>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</si>
  <si>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</si>
  <si>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</si>
  <si>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</si>
  <si>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</si>
  <si>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</si>
  <si>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</si>
  <si>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</si>
  <si>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</si>
  <si>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</si>
  <si>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</si>
  <si>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</si>
  <si>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</si>
  <si>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</si>
  <si>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</si>
  <si>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</si>
  <si>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</si>
  <si>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</si>
  <si>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</si>
  <si>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</si>
  <si>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</si>
  <si>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</si>
  <si>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</si>
  <si>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</si>
  <si>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</si>
  <si>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</si>
  <si>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</si>
  <si>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</si>
  <si>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</si>
  <si>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</si>
  <si>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</si>
  <si>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</si>
  <si>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</si>
  <si>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</si>
  <si>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</si>
  <si>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</si>
  <si>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</si>
  <si>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</si>
  <si>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</si>
  <si>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</si>
  <si>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</si>
  <si>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</si>
  <si>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</si>
  <si>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</si>
  <si>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</si>
  <si>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</si>
  <si>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</si>
  <si>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</si>
  <si>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</si>
  <si>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</si>
  <si>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</si>
  <si>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</si>
  <si>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</si>
  <si>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</si>
  <si>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</si>
  <si>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</si>
  <si>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</si>
  <si>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</si>
  <si>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</si>
  <si>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</si>
  <si>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</si>
  <si>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</si>
  <si>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</si>
  <si>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</si>
  <si>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</si>
  <si>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</si>
  <si>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</si>
  <si>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</si>
  <si>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</si>
  <si>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</si>
  <si>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</si>
  <si>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</si>
  <si>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</si>
  <si>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</si>
  <si>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</si>
  <si>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</si>
  <si>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</si>
  <si>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</si>
  <si>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</si>
  <si>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</si>
  <si>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</si>
  <si>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</si>
  <si>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</si>
  <si>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</si>
  <si>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</si>
  <si>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</si>
  <si>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</si>
  <si>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</si>
  <si>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</si>
  <si>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</si>
  <si>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</si>
  <si>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</si>
  <si>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</si>
  <si>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</si>
  <si>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</si>
  <si>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</si>
  <si>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</si>
  <si>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</si>
  <si>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</si>
  <si>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</si>
  <si>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</si>
  <si>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</si>
  <si>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</si>
  <si>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</si>
  <si>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</si>
  <si>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</si>
  <si>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</si>
  <si>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</si>
  <si>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</si>
  <si>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</si>
  <si>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</si>
  <si>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</si>
  <si>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</si>
  <si>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</si>
  <si>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</si>
  <si>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</si>
  <si>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</si>
  <si>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</si>
  <si>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</si>
  <si>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</si>
  <si>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</si>
  <si>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</si>
  <si>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</si>
  <si>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</si>
  <si>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</si>
  <si>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</si>
  <si>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</si>
  <si>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</si>
  <si>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</si>
  <si>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</si>
  <si>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</si>
  <si>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</si>
  <si>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</si>
  <si>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</si>
  <si>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</si>
  <si>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</si>
  <si>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</si>
  <si>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</si>
  <si>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</si>
  <si>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</si>
  <si>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</si>
  <si>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</si>
  <si>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</si>
  <si>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</si>
  <si>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</si>
  <si>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</si>
  <si>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</si>
  <si>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</si>
  <si>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</si>
  <si>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</si>
  <si>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</si>
  <si>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</si>
  <si>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</si>
  <si>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</si>
  <si>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</si>
  <si>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</si>
  <si>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</si>
  <si>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</si>
  <si>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</si>
  <si>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</si>
  <si>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</si>
  <si>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</si>
  <si>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</si>
  <si>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</si>
  <si>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</si>
  <si>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</si>
  <si>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</si>
  <si>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</si>
  <si>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</si>
  <si>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</si>
  <si>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</si>
  <si>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</si>
  <si>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</si>
  <si>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</si>
  <si>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</si>
  <si>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</si>
  <si>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</si>
  <si>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</si>
  <si>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</si>
  <si>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</si>
  <si>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</si>
  <si>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</si>
  <si>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</si>
  <si>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</si>
  <si>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</si>
  <si>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</si>
  <si>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</si>
  <si>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</si>
  <si>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</si>
  <si>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</si>
  <si>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</si>
  <si>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</si>
  <si>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</si>
  <si>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</si>
  <si>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</si>
  <si>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</si>
  <si>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</si>
  <si>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</si>
  <si>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</si>
  <si>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</si>
  <si>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</si>
  <si>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</si>
  <si>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</si>
  <si>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</si>
  <si>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</si>
  <si>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</si>
  <si>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</si>
  <si>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</si>
  <si>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</si>
  <si>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</si>
  <si>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</si>
  <si>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</si>
  <si>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</si>
  <si>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</si>
  <si>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</si>
  <si>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</si>
  <si>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</si>
  <si>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</si>
  <si>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</si>
  <si>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</si>
  <si>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</si>
  <si>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</si>
  <si>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</si>
  <si>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</si>
  <si>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</si>
  <si>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</si>
  <si>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</si>
  <si>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</si>
  <si>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</si>
  <si>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</si>
  <si>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</si>
  <si>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</si>
  <si>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</si>
  <si>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</si>
  <si>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</si>
  <si>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</si>
  <si>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</si>
  <si>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</si>
  <si>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</si>
  <si>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</si>
  <si>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</si>
  <si>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</si>
  <si>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</si>
  <si>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</si>
  <si>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</si>
  <si>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</si>
  <si>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</si>
  <si>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</si>
  <si>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</si>
  <si>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</si>
  <si>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</si>
  <si>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</si>
  <si>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</si>
  <si>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</si>
  <si>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</si>
  <si>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</si>
  <si>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</si>
  <si>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</si>
  <si>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</si>
  <si>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</si>
  <si>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</si>
  <si>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</si>
  <si>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</si>
  <si>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</si>
  <si>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</si>
  <si>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</si>
  <si>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</si>
  <si>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</si>
  <si>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</si>
  <si>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</si>
  <si>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</si>
  <si>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</si>
  <si>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</si>
  <si>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</si>
  <si>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</si>
  <si>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</si>
  <si>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</si>
  <si>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</si>
  <si>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</si>
  <si>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</si>
  <si>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</si>
  <si>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</si>
  <si>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</si>
  <si>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</si>
  <si>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</si>
  <si>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</si>
  <si>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</si>
  <si>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</si>
  <si>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</si>
  <si>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</si>
  <si>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</si>
  <si>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</si>
  <si>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</si>
  <si>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</si>
  <si>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</si>
  <si>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</si>
  <si>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</si>
  <si>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</si>
  <si>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</si>
  <si>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</si>
  <si>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</si>
  <si>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</si>
  <si>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</si>
  <si>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</si>
  <si>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</si>
  <si>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</si>
  <si>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</si>
  <si>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</si>
  <si>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</si>
  <si>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</si>
  <si>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</si>
  <si>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</si>
  <si>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</si>
  <si>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</si>
  <si>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</si>
  <si>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</si>
  <si>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</si>
  <si>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</si>
  <si>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</si>
  <si>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</si>
  <si>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</si>
  <si>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</si>
  <si>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</si>
  <si>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</si>
  <si>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</si>
  <si>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</si>
  <si>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</si>
  <si>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</si>
  <si>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</si>
  <si>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</si>
  <si>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</si>
  <si>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</si>
  <si>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</si>
  <si>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</si>
  <si>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</si>
  <si>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</si>
  <si>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</si>
  <si>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</si>
  <si>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</si>
  <si>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</si>
  <si>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</si>
  <si>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</si>
  <si>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</si>
  <si>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</si>
  <si>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</si>
  <si>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</si>
  <si>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</si>
  <si>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</si>
  <si>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</si>
  <si>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</si>
  <si>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</si>
  <si>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</si>
  <si>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</si>
  <si>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</si>
  <si>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</si>
  <si>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</si>
  <si>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</si>
  <si>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</si>
  <si>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</si>
  <si>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</si>
  <si>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</si>
  <si>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</si>
  <si>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</si>
  <si>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</si>
  <si>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</si>
  <si>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</si>
  <si>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</si>
  <si>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</si>
  <si>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</si>
  <si>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</si>
  <si>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</si>
  <si>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</si>
  <si>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</si>
  <si>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</si>
  <si>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</si>
  <si>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</si>
  <si>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</si>
  <si>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</si>
  <si>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</si>
  <si>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</si>
  <si>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</si>
  <si>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</si>
  <si>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</si>
  <si>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</si>
  <si>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</si>
  <si>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</si>
  <si>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</si>
  <si>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</si>
  <si>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</si>
  <si>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</si>
  <si>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</si>
  <si>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</si>
  <si>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</si>
  <si>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</si>
  <si>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</si>
  <si>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</si>
  <si>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</si>
  <si>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</si>
  <si>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</si>
  <si>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</si>
  <si>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</si>
  <si>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</si>
  <si>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</si>
  <si>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</si>
  <si>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</si>
  <si>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</si>
  <si>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</si>
  <si>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</si>
  <si>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</si>
  <si>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</si>
  <si>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</si>
  <si>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</si>
  <si>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</si>
  <si>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</si>
  <si>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</si>
  <si>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</si>
  <si>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</si>
  <si>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</si>
  <si>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</si>
  <si>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</si>
  <si>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</si>
  <si>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</si>
  <si>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</si>
  <si>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</si>
  <si>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</si>
  <si>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</si>
  <si>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</si>
  <si>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</si>
  <si>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</si>
  <si>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</si>
  <si>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</si>
  <si>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</si>
  <si>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</si>
  <si>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</si>
  <si>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</si>
  <si>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</si>
  <si>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</si>
  <si>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</si>
  <si>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</si>
  <si>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</si>
  <si>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</si>
  <si>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</si>
  <si>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</si>
  <si>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</si>
  <si>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</si>
  <si>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</si>
  <si>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</si>
  <si>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</si>
  <si>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</si>
  <si>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</si>
  <si>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</si>
  <si>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</si>
  <si>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</si>
  <si>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</si>
  <si>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</si>
  <si>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</si>
  <si>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</si>
  <si>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</si>
  <si>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</si>
  <si>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</si>
  <si>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</si>
  <si>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</si>
  <si>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</si>
  <si>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</si>
  <si>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</si>
  <si>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</si>
  <si>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</si>
  <si>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</si>
  <si>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</si>
  <si>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</si>
  <si>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</si>
  <si>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</si>
  <si>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</si>
  <si>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</si>
  <si>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</si>
  <si>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</si>
  <si>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</si>
  <si>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</si>
  <si>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</si>
  <si>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</si>
  <si>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</si>
  <si>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</si>
  <si>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</si>
  <si>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</si>
  <si>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</si>
  <si>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</si>
  <si>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</si>
  <si>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</si>
  <si>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</si>
  <si>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</si>
  <si>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</si>
  <si>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</si>
  <si>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</si>
  <si>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</si>
  <si>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</si>
  <si>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</si>
  <si>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</si>
  <si>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</si>
  <si>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</si>
  <si>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</si>
  <si>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</si>
  <si>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</si>
  <si>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</si>
  <si>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</si>
  <si>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</si>
  <si>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</si>
  <si>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</si>
  <si>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</si>
  <si>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</si>
  <si>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</si>
  <si>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</si>
  <si>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</si>
  <si>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</si>
  <si>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</si>
  <si>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</si>
  <si>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</si>
  <si>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</si>
  <si>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</si>
  <si>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</si>
  <si>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</si>
  <si>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</si>
  <si>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</si>
  <si>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</si>
  <si>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</si>
  <si>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</si>
  <si>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</si>
  <si>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</si>
  <si>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</si>
  <si>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</si>
  <si>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</si>
  <si>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</si>
  <si>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</si>
  <si>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</si>
  <si>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</si>
  <si>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</si>
  <si>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</si>
  <si>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</si>
  <si>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</si>
  <si>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</si>
  <si>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</si>
  <si>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</si>
  <si>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</si>
  <si>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</si>
  <si>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</si>
  <si>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</si>
  <si>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</si>
  <si>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</si>
  <si>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</si>
  <si>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</si>
  <si>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</si>
  <si>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</si>
  <si>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</si>
  <si>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</si>
  <si>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</si>
  <si>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</si>
  <si>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</si>
  <si>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</si>
  <si>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</si>
  <si>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</si>
  <si>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</si>
  <si>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</si>
  <si>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</si>
  <si>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</si>
  <si>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</si>
  <si>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</si>
  <si>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</si>
  <si>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</si>
  <si>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</si>
  <si>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</si>
  <si>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</si>
  <si>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</si>
  <si>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</si>
  <si>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</si>
  <si>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</si>
  <si>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</si>
  <si>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</si>
  <si>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</si>
  <si>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</si>
  <si>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</si>
  <si>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</si>
  <si>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</si>
  <si>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</si>
  <si>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</si>
  <si>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</si>
  <si>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</si>
  <si>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</si>
  <si>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</si>
  <si>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</si>
  <si>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</si>
  <si>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</si>
  <si>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</si>
  <si>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</si>
  <si>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</si>
  <si>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</si>
  <si>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</si>
  <si>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</si>
  <si>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</si>
  <si>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</si>
  <si>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</si>
  <si>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</si>
  <si>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</si>
  <si>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</si>
  <si>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</si>
  <si>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</si>
  <si>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</si>
  <si>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</si>
  <si>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</si>
  <si>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</si>
  <si>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</si>
  <si>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</si>
  <si>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</si>
  <si>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</si>
  <si>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</si>
  <si>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</si>
  <si>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</si>
  <si>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</si>
  <si>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</si>
  <si>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</si>
  <si>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</si>
  <si>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</si>
  <si>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</si>
  <si>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</si>
  <si>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</si>
  <si>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</si>
  <si>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</si>
  <si>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</si>
  <si>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</si>
  <si>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</si>
  <si>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</si>
  <si>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</si>
  <si>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</si>
  <si>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</si>
  <si>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</si>
  <si>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</si>
  <si>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</si>
  <si>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</si>
  <si>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</si>
  <si>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</si>
  <si>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</si>
  <si>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</si>
  <si>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</si>
  <si>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</si>
  <si>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</si>
  <si>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</si>
  <si>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</si>
  <si>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</si>
  <si>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</si>
  <si>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</si>
  <si>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</si>
  <si>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</si>
  <si>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</si>
  <si>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</si>
  <si>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</si>
  <si>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</si>
  <si>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</si>
  <si>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</si>
  <si>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</si>
  <si>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</si>
  <si>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</si>
  <si>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</si>
  <si>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</si>
  <si>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</si>
  <si>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</si>
  <si>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</si>
  <si>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</si>
  <si>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</si>
  <si>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</si>
  <si>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</si>
  <si>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</si>
  <si>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</si>
  <si>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</si>
  <si>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</si>
  <si>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</si>
  <si>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</si>
  <si>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</si>
  <si>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</si>
  <si>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</si>
  <si>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</si>
  <si>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</si>
  <si>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</si>
  <si>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</si>
  <si>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</si>
  <si>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</si>
  <si>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</si>
  <si>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</si>
  <si>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</si>
  <si>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</si>
  <si>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</si>
  <si>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</si>
  <si>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</si>
  <si>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</si>
  <si>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</si>
  <si>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</si>
  <si>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</si>
  <si>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</si>
  <si>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</si>
  <si>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</si>
  <si>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</si>
  <si>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</si>
  <si>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</si>
  <si>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</si>
  <si>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</si>
  <si>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</si>
  <si>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</si>
  <si>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</si>
  <si>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</si>
  <si>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</si>
  <si>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</si>
  <si>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</si>
  <si>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</si>
  <si>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</si>
  <si>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</si>
  <si>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</si>
  <si>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</si>
  <si>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</si>
  <si>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</si>
  <si>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</si>
  <si>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</si>
  <si>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</si>
  <si>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</si>
  <si>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</si>
  <si>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</si>
  <si>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</si>
  <si>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</si>
  <si>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</si>
  <si>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</si>
  <si>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</si>
  <si>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</si>
  <si>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</si>
  <si>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</si>
  <si>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</si>
  <si>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</si>
  <si>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</si>
  <si>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</si>
  <si>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</si>
  <si>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</si>
  <si>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</si>
  <si>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</si>
  <si>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</si>
  <si>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</si>
  <si>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</si>
  <si>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</si>
  <si>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</si>
  <si>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</si>
  <si>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</si>
  <si>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</si>
  <si>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</si>
  <si>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</si>
  <si>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</si>
  <si>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</si>
  <si>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</si>
  <si>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</si>
  <si>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</si>
  <si>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</si>
  <si>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</si>
  <si>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</si>
  <si>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</si>
  <si>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</si>
  <si>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</si>
  <si>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</si>
  <si>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</si>
  <si>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</si>
  <si>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</si>
  <si>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</si>
  <si>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</si>
  <si>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</si>
  <si>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</si>
  <si>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</si>
  <si>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</si>
  <si>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</si>
  <si>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</si>
  <si>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</si>
  <si>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</si>
  <si>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</si>
  <si>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</si>
  <si>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</si>
  <si>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</si>
  <si>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</si>
  <si>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</si>
  <si>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</si>
  <si>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</si>
  <si>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</si>
  <si>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</si>
  <si>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</si>
  <si>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</si>
  <si>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</si>
  <si>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</si>
  <si>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</si>
  <si>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</si>
  <si>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</si>
  <si>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</si>
  <si>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</si>
  <si>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</si>
  <si>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</si>
  <si>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</si>
  <si>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</si>
  <si>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</si>
  <si>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</si>
  <si>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</si>
  <si>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</si>
  <si>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</si>
  <si>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</si>
  <si>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</si>
  <si>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</si>
  <si>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</si>
  <si>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</si>
  <si>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</si>
  <si>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</si>
  <si>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</si>
  <si>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</si>
  <si>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</si>
  <si>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</si>
  <si>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</si>
  <si>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</si>
  <si>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</si>
  <si>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</si>
  <si>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</si>
  <si>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</si>
  <si>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</si>
  <si>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</si>
  <si>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</si>
  <si>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</si>
  <si>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</si>
  <si>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</si>
  <si>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</si>
  <si>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</si>
  <si>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</si>
  <si>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</si>
  <si>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</si>
  <si>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</si>
  <si>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</si>
  <si>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</si>
  <si>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</si>
  <si>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</si>
  <si>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</si>
  <si>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</si>
  <si>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</si>
  <si>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</si>
  <si>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</si>
  <si>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</si>
  <si>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</si>
  <si>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</si>
  <si>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</si>
  <si>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</si>
  <si>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</si>
  <si>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</si>
  <si>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</si>
  <si>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</si>
  <si>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</si>
  <si>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</si>
  <si>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</si>
  <si>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</si>
  <si>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</si>
  <si>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</si>
  <si>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</si>
  <si>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</si>
  <si>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</si>
  <si>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</si>
  <si>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</si>
  <si>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</si>
  <si>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</si>
  <si>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</si>
  <si>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</si>
  <si>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</si>
  <si>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</si>
  <si>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</si>
  <si>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</si>
  <si>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</si>
  <si>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</si>
  <si>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</si>
  <si>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</si>
  <si>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</si>
  <si>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</si>
  <si>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</si>
  <si>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</si>
  <si>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</si>
  <si>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</si>
  <si>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</si>
  <si>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</si>
  <si>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</si>
  <si>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</si>
  <si>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</si>
  <si>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</si>
  <si>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</si>
  <si>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</si>
  <si>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</si>
  <si>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</si>
  <si>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</si>
  <si>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</si>
  <si>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</si>
  <si>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</si>
  <si>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</si>
  <si>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</si>
  <si>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</si>
  <si>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</si>
  <si>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</si>
  <si>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</si>
  <si>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</si>
  <si>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</si>
  <si>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</si>
  <si>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</si>
  <si>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</si>
  <si>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</si>
  <si>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</si>
  <si>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</si>
  <si>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</si>
  <si>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</si>
  <si>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</si>
  <si>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</si>
  <si>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</si>
  <si>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</si>
  <si>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</si>
  <si>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</si>
  <si>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</si>
  <si>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</si>
  <si>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</si>
  <si>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</si>
  <si>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</si>
  <si>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</si>
  <si>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</si>
  <si>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</si>
  <si>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</si>
  <si>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</si>
  <si>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</si>
  <si>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</si>
  <si>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</si>
  <si>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</si>
  <si>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</si>
  <si>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</si>
  <si>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</si>
  <si>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</si>
  <si>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</si>
  <si>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</si>
  <si>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</si>
  <si>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</si>
  <si>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</si>
  <si>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</si>
  <si>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</si>
  <si>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</si>
  <si>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</si>
  <si>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</si>
  <si>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</si>
  <si>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</si>
  <si>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</si>
  <si>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</si>
  <si>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</si>
  <si>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</si>
  <si>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</si>
  <si>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</si>
  <si>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</si>
  <si>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</si>
  <si>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</si>
  <si>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</si>
  <si>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</si>
  <si>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</si>
  <si>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</si>
  <si>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</si>
  <si>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</si>
  <si>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</si>
  <si>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</si>
  <si>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</si>
  <si>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</si>
  <si>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</si>
  <si>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</si>
  <si>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</si>
  <si>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</si>
  <si>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</si>
  <si>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</si>
  <si>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</si>
  <si>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</si>
  <si>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</si>
  <si>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</si>
  <si>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</si>
  <si>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</si>
  <si>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</si>
  <si>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</si>
  <si>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</si>
  <si>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</si>
  <si>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</si>
  <si>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</si>
  <si>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</si>
  <si>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</si>
  <si>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</si>
  <si>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</si>
  <si>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</si>
  <si>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</si>
  <si>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</si>
  <si>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</si>
  <si>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</si>
  <si>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</si>
  <si>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</si>
  <si>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</si>
  <si>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</si>
  <si>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</si>
  <si>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</si>
  <si>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</si>
  <si>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</si>
  <si>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</si>
  <si>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</si>
  <si>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</si>
  <si>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</si>
  <si>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</si>
  <si>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</si>
  <si>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</si>
  <si>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</si>
  <si>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</si>
  <si>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</si>
  <si>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</si>
  <si>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</si>
  <si>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</si>
  <si>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</si>
  <si>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</si>
  <si>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</si>
  <si>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</si>
  <si>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</si>
  <si>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</si>
  <si>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</si>
  <si>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</si>
  <si>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</si>
  <si>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</si>
  <si>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</si>
  <si>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</si>
  <si>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</si>
  <si>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</si>
  <si>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</si>
  <si>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</si>
  <si>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</si>
  <si>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</si>
  <si>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</si>
  <si>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</si>
  <si>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</si>
  <si>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</si>
  <si>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</si>
  <si>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</si>
  <si>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</si>
  <si>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</si>
  <si>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</si>
  <si>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</si>
  <si>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</si>
  <si>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</si>
  <si>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</si>
  <si>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</si>
  <si>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</si>
  <si>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</si>
  <si>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</si>
  <si>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</si>
  <si>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</si>
  <si>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</si>
  <si>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</si>
  <si>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</si>
  <si>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</si>
  <si>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</si>
  <si>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</si>
  <si>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</si>
  <si>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</si>
  <si>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</si>
  <si>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</si>
  <si>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</si>
  <si>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</si>
  <si>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</si>
  <si>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</si>
  <si>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</si>
  <si>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</si>
  <si>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</si>
  <si>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</si>
  <si>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</si>
  <si>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</si>
  <si>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</si>
  <si>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</si>
  <si>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</si>
  <si>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</si>
  <si>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</si>
  <si>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</si>
  <si>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</si>
  <si>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</si>
  <si>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</si>
  <si>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</si>
  <si>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</si>
  <si>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</si>
  <si>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</si>
  <si>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</si>
  <si>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</si>
  <si>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</si>
  <si>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</si>
  <si>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</si>
  <si>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</si>
  <si>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</si>
  <si>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</si>
  <si>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</si>
  <si>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</si>
  <si>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</si>
  <si>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</si>
  <si>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</si>
  <si>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</si>
  <si>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</si>
  <si>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</si>
  <si>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</si>
  <si>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</si>
  <si>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</si>
  <si>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</si>
  <si>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</si>
  <si>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</si>
  <si>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</si>
  <si>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</si>
  <si>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</si>
  <si>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</si>
  <si>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</si>
  <si>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</si>
  <si>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</si>
  <si>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</si>
  <si>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</si>
  <si>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</si>
  <si>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</si>
  <si>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</si>
  <si>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</si>
  <si>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</si>
  <si>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</si>
  <si>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</si>
  <si>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</si>
  <si>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</si>
  <si>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</si>
  <si>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</si>
  <si>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</si>
  <si>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</si>
  <si>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</si>
  <si>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</si>
  <si>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</si>
  <si>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</si>
  <si>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</si>
  <si>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</si>
  <si>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</si>
  <si>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</si>
  <si>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</si>
  <si>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</si>
  <si>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</si>
  <si>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</si>
  <si>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</si>
  <si>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</si>
  <si>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</si>
  <si>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</si>
  <si>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</si>
  <si>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</si>
  <si>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</si>
  <si>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</si>
  <si>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</si>
  <si>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</si>
  <si>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</si>
  <si>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</si>
  <si>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</si>
  <si>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</si>
  <si>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</si>
  <si>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</si>
  <si>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</si>
  <si>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</si>
  <si>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</si>
  <si>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</si>
  <si>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</si>
  <si>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</si>
  <si>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</si>
  <si>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</si>
  <si>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</si>
  <si>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</si>
  <si>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</si>
  <si>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</si>
  <si>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</si>
  <si>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</si>
  <si>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</si>
  <si>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</si>
  <si>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</si>
  <si>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</si>
  <si>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</si>
  <si>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</si>
  <si>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</si>
  <si>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</si>
  <si>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</si>
  <si>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</si>
  <si>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</si>
  <si>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</si>
  <si>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</si>
  <si>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</si>
  <si>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</si>
  <si>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</si>
  <si>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</si>
  <si>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</si>
  <si>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</si>
  <si>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</si>
  <si>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</si>
  <si>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</si>
  <si>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</si>
  <si>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</si>
  <si>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</si>
  <si>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</si>
  <si>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</si>
  <si>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</si>
  <si>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</si>
  <si>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</si>
  <si>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</si>
  <si>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</si>
  <si>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</si>
  <si>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</si>
  <si>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</si>
  <si>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</si>
  <si>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</si>
  <si>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</si>
  <si>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</si>
  <si>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</si>
  <si>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</si>
  <si>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</si>
  <si>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</si>
  <si>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</si>
  <si>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</si>
  <si>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</si>
  <si>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</si>
  <si>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</si>
  <si>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</si>
  <si>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</si>
  <si>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</si>
  <si>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</si>
  <si>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</si>
  <si>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</si>
  <si>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</si>
  <si>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</si>
  <si>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</si>
  <si>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</si>
  <si>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</si>
  <si>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</si>
  <si>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</si>
  <si>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</si>
  <si>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</si>
  <si>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</si>
  <si>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</si>
  <si>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</si>
  <si>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</si>
  <si>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</si>
  <si>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</si>
  <si>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</si>
  <si>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</si>
  <si>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</si>
  <si>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</si>
  <si>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</si>
  <si>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</si>
  <si>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</si>
  <si>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</si>
  <si>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</si>
  <si>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</si>
  <si>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</si>
  <si>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</si>
  <si>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</si>
  <si>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</si>
  <si>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</si>
  <si>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</si>
  <si>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</si>
  <si>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</si>
  <si>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</si>
  <si>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</si>
  <si>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</si>
  <si>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</si>
  <si>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</si>
  <si>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</si>
  <si>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</si>
  <si>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</si>
  <si>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</si>
  <si>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</si>
  <si>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</si>
  <si>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</si>
  <si>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</si>
  <si>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</si>
  <si>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</si>
  <si>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</si>
  <si>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</si>
  <si>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</si>
  <si>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</si>
  <si>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</si>
  <si>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</si>
  <si>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</si>
  <si>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</si>
  <si>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</si>
  <si>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</si>
  <si>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</si>
  <si>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</si>
  <si>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</si>
  <si>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</si>
  <si>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</si>
  <si>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</si>
  <si>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</si>
  <si>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</si>
  <si>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</si>
  <si>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</si>
  <si>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</si>
  <si>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</si>
  <si>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</si>
  <si>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</si>
  <si>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</si>
  <si>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</si>
  <si>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</si>
  <si>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</si>
  <si>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</si>
  <si>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</si>
  <si>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</si>
  <si>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</si>
  <si>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</si>
  <si>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</si>
  <si>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</si>
  <si>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</si>
  <si>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</si>
  <si>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</si>
  <si>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</si>
  <si>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</si>
  <si>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</si>
  <si>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</si>
  <si>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</si>
  <si>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</si>
  <si>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</si>
  <si>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</si>
  <si>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</si>
  <si>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</si>
  <si>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</si>
  <si>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</si>
  <si>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</si>
  <si>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</si>
  <si>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</si>
  <si>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</si>
  <si>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</si>
  <si>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</si>
  <si>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</si>
  <si>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</si>
  <si>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</si>
  <si>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</si>
  <si>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</si>
  <si>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</si>
  <si>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</si>
  <si>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</si>
  <si>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</si>
  <si>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</si>
  <si>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</si>
  <si>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</si>
  <si>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</si>
  <si>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</si>
  <si>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</si>
  <si>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</si>
  <si>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</si>
  <si>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</si>
  <si>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</si>
  <si>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</si>
  <si>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</si>
  <si>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</si>
  <si>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</si>
  <si>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</si>
  <si>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</si>
  <si>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</si>
  <si>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</si>
  <si>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</si>
  <si>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</si>
  <si>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</si>
  <si>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</si>
  <si>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</si>
  <si>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</si>
  <si>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</si>
  <si>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</si>
  <si>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</si>
  <si>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</si>
  <si>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</si>
  <si>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</si>
  <si>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</si>
  <si>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</si>
  <si>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</si>
  <si>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</si>
  <si>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</si>
  <si>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</si>
  <si>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</si>
  <si>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</si>
  <si>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</si>
  <si>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</si>
  <si>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</si>
  <si>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</si>
  <si>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</si>
  <si>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</si>
  <si>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</si>
  <si>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</si>
  <si>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</si>
  <si>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</si>
  <si>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</si>
  <si>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</si>
  <si>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</si>
  <si>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</si>
  <si>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</si>
  <si>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</si>
  <si>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</si>
  <si>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</si>
  <si>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</si>
  <si>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</si>
  <si>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</si>
  <si>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</si>
  <si>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</si>
  <si>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</si>
  <si>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</si>
  <si>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</si>
  <si>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</si>
  <si>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</si>
  <si>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</si>
  <si>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</si>
  <si>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</si>
  <si>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</si>
  <si>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</si>
  <si>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</si>
  <si>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</si>
  <si>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</si>
  <si>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</si>
  <si>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</si>
  <si>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</si>
  <si>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</si>
  <si>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</si>
  <si>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</si>
  <si>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</si>
  <si>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</si>
  <si>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</si>
  <si>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</si>
  <si>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</si>
  <si>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</si>
  <si>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</si>
  <si>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</si>
  <si>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</si>
  <si>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</si>
  <si>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</si>
  <si>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</si>
  <si>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</si>
  <si>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</si>
  <si>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</si>
  <si>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</si>
  <si>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</si>
  <si>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</si>
  <si>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</si>
  <si>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</si>
  <si>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</si>
  <si>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</si>
  <si>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</si>
  <si>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</si>
  <si>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</si>
  <si>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</si>
  <si>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</si>
  <si>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</si>
  <si>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</si>
  <si>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</si>
  <si>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</si>
  <si>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</si>
  <si>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</si>
  <si>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</si>
  <si>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</si>
  <si>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</si>
  <si>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</si>
  <si>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</si>
  <si>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</si>
  <si>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</si>
  <si>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</si>
  <si>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</si>
  <si>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</si>
  <si>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</si>
  <si>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</si>
  <si>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</si>
  <si>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</si>
  <si>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</si>
  <si>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</si>
  <si>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</si>
  <si>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</si>
  <si>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</si>
  <si>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</si>
  <si>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</si>
  <si>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</si>
  <si>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</si>
  <si>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</si>
  <si>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</si>
  <si>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</si>
  <si>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</si>
  <si>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</si>
  <si>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</si>
  <si>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</si>
  <si>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</si>
  <si>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</si>
  <si>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</si>
  <si>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</si>
  <si>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</si>
  <si>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</si>
  <si>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</si>
  <si>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</si>
  <si>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</si>
  <si>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</si>
  <si>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</si>
  <si>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</si>
  <si>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</si>
  <si>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</si>
  <si>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</si>
  <si>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</si>
  <si>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</si>
  <si>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</si>
  <si>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</si>
  <si>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</si>
  <si>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</si>
  <si>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</si>
  <si>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</si>
  <si>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</si>
  <si>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</si>
  <si>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</si>
  <si>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</si>
  <si>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</si>
  <si>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</si>
  <si>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</si>
  <si>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</si>
  <si>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</si>
  <si>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</si>
  <si>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</si>
  <si>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</si>
  <si>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</si>
  <si>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</si>
  <si>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</si>
  <si>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</si>
  <si>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</si>
  <si>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</si>
  <si>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</si>
  <si>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</si>
  <si>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</si>
  <si>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</si>
  <si>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</si>
  <si>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</si>
  <si>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</si>
  <si>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</si>
  <si>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</si>
  <si>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</si>
  <si>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</si>
  <si>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</si>
  <si>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</si>
  <si>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</si>
  <si>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</si>
  <si>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</si>
  <si>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</si>
  <si>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</si>
  <si>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</si>
  <si>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</si>
  <si>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</si>
  <si>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</si>
  <si>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</si>
  <si>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</si>
  <si>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</si>
  <si>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</si>
  <si>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</si>
  <si>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</si>
  <si>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</si>
  <si>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</si>
  <si>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</si>
  <si>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</si>
  <si>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</si>
  <si>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</si>
  <si>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</si>
  <si>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</si>
  <si>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</si>
  <si>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</si>
  <si>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</si>
  <si>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</si>
  <si>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</si>
  <si>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</si>
  <si>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</si>
  <si>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</si>
  <si>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</si>
  <si>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</si>
  <si>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</si>
  <si>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</si>
  <si>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</si>
  <si>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</si>
  <si>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</si>
  <si>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</si>
  <si>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</si>
  <si>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</si>
  <si>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</si>
  <si>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</si>
  <si>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</si>
  <si>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</si>
  <si>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</si>
  <si>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</si>
  <si>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</si>
  <si>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</si>
  <si>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</si>
  <si>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</si>
  <si>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</si>
  <si>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</si>
  <si>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</si>
  <si>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</si>
  <si>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</si>
  <si>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</si>
  <si>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</si>
  <si>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</si>
  <si>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</si>
  <si>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</si>
  <si>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</si>
  <si>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</si>
  <si>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</si>
  <si>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</si>
  <si>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</si>
  <si>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</si>
  <si>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</si>
  <si>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</si>
  <si>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</si>
  <si>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</si>
  <si>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</si>
  <si>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</si>
  <si>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</si>
  <si>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</si>
  <si>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</si>
  <si>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</si>
  <si>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</si>
  <si>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</si>
  <si>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</si>
  <si>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</si>
  <si>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</si>
  <si>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</si>
  <si>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</si>
  <si>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</si>
  <si>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</si>
  <si>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</si>
  <si>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</si>
  <si>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</si>
  <si>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</si>
  <si>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</si>
  <si>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</si>
  <si>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</si>
  <si>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</si>
  <si>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</si>
  <si>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</si>
  <si>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</si>
  <si>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</si>
  <si>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</si>
  <si>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</si>
  <si>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</si>
  <si>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</si>
  <si>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</si>
  <si>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</si>
  <si>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</si>
  <si>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</si>
  <si>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</si>
  <si>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</si>
  <si>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</si>
  <si>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</si>
  <si>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</si>
  <si>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</si>
  <si>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</si>
  <si>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</si>
  <si>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</si>
  <si>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</si>
  <si>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</si>
  <si>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</si>
  <si>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</si>
  <si>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</si>
  <si>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</si>
  <si>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</si>
  <si>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</si>
  <si>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</si>
  <si>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</si>
  <si>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</si>
  <si>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</si>
  <si>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</si>
  <si>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</si>
  <si>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</si>
  <si>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</si>
  <si>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</si>
  <si>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</si>
  <si>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</si>
  <si>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</si>
  <si>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</si>
  <si>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</si>
  <si>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</si>
  <si>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</si>
  <si>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</si>
  <si>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</si>
  <si>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</si>
  <si>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</si>
  <si>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</si>
  <si>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</si>
  <si>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</si>
  <si>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</si>
  <si>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</si>
  <si>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</si>
  <si>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</si>
  <si>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</si>
  <si>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</si>
  <si>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</si>
  <si>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</si>
  <si>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</si>
  <si>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</si>
  <si>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</si>
  <si>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</si>
  <si>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</si>
  <si>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</si>
  <si>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</si>
  <si>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</si>
  <si>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</si>
  <si>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</si>
  <si>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</si>
  <si>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</si>
  <si>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</si>
  <si>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</si>
  <si>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</si>
  <si>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</si>
  <si>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</si>
  <si>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</si>
  <si>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</si>
  <si>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</si>
  <si>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</si>
  <si>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</si>
  <si>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</si>
  <si>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</si>
  <si>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</si>
  <si>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</si>
  <si>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</si>
  <si>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</si>
  <si>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</si>
  <si>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</si>
  <si>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</si>
  <si>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</si>
  <si>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</si>
  <si>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</si>
  <si>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</si>
  <si>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</si>
  <si>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</si>
  <si>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</si>
  <si>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</si>
  <si>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</si>
  <si>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</si>
  <si>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</si>
  <si>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</si>
  <si>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</si>
  <si>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</si>
  <si>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</si>
  <si>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</si>
  <si>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</si>
  <si>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</si>
  <si>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</si>
  <si>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</si>
  <si>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</si>
  <si>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</si>
  <si>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</si>
  <si>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</si>
  <si>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</si>
  <si>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</si>
  <si>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</si>
  <si>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</si>
  <si>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</si>
  <si>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</si>
  <si>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</si>
  <si>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</si>
  <si>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</si>
  <si>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</si>
  <si>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</si>
  <si>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</si>
  <si>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</si>
  <si>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</si>
  <si>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</si>
  <si>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</si>
  <si>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</si>
  <si>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</si>
  <si>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</si>
  <si>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</si>
  <si>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</si>
  <si>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</si>
  <si>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</si>
  <si>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</si>
  <si>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</si>
  <si>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</si>
  <si>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</si>
  <si>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</si>
  <si>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</si>
  <si>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</si>
  <si>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</si>
  <si>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</si>
  <si>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</si>
  <si>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</si>
  <si>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</si>
  <si>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</si>
  <si>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</si>
  <si>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</si>
  <si>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</si>
  <si>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</si>
  <si>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</si>
  <si>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</si>
  <si>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</si>
  <si>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</si>
  <si>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</si>
  <si>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</si>
  <si>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</si>
  <si>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</si>
  <si>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</si>
  <si>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</si>
  <si>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</si>
  <si>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</si>
  <si>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</si>
  <si>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</si>
  <si>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</si>
  <si>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</si>
  <si>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</si>
  <si>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</si>
  <si>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</si>
  <si>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</si>
  <si>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</si>
  <si>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</si>
  <si>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</si>
  <si>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</si>
  <si>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</si>
  <si>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</si>
  <si>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</si>
  <si>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</si>
  <si>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</si>
  <si>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</si>
  <si>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</si>
  <si>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</si>
  <si>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</si>
  <si>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</si>
  <si>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</si>
  <si>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</si>
  <si>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</si>
  <si>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</si>
  <si>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</si>
  <si>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</si>
  <si>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</si>
  <si>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</si>
  <si>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</si>
  <si>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</si>
  <si>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</si>
  <si>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</si>
  <si>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</si>
  <si>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</si>
  <si>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</si>
  <si>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</si>
  <si>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</si>
  <si>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</si>
  <si>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</si>
  <si>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</si>
  <si>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</si>
  <si>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</si>
  <si>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</si>
  <si>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</si>
  <si>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</si>
  <si>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</si>
  <si>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</si>
  <si>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</si>
  <si>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</si>
  <si>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</si>
  <si>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</si>
  <si>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</si>
  <si>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</si>
  <si>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</si>
  <si>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</si>
  <si>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</si>
  <si>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</si>
  <si>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</si>
  <si>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</si>
  <si>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</si>
  <si>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</si>
  <si>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</si>
  <si>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</si>
  <si>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</si>
  <si>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</si>
  <si>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</si>
  <si>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</si>
  <si>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</si>
  <si>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</si>
  <si>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</si>
  <si>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</si>
  <si>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</si>
  <si>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</si>
  <si>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</si>
  <si>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</si>
  <si>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</si>
  <si>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</si>
  <si>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</si>
  <si>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</si>
  <si>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</si>
  <si>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</si>
  <si>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</si>
  <si>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</si>
  <si>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</si>
  <si>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</si>
  <si>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</si>
  <si>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</si>
  <si>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</si>
  <si>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</si>
  <si>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</si>
  <si>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</si>
  <si>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</si>
  <si>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</si>
  <si>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</si>
  <si>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</si>
  <si>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</si>
  <si>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</si>
  <si>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</si>
  <si>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</si>
  <si>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</si>
  <si>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</si>
  <si>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</si>
  <si>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</si>
  <si>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</si>
  <si>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</si>
  <si>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</si>
  <si>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</si>
  <si>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</si>
  <si>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</si>
  <si>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</si>
  <si>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</si>
  <si>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</si>
  <si>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</si>
  <si>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</si>
  <si>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</si>
  <si>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</si>
  <si>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</si>
  <si>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</si>
  <si>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</si>
  <si>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</si>
  <si>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</si>
  <si>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</si>
  <si>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</si>
  <si>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</si>
  <si>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</si>
  <si>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</si>
  <si>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</si>
  <si>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</si>
  <si>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</si>
  <si>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</si>
  <si>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</si>
  <si>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</si>
  <si>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</si>
  <si>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</si>
  <si>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</si>
  <si>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</si>
  <si>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</si>
  <si>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</si>
  <si>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</si>
  <si>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</si>
  <si>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</si>
  <si>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</si>
  <si>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</si>
  <si>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</si>
  <si>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</si>
  <si>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</si>
  <si>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</si>
  <si>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</si>
  <si>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</si>
  <si>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</si>
  <si>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</si>
  <si>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</si>
  <si>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</si>
  <si>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</si>
  <si>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</si>
  <si>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</si>
  <si>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</si>
  <si>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</si>
  <si>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</si>
  <si>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</si>
  <si>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</si>
  <si>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</si>
  <si>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</si>
  <si>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</si>
  <si>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</si>
  <si>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</si>
  <si>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</si>
  <si>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</si>
  <si>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</si>
  <si>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</si>
  <si>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</si>
  <si>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</si>
  <si>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</si>
  <si>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</si>
  <si>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</si>
  <si>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</si>
  <si>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</si>
  <si>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</si>
  <si>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</si>
  <si>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</si>
  <si>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</si>
  <si>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</si>
  <si>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</si>
  <si>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</si>
  <si>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</si>
  <si>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</si>
  <si>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</si>
  <si>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</si>
  <si>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</si>
  <si>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</si>
  <si>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</si>
  <si>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</si>
  <si>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</si>
  <si>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</si>
  <si>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</si>
  <si>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</si>
  <si>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</si>
  <si>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</si>
  <si>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</si>
  <si>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</si>
  <si>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</si>
  <si>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</si>
  <si>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</si>
  <si>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</si>
  <si>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</si>
  <si>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</si>
  <si>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</si>
  <si>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</si>
  <si>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</si>
  <si>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</si>
  <si>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</si>
  <si>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</si>
  <si>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</si>
  <si>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</si>
  <si>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</si>
  <si>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</si>
  <si>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</si>
  <si>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</si>
  <si>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</si>
  <si>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</si>
  <si>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</si>
  <si>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</si>
  <si>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</si>
  <si>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</si>
  <si>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</si>
  <si>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</si>
  <si>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</si>
  <si>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</si>
  <si>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</si>
  <si>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</si>
  <si>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</si>
  <si>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</si>
  <si>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</si>
  <si>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</si>
  <si>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</si>
  <si>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</si>
  <si>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</si>
  <si>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</si>
  <si>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</si>
  <si>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</si>
  <si>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</si>
  <si>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</si>
  <si>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</si>
  <si>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</si>
  <si>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</si>
  <si>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</si>
  <si>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</si>
  <si>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</si>
  <si>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</si>
  <si>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</si>
  <si>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</si>
  <si>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</si>
  <si>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</si>
  <si>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</si>
  <si>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</si>
  <si>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</si>
  <si>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</si>
  <si>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</si>
  <si>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</si>
  <si>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</si>
  <si>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</si>
  <si>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</si>
  <si>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</si>
  <si>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</si>
  <si>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</si>
  <si>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</si>
  <si>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</si>
  <si>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</si>
  <si>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</si>
  <si>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</si>
  <si>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</si>
  <si>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</si>
  <si>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</si>
  <si>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</si>
  <si>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</si>
  <si>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</si>
  <si>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</si>
  <si>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</si>
  <si>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</si>
  <si>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</si>
  <si>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</si>
  <si>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</si>
  <si>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</si>
  <si>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</si>
  <si>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</si>
  <si>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</si>
  <si>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</si>
  <si>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</si>
  <si>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</si>
  <si>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</si>
  <si>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</si>
  <si>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</si>
  <si>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</si>
  <si>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</si>
  <si>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</si>
  <si>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</si>
  <si>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</si>
  <si>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</si>
  <si>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</si>
  <si>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</si>
  <si>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</si>
  <si>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</si>
  <si>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</si>
  <si>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</si>
  <si>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</si>
  <si>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</si>
  <si>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</si>
  <si>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</si>
  <si>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</si>
  <si>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</si>
  <si>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</si>
  <si>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</si>
  <si>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</si>
  <si>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</si>
  <si>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</si>
  <si>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</si>
  <si>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</si>
  <si>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</si>
  <si>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</si>
  <si>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</si>
  <si>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</si>
  <si>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</si>
  <si>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</si>
  <si>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</si>
  <si>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</si>
  <si>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</si>
  <si>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</si>
  <si>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</si>
  <si>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</si>
  <si>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</si>
  <si>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</si>
  <si>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</si>
  <si>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</si>
  <si>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</si>
  <si>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</si>
  <si>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</si>
  <si>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</si>
  <si>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</si>
  <si>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</si>
  <si>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</si>
  <si>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</si>
  <si>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</si>
  <si>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</si>
  <si>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</si>
  <si>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</si>
  <si>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</si>
  <si>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</si>
  <si>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</si>
  <si>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</si>
  <si>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</si>
  <si>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</si>
  <si>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</si>
  <si>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</si>
  <si>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</si>
  <si>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</si>
  <si>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</si>
  <si>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</si>
  <si>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</si>
  <si>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</si>
  <si>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</si>
  <si>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</si>
  <si>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</si>
  <si>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</si>
  <si>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</si>
  <si>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</si>
  <si>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</si>
  <si>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</si>
  <si>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</si>
  <si>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</si>
  <si>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</si>
  <si>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</si>
  <si>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</si>
  <si>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</si>
  <si>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</si>
  <si>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</si>
  <si>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</si>
  <si>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</si>
  <si>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</si>
  <si>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</si>
  <si>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</si>
  <si>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</si>
  <si>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</si>
  <si>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</si>
  <si>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</si>
  <si>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</si>
  <si>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</si>
  <si>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</si>
  <si>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</si>
  <si>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</si>
  <si>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</si>
  <si>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</si>
  <si>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</si>
  <si>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</si>
  <si>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</si>
  <si>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</si>
  <si>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</si>
  <si>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</si>
  <si>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</si>
  <si>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</si>
  <si>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</si>
  <si>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</si>
  <si>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</si>
  <si>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</si>
  <si>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</si>
  <si>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</si>
  <si>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</si>
  <si>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</si>
  <si>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</si>
  <si>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</si>
  <si>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</si>
  <si>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</si>
  <si>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</si>
  <si>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</si>
  <si>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</si>
  <si>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</si>
  <si>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</si>
  <si>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</si>
  <si>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</si>
  <si>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</si>
  <si>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</si>
  <si>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</si>
  <si>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</si>
  <si>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</si>
  <si>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</si>
  <si>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</si>
  <si>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</si>
  <si>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</si>
  <si>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</si>
  <si>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</si>
  <si>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</si>
  <si>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</si>
  <si>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</si>
  <si>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</si>
  <si>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</si>
  <si>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</si>
  <si>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</si>
  <si>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</si>
  <si>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</si>
  <si>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</si>
  <si>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</si>
  <si>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</si>
  <si>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</si>
  <si>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</si>
  <si>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</si>
  <si>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</si>
  <si>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</si>
  <si>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</si>
  <si>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</si>
  <si>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</si>
  <si>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</si>
  <si>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</si>
  <si>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</si>
  <si>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</si>
  <si>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</si>
  <si>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</si>
  <si>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</si>
  <si>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</si>
  <si>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</si>
  <si>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</si>
  <si>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</si>
  <si>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</si>
  <si>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</si>
  <si>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</si>
  <si>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</si>
  <si>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</si>
  <si>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</si>
  <si>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</si>
  <si>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</si>
  <si>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</si>
  <si>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</si>
  <si>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</si>
  <si>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</si>
  <si>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</si>
  <si>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</si>
  <si>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</si>
  <si>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</si>
  <si>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</si>
  <si>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</si>
  <si>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</si>
  <si>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</si>
  <si>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</si>
  <si>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</si>
  <si>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</si>
  <si>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</si>
  <si>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</si>
  <si>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</si>
  <si>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</si>
  <si>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</si>
  <si>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</si>
  <si>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</si>
  <si>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</si>
  <si>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</si>
  <si>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</si>
  <si>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</si>
  <si>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</si>
  <si>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</si>
  <si>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</si>
  <si>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</si>
  <si>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</si>
  <si>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</si>
  <si>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</si>
  <si>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</si>
  <si>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</si>
  <si>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</si>
  <si>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</si>
  <si>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</si>
  <si>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</si>
  <si>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</si>
  <si>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</si>
  <si>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</si>
  <si>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</si>
  <si>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</si>
  <si>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</si>
  <si>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</si>
  <si>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</si>
  <si>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</si>
  <si>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</si>
  <si>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</si>
  <si>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</si>
  <si>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</si>
  <si>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</si>
  <si>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</si>
  <si>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</si>
  <si>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</si>
  <si>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</si>
  <si>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</si>
  <si>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</si>
  <si>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</si>
  <si>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</si>
  <si>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</si>
  <si>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</si>
  <si>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</si>
  <si>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</si>
  <si>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</si>
  <si>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</si>
  <si>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</si>
  <si>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</si>
  <si>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</si>
  <si>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</si>
  <si>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</si>
  <si>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</si>
  <si>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</si>
  <si>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</si>
  <si>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</si>
  <si>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</si>
  <si>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</si>
  <si>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</si>
  <si>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</si>
  <si>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</si>
  <si>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</si>
  <si>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</si>
  <si>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</si>
  <si>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</si>
  <si>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</si>
  <si>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</si>
  <si>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</si>
  <si>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</si>
  <si>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</si>
  <si>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</si>
  <si>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</si>
  <si>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</si>
  <si>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</si>
  <si>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</si>
  <si>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</si>
  <si>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</si>
  <si>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</si>
  <si>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</si>
  <si>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</si>
  <si>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</si>
  <si>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</si>
  <si>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</si>
  <si>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</si>
  <si>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</si>
  <si>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</si>
  <si>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</si>
  <si>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</si>
  <si>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</si>
  <si>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</si>
  <si>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</si>
  <si>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</si>
  <si>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</si>
  <si>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</si>
  <si>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</si>
  <si>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</si>
  <si>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</si>
  <si>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</si>
  <si>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</si>
  <si>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</si>
  <si>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</si>
  <si>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</si>
  <si>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</si>
  <si>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</si>
  <si>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</si>
  <si>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</si>
  <si>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</si>
  <si>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</si>
  <si>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</si>
  <si>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</si>
  <si>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</si>
  <si>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</si>
  <si>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</si>
  <si>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</si>
  <si>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</si>
  <si>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</si>
  <si>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</si>
  <si>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</si>
  <si>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</si>
  <si>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</si>
  <si>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</si>
  <si>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</si>
  <si>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</si>
  <si>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</si>
  <si>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</si>
  <si>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</si>
  <si>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</si>
  <si>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</si>
  <si>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</si>
  <si>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</si>
  <si>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</si>
  <si>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</si>
  <si>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</si>
  <si>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</si>
  <si>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</si>
  <si>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</si>
  <si>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</si>
  <si>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</si>
  <si>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</si>
  <si>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</si>
  <si>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</si>
  <si>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</si>
  <si>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</si>
  <si>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</si>
  <si>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</si>
  <si>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</si>
  <si>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</si>
  <si>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</si>
  <si>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</si>
  <si>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</si>
  <si>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</si>
  <si>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</si>
  <si>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</si>
  <si>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</si>
  <si>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</si>
  <si>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</si>
  <si>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</si>
  <si>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</si>
  <si>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</si>
  <si>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</si>
  <si>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</si>
  <si>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</si>
  <si>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</si>
  <si>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</si>
  <si>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</si>
  <si>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</si>
  <si>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</si>
  <si>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</si>
  <si>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</si>
  <si>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</si>
  <si>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</si>
  <si>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</si>
  <si>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</si>
  <si>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</si>
  <si>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</si>
  <si>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</si>
  <si>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</si>
  <si>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</si>
  <si>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</si>
  <si>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</si>
  <si>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</si>
  <si>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</si>
  <si>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</si>
  <si>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</si>
  <si>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</si>
  <si>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</si>
  <si>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</si>
  <si>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</si>
  <si>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</si>
  <si>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</si>
  <si>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</si>
  <si>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</si>
  <si>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</si>
  <si>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</si>
  <si>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</si>
  <si>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</si>
  <si>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</si>
  <si>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</si>
  <si>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</si>
  <si>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</si>
  <si>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</si>
  <si>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</si>
  <si>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</si>
  <si>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</si>
  <si>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</si>
  <si>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</si>
  <si>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</si>
  <si>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</si>
  <si>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</si>
  <si>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</si>
  <si>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</si>
  <si>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</si>
  <si>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</si>
  <si>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</si>
  <si>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</si>
  <si>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</si>
  <si>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</si>
  <si>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</si>
  <si>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</si>
  <si>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</si>
  <si>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</si>
  <si>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</si>
  <si>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</si>
  <si>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</si>
  <si>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</si>
  <si>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</si>
  <si>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</si>
  <si>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</si>
  <si>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</si>
  <si>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</si>
  <si>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</si>
  <si>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</si>
  <si>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</si>
  <si>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</si>
  <si>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</si>
  <si>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</si>
  <si>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</si>
  <si>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</si>
  <si>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</si>
  <si>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</si>
  <si>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</si>
  <si>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</si>
  <si>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</si>
  <si>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</si>
  <si>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</si>
  <si>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</si>
  <si>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</si>
  <si>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</si>
  <si>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</si>
  <si>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</si>
  <si>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</si>
  <si>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</si>
  <si>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</si>
  <si>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</si>
  <si>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</si>
  <si>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</si>
  <si>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</si>
  <si>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</si>
  <si>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</si>
  <si>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</si>
  <si>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</si>
  <si>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</si>
  <si>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</si>
  <si>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</si>
  <si>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</si>
  <si>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</si>
  <si>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</si>
  <si>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</si>
  <si>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</si>
  <si>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</si>
  <si>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</si>
  <si>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</si>
  <si>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</si>
  <si>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</si>
  <si>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</si>
  <si>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</si>
  <si>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</si>
  <si>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</si>
  <si>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</si>
  <si>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</si>
  <si>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</si>
  <si>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</si>
  <si>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</si>
  <si>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</si>
  <si>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</si>
  <si>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</si>
  <si>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</si>
  <si>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</si>
  <si>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</si>
  <si>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</si>
  <si>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</si>
  <si>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</si>
  <si>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</si>
  <si>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</si>
  <si>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</si>
  <si>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</si>
  <si>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</si>
  <si>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</si>
  <si>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</si>
  <si>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</si>
  <si>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</si>
  <si>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</si>
  <si>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</si>
  <si>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</si>
  <si>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</si>
  <si>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</si>
  <si>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</si>
  <si>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</si>
  <si>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</si>
  <si>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</si>
  <si>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</si>
  <si>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</si>
  <si>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</si>
  <si>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</si>
  <si>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</si>
  <si>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</si>
  <si>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</si>
  <si>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</si>
  <si>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</si>
  <si>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</si>
  <si>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</si>
  <si>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</si>
  <si>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</si>
  <si>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</si>
  <si>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</si>
  <si>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</si>
  <si>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</si>
  <si>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</si>
  <si>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</si>
  <si>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</si>
  <si>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</si>
  <si>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</si>
  <si>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</si>
  <si>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</si>
  <si>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</si>
  <si>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</si>
  <si>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</si>
  <si>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</si>
  <si>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</si>
  <si>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</si>
  <si>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</si>
  <si>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</si>
  <si>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</si>
  <si>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</si>
  <si>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</si>
  <si>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</si>
  <si>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</si>
  <si>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</si>
  <si>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</si>
  <si>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</si>
  <si>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</si>
  <si>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</si>
  <si>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</si>
  <si>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</si>
  <si>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</si>
  <si>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</si>
  <si>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</si>
  <si>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</si>
  <si>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</si>
  <si>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</si>
  <si>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</si>
  <si>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</si>
  <si>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</si>
  <si>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</si>
  <si>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</si>
  <si>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</si>
  <si>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</si>
  <si>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</si>
  <si>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</si>
  <si>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</si>
  <si>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</si>
  <si>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</si>
  <si>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</si>
  <si>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</si>
  <si>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</si>
  <si>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</si>
  <si>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</si>
  <si>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</si>
  <si>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</si>
  <si>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</si>
  <si>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</si>
  <si>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</si>
  <si>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</si>
  <si>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</si>
  <si>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</si>
  <si>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</si>
  <si>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</si>
  <si>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</si>
  <si>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</si>
  <si>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</si>
  <si>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</si>
  <si>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</si>
  <si>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</si>
  <si>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</si>
  <si>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</si>
  <si>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</si>
  <si>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</si>
  <si>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</si>
  <si>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</si>
  <si>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</si>
  <si>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</si>
  <si>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</si>
  <si>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</si>
  <si>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</si>
  <si>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</si>
  <si>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</si>
  <si>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</si>
  <si>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</si>
  <si>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</si>
  <si>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</si>
  <si>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</si>
  <si>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</si>
  <si>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</si>
  <si>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</si>
  <si>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</si>
  <si>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</si>
  <si>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</si>
  <si>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</si>
  <si>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</si>
  <si>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</si>
  <si>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</si>
  <si>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</si>
  <si>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</si>
  <si>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</si>
  <si>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</si>
  <si>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</si>
  <si>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</si>
  <si>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</si>
  <si>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</si>
  <si>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</si>
  <si>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</si>
  <si>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</si>
  <si>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</si>
  <si>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</si>
  <si>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</si>
  <si>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</si>
  <si>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</si>
  <si>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</si>
  <si>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</si>
  <si>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</si>
  <si>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</si>
  <si>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</si>
  <si>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</si>
  <si>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</si>
  <si>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</si>
  <si>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</si>
  <si>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</si>
  <si>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</si>
  <si>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</si>
  <si>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</si>
  <si>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</si>
  <si>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</si>
  <si>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</si>
  <si>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</si>
  <si>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</si>
  <si>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</si>
  <si>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</si>
  <si>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</si>
  <si>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</si>
  <si>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</si>
  <si>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</si>
  <si>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</si>
  <si>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</si>
  <si>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</si>
  <si>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</si>
  <si>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</si>
  <si>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</si>
  <si>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</si>
  <si>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</si>
  <si>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</si>
  <si>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</si>
  <si>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</si>
  <si>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</si>
  <si>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</si>
  <si>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</si>
  <si>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</si>
  <si>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</si>
  <si>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</si>
  <si>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</si>
  <si>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</si>
  <si>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</si>
  <si>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</si>
  <si>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</si>
  <si>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</si>
  <si>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</si>
  <si>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</si>
  <si>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</si>
  <si>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</si>
  <si>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</si>
  <si>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</si>
  <si>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</si>
  <si>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</si>
  <si>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</si>
  <si>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</si>
  <si>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</si>
  <si>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</si>
  <si>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</si>
  <si>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</si>
  <si>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</si>
  <si>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</si>
  <si>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</si>
  <si>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</si>
  <si>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</si>
  <si>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</si>
  <si>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</si>
  <si>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</si>
  <si>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</si>
  <si>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</si>
  <si>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</si>
  <si>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</si>
  <si>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</si>
  <si>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</si>
  <si>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</si>
  <si>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</si>
  <si>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</si>
  <si>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</si>
  <si>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</si>
  <si>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</si>
  <si>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</si>
  <si>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</si>
  <si>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</si>
  <si>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</si>
  <si>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</si>
  <si>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</si>
  <si>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</si>
  <si>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</si>
  <si>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</si>
  <si>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</si>
  <si>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</si>
  <si>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</si>
  <si>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</si>
  <si>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</si>
  <si>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</si>
  <si>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</si>
  <si>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</si>
  <si>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</si>
  <si>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</si>
  <si>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</si>
  <si>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</si>
  <si>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</si>
  <si>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</si>
  <si>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</si>
  <si>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</si>
  <si>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</si>
  <si>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</si>
  <si>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</si>
  <si>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</si>
  <si>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</si>
  <si>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</si>
  <si>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</si>
  <si>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</si>
  <si>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</si>
  <si>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</si>
  <si>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</si>
  <si>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</si>
  <si>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</si>
  <si>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</si>
  <si>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</si>
  <si>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</si>
  <si>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</si>
  <si>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</si>
  <si>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</si>
  <si>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</si>
  <si>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</si>
  <si>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</si>
  <si>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</si>
  <si>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</si>
  <si>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</si>
  <si>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</si>
  <si>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</si>
  <si>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</si>
  <si>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</si>
  <si>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</si>
  <si>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</si>
  <si>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</si>
  <si>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</si>
  <si>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</si>
  <si>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</si>
  <si>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</si>
  <si>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</si>
  <si>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</si>
  <si>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</si>
  <si>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</si>
  <si>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</si>
  <si>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</si>
  <si>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</si>
  <si>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</si>
  <si>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</si>
  <si>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</si>
  <si>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</si>
  <si>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</si>
  <si>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</si>
  <si>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</si>
  <si>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</si>
  <si>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</si>
  <si>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</si>
  <si>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</si>
  <si>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</si>
  <si>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</si>
  <si>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</si>
  <si>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</si>
  <si>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</si>
  <si>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</si>
  <si>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</si>
  <si>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</si>
  <si>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</si>
  <si>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</si>
  <si>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</si>
  <si>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</si>
  <si>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</si>
  <si>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</si>
  <si>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</si>
  <si>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</si>
  <si>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</si>
  <si>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</si>
  <si>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</si>
  <si>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</si>
  <si>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</si>
  <si>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</si>
  <si>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</si>
  <si>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</si>
  <si>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</si>
  <si>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</si>
  <si>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</si>
  <si>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</si>
  <si>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</si>
  <si>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</si>
  <si>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</si>
  <si>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</si>
  <si>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</si>
  <si>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</si>
  <si>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</si>
  <si>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</si>
  <si>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</si>
  <si>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</si>
  <si>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</si>
  <si>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</si>
  <si>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</si>
  <si>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</si>
  <si>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</si>
  <si>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</si>
  <si>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</si>
  <si>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</si>
  <si>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</si>
  <si>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</si>
  <si>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</si>
  <si>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</si>
  <si>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</si>
  <si>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</si>
  <si>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</si>
  <si>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</si>
  <si>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</si>
  <si>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</si>
  <si>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</si>
  <si>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</si>
  <si>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</si>
  <si>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</si>
  <si>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</si>
  <si>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</si>
  <si>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</si>
  <si>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</si>
  <si>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</si>
  <si>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</si>
  <si>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</si>
  <si>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</si>
  <si>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</si>
  <si>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</si>
  <si>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</si>
  <si>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</si>
  <si>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</si>
  <si>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</si>
  <si>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</si>
  <si>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</si>
  <si>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</si>
  <si>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</si>
  <si>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</si>
  <si>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</si>
  <si>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</si>
  <si>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</si>
  <si>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</si>
  <si>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</si>
  <si>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</si>
  <si>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</si>
  <si>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</si>
  <si>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</si>
  <si>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</si>
  <si>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</si>
  <si>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</si>
  <si>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</si>
  <si>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</si>
  <si>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</si>
  <si>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</si>
  <si>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</si>
  <si>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</si>
  <si>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</si>
  <si>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</si>
  <si>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</si>
  <si>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</si>
  <si>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</si>
  <si>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</si>
  <si>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</si>
  <si>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</si>
  <si>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</si>
  <si>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</si>
  <si>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</si>
  <si>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</si>
  <si>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</si>
  <si>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</si>
  <si>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</si>
  <si>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</si>
  <si>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</si>
  <si>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</si>
  <si>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</si>
  <si>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</si>
  <si>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</si>
  <si>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</si>
  <si>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</si>
  <si>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</si>
  <si>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</si>
  <si>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</si>
  <si>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</si>
  <si>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</si>
  <si>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</si>
  <si>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</si>
  <si>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</si>
  <si>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</si>
  <si>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</si>
  <si>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</si>
  <si>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</si>
  <si>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</si>
  <si>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</si>
  <si>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</si>
  <si>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</si>
  <si>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</si>
  <si>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</si>
  <si>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</si>
  <si>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</si>
  <si>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</si>
  <si>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</si>
  <si>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</si>
  <si>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</si>
  <si>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</si>
  <si>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</si>
  <si>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</si>
  <si>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</si>
  <si>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</si>
  <si>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</si>
  <si>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</si>
  <si>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</si>
  <si>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</si>
  <si>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</si>
  <si>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</si>
  <si>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</si>
  <si>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</si>
  <si>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</si>
  <si>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</si>
  <si>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</si>
  <si>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</si>
  <si>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</si>
  <si>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</si>
  <si>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</si>
  <si>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</si>
  <si>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</si>
  <si>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</si>
  <si>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</si>
  <si>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</si>
  <si>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</si>
  <si>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</si>
  <si>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</si>
  <si>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</si>
  <si>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</si>
  <si>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</si>
  <si>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</si>
  <si>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</si>
  <si>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</si>
  <si>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</si>
  <si>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</si>
  <si>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</si>
  <si>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</si>
  <si>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</si>
  <si>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</si>
  <si>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</si>
  <si>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</si>
  <si>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</si>
  <si>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</si>
  <si>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</si>
  <si>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</si>
  <si>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</si>
  <si>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</si>
  <si>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</si>
  <si>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</si>
  <si>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</si>
  <si>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</si>
  <si>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</si>
  <si>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</si>
  <si>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</si>
  <si>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</si>
  <si>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</si>
  <si>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</si>
  <si>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</si>
  <si>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</si>
  <si>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</si>
  <si>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</si>
  <si>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</si>
  <si>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</si>
  <si>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</si>
  <si>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</si>
  <si>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</si>
  <si>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</si>
  <si>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</si>
  <si>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</si>
  <si>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</si>
  <si>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</si>
  <si>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</si>
  <si>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</si>
  <si>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</si>
  <si>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</si>
  <si>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</si>
  <si>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</si>
  <si>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</si>
  <si>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</si>
  <si>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</si>
  <si>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</si>
  <si>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</si>
  <si>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</si>
  <si>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</si>
  <si>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</si>
  <si>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</si>
  <si>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</si>
  <si>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</si>
  <si>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</si>
  <si>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</si>
  <si>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</si>
  <si>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</si>
  <si>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</si>
  <si>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</si>
  <si>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</si>
  <si>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</si>
  <si>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</si>
  <si>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</si>
  <si>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</si>
  <si>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</si>
  <si>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</si>
  <si>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</si>
  <si>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</si>
  <si>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</si>
  <si>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</si>
  <si>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</si>
  <si>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</si>
  <si>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</si>
  <si>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</si>
  <si>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</si>
  <si>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</si>
  <si>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</si>
  <si>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</si>
  <si>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</si>
  <si>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</si>
  <si>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</si>
  <si>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</si>
  <si>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</si>
  <si>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</si>
  <si>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</si>
  <si>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</si>
  <si>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</si>
  <si>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</si>
  <si>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</si>
  <si>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</si>
  <si>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</si>
  <si>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</si>
  <si>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</si>
  <si>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</si>
  <si>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</si>
  <si>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</si>
  <si>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</si>
  <si>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</si>
  <si>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</si>
  <si>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</si>
  <si>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</si>
  <si>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</si>
  <si>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</si>
  <si>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</si>
  <si>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</si>
  <si>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</si>
  <si>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</si>
  <si>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</si>
  <si>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</si>
  <si>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</si>
  <si>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</si>
  <si>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</si>
  <si>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</si>
  <si>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</si>
  <si>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</si>
  <si>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</si>
  <si>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</si>
  <si>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</si>
  <si>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</si>
  <si>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</si>
  <si>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</si>
  <si>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</si>
  <si>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</si>
  <si>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</si>
  <si>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</si>
  <si>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</si>
  <si>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</si>
  <si>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</si>
  <si>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</si>
  <si>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</si>
  <si>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</si>
  <si>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</si>
  <si>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</si>
  <si>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</si>
  <si>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</si>
  <si>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</si>
  <si>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</si>
  <si>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</si>
  <si>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</si>
  <si>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</si>
  <si>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</si>
  <si>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</si>
  <si>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</si>
  <si>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</si>
  <si>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</si>
  <si>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</si>
  <si>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</si>
  <si>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</si>
  <si>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</si>
  <si>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</si>
  <si>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</si>
  <si>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</si>
  <si>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</si>
  <si>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</si>
  <si>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</si>
  <si>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</si>
  <si>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</si>
  <si>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</si>
  <si>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</si>
  <si>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</si>
  <si>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</si>
  <si>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</si>
  <si>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</si>
  <si>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</si>
  <si>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</si>
  <si>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</si>
  <si>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</si>
  <si>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</si>
  <si>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</si>
  <si>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</si>
  <si>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</si>
  <si>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</si>
  <si>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</si>
  <si>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</si>
  <si>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</si>
  <si>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</si>
  <si>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</si>
  <si>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</si>
  <si>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</si>
  <si>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</si>
  <si>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</si>
  <si>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</si>
  <si>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</si>
  <si>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</si>
  <si>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</si>
  <si>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</si>
  <si>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</si>
  <si>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</si>
  <si>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</si>
  <si>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</si>
  <si>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</si>
  <si>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</si>
  <si>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</si>
  <si>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</si>
  <si>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</si>
  <si>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</si>
  <si>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</si>
  <si>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</si>
  <si>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</si>
  <si>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</si>
  <si>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</si>
  <si>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</si>
  <si>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</si>
  <si>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</si>
  <si>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</si>
  <si>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</si>
  <si>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</si>
  <si>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</si>
  <si>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</si>
  <si>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</si>
  <si>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</si>
  <si>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</si>
  <si>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</si>
  <si>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</si>
  <si>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</si>
  <si>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</si>
  <si>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</si>
  <si>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</si>
  <si>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</si>
  <si>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</si>
  <si>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</si>
  <si>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</si>
  <si>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</si>
  <si>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</si>
  <si>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</si>
  <si>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</si>
  <si>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</si>
  <si>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</si>
  <si>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</si>
  <si>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</si>
  <si>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</si>
  <si>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</si>
  <si>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</si>
  <si>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</si>
  <si>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</si>
  <si>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</si>
  <si>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</si>
  <si>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</si>
  <si>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</si>
  <si>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</si>
  <si>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</si>
  <si>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</si>
  <si>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</si>
  <si>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</si>
  <si>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</si>
  <si>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</si>
  <si>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</si>
  <si>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</si>
  <si>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</si>
  <si>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</si>
  <si>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</si>
  <si>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</si>
  <si>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</si>
  <si>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</si>
  <si>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</si>
  <si>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</si>
  <si>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</si>
  <si>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</si>
  <si>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</si>
  <si>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</si>
  <si>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</si>
  <si>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</si>
  <si>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</si>
  <si>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</si>
  <si>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</si>
  <si>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</si>
  <si>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</si>
  <si>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</si>
  <si>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</si>
  <si>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</si>
  <si>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</si>
  <si>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</si>
  <si>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</si>
  <si>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</si>
  <si>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</si>
  <si>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</si>
  <si>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</si>
  <si>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</si>
  <si>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</si>
  <si>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</si>
  <si>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</si>
  <si>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</si>
  <si>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</si>
  <si>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</si>
  <si>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</si>
  <si>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</si>
  <si>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</si>
  <si>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</si>
  <si>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</si>
  <si>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</si>
  <si>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</si>
  <si>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</si>
  <si>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</si>
  <si>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</si>
  <si>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</si>
  <si>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</si>
  <si>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</si>
  <si>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</si>
  <si>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</si>
  <si>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</si>
  <si>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</si>
  <si>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</si>
  <si>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</si>
  <si>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</si>
  <si>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</si>
  <si>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</si>
  <si>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</si>
  <si>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</si>
  <si>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</si>
  <si>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</si>
  <si>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</si>
  <si>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</si>
  <si>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</si>
  <si>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</si>
  <si>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</si>
  <si>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</si>
  <si>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</si>
  <si>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</si>
  <si>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</si>
  <si>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</si>
  <si>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</si>
  <si>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</si>
  <si>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</si>
  <si>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</si>
  <si>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</si>
  <si>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</si>
  <si>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</si>
  <si>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</si>
  <si>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</si>
  <si>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</si>
  <si>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</si>
  <si>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</si>
  <si>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</si>
  <si>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</si>
  <si>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</si>
  <si>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</si>
  <si>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</si>
  <si>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</si>
  <si>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</si>
  <si>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</si>
  <si>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</si>
  <si>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</si>
  <si>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</si>
  <si>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</si>
  <si>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</si>
  <si>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</si>
  <si>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</si>
  <si>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</si>
  <si>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</si>
  <si>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</si>
  <si>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</si>
  <si>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</si>
  <si>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</si>
  <si>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</si>
  <si>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</si>
  <si>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</si>
  <si>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</si>
  <si>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</si>
  <si>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</si>
  <si>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</si>
  <si>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</si>
  <si>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</si>
  <si>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</si>
  <si>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</si>
  <si>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</si>
  <si>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</si>
  <si>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</si>
  <si>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</si>
  <si>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</si>
  <si>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</si>
  <si>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</si>
  <si>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</si>
  <si>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</si>
  <si>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</si>
  <si>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</si>
  <si>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</si>
  <si>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</si>
  <si>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</si>
  <si>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</si>
  <si>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</si>
  <si>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</si>
  <si>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</si>
  <si>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</si>
  <si>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</si>
  <si>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</si>
  <si>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</si>
  <si>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</si>
  <si>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</si>
  <si>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</si>
  <si>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</si>
  <si>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</si>
  <si>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</si>
  <si>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</si>
  <si>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</si>
  <si>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</si>
  <si>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</si>
  <si>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</si>
  <si>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</si>
  <si>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</si>
  <si>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</si>
  <si>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</si>
  <si>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</si>
  <si>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</si>
  <si>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</si>
  <si>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</si>
  <si>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</si>
  <si>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</si>
  <si>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</si>
  <si>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</si>
  <si>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</si>
  <si>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</si>
  <si>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</si>
  <si>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</si>
  <si>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</si>
  <si>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</si>
  <si>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</si>
  <si>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</si>
  <si>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</si>
  <si>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</si>
  <si>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</si>
  <si>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</si>
  <si>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</si>
  <si>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</si>
  <si>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</si>
  <si>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</si>
  <si>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</si>
  <si>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</si>
  <si>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</si>
  <si>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</si>
  <si>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</si>
  <si>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</si>
  <si>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</si>
  <si>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</si>
  <si>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</si>
  <si>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</si>
  <si>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</si>
  <si>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</si>
  <si>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</si>
  <si>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</si>
  <si>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</si>
  <si>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</si>
  <si>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</si>
  <si>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</si>
  <si>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</si>
  <si>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</si>
  <si>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</si>
  <si>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</si>
  <si>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</si>
  <si>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</si>
  <si>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</si>
  <si>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</si>
  <si>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</si>
  <si>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</si>
  <si>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</si>
  <si>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</si>
  <si>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</si>
  <si>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</si>
  <si>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</si>
  <si>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</si>
  <si>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</si>
  <si>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</si>
  <si>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</si>
  <si>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</si>
  <si>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</si>
  <si>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</si>
  <si>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</si>
  <si>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</si>
  <si>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</si>
  <si>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</si>
  <si>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</si>
  <si>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</si>
  <si>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</si>
  <si>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</si>
  <si>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</si>
  <si>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</si>
  <si>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</si>
  <si>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</si>
  <si>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</si>
  <si>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</si>
  <si>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</si>
  <si>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</si>
  <si>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</si>
  <si>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</si>
  <si>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</si>
  <si>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</si>
  <si>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</si>
  <si>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</si>
  <si>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</si>
  <si>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</si>
  <si>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</si>
  <si>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</si>
  <si>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</si>
  <si>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</si>
  <si>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</si>
  <si>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</si>
  <si>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</si>
  <si>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</si>
  <si>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</si>
  <si>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</si>
  <si>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</si>
  <si>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</si>
  <si>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</si>
  <si>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</si>
  <si>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</si>
  <si>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</si>
  <si>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</si>
  <si>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</si>
  <si>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</si>
  <si>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</si>
  <si>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</si>
  <si>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</si>
  <si>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</si>
  <si>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</si>
  <si>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</si>
  <si>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</si>
  <si>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</si>
  <si>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</si>
  <si>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</si>
  <si>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</si>
  <si>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</si>
  <si>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</si>
  <si>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</si>
  <si>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</si>
  <si>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</si>
  <si>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</si>
  <si>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</si>
  <si>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</si>
  <si>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</si>
  <si>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</si>
  <si>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</si>
  <si>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</si>
  <si>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</si>
  <si>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</si>
  <si>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</si>
  <si>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</si>
  <si>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</si>
  <si>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</si>
  <si>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</si>
  <si>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</si>
  <si>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</si>
  <si>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</si>
  <si>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</si>
  <si>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</si>
  <si>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</si>
  <si>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</si>
  <si>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</si>
  <si>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</si>
  <si>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</si>
  <si>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</si>
  <si>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</si>
  <si>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</si>
  <si>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</si>
  <si>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</si>
  <si>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</si>
  <si>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</si>
  <si>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</si>
  <si>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</si>
  <si>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</si>
  <si>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</si>
  <si>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</si>
  <si>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</si>
  <si>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</si>
  <si>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</si>
  <si>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</si>
  <si>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</si>
  <si>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</si>
  <si>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</si>
  <si>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</si>
  <si>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</si>
  <si>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</si>
  <si>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</si>
  <si>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</si>
  <si>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</si>
  <si>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</si>
  <si>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</si>
  <si>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</si>
  <si>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</si>
  <si>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</si>
  <si>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</si>
  <si>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</si>
  <si>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</si>
  <si>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</si>
  <si>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</si>
  <si>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</si>
  <si>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</si>
  <si>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</si>
  <si>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</si>
  <si>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</si>
  <si>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</si>
  <si>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</si>
  <si>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</si>
  <si>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</si>
  <si>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</si>
  <si>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</si>
  <si>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</si>
  <si>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</si>
  <si>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</si>
  <si>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</si>
  <si>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</si>
  <si>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</si>
  <si>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</si>
  <si>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</si>
  <si>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</si>
  <si>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</si>
  <si>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</si>
  <si>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</si>
  <si>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</si>
  <si>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</si>
  <si>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</si>
  <si>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</si>
  <si>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</si>
  <si>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</si>
  <si>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</si>
  <si>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</si>
  <si>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</si>
  <si>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</si>
  <si>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</si>
  <si>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</si>
  <si>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</si>
  <si>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</si>
  <si>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</si>
  <si>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</si>
  <si>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</si>
  <si>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</si>
  <si>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</si>
  <si>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</si>
  <si>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</si>
  <si>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</si>
  <si>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</si>
  <si>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</si>
  <si>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</si>
  <si>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</si>
  <si>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</si>
  <si>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</si>
  <si>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</si>
  <si>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</si>
  <si>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</si>
  <si>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</si>
  <si>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</si>
  <si>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</si>
  <si>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</si>
  <si>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</si>
  <si>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</si>
  <si>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</si>
  <si>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</si>
  <si>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</si>
  <si>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</si>
  <si>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</si>
  <si>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</si>
  <si>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</si>
  <si>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</si>
  <si>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</si>
  <si>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</si>
  <si>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</si>
  <si>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</si>
  <si>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</si>
  <si>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</si>
  <si>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</si>
  <si>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</si>
  <si>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</si>
  <si>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</si>
  <si>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</si>
  <si>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</si>
  <si>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</si>
  <si>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</si>
  <si>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</si>
  <si>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</si>
  <si>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</si>
  <si>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</si>
  <si>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</si>
  <si>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</si>
  <si>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</si>
  <si>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</si>
  <si>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</si>
  <si>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</si>
  <si>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</si>
  <si>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</si>
  <si>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</si>
  <si>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</si>
  <si>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</si>
  <si>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</si>
  <si>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</si>
  <si>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</si>
  <si>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</si>
  <si>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</si>
  <si>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</si>
  <si>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</si>
  <si>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</si>
  <si>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</si>
  <si>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</si>
  <si>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</si>
  <si>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</si>
  <si>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</si>
  <si>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</si>
  <si>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</si>
  <si>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</si>
  <si>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</si>
  <si>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</si>
  <si>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</si>
  <si>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</si>
  <si>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</si>
  <si>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</si>
  <si>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</si>
  <si>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</si>
  <si>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</si>
  <si>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</si>
  <si>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</si>
  <si>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</si>
  <si>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</si>
  <si>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</si>
  <si>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</si>
  <si>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</si>
  <si>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</si>
  <si>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</si>
  <si>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</si>
  <si>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</si>
  <si>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</si>
  <si>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</si>
  <si>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</si>
  <si>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</si>
  <si>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</si>
  <si>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</si>
  <si>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</si>
  <si>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</si>
  <si>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</si>
  <si>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</si>
  <si>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</si>
  <si>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</si>
  <si>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</si>
  <si>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</si>
  <si>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</si>
  <si>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</si>
  <si>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</si>
  <si>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</si>
  <si>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</si>
  <si>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</si>
  <si>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</si>
  <si>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</si>
  <si>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</si>
  <si>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</si>
  <si>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</si>
  <si>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</si>
  <si>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</si>
  <si>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</si>
  <si>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</si>
  <si>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</si>
  <si>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</si>
  <si>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</si>
  <si>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</si>
  <si>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</si>
  <si>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</si>
  <si>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</si>
  <si>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</si>
  <si>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</si>
  <si>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</si>
  <si>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</si>
  <si>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</si>
  <si>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</si>
  <si>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</si>
  <si>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</si>
  <si>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</si>
  <si>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</si>
  <si>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</si>
  <si>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</si>
  <si>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</si>
  <si>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</si>
  <si>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</si>
  <si>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</si>
  <si>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</si>
  <si>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</si>
  <si>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</si>
  <si>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</si>
  <si>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</si>
  <si>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</si>
  <si>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</si>
  <si>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</si>
  <si>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</si>
  <si>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</si>
  <si>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</si>
  <si>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</si>
  <si>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</si>
  <si>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</si>
  <si>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</si>
  <si>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</si>
  <si>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</si>
  <si>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</si>
  <si>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</si>
  <si>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</si>
  <si>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</si>
  <si>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</si>
  <si>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</si>
  <si>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</si>
  <si>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</si>
  <si>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</si>
  <si>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</si>
  <si>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</si>
  <si>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</si>
  <si>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</si>
  <si>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</si>
  <si>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</si>
  <si>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</si>
  <si>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</si>
  <si>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</si>
  <si>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</si>
  <si>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</si>
  <si>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</si>
  <si>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</si>
  <si>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</si>
  <si>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</si>
  <si>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</si>
  <si>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</si>
  <si>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</si>
  <si>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</si>
  <si>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</si>
  <si>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</si>
  <si>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</si>
  <si>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</si>
  <si>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</si>
  <si>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</si>
  <si>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</si>
  <si>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</si>
  <si>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</si>
  <si>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</si>
  <si>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</si>
  <si>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</si>
  <si>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</si>
  <si>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</si>
  <si>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</si>
  <si>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</si>
  <si>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</si>
  <si>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</si>
  <si>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</si>
  <si>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</si>
  <si>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</si>
  <si>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</si>
  <si>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</si>
  <si>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</si>
  <si>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</si>
  <si>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</si>
  <si>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</si>
  <si>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</si>
  <si>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</si>
  <si>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</si>
  <si>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</si>
  <si>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</si>
  <si>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</si>
  <si>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</si>
  <si>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</si>
  <si>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</si>
  <si>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</si>
  <si>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</si>
  <si>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</si>
  <si>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</si>
  <si>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</si>
  <si>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</si>
  <si>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</si>
  <si>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</si>
  <si>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</si>
  <si>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</si>
  <si>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</si>
  <si>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</si>
  <si>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</si>
  <si>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</si>
  <si>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</si>
  <si>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</si>
  <si>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</si>
  <si>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</si>
  <si>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</si>
  <si>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</si>
  <si>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</si>
  <si>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</si>
  <si>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</si>
  <si>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</si>
  <si>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</si>
  <si>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</si>
  <si>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</si>
  <si>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</si>
  <si>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</si>
  <si>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</si>
  <si>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</si>
  <si>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</si>
  <si>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</si>
  <si>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</si>
  <si>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</si>
  <si>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</si>
  <si>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</si>
  <si>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</si>
  <si>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</si>
  <si>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</si>
  <si>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</si>
  <si>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</si>
  <si>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</si>
  <si>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</si>
  <si>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</si>
  <si>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</si>
  <si>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</si>
  <si>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</si>
  <si>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</si>
  <si>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</si>
  <si>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</si>
  <si>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</si>
  <si>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</si>
  <si>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</si>
  <si>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</si>
  <si>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</si>
  <si>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</si>
  <si>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</si>
  <si>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</si>
  <si>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</si>
  <si>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</si>
  <si>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</si>
  <si>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</si>
  <si>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</si>
  <si>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</si>
  <si>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</si>
  <si>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</si>
  <si>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</si>
  <si>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</si>
  <si>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</si>
  <si>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</si>
  <si>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</si>
  <si>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</si>
  <si>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</si>
  <si>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</si>
  <si>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</si>
  <si>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</si>
  <si>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</si>
  <si>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</si>
  <si>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</si>
  <si>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</si>
  <si>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</si>
  <si>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</si>
  <si>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</si>
  <si>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</si>
  <si>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</si>
  <si>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</si>
  <si>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</si>
  <si>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</si>
  <si>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</si>
  <si>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</si>
  <si>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</si>
  <si>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</si>
  <si>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</si>
  <si>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</si>
  <si>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</si>
  <si>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</si>
  <si>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</si>
  <si>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</si>
  <si>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</si>
  <si>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</si>
  <si>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</si>
  <si>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</si>
  <si>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</si>
  <si>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</si>
  <si>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</si>
  <si>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</si>
  <si>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</si>
  <si>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</si>
  <si>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</si>
  <si>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</si>
  <si>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</si>
  <si>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</si>
  <si>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</si>
  <si>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</si>
  <si>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</si>
  <si>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</si>
  <si>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</si>
  <si>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</si>
  <si>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</si>
  <si>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</si>
  <si>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</si>
  <si>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</si>
  <si>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</si>
  <si>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</si>
  <si>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</si>
  <si>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</si>
  <si>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</si>
  <si>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</si>
  <si>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</si>
  <si>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</si>
  <si>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</si>
  <si>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</si>
  <si>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</si>
  <si>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</si>
  <si>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</si>
  <si>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</si>
  <si>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</si>
  <si>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</si>
  <si>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</si>
  <si>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</si>
  <si>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</si>
  <si>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</si>
  <si>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</si>
  <si>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</si>
  <si>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</si>
  <si>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</si>
  <si>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</si>
  <si>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</si>
  <si>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</si>
  <si>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</si>
  <si>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</si>
  <si>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</si>
  <si>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</si>
  <si>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</si>
  <si>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</si>
  <si>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</si>
  <si>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</si>
  <si>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</si>
  <si>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</si>
  <si>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</si>
  <si>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</si>
  <si>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</si>
  <si>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</si>
  <si>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</si>
  <si>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</si>
  <si>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</si>
  <si>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</si>
  <si>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</si>
  <si>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</si>
  <si>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</si>
  <si>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</si>
  <si>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</si>
  <si>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</si>
  <si>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</si>
  <si>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</si>
  <si>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</si>
  <si>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</si>
  <si>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</si>
  <si>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</si>
  <si>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</si>
  <si>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</si>
  <si>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</si>
  <si>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</si>
  <si>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</si>
  <si>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</si>
  <si>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</si>
  <si>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</si>
  <si>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</si>
  <si>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</si>
  <si>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</si>
  <si>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</si>
  <si>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</si>
  <si>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</si>
  <si>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</si>
  <si>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</si>
  <si>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</si>
  <si>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</si>
  <si>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</si>
  <si>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</si>
  <si>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</si>
  <si>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</si>
  <si>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</si>
  <si>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</si>
  <si>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</si>
  <si>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</si>
  <si>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</si>
  <si>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</si>
  <si>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</si>
  <si>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</si>
  <si>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</si>
  <si>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</si>
  <si>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</si>
  <si>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</si>
  <si>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</si>
  <si>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</si>
  <si>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</si>
  <si>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</si>
  <si>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</si>
  <si>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</si>
  <si>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</si>
  <si>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</si>
  <si>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</si>
  <si>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</si>
  <si>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</si>
  <si>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</si>
  <si>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</si>
  <si>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</si>
  <si>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</si>
  <si>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</si>
  <si>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</si>
  <si>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</si>
  <si>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</si>
  <si>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</si>
  <si>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</si>
  <si>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</si>
  <si>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</si>
  <si>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</si>
  <si>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</si>
  <si>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</si>
  <si>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</si>
  <si>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</si>
  <si>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</si>
  <si>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</si>
  <si>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</si>
  <si>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</si>
  <si>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</si>
  <si>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</si>
  <si>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</si>
  <si>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</si>
  <si>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</si>
  <si>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</si>
  <si>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</si>
  <si>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</si>
  <si>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</si>
  <si>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</si>
  <si>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</si>
  <si>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</si>
  <si>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</si>
  <si>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</si>
  <si>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</si>
  <si>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</si>
  <si>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</si>
  <si>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</si>
  <si>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</si>
  <si>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</si>
  <si>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</si>
  <si>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</si>
  <si>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</si>
  <si>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</si>
  <si>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</si>
  <si>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</si>
  <si>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</si>
  <si>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</si>
  <si>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</si>
  <si>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</si>
  <si>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</si>
  <si>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</si>
  <si>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</si>
  <si>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</si>
  <si>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</si>
  <si>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</si>
  <si>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</si>
  <si>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</si>
  <si>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</si>
  <si>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</si>
  <si>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</si>
  <si>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</si>
  <si>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</si>
  <si>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</si>
  <si>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</si>
  <si>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</si>
  <si>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</si>
  <si>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</si>
  <si>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</si>
  <si>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</si>
  <si>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</si>
  <si>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</si>
  <si>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</si>
  <si>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</si>
  <si>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</si>
  <si>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</si>
  <si>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</si>
  <si>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</si>
  <si>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</si>
  <si>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</si>
  <si>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</si>
  <si>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</si>
  <si>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</si>
  <si>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</si>
  <si>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</si>
  <si>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</si>
  <si>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</si>
  <si>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</si>
  <si>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</si>
  <si>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</si>
  <si>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</si>
  <si>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</si>
  <si>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</si>
  <si>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</si>
  <si>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</si>
  <si>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</si>
  <si>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</si>
  <si>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</si>
  <si>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</si>
  <si>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</si>
  <si>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</si>
  <si>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</si>
  <si>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</si>
  <si>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</si>
  <si>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</si>
  <si>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</si>
  <si>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</si>
  <si>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</si>
  <si>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</si>
  <si>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</si>
  <si>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</si>
  <si>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</si>
  <si>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</si>
  <si>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</si>
  <si>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</si>
  <si>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</si>
  <si>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</si>
  <si>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</si>
  <si>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</si>
  <si>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</si>
  <si>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</si>
  <si>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</si>
  <si>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</si>
  <si>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</si>
  <si>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</si>
  <si>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</si>
  <si>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</si>
  <si>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</si>
  <si>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</si>
  <si>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</si>
  <si>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</si>
  <si>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</si>
  <si>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</si>
  <si>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</si>
  <si>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</si>
  <si>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</si>
  <si>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</si>
  <si>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</si>
  <si>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</si>
  <si>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</si>
  <si>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</si>
  <si>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</si>
  <si>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</si>
  <si>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</si>
  <si>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</si>
  <si>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</si>
  <si>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</si>
  <si>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</si>
  <si>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</si>
  <si>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</si>
  <si>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</si>
  <si>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</si>
  <si>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</si>
  <si>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</si>
  <si>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</si>
  <si>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</si>
  <si>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</si>
  <si>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</si>
  <si>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</si>
  <si>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</si>
  <si>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</si>
  <si>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</si>
  <si>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</si>
  <si>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</si>
  <si>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</si>
  <si>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</si>
  <si>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</si>
  <si>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</si>
  <si>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</si>
  <si>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</si>
  <si>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</si>
  <si>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</si>
  <si>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</si>
  <si>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</si>
  <si>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</si>
  <si>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</si>
  <si>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</si>
  <si>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</si>
  <si>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</si>
  <si>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</si>
  <si>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</si>
  <si>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</si>
  <si>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</si>
  <si>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</si>
  <si>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</si>
  <si>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</si>
  <si>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</si>
  <si>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</si>
  <si>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</si>
  <si>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</si>
  <si>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</si>
  <si>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</si>
  <si>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</si>
  <si>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</si>
  <si>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</si>
  <si>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</si>
  <si>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</si>
  <si>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</si>
  <si>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</si>
  <si>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</si>
  <si>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</si>
  <si>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</si>
  <si>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</si>
  <si>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</si>
  <si>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</si>
  <si>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</si>
  <si>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</si>
  <si>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</si>
  <si>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</si>
  <si>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</si>
  <si>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</si>
  <si>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</si>
  <si>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</si>
  <si>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</si>
  <si>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</si>
  <si>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</si>
  <si>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</si>
  <si>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</si>
  <si>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</si>
  <si>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</si>
  <si>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</si>
  <si>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</si>
  <si>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</si>
  <si>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</si>
  <si>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</si>
  <si>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</si>
  <si>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</si>
  <si>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</si>
  <si>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</si>
  <si>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</si>
  <si>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</si>
  <si>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</si>
  <si>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</si>
  <si>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</si>
  <si>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</si>
  <si>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</si>
  <si>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</si>
  <si>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</si>
  <si>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</si>
  <si>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</si>
  <si>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</si>
  <si>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</si>
  <si>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</si>
  <si>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</si>
  <si>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</si>
  <si>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</si>
  <si>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</si>
  <si>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</si>
  <si>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</si>
  <si>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</si>
  <si>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</si>
  <si>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</si>
  <si>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</si>
  <si>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</si>
  <si>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</si>
  <si>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</si>
  <si>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</si>
  <si>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</si>
  <si>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</si>
  <si>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</si>
  <si>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</si>
  <si>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</si>
  <si>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</si>
  <si>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</si>
  <si>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</si>
  <si>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</si>
  <si>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</si>
  <si>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</si>
  <si>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</si>
  <si>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</si>
  <si>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</si>
  <si>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</si>
  <si>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</si>
  <si>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</si>
  <si>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</si>
  <si>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</si>
  <si>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</si>
  <si>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</si>
  <si>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</si>
  <si>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</si>
  <si>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</si>
  <si>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</si>
  <si>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</si>
  <si>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</si>
  <si>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</si>
  <si>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</si>
  <si>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</si>
  <si>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</si>
  <si>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</si>
  <si>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</si>
  <si>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</si>
  <si>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</si>
  <si>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</si>
  <si>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</si>
  <si>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</si>
  <si>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</si>
  <si>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</si>
  <si>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</si>
  <si>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</si>
  <si>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</si>
  <si>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</si>
  <si>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</si>
  <si>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</si>
  <si>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</si>
  <si>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</si>
  <si>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</si>
  <si>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</si>
  <si>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</si>
  <si>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</si>
  <si>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</si>
  <si>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</si>
  <si>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</si>
  <si>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</si>
  <si>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</si>
  <si>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</si>
  <si>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</si>
  <si>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</si>
  <si>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</si>
  <si>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</si>
  <si>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</si>
  <si>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</si>
  <si>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</si>
  <si>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</si>
  <si>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</si>
  <si>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</si>
  <si>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</si>
  <si>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</si>
  <si>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</si>
  <si>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</si>
  <si>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</si>
  <si>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</si>
  <si>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</si>
  <si>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</si>
  <si>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</si>
  <si>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</si>
  <si>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</si>
  <si>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</si>
  <si>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</si>
  <si>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</si>
  <si>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</si>
  <si>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</si>
  <si>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</si>
  <si>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</si>
  <si>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</si>
  <si>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</si>
  <si>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</si>
  <si>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</si>
  <si>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</si>
  <si>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</si>
  <si>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</si>
  <si>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</si>
  <si>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</si>
  <si>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</si>
  <si>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</si>
  <si>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</si>
  <si>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</si>
  <si>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</si>
  <si>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</si>
  <si>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</si>
  <si>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</si>
  <si>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</si>
  <si>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</si>
  <si>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</si>
  <si>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</si>
  <si>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</si>
  <si>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</si>
  <si>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</si>
  <si>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</si>
  <si>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</si>
  <si>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</si>
  <si>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</si>
  <si>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</si>
  <si>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</si>
  <si>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</si>
  <si>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</si>
  <si>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</si>
  <si>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</si>
  <si>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</si>
  <si>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</si>
  <si>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</si>
  <si>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</si>
  <si>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</si>
  <si>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</si>
  <si>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</si>
  <si>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</si>
  <si>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</si>
  <si>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</si>
  <si>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</si>
  <si>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</si>
  <si>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</si>
  <si>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</si>
  <si>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</si>
  <si>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</si>
  <si>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</si>
  <si>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</si>
  <si>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</si>
  <si>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</si>
  <si>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</si>
  <si>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</si>
  <si>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</si>
  <si>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</si>
  <si>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</si>
  <si>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</si>
  <si>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</si>
  <si>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</si>
  <si>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</si>
  <si>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</si>
  <si>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</si>
  <si>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</si>
  <si>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</si>
  <si>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</si>
  <si>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</si>
  <si>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</si>
  <si>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</si>
  <si>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</si>
  <si>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</si>
  <si>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</si>
  <si>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</si>
  <si>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</si>
  <si>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</si>
  <si>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</si>
  <si>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</si>
  <si>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</si>
  <si>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</si>
  <si>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</si>
  <si>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</si>
  <si>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</si>
  <si>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</si>
  <si>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</si>
  <si>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</si>
  <si>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</si>
  <si>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</si>
  <si>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</si>
  <si>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</si>
  <si>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</si>
  <si>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</si>
  <si>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</si>
  <si>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</si>
  <si>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</si>
  <si>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</si>
  <si>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</si>
  <si>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</si>
  <si>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</si>
  <si>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</si>
  <si>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</si>
  <si>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</si>
  <si>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</si>
  <si>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</si>
  <si>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</si>
  <si>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</si>
  <si>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</si>
  <si>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</si>
  <si>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</si>
  <si>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</si>
  <si>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</si>
  <si>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</si>
  <si>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</si>
  <si>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</si>
  <si>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</si>
  <si>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</si>
  <si>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</si>
  <si>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</si>
  <si>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</si>
  <si>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</si>
  <si>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</si>
  <si>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</si>
  <si>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</si>
  <si>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</si>
  <si>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</si>
  <si>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</si>
  <si>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</si>
  <si>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</si>
  <si>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</si>
  <si>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</si>
  <si>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</si>
  <si>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</si>
  <si>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</si>
  <si>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</si>
  <si>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</si>
  <si>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</si>
  <si>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</si>
  <si>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</si>
  <si>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</si>
  <si>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</si>
  <si>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</si>
  <si>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</si>
  <si>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</si>
  <si>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</si>
  <si>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</si>
  <si>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</si>
  <si>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</si>
  <si>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</si>
  <si>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</si>
  <si>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</si>
  <si>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</si>
  <si>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</si>
  <si>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</si>
  <si>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</si>
  <si>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</si>
  <si>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</si>
  <si>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</si>
  <si>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</si>
  <si>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</si>
  <si>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</si>
  <si>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</si>
  <si>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</si>
  <si>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</si>
  <si>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</si>
  <si>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</si>
  <si>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</si>
  <si>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</si>
  <si>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</si>
  <si>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</si>
  <si>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</si>
  <si>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</si>
  <si>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</si>
  <si>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</si>
  <si>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</si>
  <si>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</si>
  <si>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</si>
  <si>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</si>
  <si>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</si>
  <si>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</si>
  <si>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</si>
  <si>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</si>
  <si>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</si>
  <si>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</si>
  <si>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</si>
  <si>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</si>
  <si>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</si>
  <si>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</si>
  <si>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</si>
  <si>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</si>
  <si>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</si>
  <si>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</si>
  <si>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</si>
  <si>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</si>
  <si>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</si>
  <si>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</si>
  <si>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</si>
  <si>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</si>
  <si>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</si>
  <si>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</si>
  <si>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</si>
  <si>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</si>
  <si>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</si>
  <si>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</si>
  <si>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</si>
  <si>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</si>
  <si>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</si>
  <si>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</si>
  <si>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</si>
  <si>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</si>
  <si>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</si>
  <si>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</si>
  <si>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</si>
  <si>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</si>
  <si>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</si>
  <si>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</si>
  <si>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</si>
  <si>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</si>
  <si>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</si>
  <si>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</si>
  <si>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</si>
  <si>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</si>
  <si>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</si>
  <si>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</si>
  <si>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</si>
  <si>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</si>
  <si>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</si>
  <si>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</si>
  <si>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</si>
  <si>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</si>
  <si>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</si>
  <si>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</si>
  <si>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</si>
  <si>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</si>
  <si>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</si>
  <si>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</si>
  <si>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</si>
  <si>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</si>
  <si>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</si>
  <si>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</si>
  <si>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</si>
  <si>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</si>
  <si>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</si>
  <si>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</si>
  <si>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</si>
  <si>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</si>
  <si>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</si>
  <si>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</si>
  <si>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</si>
  <si>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</si>
  <si>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</si>
  <si>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</si>
  <si>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</si>
  <si>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</si>
  <si>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</si>
  <si>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</si>
  <si>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</si>
  <si>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</si>
  <si>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</si>
  <si>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</si>
  <si>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</si>
  <si>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</si>
  <si>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</si>
  <si>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</si>
  <si>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</si>
  <si>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</si>
  <si>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</si>
  <si>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</si>
  <si>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</si>
  <si>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</si>
  <si>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</si>
  <si>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</si>
  <si>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</si>
  <si>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</si>
  <si>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</si>
  <si>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</si>
  <si>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</si>
  <si>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</si>
  <si>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</si>
  <si>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</si>
  <si>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</si>
  <si>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</si>
  <si>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</si>
  <si>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</si>
  <si>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</si>
  <si>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</si>
  <si>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</si>
  <si>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</si>
  <si>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</si>
  <si>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</si>
  <si>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</si>
  <si>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</si>
  <si>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</si>
  <si>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</si>
  <si>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</si>
  <si>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</si>
  <si>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</si>
  <si>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</si>
  <si>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</si>
  <si>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</si>
  <si>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</si>
  <si>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</si>
  <si>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</si>
  <si>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</si>
  <si>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</si>
  <si>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</si>
  <si>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</si>
  <si>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</si>
  <si>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</si>
  <si>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</si>
  <si>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</si>
  <si>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</si>
  <si>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</si>
  <si>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</si>
  <si>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</si>
  <si>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</si>
  <si>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</si>
  <si>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</si>
  <si>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</si>
  <si>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</si>
  <si>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</si>
  <si>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</si>
  <si>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</si>
  <si>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</si>
  <si>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</si>
  <si>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</si>
  <si>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</si>
  <si>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</si>
  <si>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</si>
  <si>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</si>
  <si>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</si>
  <si>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</si>
  <si>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</si>
  <si>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</si>
  <si>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</si>
  <si>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</si>
  <si>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</si>
  <si>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</si>
  <si>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</si>
  <si>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</si>
  <si>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</si>
  <si>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</si>
  <si>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</si>
  <si>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</si>
  <si>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</si>
  <si>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</si>
  <si>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</si>
  <si>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</si>
  <si>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</si>
  <si>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</si>
  <si>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</si>
  <si>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</si>
  <si>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</si>
  <si>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</si>
  <si>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</si>
  <si>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</si>
  <si>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</si>
  <si>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</si>
  <si>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</si>
  <si>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</si>
  <si>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</si>
  <si>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</si>
  <si>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</si>
  <si>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</si>
  <si>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</si>
  <si>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</si>
  <si>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</si>
  <si>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</si>
  <si>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</si>
  <si>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</si>
  <si>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</si>
  <si>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</si>
  <si>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</si>
  <si>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</si>
  <si>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</si>
  <si>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</si>
  <si>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</si>
  <si>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</si>
  <si>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</si>
  <si>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</si>
  <si>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</si>
  <si>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</si>
  <si>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</si>
  <si>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</si>
  <si>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</si>
  <si>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</si>
  <si>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</si>
  <si>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</si>
  <si>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</si>
  <si>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</si>
  <si>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</si>
  <si>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</si>
  <si>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</si>
  <si>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</si>
  <si>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</si>
  <si>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</si>
  <si>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</si>
  <si>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</si>
  <si>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</si>
  <si>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</si>
  <si>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</si>
  <si>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</si>
  <si>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</si>
  <si>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</si>
  <si>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</si>
  <si>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</si>
  <si>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</si>
  <si>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</si>
  <si>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</si>
  <si>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</si>
  <si>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</si>
  <si>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</si>
  <si>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</si>
  <si>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</si>
  <si>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</si>
  <si>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</si>
  <si>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</si>
  <si>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</si>
  <si>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</si>
  <si>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</si>
  <si>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</si>
  <si>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</si>
  <si>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</si>
  <si>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</si>
  <si>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</si>
  <si>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</si>
  <si>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</si>
  <si>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</si>
  <si>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</si>
  <si>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</si>
  <si>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</si>
  <si>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</si>
  <si>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</si>
  <si>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</si>
  <si>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</si>
  <si>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</si>
  <si>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</si>
  <si>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</si>
  <si>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</si>
  <si>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</si>
  <si>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</si>
  <si>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</si>
  <si>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</si>
  <si>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</si>
  <si>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</si>
  <si>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</si>
  <si>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</si>
  <si>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</si>
  <si>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</si>
  <si>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</si>
  <si>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</si>
  <si>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</si>
  <si>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</si>
  <si>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</si>
  <si>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</si>
  <si>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</si>
  <si>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</si>
  <si>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</si>
  <si>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</si>
  <si>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</si>
  <si>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</si>
  <si>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</si>
  <si>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</si>
  <si>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</si>
  <si>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</si>
  <si>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</si>
  <si>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</si>
  <si>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</si>
  <si>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</si>
  <si>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</si>
  <si>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</si>
  <si>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</si>
  <si>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</si>
  <si>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</si>
  <si>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</si>
  <si>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</si>
  <si>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</si>
  <si>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</si>
  <si>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</si>
  <si>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</si>
  <si>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</si>
  <si>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</si>
  <si>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</si>
  <si>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</si>
  <si>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</si>
  <si>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</si>
  <si>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</si>
  <si>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</si>
  <si>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</si>
  <si>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</si>
  <si>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</si>
  <si>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</si>
  <si>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</si>
  <si>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</si>
  <si>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</si>
  <si>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</si>
  <si>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</si>
  <si>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</si>
  <si>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</si>
  <si>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</si>
  <si>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</si>
  <si>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</si>
  <si>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</si>
  <si>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</si>
  <si>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</si>
  <si>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</si>
  <si>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</si>
  <si>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</si>
  <si>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</si>
  <si>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</si>
  <si>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</si>
  <si>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</si>
  <si>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</si>
  <si>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</si>
  <si>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</si>
  <si>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</si>
  <si>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</si>
  <si>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</si>
  <si>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</si>
  <si>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</si>
  <si>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</si>
  <si>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</si>
  <si>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</si>
  <si>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</si>
  <si>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</si>
  <si>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</si>
  <si>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</si>
  <si>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</si>
  <si>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</si>
  <si>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</si>
  <si>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</si>
  <si>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</si>
  <si>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</si>
  <si>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</si>
  <si>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</si>
  <si>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</si>
  <si>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</si>
  <si>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</si>
  <si>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</si>
  <si>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</si>
  <si>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</si>
  <si>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</si>
  <si>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</si>
  <si>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</si>
  <si>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</si>
  <si>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</si>
  <si>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</si>
  <si>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</si>
  <si>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</si>
  <si>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</si>
  <si>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</si>
  <si>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</si>
  <si>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</si>
  <si>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</si>
  <si>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</si>
  <si>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</si>
  <si>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</si>
  <si>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</si>
  <si>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</si>
  <si>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</si>
  <si>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</si>
  <si>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</si>
  <si>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</si>
  <si>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</si>
  <si>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</si>
  <si>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</si>
  <si>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</si>
  <si>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</si>
  <si>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</si>
  <si>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</si>
  <si>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</si>
  <si>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</si>
  <si>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</si>
  <si>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</si>
  <si>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</si>
  <si>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</si>
  <si>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</si>
  <si>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</si>
  <si>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</si>
  <si>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</si>
  <si>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</si>
  <si>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</si>
  <si>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</si>
  <si>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</si>
  <si>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</si>
  <si>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</si>
  <si>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</si>
  <si>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</si>
  <si>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</si>
  <si>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</si>
  <si>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</si>
  <si>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</si>
  <si>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</si>
  <si>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</si>
  <si>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</si>
  <si>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</si>
  <si>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</si>
  <si>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</si>
  <si>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</si>
  <si>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</si>
  <si>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</si>
  <si>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</si>
  <si>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</si>
  <si>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</si>
  <si>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</si>
  <si>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</si>
  <si>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</si>
  <si>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</si>
  <si>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</si>
  <si>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</si>
  <si>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</si>
  <si>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</si>
  <si>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</si>
  <si>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</si>
  <si>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</si>
  <si>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</si>
  <si>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</si>
  <si>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</si>
  <si>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</si>
  <si>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</si>
  <si>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</si>
  <si>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</si>
  <si>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</si>
  <si>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</si>
  <si>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</si>
  <si>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</si>
  <si>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</si>
  <si>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</si>
  <si>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</si>
  <si>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</si>
  <si>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</si>
  <si>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</si>
  <si>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</si>
  <si>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</si>
  <si>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</si>
  <si>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</si>
  <si>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</si>
  <si>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</si>
  <si>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</si>
  <si>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</si>
  <si>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</si>
  <si>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</si>
  <si>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</si>
  <si>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</si>
  <si>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</si>
  <si>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</si>
  <si>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</si>
  <si>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</si>
  <si>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</si>
  <si>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</si>
  <si>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</si>
  <si>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</si>
  <si>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</si>
  <si>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</si>
  <si>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</si>
  <si>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</si>
  <si>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</si>
  <si>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</si>
  <si>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</si>
  <si>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</si>
  <si>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</si>
  <si>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</si>
  <si>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</si>
  <si>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</si>
  <si>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</si>
  <si>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</si>
  <si>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</si>
  <si>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</si>
  <si>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</si>
  <si>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</si>
  <si>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</si>
  <si>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</si>
  <si>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</si>
  <si>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</si>
  <si>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</si>
  <si>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</si>
  <si>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</si>
  <si>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</si>
  <si>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</si>
  <si>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</si>
  <si>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</si>
  <si>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</si>
  <si>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</si>
  <si>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</si>
  <si>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</si>
  <si>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</si>
  <si>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</si>
  <si>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</si>
  <si>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</si>
  <si>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</si>
  <si>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</si>
  <si>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</si>
  <si>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</si>
  <si>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</si>
  <si>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</si>
  <si>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</si>
  <si>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</si>
  <si>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</si>
  <si>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</si>
  <si>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</si>
  <si>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</si>
  <si>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</si>
  <si>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</si>
  <si>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</si>
  <si>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</si>
  <si>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</si>
  <si>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</si>
  <si>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</si>
  <si>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</si>
  <si>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</si>
  <si>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</si>
  <si>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</si>
  <si>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</si>
  <si>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</si>
  <si>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</si>
  <si>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</si>
  <si>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</si>
  <si>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</si>
  <si>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</si>
  <si>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</si>
  <si>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</si>
  <si>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</si>
  <si>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</si>
  <si>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</si>
  <si>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</si>
  <si>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</si>
  <si>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</si>
  <si>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</si>
  <si>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</si>
  <si>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</si>
  <si>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</si>
  <si>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</si>
  <si>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</si>
  <si>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</si>
  <si>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</si>
  <si>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</si>
  <si>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</si>
  <si>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</si>
  <si>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</si>
  <si>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</si>
  <si>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</si>
  <si>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</si>
  <si>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</si>
  <si>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</si>
  <si>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</si>
  <si>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</si>
  <si>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</si>
  <si>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</si>
  <si>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</si>
  <si>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</si>
  <si>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</si>
  <si>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</si>
  <si>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</si>
  <si>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</si>
  <si>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</si>
  <si>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</si>
  <si>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</si>
  <si>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</si>
  <si>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</si>
  <si>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</si>
  <si>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</si>
  <si>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</si>
  <si>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</si>
  <si>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</si>
  <si>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</si>
  <si>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</si>
  <si>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</si>
  <si>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</si>
  <si>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</si>
  <si>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</si>
  <si>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</si>
  <si>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</si>
  <si>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</si>
  <si>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</si>
  <si>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</si>
  <si>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</si>
  <si>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</si>
  <si>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</si>
  <si>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</si>
  <si>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</si>
  <si>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</si>
  <si>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</si>
  <si>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</si>
  <si>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</si>
  <si>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</si>
  <si>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</si>
  <si>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</si>
  <si>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</si>
  <si>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</si>
  <si>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</si>
  <si>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</si>
  <si>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</si>
  <si>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</si>
  <si>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</si>
  <si>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</si>
  <si>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</si>
  <si>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</si>
  <si>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</si>
  <si>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</si>
  <si>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</si>
  <si>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</si>
  <si>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</si>
  <si>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</si>
  <si>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</si>
  <si>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</si>
  <si>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</si>
  <si>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</si>
  <si>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</si>
  <si>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</si>
  <si>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</si>
  <si>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</si>
  <si>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</si>
  <si>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</si>
  <si>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</si>
  <si>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</si>
  <si>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</si>
  <si>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</si>
  <si>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</si>
  <si>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</si>
  <si>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</si>
  <si>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</si>
  <si>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</si>
  <si>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</si>
  <si>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</si>
  <si>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</si>
  <si>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</si>
  <si>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</si>
  <si>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</si>
  <si>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</si>
  <si>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</si>
  <si>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</si>
  <si>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</si>
  <si>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</si>
  <si>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</si>
  <si>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</si>
  <si>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</si>
  <si>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</si>
  <si>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</si>
  <si>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</si>
  <si>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</si>
  <si>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</si>
  <si>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</si>
  <si>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</si>
  <si>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</si>
  <si>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</si>
  <si>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</si>
  <si>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</si>
  <si>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</si>
  <si>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</si>
  <si>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</si>
  <si>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</si>
  <si>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</si>
  <si>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</si>
  <si>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</si>
  <si>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</si>
  <si>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</si>
  <si>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</si>
  <si>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</si>
  <si>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</si>
  <si>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</si>
  <si>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</si>
  <si>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</si>
  <si>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</si>
  <si>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</si>
  <si>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</si>
  <si>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</si>
  <si>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</si>
  <si>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</si>
  <si>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</si>
  <si>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</si>
  <si>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</si>
  <si>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</si>
  <si>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</si>
  <si>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</si>
  <si>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</si>
  <si>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</si>
  <si>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</si>
  <si>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</si>
  <si>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</si>
  <si>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</si>
  <si>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</si>
  <si>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</si>
  <si>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</si>
  <si>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</si>
  <si>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</si>
  <si>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</si>
  <si>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</si>
  <si>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</si>
  <si>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</si>
  <si>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</si>
  <si>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</si>
  <si>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</si>
  <si>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</si>
  <si>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</si>
  <si>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</si>
  <si>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</si>
  <si>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</si>
  <si>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</si>
  <si>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</si>
  <si>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</si>
  <si>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</si>
  <si>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</si>
  <si>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</si>
  <si>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</si>
  <si>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</si>
  <si>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</si>
  <si>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</si>
  <si>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</si>
  <si>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</si>
  <si>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</si>
  <si>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</si>
  <si>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</si>
  <si>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</si>
  <si>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</si>
  <si>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</si>
  <si>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</si>
  <si>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</si>
  <si>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</si>
  <si>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</si>
  <si>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</si>
  <si>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</si>
  <si>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</si>
  <si>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</si>
  <si>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</si>
  <si>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</si>
  <si>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</si>
  <si>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</si>
  <si>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</si>
  <si>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</si>
  <si>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</si>
  <si>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</si>
  <si>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</si>
  <si>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</si>
  <si>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</si>
  <si>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</si>
  <si>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</si>
  <si>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</si>
  <si>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</si>
  <si>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</si>
  <si>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</si>
  <si>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</si>
  <si>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</si>
  <si>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</si>
  <si>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</si>
  <si>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</si>
  <si>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</si>
  <si>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</si>
  <si>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</si>
  <si>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</si>
  <si>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</si>
  <si>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</si>
  <si>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</si>
  <si>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</si>
  <si>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</si>
  <si>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</si>
  <si>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</si>
  <si>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</si>
  <si>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</si>
  <si>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</si>
  <si>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</si>
  <si>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</si>
  <si>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</si>
  <si>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</si>
  <si>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</si>
  <si>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</si>
  <si>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</si>
  <si>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</si>
  <si>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</si>
  <si>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</si>
  <si>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</si>
  <si>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</si>
  <si>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</si>
  <si>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</si>
  <si>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</si>
  <si>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</si>
  <si>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</si>
  <si>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</si>
  <si>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</si>
  <si>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</si>
  <si>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</si>
  <si>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</si>
  <si>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</si>
  <si>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</si>
  <si>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</si>
  <si>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</si>
  <si>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</si>
  <si>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</si>
  <si>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</si>
  <si>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</si>
  <si>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</si>
  <si>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</si>
  <si>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</si>
  <si>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</si>
  <si>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</si>
  <si>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</si>
  <si>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</si>
  <si>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</si>
  <si>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</si>
  <si>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</si>
  <si>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</si>
  <si>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</si>
  <si>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</si>
  <si>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</si>
  <si>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</si>
  <si>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</si>
  <si>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</si>
  <si>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</si>
  <si>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</si>
  <si>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</si>
  <si>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</si>
  <si>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</si>
  <si>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</si>
  <si>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</si>
  <si>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</si>
  <si>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</si>
  <si>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</si>
  <si>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</si>
  <si>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</si>
  <si>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</si>
  <si>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</si>
  <si>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</si>
  <si>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</si>
  <si>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</si>
  <si>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</si>
  <si>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</si>
  <si>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</si>
  <si>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</si>
  <si>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</si>
  <si>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</si>
  <si>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</si>
  <si>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</si>
  <si>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</si>
  <si>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</si>
  <si>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</si>
  <si>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</si>
  <si>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</si>
  <si>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</si>
  <si>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</si>
  <si>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</si>
  <si>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</si>
  <si>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</si>
  <si>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</si>
  <si>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</si>
  <si>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</si>
  <si>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</si>
  <si>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</si>
  <si>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</si>
  <si>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</si>
  <si>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</si>
  <si>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</si>
  <si>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</si>
  <si>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</si>
  <si>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</si>
  <si>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</si>
  <si>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</si>
  <si>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</si>
  <si>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</si>
  <si>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</si>
  <si>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</si>
  <si>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</si>
  <si>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</si>
  <si>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</si>
  <si>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</si>
  <si>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</si>
  <si>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</si>
  <si>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</si>
  <si>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</si>
  <si>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</si>
  <si>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</si>
  <si>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</si>
  <si>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</si>
  <si>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</si>
  <si>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</si>
  <si>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</si>
  <si>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</si>
  <si>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</si>
  <si>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</si>
  <si>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</si>
  <si>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</si>
  <si>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</si>
  <si>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</si>
  <si>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</si>
  <si>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</si>
  <si>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</si>
  <si>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</si>
  <si>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</si>
  <si>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</si>
  <si>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</si>
  <si>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</si>
  <si>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</si>
  <si>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</si>
  <si>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</si>
  <si>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</si>
  <si>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</si>
  <si>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</si>
  <si>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</si>
  <si>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</si>
  <si>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</si>
  <si>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</si>
  <si>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</si>
  <si>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</si>
  <si>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</si>
  <si>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</si>
  <si>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</si>
  <si>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</si>
  <si>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</si>
  <si>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</si>
  <si>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</si>
  <si>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</si>
  <si>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</si>
  <si>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</si>
  <si>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</si>
  <si>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</si>
  <si>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</si>
  <si>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</si>
  <si>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</si>
  <si>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</si>
  <si>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</si>
  <si>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</si>
  <si>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</si>
  <si>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</si>
  <si>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</si>
  <si>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</si>
  <si>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</si>
  <si>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</si>
  <si>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</si>
  <si>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</si>
  <si>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</si>
  <si>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</si>
  <si>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</si>
  <si>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</si>
  <si>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</si>
  <si>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</si>
  <si>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</si>
  <si>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</si>
  <si>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</si>
  <si>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</si>
  <si>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</si>
  <si>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</si>
  <si>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</si>
  <si>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</si>
  <si>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</si>
  <si>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</si>
  <si>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</si>
  <si>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</si>
  <si>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</si>
  <si>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</si>
  <si>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</si>
  <si>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</si>
  <si>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</si>
  <si>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</si>
  <si>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</si>
  <si>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</si>
  <si>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</si>
  <si>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</si>
  <si>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</si>
  <si>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</si>
  <si>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</si>
  <si>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</si>
  <si>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</si>
  <si>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</si>
  <si>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</si>
  <si>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</si>
  <si>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</si>
  <si>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</si>
  <si>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</si>
  <si>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</si>
  <si>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</si>
  <si>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</si>
  <si>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</si>
  <si>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</si>
  <si>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</si>
  <si>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</si>
  <si>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</si>
  <si>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</si>
  <si>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</si>
  <si>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</si>
  <si>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</si>
  <si>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</si>
  <si>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</si>
  <si>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</si>
  <si>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</si>
  <si>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</si>
  <si>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</si>
  <si>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</si>
  <si>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</si>
  <si>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</si>
  <si>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</si>
  <si>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</si>
  <si>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</si>
  <si>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</si>
  <si>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</si>
  <si>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</si>
  <si>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</si>
  <si>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</si>
  <si>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</si>
  <si>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</si>
  <si>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</si>
  <si>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</si>
  <si>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</si>
  <si>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</si>
  <si>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</si>
  <si>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</si>
  <si>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</si>
  <si>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</si>
  <si>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</si>
  <si>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</si>
  <si>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</si>
  <si>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</si>
  <si>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</si>
  <si>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</si>
  <si>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</si>
  <si>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</si>
  <si>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</si>
  <si>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</si>
  <si>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</si>
  <si>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</si>
  <si>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</si>
  <si>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</si>
  <si>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</si>
  <si>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</si>
  <si>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</si>
  <si>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</si>
  <si>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</si>
  <si>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</si>
  <si>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</si>
  <si>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</si>
  <si>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</si>
  <si>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</si>
  <si>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</si>
  <si>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</si>
  <si>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</si>
  <si>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</si>
  <si>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</si>
  <si>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</si>
  <si>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</si>
  <si>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</si>
  <si>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</si>
  <si>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</si>
  <si>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</si>
  <si>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</si>
  <si>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</si>
  <si>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</si>
  <si>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</si>
  <si>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</si>
  <si>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</si>
  <si>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</si>
  <si>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</si>
  <si>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</si>
  <si>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</si>
  <si>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</si>
  <si>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</si>
  <si>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</si>
  <si>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</si>
  <si>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</si>
  <si>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</si>
  <si>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</si>
  <si>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</si>
  <si>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</si>
  <si>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</si>
  <si>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</si>
  <si>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</si>
  <si>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</si>
  <si>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</si>
  <si>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</si>
  <si>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</si>
  <si>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</si>
  <si>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</si>
  <si>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</si>
  <si>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</si>
  <si>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</si>
  <si>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</si>
  <si>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</si>
  <si>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</si>
  <si>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</si>
  <si>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</si>
  <si>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</si>
  <si>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</si>
  <si>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</si>
  <si>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</si>
  <si>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</si>
  <si>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</si>
  <si>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</si>
  <si>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</si>
  <si>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</si>
  <si>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</si>
  <si>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</si>
  <si>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</si>
  <si>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</si>
  <si>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</si>
  <si>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</si>
  <si>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</si>
  <si>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</si>
  <si>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</si>
  <si>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</si>
  <si>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</si>
  <si>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</si>
  <si>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</si>
  <si>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</si>
  <si>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</si>
  <si>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</si>
  <si>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</si>
  <si>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</si>
  <si>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</si>
  <si>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</si>
  <si>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</si>
  <si>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</si>
  <si>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</si>
  <si>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</si>
  <si>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</si>
  <si>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</si>
  <si>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</si>
  <si>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</si>
  <si>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</si>
  <si>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</si>
  <si>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</si>
  <si>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</si>
  <si>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</si>
  <si>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</si>
  <si>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</si>
  <si>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</si>
  <si>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</si>
  <si>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</si>
  <si>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</si>
  <si>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</si>
  <si>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</si>
  <si>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</si>
  <si>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</si>
  <si>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</si>
  <si>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</si>
  <si>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</si>
  <si>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</si>
  <si>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</si>
  <si>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</si>
  <si>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</si>
  <si>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</si>
  <si>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</si>
  <si>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</si>
  <si>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</si>
  <si>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</si>
  <si>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</si>
  <si>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</si>
  <si>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</si>
  <si>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</si>
  <si>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</si>
  <si>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</si>
  <si>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</si>
  <si>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</si>
  <si>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</si>
  <si>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</si>
  <si>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</si>
  <si>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</si>
  <si>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</si>
  <si>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</si>
  <si>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</si>
  <si>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</si>
  <si>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</si>
  <si>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</si>
  <si>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</si>
  <si>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</si>
  <si>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</si>
  <si>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</si>
  <si>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</si>
  <si>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</si>
  <si>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</si>
  <si>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</si>
  <si>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</si>
  <si>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</si>
  <si>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</si>
  <si>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</si>
  <si>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</si>
  <si>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</si>
  <si>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</si>
  <si>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</si>
  <si>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</si>
  <si>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</si>
  <si>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</si>
  <si>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</si>
  <si>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</si>
  <si>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</si>
  <si>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</si>
  <si>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</si>
  <si>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</si>
  <si>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</si>
  <si>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</si>
  <si>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</si>
  <si>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</si>
  <si>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</si>
  <si>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</si>
  <si>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</si>
  <si>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</si>
  <si>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</si>
  <si>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</si>
  <si>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</si>
  <si>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</si>
  <si>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</si>
  <si>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</si>
  <si>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</si>
  <si>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</si>
  <si>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</si>
  <si>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</si>
  <si>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</si>
  <si>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</si>
  <si>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</si>
  <si>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</si>
  <si>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</si>
  <si>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</si>
  <si>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</si>
  <si>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</si>
  <si>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</si>
  <si>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</si>
  <si>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</si>
  <si>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</si>
  <si>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</si>
  <si>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</si>
  <si>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</si>
  <si>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</si>
  <si>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</si>
  <si>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</si>
  <si>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</si>
  <si>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</si>
  <si>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</si>
  <si>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</si>
  <si>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</si>
  <si>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</si>
  <si>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</si>
  <si>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</si>
  <si>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</si>
  <si>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</si>
  <si>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</si>
  <si>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</si>
  <si>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</si>
  <si>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</si>
  <si>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</si>
  <si>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</si>
  <si>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</si>
  <si>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</si>
  <si>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</si>
  <si>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</si>
  <si>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</si>
  <si>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</si>
  <si>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</si>
  <si>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</si>
  <si>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</si>
  <si>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</si>
  <si>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</si>
  <si>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</si>
  <si>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</si>
  <si>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</si>
  <si>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</si>
  <si>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</si>
  <si>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</si>
  <si>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</si>
  <si>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</si>
  <si>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</si>
  <si>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</si>
  <si>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</si>
  <si>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</si>
  <si>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</si>
  <si>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</si>
  <si>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</si>
  <si>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</si>
  <si>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</si>
  <si>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</si>
  <si>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</si>
  <si>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</si>
  <si>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</si>
  <si>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</si>
  <si>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</si>
  <si>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</si>
  <si>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</si>
  <si>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</si>
  <si>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</si>
  <si>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</si>
  <si>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</si>
  <si>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</si>
  <si>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</si>
  <si>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</si>
  <si>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</si>
  <si>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</si>
  <si>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</si>
  <si>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</si>
  <si>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</si>
  <si>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</si>
  <si>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</si>
  <si>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</si>
  <si>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</si>
  <si>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</si>
  <si>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</si>
  <si>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</si>
  <si>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</si>
  <si>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</si>
  <si>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</si>
  <si>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</si>
  <si>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</si>
  <si>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</si>
  <si>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</si>
  <si>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</si>
  <si>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</si>
  <si>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</si>
  <si>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</si>
  <si>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</si>
  <si>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</si>
  <si>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</si>
  <si>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</si>
  <si>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</si>
  <si>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</si>
  <si>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</si>
  <si>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</si>
  <si>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</si>
  <si>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</si>
  <si>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</si>
  <si>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</si>
  <si>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</si>
  <si>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</si>
  <si>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</si>
  <si>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</si>
  <si>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</si>
  <si>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</si>
  <si>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</si>
  <si>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</si>
  <si>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</si>
  <si>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</si>
  <si>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</si>
  <si>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</si>
  <si>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</si>
  <si>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</si>
  <si>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</si>
  <si>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</si>
  <si>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</si>
  <si>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</si>
  <si>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</si>
  <si>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</si>
  <si>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</si>
  <si>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</si>
  <si>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</si>
  <si>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</si>
  <si>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</si>
  <si>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</si>
  <si>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</si>
  <si>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</si>
  <si>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</si>
  <si>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</si>
  <si>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</si>
  <si>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</si>
  <si>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</si>
  <si>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</si>
  <si>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</si>
  <si>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</si>
  <si>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</si>
  <si>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</si>
  <si>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</si>
  <si>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</si>
  <si>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</si>
  <si>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</si>
  <si>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</si>
  <si>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</si>
  <si>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</si>
  <si>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</si>
  <si>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</si>
  <si>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</si>
  <si>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</si>
  <si>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</si>
  <si>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</si>
  <si>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</si>
  <si>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</si>
  <si>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</si>
  <si>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</si>
  <si>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</si>
  <si>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</si>
  <si>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</si>
  <si>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</si>
  <si>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</si>
  <si>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</si>
  <si>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</si>
  <si>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</si>
  <si>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</si>
  <si>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</si>
  <si>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</si>
  <si>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</si>
  <si>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</si>
  <si>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</si>
  <si>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</si>
  <si>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</si>
  <si>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</si>
  <si>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</si>
  <si>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</si>
  <si>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</si>
  <si>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</si>
  <si>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</si>
  <si>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</si>
  <si>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</si>
  <si>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</si>
  <si>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</si>
  <si>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</si>
  <si>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</si>
  <si>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</si>
  <si>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</si>
  <si>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</si>
  <si>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</si>
  <si>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</si>
  <si>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</si>
  <si>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</si>
  <si>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</si>
  <si>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</si>
  <si>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</si>
  <si>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</si>
  <si>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</si>
  <si>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</si>
  <si>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</si>
  <si>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</si>
  <si>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</si>
  <si>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</si>
  <si>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</si>
  <si>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</si>
  <si>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</si>
  <si>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</si>
  <si>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</si>
  <si>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</si>
  <si>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</si>
  <si>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</si>
  <si>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</si>
  <si>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</si>
  <si>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</si>
  <si>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</si>
  <si>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</si>
  <si>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</si>
  <si>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</si>
  <si>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</si>
  <si>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</si>
  <si>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</si>
  <si>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</si>
  <si>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</si>
  <si>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</si>
  <si>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</si>
  <si>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</si>
  <si>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</si>
  <si>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</si>
  <si>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</si>
  <si>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</si>
  <si>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</si>
  <si>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</si>
  <si>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</si>
  <si>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</si>
  <si>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</si>
  <si>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</si>
  <si>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</si>
  <si>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</si>
  <si>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</si>
  <si>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</si>
  <si>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</si>
  <si>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</si>
  <si>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</si>
  <si>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</si>
  <si>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</si>
  <si>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</si>
  <si>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</si>
  <si>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</si>
  <si>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</si>
  <si>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</si>
  <si>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</si>
  <si>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</si>
  <si>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</si>
  <si>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</si>
  <si>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</si>
  <si>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</si>
  <si>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</si>
  <si>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</si>
  <si>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</si>
  <si>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</si>
  <si>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</si>
  <si>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</si>
  <si>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</si>
  <si>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</si>
  <si>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</si>
  <si>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</si>
  <si>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</si>
  <si>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</si>
  <si>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</si>
  <si>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</si>
  <si>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</si>
  <si>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</si>
  <si>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</si>
  <si>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</si>
  <si>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</si>
  <si>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</si>
  <si>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</si>
  <si>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</si>
  <si>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</si>
  <si>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</si>
  <si>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</si>
  <si>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</si>
  <si>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</si>
  <si>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</si>
  <si>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</si>
  <si>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</si>
  <si>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</si>
  <si>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</si>
  <si>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</si>
  <si>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</si>
  <si>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</si>
  <si>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</si>
  <si>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</si>
  <si>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</si>
  <si>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</si>
  <si>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</si>
  <si>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</si>
  <si>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</si>
  <si>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</si>
  <si>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</si>
  <si>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</si>
  <si>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</si>
  <si>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</si>
  <si>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</si>
  <si>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</si>
  <si>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</si>
  <si>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</si>
  <si>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</si>
  <si>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</si>
  <si>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</si>
  <si>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</si>
  <si>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</si>
  <si>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</si>
  <si>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</si>
  <si>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</si>
  <si>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</si>
  <si>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</si>
  <si>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</si>
  <si>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</si>
  <si>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</si>
  <si>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</si>
  <si>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</si>
  <si>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</si>
  <si>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</si>
  <si>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</si>
  <si>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</si>
  <si>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</si>
  <si>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</si>
  <si>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</si>
  <si>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</si>
  <si>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</si>
  <si>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</si>
  <si>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</si>
  <si>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</si>
  <si>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</si>
  <si>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</si>
  <si>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</si>
  <si>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</si>
  <si>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</si>
  <si>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</si>
  <si>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</si>
  <si>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</si>
  <si>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</si>
  <si>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</si>
  <si>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</si>
  <si>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</si>
  <si>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</si>
  <si>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</si>
  <si>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</si>
  <si>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</si>
  <si>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</si>
  <si>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</si>
  <si>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</si>
  <si>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</si>
  <si>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</si>
  <si>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</si>
  <si>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</si>
  <si>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</si>
  <si>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</si>
  <si>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</si>
  <si>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</si>
  <si>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</si>
  <si>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</si>
  <si>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</si>
  <si>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</si>
  <si>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</si>
  <si>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</si>
  <si>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</si>
  <si>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</si>
  <si>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</si>
  <si>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</si>
  <si>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</si>
  <si>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</si>
  <si>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</si>
  <si>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</si>
  <si>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</si>
  <si>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</si>
  <si>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</si>
  <si>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</si>
  <si>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</si>
  <si>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</si>
  <si>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</si>
  <si>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</si>
  <si>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</si>
  <si>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</si>
  <si>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</si>
  <si>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</si>
  <si>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</si>
  <si>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</si>
  <si>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</si>
  <si>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</si>
  <si>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</si>
  <si>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</si>
  <si>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</si>
  <si>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</si>
  <si>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</si>
  <si>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</si>
  <si>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</si>
  <si>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</si>
  <si>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</si>
  <si>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</si>
  <si>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</si>
  <si>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</si>
  <si>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</si>
  <si>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</si>
  <si>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</si>
  <si>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</si>
  <si>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</si>
  <si>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</si>
  <si>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</si>
  <si>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</si>
  <si>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</si>
  <si>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</si>
  <si>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</si>
  <si>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</si>
  <si>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</si>
  <si>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</si>
  <si>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</si>
  <si>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</si>
  <si>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</si>
  <si>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</si>
  <si>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</si>
  <si>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</si>
  <si>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</si>
  <si>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</si>
  <si>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</si>
  <si>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</si>
  <si>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</si>
  <si>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</si>
  <si>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</si>
  <si>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</si>
  <si>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</si>
  <si>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</si>
  <si>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</si>
  <si>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</si>
  <si>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</si>
  <si>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</si>
  <si>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</si>
  <si>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</si>
  <si>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</si>
  <si>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</si>
  <si>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</si>
  <si>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</si>
  <si>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</si>
  <si>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</si>
  <si>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</si>
  <si>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</si>
  <si>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</si>
  <si>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</si>
  <si>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</si>
  <si>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</si>
  <si>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</si>
  <si>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</si>
  <si>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</si>
  <si>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</si>
  <si>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</si>
  <si>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</si>
  <si>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</si>
  <si>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</si>
  <si>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</si>
  <si>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</si>
  <si>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</si>
  <si>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</si>
  <si>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</si>
  <si>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</si>
  <si>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</si>
  <si>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</si>
  <si>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</si>
  <si>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</si>
  <si>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</si>
  <si>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</si>
  <si>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</si>
  <si>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</si>
  <si>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</si>
  <si>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</si>
  <si>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</si>
  <si>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</si>
  <si>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</si>
  <si>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</si>
  <si>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</si>
  <si>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</si>
  <si>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</si>
  <si>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</si>
  <si>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</si>
  <si>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</si>
  <si>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</si>
  <si>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</si>
  <si>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</si>
  <si>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</si>
  <si>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</si>
  <si>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</si>
  <si>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</si>
  <si>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</si>
  <si>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</si>
  <si>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</si>
  <si>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</si>
  <si>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</si>
  <si>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</si>
  <si>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</si>
  <si>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</si>
  <si>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</si>
  <si>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</si>
  <si>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</si>
  <si>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</si>
  <si>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</si>
  <si>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</si>
  <si>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</si>
  <si>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</si>
  <si>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</si>
  <si>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</si>
  <si>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</si>
  <si>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</si>
  <si>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</si>
  <si>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</si>
  <si>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</si>
  <si>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</si>
  <si>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</si>
  <si>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</si>
  <si>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</si>
  <si>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</si>
  <si>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</si>
  <si>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</si>
  <si>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</si>
  <si>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</si>
  <si>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</si>
  <si>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</si>
  <si>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</si>
  <si>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</si>
  <si>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</si>
  <si>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</si>
  <si>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</si>
  <si>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</si>
  <si>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</si>
  <si>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</si>
  <si>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</si>
  <si>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</si>
  <si>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</si>
  <si>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</si>
  <si>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</si>
  <si>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</si>
  <si>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</si>
  <si>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</si>
  <si>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</si>
  <si>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</si>
  <si>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</si>
  <si>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</si>
  <si>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</si>
  <si>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</si>
  <si>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</si>
  <si>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</si>
  <si>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</si>
  <si>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</si>
  <si>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</si>
  <si>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</si>
  <si>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</si>
  <si>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</si>
  <si>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</si>
  <si>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</si>
  <si>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</si>
  <si>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</si>
  <si>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</si>
  <si>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</si>
  <si>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</si>
  <si>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</si>
  <si>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</si>
  <si>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</si>
  <si>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</si>
  <si>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</si>
  <si>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</si>
  <si>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</si>
  <si>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</si>
  <si>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</si>
  <si>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</si>
  <si>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</si>
  <si>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</si>
  <si>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</si>
  <si>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</si>
  <si>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</si>
  <si>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</si>
  <si>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</si>
  <si>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</si>
  <si>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</si>
  <si>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</si>
  <si>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</si>
  <si>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</si>
  <si>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</si>
  <si>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</si>
  <si>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</si>
  <si>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</si>
  <si>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</si>
  <si>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</si>
  <si>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</si>
  <si>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</si>
  <si>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</si>
  <si>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</si>
  <si>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</si>
  <si>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</si>
  <si>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</si>
  <si>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</si>
  <si>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</si>
  <si>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</si>
  <si>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</si>
  <si>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</si>
  <si>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</si>
  <si>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</si>
  <si>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</si>
  <si>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</si>
  <si>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</si>
  <si>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</si>
  <si>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</si>
  <si>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</si>
  <si>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</si>
  <si>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</si>
  <si>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</si>
  <si>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</si>
  <si>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</si>
  <si>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</si>
  <si>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</si>
  <si>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</si>
  <si>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</si>
  <si>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</si>
  <si>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</si>
  <si>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</si>
  <si>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</si>
  <si>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</si>
  <si>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</si>
  <si>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</si>
  <si>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</si>
  <si>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</si>
  <si>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</si>
  <si>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</si>
  <si>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</si>
  <si>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</si>
  <si>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</si>
  <si>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</si>
  <si>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</si>
  <si>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</si>
  <si>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</si>
  <si>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</si>
  <si>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</si>
  <si>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</si>
  <si>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</si>
  <si>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</si>
  <si>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</si>
  <si>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</si>
  <si>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</si>
  <si>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</si>
  <si>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</si>
  <si>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</si>
  <si>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</si>
  <si>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</si>
  <si>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</si>
  <si>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</si>
  <si>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</si>
  <si>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</si>
  <si>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</si>
  <si>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</si>
  <si>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</si>
  <si>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</si>
  <si>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</si>
  <si>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</si>
  <si>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</si>
  <si>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</si>
  <si>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</si>
  <si>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</si>
  <si>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</si>
  <si>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</si>
  <si>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</si>
  <si>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</si>
  <si>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</si>
  <si>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</si>
  <si>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</si>
  <si>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</si>
  <si>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</si>
  <si>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</si>
  <si>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</si>
  <si>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</si>
  <si>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</si>
  <si>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</si>
  <si>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</si>
  <si>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</si>
  <si>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</si>
  <si>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</si>
  <si>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</si>
  <si>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</si>
  <si>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</si>
  <si>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</si>
  <si>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</si>
  <si>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</si>
  <si>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</si>
  <si>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</si>
  <si>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</si>
  <si>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</si>
  <si>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</si>
  <si>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</si>
  <si>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</si>
  <si>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</si>
  <si>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</si>
  <si>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</si>
  <si>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</si>
  <si>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</si>
  <si>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</si>
  <si>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</si>
  <si>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</si>
  <si>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</si>
  <si>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</si>
  <si>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</si>
  <si>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</si>
  <si>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</si>
  <si>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</si>
  <si>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</si>
  <si>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</si>
  <si>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</si>
  <si>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</si>
  <si>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</si>
  <si>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</si>
  <si>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</si>
  <si>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</si>
  <si>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</si>
  <si>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</si>
  <si>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</si>
  <si>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</si>
  <si>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</si>
  <si>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</si>
  <si>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</si>
  <si>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</si>
  <si>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</si>
  <si>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</si>
  <si>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</si>
  <si>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</si>
  <si>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</si>
  <si>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</si>
  <si>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</si>
  <si>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</si>
  <si>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</si>
  <si>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</si>
  <si>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</si>
  <si>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</si>
  <si>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</si>
  <si>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</si>
  <si>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</si>
  <si>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</si>
  <si>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</si>
  <si>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</si>
  <si>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</si>
  <si>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</si>
  <si>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</si>
  <si>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</si>
  <si>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</si>
  <si>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</si>
  <si>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</si>
  <si>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</si>
  <si>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</si>
  <si>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</si>
  <si>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</si>
  <si>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</si>
  <si>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</si>
  <si>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</si>
  <si>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</si>
  <si>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</si>
  <si>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</si>
  <si>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</si>
  <si>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</si>
  <si>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</si>
  <si>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</si>
  <si>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</si>
  <si>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</si>
  <si>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</si>
  <si>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</si>
  <si>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</si>
  <si>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</si>
  <si>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</si>
  <si>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</si>
  <si>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</si>
  <si>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</si>
  <si>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</si>
  <si>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</si>
  <si>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</si>
  <si>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</si>
  <si>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</si>
  <si>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</si>
  <si>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</si>
  <si>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</si>
  <si>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</si>
  <si>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</si>
  <si>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</si>
  <si>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</si>
  <si>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</si>
  <si>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</si>
  <si>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</si>
  <si>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</si>
  <si>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</si>
  <si>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</si>
  <si>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</si>
  <si>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</si>
  <si>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</si>
  <si>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</si>
  <si>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</si>
  <si>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</si>
  <si>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</si>
  <si>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</si>
  <si>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</si>
  <si>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</si>
  <si>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</si>
  <si>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</si>
  <si>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</si>
  <si>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</si>
  <si>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</si>
  <si>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</si>
  <si>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</si>
  <si>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</si>
  <si>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</si>
  <si>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</si>
  <si>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</si>
  <si>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</si>
  <si>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</si>
  <si>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</si>
  <si>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</si>
  <si>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</si>
  <si>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</si>
  <si>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</si>
  <si>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</si>
  <si>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</si>
  <si>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</si>
  <si>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</si>
  <si>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</si>
  <si>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</si>
  <si>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</si>
  <si>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</si>
  <si>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</si>
  <si>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</si>
  <si>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</si>
  <si>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</si>
  <si>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</si>
  <si>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</si>
  <si>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</si>
  <si>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</si>
  <si>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</si>
  <si>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</si>
  <si>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</si>
  <si>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</si>
  <si>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</si>
  <si>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</si>
  <si>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</si>
  <si>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</si>
  <si>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</si>
  <si>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</si>
  <si>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</si>
  <si>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</si>
  <si>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</si>
  <si>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</si>
  <si>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</si>
  <si>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</si>
  <si>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</si>
  <si>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</si>
  <si>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</si>
  <si>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</si>
  <si>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</si>
  <si>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</si>
  <si>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</si>
  <si>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</si>
  <si>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</si>
  <si>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</si>
  <si>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</si>
  <si>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</si>
  <si>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</si>
  <si>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</si>
  <si>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</si>
  <si>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</si>
  <si>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</si>
  <si>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</si>
  <si>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</si>
  <si>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</si>
  <si>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</si>
  <si>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</si>
  <si>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</si>
  <si>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</si>
  <si>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</si>
  <si>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</si>
  <si>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</si>
  <si>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</si>
  <si>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</si>
  <si>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</si>
  <si>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</si>
  <si>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</si>
  <si>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</si>
  <si>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</si>
  <si>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</si>
  <si>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</si>
  <si>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</si>
  <si>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</si>
  <si>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</si>
  <si>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</si>
  <si>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</si>
  <si>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</si>
  <si>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</si>
  <si>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</si>
  <si>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</si>
  <si>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</si>
  <si>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</si>
  <si>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</si>
  <si>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</si>
  <si>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</si>
  <si>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</si>
  <si>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</si>
  <si>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</si>
  <si>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</si>
  <si>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</si>
  <si>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</si>
  <si>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</si>
  <si>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</si>
  <si>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</si>
  <si>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</si>
  <si>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</si>
  <si>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</si>
  <si>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</si>
  <si>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</si>
  <si>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</si>
  <si>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</si>
  <si>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</si>
  <si>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</si>
  <si>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</si>
  <si>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</si>
  <si>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</si>
  <si>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</si>
  <si>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</si>
  <si>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</si>
  <si>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</si>
  <si>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</si>
  <si>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</si>
  <si>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</si>
  <si>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</si>
  <si>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</si>
  <si>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</si>
  <si>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</si>
  <si>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</si>
  <si>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</si>
  <si>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</si>
  <si>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</si>
  <si>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</si>
  <si>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</si>
  <si>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</si>
  <si>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</si>
  <si>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</si>
  <si>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</si>
  <si>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</si>
  <si>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</si>
  <si>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</si>
  <si>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</si>
  <si>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</si>
  <si>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</si>
  <si>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</si>
  <si>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</si>
  <si>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</si>
  <si>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</si>
  <si>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</si>
  <si>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</si>
  <si>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</si>
  <si>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</si>
  <si>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</si>
  <si>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</si>
  <si>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</si>
  <si>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</si>
  <si>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</si>
  <si>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</si>
  <si>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</si>
  <si>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</si>
  <si>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</si>
  <si>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</si>
  <si>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</si>
  <si>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</si>
  <si>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</si>
  <si>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</si>
  <si>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</si>
  <si>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</si>
  <si>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</si>
  <si>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</si>
  <si>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</si>
  <si>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</si>
  <si>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</si>
  <si>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</si>
  <si>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</si>
  <si>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</si>
  <si>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</si>
  <si>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</si>
  <si>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</si>
  <si>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</si>
  <si>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</si>
  <si>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</si>
  <si>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</si>
  <si>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</si>
  <si>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</si>
  <si>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</si>
  <si>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</si>
  <si>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</si>
  <si>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</si>
  <si>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</si>
  <si>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</si>
  <si>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</si>
  <si>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</si>
  <si>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</si>
  <si>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</si>
  <si>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</si>
  <si>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</si>
  <si>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</si>
  <si>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</si>
  <si>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</si>
  <si>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</si>
  <si>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</si>
  <si>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</si>
  <si>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</si>
  <si>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</si>
  <si>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</si>
  <si>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</si>
  <si>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</si>
  <si>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</si>
  <si>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</si>
  <si>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</si>
  <si>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</si>
  <si>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</si>
  <si>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</si>
  <si>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</si>
  <si>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</si>
  <si>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</si>
  <si>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</si>
  <si>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</si>
  <si>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</si>
  <si>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</si>
  <si>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</si>
  <si>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</si>
  <si>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</si>
  <si>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</si>
  <si>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</si>
  <si>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</si>
  <si>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</si>
  <si>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</si>
  <si>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</si>
  <si>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</si>
  <si>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</si>
  <si>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</si>
  <si>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</si>
  <si>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</si>
  <si>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</si>
  <si>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</si>
  <si>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</si>
  <si>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</si>
  <si>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</si>
  <si>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</si>
  <si>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</si>
  <si>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</si>
  <si>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</si>
  <si>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</si>
  <si>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</si>
  <si>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</si>
  <si>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</si>
  <si>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</si>
  <si>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</si>
  <si>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</si>
  <si>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</si>
  <si>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</si>
  <si>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</si>
  <si>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</si>
  <si>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</si>
  <si>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</si>
  <si>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</si>
  <si>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</si>
  <si>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</si>
  <si>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</si>
  <si>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</si>
  <si>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</si>
  <si>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</si>
  <si>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</si>
  <si>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</si>
  <si>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</si>
  <si>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</si>
  <si>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</si>
  <si>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</si>
  <si>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</si>
  <si>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</si>
  <si>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</si>
  <si>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</si>
  <si>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</si>
  <si>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</si>
  <si>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</si>
  <si>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</si>
  <si>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</si>
  <si>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</si>
  <si>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</si>
  <si>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</si>
  <si>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</si>
  <si>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</si>
  <si>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</si>
  <si>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</si>
  <si>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</si>
  <si>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</si>
  <si>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</si>
  <si>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</si>
  <si>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</si>
  <si>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</si>
  <si>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</si>
  <si>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</si>
  <si>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</si>
  <si>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</si>
  <si>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</si>
  <si>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</si>
  <si>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</si>
  <si>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</si>
  <si>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</si>
  <si>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</si>
  <si>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</si>
  <si>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</si>
  <si>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</si>
  <si>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</si>
  <si>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</si>
  <si>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</si>
  <si>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</si>
  <si>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</si>
  <si>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</si>
  <si>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</si>
  <si>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</si>
  <si>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</si>
  <si>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</si>
  <si>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</si>
  <si>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</si>
  <si>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</si>
  <si>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</si>
  <si>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</si>
  <si>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</si>
  <si>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</si>
  <si>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</si>
  <si>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</si>
  <si>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</si>
  <si>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</si>
  <si>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</si>
  <si>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</si>
  <si>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</si>
  <si>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</si>
  <si>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</si>
  <si>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</si>
  <si>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</si>
  <si>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</si>
  <si>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</si>
  <si>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</si>
  <si>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</si>
  <si>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</si>
  <si>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</si>
  <si>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</si>
  <si>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</si>
  <si>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</si>
  <si>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</si>
  <si>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</si>
  <si>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</si>
  <si>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</si>
  <si>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</si>
  <si>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</si>
  <si>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</si>
  <si>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</si>
  <si>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</si>
  <si>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</si>
  <si>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</si>
  <si>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</si>
  <si>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</si>
  <si>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</si>
  <si>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</si>
  <si>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</si>
  <si>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</si>
  <si>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</si>
  <si>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</si>
  <si>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</si>
  <si>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</si>
  <si>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</si>
  <si>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</si>
  <si>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</si>
  <si>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</si>
  <si>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</si>
  <si>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</si>
  <si>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</si>
  <si>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</si>
  <si>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</si>
  <si>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</si>
  <si>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</si>
  <si>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</si>
  <si>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</si>
  <si>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</si>
  <si>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</si>
  <si>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</si>
  <si>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</si>
  <si>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</si>
  <si>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</si>
  <si>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</si>
  <si>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</si>
  <si>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</si>
  <si>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</si>
  <si>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</si>
  <si>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</si>
  <si>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</si>
  <si>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</si>
  <si>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</si>
  <si>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</si>
  <si>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</si>
  <si>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</si>
  <si>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</si>
  <si>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</si>
  <si>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</si>
  <si>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</si>
  <si>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</si>
  <si>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</si>
  <si>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</si>
  <si>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</si>
  <si>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</si>
  <si>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</si>
  <si>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</si>
  <si>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</si>
  <si>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</si>
  <si>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</si>
  <si>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</si>
  <si>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</si>
  <si>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</si>
  <si>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</si>
  <si>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</si>
  <si>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</si>
  <si>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</si>
  <si>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</si>
  <si>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</si>
  <si>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</si>
  <si>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</si>
  <si>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</si>
  <si>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</si>
  <si>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</si>
  <si>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</si>
  <si>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</si>
  <si>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</si>
  <si>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</si>
  <si>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</si>
  <si>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</si>
  <si>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</si>
  <si>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</si>
  <si>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</si>
  <si>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</si>
  <si>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</si>
  <si>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</si>
  <si>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</si>
  <si>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</si>
  <si>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</si>
  <si>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</si>
  <si>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</si>
  <si>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</si>
  <si>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</si>
  <si>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</si>
  <si>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</si>
  <si>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</si>
  <si>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</si>
  <si>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</si>
  <si>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</si>
  <si>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</si>
  <si>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</si>
  <si>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</si>
  <si>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</si>
  <si>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</si>
  <si>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</si>
  <si>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</si>
  <si>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</si>
  <si>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</si>
  <si>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</si>
  <si>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</si>
  <si>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</si>
  <si>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</si>
  <si>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</si>
  <si>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</si>
  <si>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</si>
  <si>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</si>
  <si>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</si>
  <si>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</si>
  <si>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</si>
  <si>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</si>
  <si>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</si>
  <si>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</si>
  <si>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</si>
  <si>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</si>
  <si>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</si>
  <si>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</si>
  <si>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</si>
  <si>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</si>
  <si>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</si>
  <si>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</si>
  <si>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</si>
  <si>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</si>
  <si>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</si>
  <si>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</si>
  <si>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</si>
  <si>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</si>
  <si>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</si>
  <si>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</si>
  <si>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</si>
  <si>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</si>
  <si>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</si>
  <si>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</si>
  <si>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</si>
  <si>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</si>
  <si>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</si>
  <si>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</si>
  <si>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</si>
  <si>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</si>
  <si>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</si>
  <si>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</si>
  <si>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</si>
  <si>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</si>
  <si>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</si>
  <si>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</si>
  <si>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</si>
  <si>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</si>
  <si>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</si>
  <si>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</si>
  <si>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</si>
  <si>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</si>
  <si>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</si>
  <si>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</si>
  <si>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</si>
  <si>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</si>
  <si>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</si>
  <si>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</si>
  <si>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</si>
  <si>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</si>
  <si>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</si>
  <si>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</si>
  <si>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</si>
  <si>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</si>
  <si>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</si>
  <si>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</si>
  <si>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</si>
  <si>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</si>
  <si>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</si>
  <si>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</si>
  <si>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</si>
  <si>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</si>
  <si>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</si>
  <si>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</si>
  <si>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</si>
  <si>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</si>
  <si>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</si>
  <si>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</si>
  <si>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</si>
  <si>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</si>
  <si>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</si>
  <si>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</si>
  <si>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</si>
  <si>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</si>
  <si>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</si>
  <si>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</si>
  <si>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</si>
  <si>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</si>
  <si>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</si>
  <si>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</si>
  <si>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</si>
  <si>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</si>
  <si>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</si>
  <si>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</si>
  <si>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</si>
  <si>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</si>
  <si>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</si>
  <si>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</si>
  <si>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</si>
  <si>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</si>
  <si>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</si>
  <si>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</si>
  <si>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</si>
  <si>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</si>
  <si>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</si>
  <si>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</si>
  <si>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</si>
  <si>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</si>
  <si>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</si>
  <si>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</si>
  <si>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</si>
  <si>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</si>
  <si>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</si>
  <si>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</si>
  <si>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</si>
  <si>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</si>
  <si>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</si>
  <si>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</si>
  <si>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</si>
  <si>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</si>
  <si>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</si>
  <si>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</si>
  <si>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</si>
  <si>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</si>
  <si>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</si>
  <si>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</si>
  <si>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</si>
  <si>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</si>
  <si>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</si>
  <si>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</si>
  <si>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</si>
  <si>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</si>
  <si>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</si>
  <si>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</si>
  <si>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</si>
  <si>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</si>
  <si>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</si>
  <si>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</si>
  <si>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</si>
  <si>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</si>
  <si>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</si>
  <si>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</si>
  <si>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</si>
  <si>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</si>
  <si>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</si>
  <si>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</si>
  <si>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</si>
  <si>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</si>
  <si>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</si>
  <si>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</si>
  <si>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</si>
  <si>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</si>
  <si>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</si>
  <si>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</si>
  <si>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</si>
  <si>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</si>
  <si>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</si>
  <si>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</si>
  <si>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</si>
  <si>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</si>
  <si>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outcomes</t>
  </si>
  <si>
    <t>(All)</t>
  </si>
  <si>
    <t>Years (Launch)</t>
  </si>
  <si>
    <t>Years (Deadline)</t>
  </si>
  <si>
    <t>Date Created Conversion (Reformatted Launch Date)</t>
  </si>
  <si>
    <t>Date Ended Conversion (Reformatted Deadline Date)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</si>
  <si>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</si>
  <si>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</si>
  <si>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</si>
  <si>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</si>
  <si>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</si>
  <si>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</si>
  <si>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</si>
  <si>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</si>
  <si>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</si>
  <si>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</si>
  <si>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</si>
  <si>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</si>
  <si>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</si>
  <si>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</si>
  <si>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</si>
  <si>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</si>
  <si>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</si>
  <si>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</si>
  <si>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</si>
  <si>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</si>
  <si>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</si>
  <si>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</si>
  <si>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</si>
  <si>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</si>
  <si>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</si>
  <si>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</si>
  <si>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</si>
  <si>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</si>
  <si>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</si>
  <si>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</si>
  <si>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</si>
  <si>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</si>
  <si>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</si>
  <si>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</si>
  <si>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</si>
  <si>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</si>
  <si>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</si>
  <si>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</si>
  <si>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</si>
  <si>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</si>
  <si>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</si>
  <si>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</si>
  <si>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</si>
  <si>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</si>
  <si>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</si>
  <si>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</si>
  <si>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</si>
  <si>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</si>
  <si>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</si>
  <si>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</si>
  <si>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Subcategory</t>
  </si>
  <si>
    <t>Column Labels</t>
  </si>
  <si>
    <t>Grand Total</t>
  </si>
  <si>
    <t>Row Labels</t>
  </si>
  <si>
    <t>Count of outcomes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</si>
  <si>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</si>
  <si>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</si>
  <si>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</si>
  <si>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</si>
  <si>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</si>
  <si>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</si>
  <si>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</si>
  <si>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</si>
  <si>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</si>
  <si>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</si>
  <si>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</si>
  <si>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</si>
  <si>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Parent Category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</si>
  <si>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</si>
  <si>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</si>
  <si>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</si>
  <si>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</si>
  <si>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</si>
  <si>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</si>
  <si>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</si>
  <si>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</si>
  <si>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Greater than 50000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</si>
  <si>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</si>
  <si>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</si>
  <si>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</si>
  <si>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</si>
  <si>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</si>
  <si>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</si>
  <si>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</si>
  <si>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</si>
  <si>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</si>
  <si>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</si>
  <si>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</si>
  <si>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 xml:space="preserve">Total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</si>
</sst>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3"/>
      <color rgb="FF2B2B2B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Alignment="1">
      <alignment horizontal="left"/>
    </xf>
    <xf numFmtId="0" fontId="1" fillId="0" borderId="0" xfId="0" applyFont="1"/>
    <xf numFmtId="0" fontId="0" fillId="0" borderId="0" xfId="0" applyAlignment="1">
      <alignment horizontal="left" shrinkToFit="1"/>
    </xf>
    <xf numFmtId="0" fontId="3" fillId="0" borderId="0" xfId="0" applyFont="1" applyAlignment="1">
      <alignment horizontal="left" shrinkToFit="1"/>
    </xf>
    <xf numFmtId="44" fontId="0" fillId="0" borderId="0" xfId="1" applyFont="1"/>
    <xf numFmtId="9" fontId="0" fillId="0" borderId="0" xfId="2" applyFont="1"/>
    <xf numFmtId="9" fontId="3" fillId="0" borderId="0" xfId="2" applyFont="1" applyAlignment="1">
      <alignment horizontal="left" shrinkToFit="1"/>
    </xf>
    <xf numFmtId="44" fontId="1" fillId="0" borderId="0" xfId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[Kickstarter_Challenge.xlsm]Theater Outcomes by Launch Date!PivotTable3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Theater</a:t>
            </a:r>
            <a:r>
              <a:rPr lang="en-US" b="1" baseline="0"/>
              <a:t> </a:t>
            </a:r>
            <a:r>
              <a:rPr lang="en-US" b="1"/>
              <a:t>Outcomes based on</a:t>
            </a:r>
            <a:r>
              <a:rPr lang="en-US" b="1" baseline="0"/>
              <a:t> </a:t>
            </a:r>
            <a:r>
              <a:rPr lang="en-US" b="1"/>
              <a:t>Launch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rgbClr val="00B050"/>
            </a:solidFill>
            <a:beve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beve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C000"/>
            </a:solidFill>
            <a:beve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bevel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C9-9846-ACDE-15B7FFF7775B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bevel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C9-9846-ACDE-15B7FFF7775B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FFC000"/>
              </a:solidFill>
              <a:bevel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C9-9846-ACDE-15B7FFF77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1468847"/>
        <c:axId val="981927568"/>
      </c:lineChart>
      <c:catAx>
        <c:axId val="21314688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Project</a:t>
                </a:r>
                <a:r>
                  <a:rPr lang="en-US" b="1" baseline="0"/>
                  <a:t> Start </a:t>
                </a:r>
                <a:r>
                  <a:rPr lang="en-US" b="1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27568"/>
        <c:crosses val="autoZero"/>
        <c:auto val="1"/>
        <c:lblAlgn val="ctr"/>
        <c:lblOffset val="100"/>
        <c:noMultiLvlLbl val="0"/>
      </c:catAx>
      <c:valAx>
        <c:axId val="98192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</a:t>
                </a:r>
                <a:r>
                  <a:rPr lang="en-US" b="1" baseline="0"/>
                  <a:t> of Outcomes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468847"/>
        <c:crosses val="autoZero"/>
        <c:crossBetween val="between"/>
      </c:valAx>
      <c:spPr>
        <a:noFill/>
        <a:ln>
          <a:solidFill>
            <a:schemeClr val="accent1">
              <a:alpha val="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7994031533647793"/>
          <c:y val="0.45411006473555598"/>
          <c:w val="0.18627703756600827"/>
          <c:h val="0.211888763450848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Outcomes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Goals'!$A$2:$A$14</c:f>
              <c:strCache>
                <c:ptCount val="13"/>
                <c:pt idx="0">
                  <c:v> Less than 1000 </c:v>
                </c:pt>
                <c:pt idx="1">
                  <c:v> 1000 to 4999 </c:v>
                </c:pt>
                <c:pt idx="2">
                  <c:v> 5000 to 9999 </c:v>
                </c:pt>
                <c:pt idx="3">
                  <c:v> 10000 to 14999 </c:v>
                </c:pt>
                <c:pt idx="4">
                  <c:v> 15000 to 19999 </c:v>
                </c:pt>
                <c:pt idx="5">
                  <c:v> 20000 to 24999 </c:v>
                </c:pt>
                <c:pt idx="6">
                  <c:v> 25000 to 29999 </c:v>
                </c:pt>
                <c:pt idx="7">
                  <c:v> 30000 to 34999 </c:v>
                </c:pt>
                <c:pt idx="8">
                  <c:v> 35000 to 39999 </c:v>
                </c:pt>
                <c:pt idx="9">
                  <c:v> 40000 to 44999 </c:v>
                </c:pt>
                <c:pt idx="10">
                  <c:v> 45000 to 49999 </c:v>
                </c:pt>
                <c:pt idx="11">
                  <c:v> Greater than 50000 </c:v>
                </c:pt>
                <c:pt idx="12">
                  <c:v> Total  </c:v>
                </c:pt>
              </c:strCache>
            </c:strRef>
          </c:cat>
          <c:val>
            <c:numRef>
              <c:f>'Outcomes Based on Goals'!$F$2:$F$14</c:f>
              <c:numCache>
                <c:formatCode>0%</c:formatCode>
                <c:ptCount val="13"/>
                <c:pt idx="0">
                  <c:v>0.71081677704194257</c:v>
                </c:pt>
                <c:pt idx="1">
                  <c:v>0.46253101736972707</c:v>
                </c:pt>
                <c:pt idx="2">
                  <c:v>0.42680092951200621</c:v>
                </c:pt>
                <c:pt idx="3">
                  <c:v>0.39381443298969071</c:v>
                </c:pt>
                <c:pt idx="4">
                  <c:v>0.36828644501278773</c:v>
                </c:pt>
                <c:pt idx="5">
                  <c:v>0.35038759689922483</c:v>
                </c:pt>
                <c:pt idx="6">
                  <c:v>0.32509505703422054</c:v>
                </c:pt>
                <c:pt idx="7">
                  <c:v>0.74619695756605287</c:v>
                </c:pt>
                <c:pt idx="8">
                  <c:v>0.75957620211898935</c:v>
                </c:pt>
                <c:pt idx="9">
                  <c:v>0.98833510074231179</c:v>
                </c:pt>
                <c:pt idx="10">
                  <c:v>0.99254526091586792</c:v>
                </c:pt>
                <c:pt idx="11">
                  <c:v>0.19369369369369369</c:v>
                </c:pt>
                <c:pt idx="12">
                  <c:v>0.58220132358063392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1D-8546-9DF0-7E1D85442FE9}"/>
            </c:ext>
          </c:extLst>
        </c:ser>
        <c:ser>
          <c:idx val="5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Goals'!$A$2:$A$14</c:f>
              <c:strCache>
                <c:ptCount val="13"/>
                <c:pt idx="0">
                  <c:v> Less than 1000 </c:v>
                </c:pt>
                <c:pt idx="1">
                  <c:v> 1000 to 4999 </c:v>
                </c:pt>
                <c:pt idx="2">
                  <c:v> 5000 to 9999 </c:v>
                </c:pt>
                <c:pt idx="3">
                  <c:v> 10000 to 14999 </c:v>
                </c:pt>
                <c:pt idx="4">
                  <c:v> 15000 to 19999 </c:v>
                </c:pt>
                <c:pt idx="5">
                  <c:v> 20000 to 24999 </c:v>
                </c:pt>
                <c:pt idx="6">
                  <c:v> 25000 to 29999 </c:v>
                </c:pt>
                <c:pt idx="7">
                  <c:v> 30000 to 34999 </c:v>
                </c:pt>
                <c:pt idx="8">
                  <c:v> 35000 to 39999 </c:v>
                </c:pt>
                <c:pt idx="9">
                  <c:v> 40000 to 44999 </c:v>
                </c:pt>
                <c:pt idx="10">
                  <c:v> 45000 to 49999 </c:v>
                </c:pt>
                <c:pt idx="11">
                  <c:v> Greater than 50000 </c:v>
                </c:pt>
                <c:pt idx="12">
                  <c:v> Total  </c:v>
                </c:pt>
              </c:strCache>
            </c:strRef>
          </c:cat>
          <c:val>
            <c:numRef>
              <c:f>'Outcomes Based on Goals'!$G$2:$G$14</c:f>
              <c:numCache>
                <c:formatCode>0%</c:formatCode>
                <c:ptCount val="13"/>
                <c:pt idx="0">
                  <c:v>0.24944812362030905</c:v>
                </c:pt>
                <c:pt idx="1">
                  <c:v>0.49478908188585607</c:v>
                </c:pt>
                <c:pt idx="2">
                  <c:v>0.55383423702556156</c:v>
                </c:pt>
                <c:pt idx="3">
                  <c:v>0.58762886597938147</c:v>
                </c:pt>
                <c:pt idx="4">
                  <c:v>0.61381074168797956</c:v>
                </c:pt>
                <c:pt idx="5">
                  <c:v>0.63255813953488371</c:v>
                </c:pt>
                <c:pt idx="6">
                  <c:v>0.6539923954372624</c:v>
                </c:pt>
                <c:pt idx="7">
                  <c:v>0.24579663730984788</c:v>
                </c:pt>
                <c:pt idx="8">
                  <c:v>0.23227383863080683</c:v>
                </c:pt>
                <c:pt idx="9">
                  <c:v>1.166489925768823E-2</c:v>
                </c:pt>
                <c:pt idx="10">
                  <c:v>7.4547390841320556E-3</c:v>
                </c:pt>
                <c:pt idx="11">
                  <c:v>0.58108108108108103</c:v>
                </c:pt>
                <c:pt idx="12">
                  <c:v>0.39141414141414144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41D-8546-9DF0-7E1D85442FE9}"/>
            </c:ext>
          </c:extLst>
        </c:ser>
        <c:ser>
          <c:idx val="6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Goals'!$A$2:$A$14</c:f>
              <c:strCache>
                <c:ptCount val="13"/>
                <c:pt idx="0">
                  <c:v> Less than 1000 </c:v>
                </c:pt>
                <c:pt idx="1">
                  <c:v> 1000 to 4999 </c:v>
                </c:pt>
                <c:pt idx="2">
                  <c:v> 5000 to 9999 </c:v>
                </c:pt>
                <c:pt idx="3">
                  <c:v> 10000 to 14999 </c:v>
                </c:pt>
                <c:pt idx="4">
                  <c:v> 15000 to 19999 </c:v>
                </c:pt>
                <c:pt idx="5">
                  <c:v> 20000 to 24999 </c:v>
                </c:pt>
                <c:pt idx="6">
                  <c:v> 25000 to 29999 </c:v>
                </c:pt>
                <c:pt idx="7">
                  <c:v> 30000 to 34999 </c:v>
                </c:pt>
                <c:pt idx="8">
                  <c:v> 35000 to 39999 </c:v>
                </c:pt>
                <c:pt idx="9">
                  <c:v> 40000 to 44999 </c:v>
                </c:pt>
                <c:pt idx="10">
                  <c:v> 45000 to 49999 </c:v>
                </c:pt>
                <c:pt idx="11">
                  <c:v> Greater than 50000 </c:v>
                </c:pt>
                <c:pt idx="12">
                  <c:v> Total  </c:v>
                </c:pt>
              </c:strCache>
            </c:strRef>
          </c:cat>
          <c:val>
            <c:numRef>
              <c:f>'Outcomes Based on Goals'!$H$2:$H$14</c:f>
              <c:numCache>
                <c:formatCode>0%</c:formatCode>
                <c:ptCount val="13"/>
                <c:pt idx="0">
                  <c:v>3.9735099337748346E-2</c:v>
                </c:pt>
                <c:pt idx="1">
                  <c:v>4.2679900744416875E-2</c:v>
                </c:pt>
                <c:pt idx="2">
                  <c:v>1.9364833462432222E-2</c:v>
                </c:pt>
                <c:pt idx="3">
                  <c:v>1.8556701030927835E-2</c:v>
                </c:pt>
                <c:pt idx="4">
                  <c:v>1.7902813299232736E-2</c:v>
                </c:pt>
                <c:pt idx="5">
                  <c:v>1.7054263565891473E-2</c:v>
                </c:pt>
                <c:pt idx="6">
                  <c:v>2.0912547528517109E-2</c:v>
                </c:pt>
                <c:pt idx="7">
                  <c:v>8.0064051240992789E-3</c:v>
                </c:pt>
                <c:pt idx="8">
                  <c:v>8.1499592502037484E-3</c:v>
                </c:pt>
                <c:pt idx="9">
                  <c:v>0</c:v>
                </c:pt>
                <c:pt idx="10">
                  <c:v>0</c:v>
                </c:pt>
                <c:pt idx="11">
                  <c:v>0.22522522522522523</c:v>
                </c:pt>
                <c:pt idx="12">
                  <c:v>2.6384535005224662E-2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41D-8546-9DF0-7E1D85442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7056304"/>
        <c:axId val="1590373359"/>
      </c:lineChart>
      <c:catAx>
        <c:axId val="88705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0373359"/>
        <c:crosses val="autoZero"/>
        <c:auto val="1"/>
        <c:lblAlgn val="ctr"/>
        <c:lblOffset val="100"/>
        <c:noMultiLvlLbl val="0"/>
      </c:catAx>
      <c:valAx>
        <c:axId val="1590373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05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[Kickstarter_Challenge.xlsm]Subcategory Statistics 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Subcategory Statistics</a:t>
            </a:r>
          </a:p>
          <a:p>
            <a:pPr>
              <a:defRPr/>
            </a:pPr>
            <a:r>
              <a:rPr lang="en-US"/>
              <a:t> (Outcome</a:t>
            </a:r>
            <a:r>
              <a:rPr lang="en-US" baseline="0"/>
              <a:t> Count </a:t>
            </a:r>
            <a:r>
              <a:rPr lang="en-US"/>
              <a:t>vs</a:t>
            </a:r>
            <a:r>
              <a:rPr lang="en-US" baseline="0"/>
              <a:t> </a:t>
            </a:r>
            <a:r>
              <a:rPr lang="en-US" sz="1400" b="0" i="0" u="none" strike="noStrike" baseline="0">
                <a:effectLst/>
              </a:rPr>
              <a:t>Subcategories of Theater)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 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'Subcategory Statistics '!$A$6:$A$43</c:f>
              <c:strCache>
                <c:ptCount val="37"/>
                <c:pt idx="0">
                  <c:v>world music</c:v>
                </c:pt>
                <c:pt idx="1">
                  <c:v>web</c:v>
                </c:pt>
                <c:pt idx="2">
                  <c:v>wearables</c:v>
                </c:pt>
                <c:pt idx="3">
                  <c:v>video games</c:v>
                </c:pt>
                <c:pt idx="4">
                  <c:v>translations</c:v>
                </c:pt>
                <c:pt idx="5">
                  <c:v>television</c:v>
                </c:pt>
                <c:pt idx="6">
                  <c:v>tabletop games</c:v>
                </c:pt>
                <c:pt idx="7">
                  <c:v>spaces</c:v>
                </c:pt>
                <c:pt idx="8">
                  <c:v>space exploration</c:v>
                </c:pt>
                <c:pt idx="9">
                  <c:v>small batch</c:v>
                </c:pt>
                <c:pt idx="10">
                  <c:v>shorts</c:v>
                </c:pt>
                <c:pt idx="11">
                  <c:v>science fiction</c:v>
                </c:pt>
                <c:pt idx="12">
                  <c:v>rock</c:v>
                </c:pt>
                <c:pt idx="13">
                  <c:v>restaurants</c:v>
                </c:pt>
                <c:pt idx="14">
                  <c:v>pop</c:v>
                </c:pt>
                <c:pt idx="15">
                  <c:v>plays</c:v>
                </c:pt>
                <c:pt idx="16">
                  <c:v>places</c:v>
                </c:pt>
                <c:pt idx="17">
                  <c:v>photobooks</c:v>
                </c:pt>
                <c:pt idx="18">
                  <c:v>people</c:v>
                </c:pt>
                <c:pt idx="19">
                  <c:v>nonfiction</c:v>
                </c:pt>
                <c:pt idx="20">
                  <c:v>nature</c:v>
                </c:pt>
                <c:pt idx="21">
                  <c:v>musical</c:v>
                </c:pt>
                <c:pt idx="22">
                  <c:v>mobile games</c:v>
                </c:pt>
                <c:pt idx="23">
                  <c:v>metal</c:v>
                </c:pt>
                <c:pt idx="24">
                  <c:v>jazz</c:v>
                </c:pt>
                <c:pt idx="25">
                  <c:v>hardware</c:v>
                </c:pt>
                <c:pt idx="26">
                  <c:v>gadgets</c:v>
                </c:pt>
                <c:pt idx="27">
                  <c:v>food trucks</c:v>
                </c:pt>
                <c:pt idx="28">
                  <c:v>fiction</c:v>
                </c:pt>
                <c:pt idx="29">
                  <c:v>faith</c:v>
                </c:pt>
                <c:pt idx="30">
                  <c:v>electronic music</c:v>
                </c:pt>
                <c:pt idx="31">
                  <c:v>drama</c:v>
                </c:pt>
                <c:pt idx="32">
                  <c:v>documentary</c:v>
                </c:pt>
                <c:pt idx="33">
                  <c:v>classical music</c:v>
                </c:pt>
                <c:pt idx="34">
                  <c:v>children's books</c:v>
                </c:pt>
                <c:pt idx="35">
                  <c:v>art books</c:v>
                </c:pt>
                <c:pt idx="36">
                  <c:v>animation</c:v>
                </c:pt>
              </c:strCache>
            </c:strRef>
          </c:cat>
          <c:val>
            <c:numRef>
              <c:f>'Subcategory Statistics '!$B$6:$B$43</c:f>
              <c:numCache>
                <c:formatCode>General</c:formatCode>
                <c:ptCount val="37"/>
                <c:pt idx="5">
                  <c:v>7</c:v>
                </c:pt>
                <c:pt idx="6">
                  <c:v>16</c:v>
                </c:pt>
                <c:pt idx="7">
                  <c:v>10</c:v>
                </c:pt>
                <c:pt idx="8">
                  <c:v>3</c:v>
                </c:pt>
                <c:pt idx="10">
                  <c:v>6</c:v>
                </c:pt>
                <c:pt idx="12">
                  <c:v>10</c:v>
                </c:pt>
                <c:pt idx="14">
                  <c:v>2</c:v>
                </c:pt>
                <c:pt idx="15">
                  <c:v>238</c:v>
                </c:pt>
                <c:pt idx="17">
                  <c:v>18</c:v>
                </c:pt>
                <c:pt idx="19">
                  <c:v>6</c:v>
                </c:pt>
                <c:pt idx="21">
                  <c:v>10</c:v>
                </c:pt>
                <c:pt idx="23">
                  <c:v>2</c:v>
                </c:pt>
                <c:pt idx="25">
                  <c:v>19</c:v>
                </c:pt>
                <c:pt idx="30">
                  <c:v>6</c:v>
                </c:pt>
                <c:pt idx="32">
                  <c:v>8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2B-E542-8C24-CF526E6EFDE3}"/>
            </c:ext>
          </c:extLst>
        </c:ser>
        <c:ser>
          <c:idx val="1"/>
          <c:order val="1"/>
          <c:tx>
            <c:strRef>
              <c:f>'Subcategory Statistics 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'Subcategory Statistics '!$A$6:$A$43</c:f>
              <c:strCache>
                <c:ptCount val="37"/>
                <c:pt idx="0">
                  <c:v>world music</c:v>
                </c:pt>
                <c:pt idx="1">
                  <c:v>web</c:v>
                </c:pt>
                <c:pt idx="2">
                  <c:v>wearables</c:v>
                </c:pt>
                <c:pt idx="3">
                  <c:v>video games</c:v>
                </c:pt>
                <c:pt idx="4">
                  <c:v>translations</c:v>
                </c:pt>
                <c:pt idx="5">
                  <c:v>television</c:v>
                </c:pt>
                <c:pt idx="6">
                  <c:v>tabletop games</c:v>
                </c:pt>
                <c:pt idx="7">
                  <c:v>spaces</c:v>
                </c:pt>
                <c:pt idx="8">
                  <c:v>space exploration</c:v>
                </c:pt>
                <c:pt idx="9">
                  <c:v>small batch</c:v>
                </c:pt>
                <c:pt idx="10">
                  <c:v>shorts</c:v>
                </c:pt>
                <c:pt idx="11">
                  <c:v>science fiction</c:v>
                </c:pt>
                <c:pt idx="12">
                  <c:v>rock</c:v>
                </c:pt>
                <c:pt idx="13">
                  <c:v>restaurants</c:v>
                </c:pt>
                <c:pt idx="14">
                  <c:v>pop</c:v>
                </c:pt>
                <c:pt idx="15">
                  <c:v>plays</c:v>
                </c:pt>
                <c:pt idx="16">
                  <c:v>places</c:v>
                </c:pt>
                <c:pt idx="17">
                  <c:v>photobooks</c:v>
                </c:pt>
                <c:pt idx="18">
                  <c:v>people</c:v>
                </c:pt>
                <c:pt idx="19">
                  <c:v>nonfiction</c:v>
                </c:pt>
                <c:pt idx="20">
                  <c:v>nature</c:v>
                </c:pt>
                <c:pt idx="21">
                  <c:v>musical</c:v>
                </c:pt>
                <c:pt idx="22">
                  <c:v>mobile games</c:v>
                </c:pt>
                <c:pt idx="23">
                  <c:v>metal</c:v>
                </c:pt>
                <c:pt idx="24">
                  <c:v>jazz</c:v>
                </c:pt>
                <c:pt idx="25">
                  <c:v>hardware</c:v>
                </c:pt>
                <c:pt idx="26">
                  <c:v>gadgets</c:v>
                </c:pt>
                <c:pt idx="27">
                  <c:v>food trucks</c:v>
                </c:pt>
                <c:pt idx="28">
                  <c:v>fiction</c:v>
                </c:pt>
                <c:pt idx="29">
                  <c:v>faith</c:v>
                </c:pt>
                <c:pt idx="30">
                  <c:v>electronic music</c:v>
                </c:pt>
                <c:pt idx="31">
                  <c:v>drama</c:v>
                </c:pt>
                <c:pt idx="32">
                  <c:v>documentary</c:v>
                </c:pt>
                <c:pt idx="33">
                  <c:v>classical music</c:v>
                </c:pt>
                <c:pt idx="34">
                  <c:v>children's books</c:v>
                </c:pt>
                <c:pt idx="35">
                  <c:v>art books</c:v>
                </c:pt>
                <c:pt idx="36">
                  <c:v>animation</c:v>
                </c:pt>
              </c:strCache>
            </c:strRef>
          </c:cat>
          <c:val>
            <c:numRef>
              <c:f>'Subcategory Statistics '!$C$6:$C$43</c:f>
              <c:numCache>
                <c:formatCode>General</c:formatCode>
                <c:ptCount val="37"/>
                <c:pt idx="9">
                  <c:v>1</c:v>
                </c:pt>
                <c:pt idx="15">
                  <c:v>6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2B-E542-8C24-CF526E6EFDE3}"/>
            </c:ext>
          </c:extLst>
        </c:ser>
        <c:ser>
          <c:idx val="2"/>
          <c:order val="2"/>
          <c:tx>
            <c:strRef>
              <c:f>'Subcategory Statistics '!$D$4:$D$5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'Subcategory Statistics '!$A$6:$A$43</c:f>
              <c:strCache>
                <c:ptCount val="37"/>
                <c:pt idx="0">
                  <c:v>world music</c:v>
                </c:pt>
                <c:pt idx="1">
                  <c:v>web</c:v>
                </c:pt>
                <c:pt idx="2">
                  <c:v>wearables</c:v>
                </c:pt>
                <c:pt idx="3">
                  <c:v>video games</c:v>
                </c:pt>
                <c:pt idx="4">
                  <c:v>translations</c:v>
                </c:pt>
                <c:pt idx="5">
                  <c:v>television</c:v>
                </c:pt>
                <c:pt idx="6">
                  <c:v>tabletop games</c:v>
                </c:pt>
                <c:pt idx="7">
                  <c:v>spaces</c:v>
                </c:pt>
                <c:pt idx="8">
                  <c:v>space exploration</c:v>
                </c:pt>
                <c:pt idx="9">
                  <c:v>small batch</c:v>
                </c:pt>
                <c:pt idx="10">
                  <c:v>shorts</c:v>
                </c:pt>
                <c:pt idx="11">
                  <c:v>science fiction</c:v>
                </c:pt>
                <c:pt idx="12">
                  <c:v>rock</c:v>
                </c:pt>
                <c:pt idx="13">
                  <c:v>restaurants</c:v>
                </c:pt>
                <c:pt idx="14">
                  <c:v>pop</c:v>
                </c:pt>
                <c:pt idx="15">
                  <c:v>plays</c:v>
                </c:pt>
                <c:pt idx="16">
                  <c:v>places</c:v>
                </c:pt>
                <c:pt idx="17">
                  <c:v>photobooks</c:v>
                </c:pt>
                <c:pt idx="18">
                  <c:v>people</c:v>
                </c:pt>
                <c:pt idx="19">
                  <c:v>nonfiction</c:v>
                </c:pt>
                <c:pt idx="20">
                  <c:v>nature</c:v>
                </c:pt>
                <c:pt idx="21">
                  <c:v>musical</c:v>
                </c:pt>
                <c:pt idx="22">
                  <c:v>mobile games</c:v>
                </c:pt>
                <c:pt idx="23">
                  <c:v>metal</c:v>
                </c:pt>
                <c:pt idx="24">
                  <c:v>jazz</c:v>
                </c:pt>
                <c:pt idx="25">
                  <c:v>hardware</c:v>
                </c:pt>
                <c:pt idx="26">
                  <c:v>gadgets</c:v>
                </c:pt>
                <c:pt idx="27">
                  <c:v>food trucks</c:v>
                </c:pt>
                <c:pt idx="28">
                  <c:v>fiction</c:v>
                </c:pt>
                <c:pt idx="29">
                  <c:v>faith</c:v>
                </c:pt>
                <c:pt idx="30">
                  <c:v>electronic music</c:v>
                </c:pt>
                <c:pt idx="31">
                  <c:v>drama</c:v>
                </c:pt>
                <c:pt idx="32">
                  <c:v>documentary</c:v>
                </c:pt>
                <c:pt idx="33">
                  <c:v>classical music</c:v>
                </c:pt>
                <c:pt idx="34">
                  <c:v>children's books</c:v>
                </c:pt>
                <c:pt idx="35">
                  <c:v>art books</c:v>
                </c:pt>
                <c:pt idx="36">
                  <c:v>animation</c:v>
                </c:pt>
              </c:strCache>
            </c:strRef>
          </c:cat>
          <c:val>
            <c:numRef>
              <c:f>'Subcategory Statistics '!$D$6:$D$43</c:f>
              <c:numCache>
                <c:formatCode>General</c:formatCode>
                <c:ptCount val="37"/>
                <c:pt idx="1">
                  <c:v>10</c:v>
                </c:pt>
                <c:pt idx="2">
                  <c:v>6</c:v>
                </c:pt>
                <c:pt idx="3">
                  <c:v>10</c:v>
                </c:pt>
                <c:pt idx="4">
                  <c:v>4</c:v>
                </c:pt>
                <c:pt idx="7">
                  <c:v>8</c:v>
                </c:pt>
                <c:pt idx="13">
                  <c:v>3</c:v>
                </c:pt>
                <c:pt idx="15">
                  <c:v>70</c:v>
                </c:pt>
                <c:pt idx="16">
                  <c:v>5</c:v>
                </c:pt>
                <c:pt idx="17">
                  <c:v>14</c:v>
                </c:pt>
                <c:pt idx="18">
                  <c:v>5</c:v>
                </c:pt>
                <c:pt idx="20">
                  <c:v>3</c:v>
                </c:pt>
                <c:pt idx="21">
                  <c:v>11</c:v>
                </c:pt>
                <c:pt idx="22">
                  <c:v>7</c:v>
                </c:pt>
                <c:pt idx="24">
                  <c:v>6</c:v>
                </c:pt>
                <c:pt idx="26">
                  <c:v>3</c:v>
                </c:pt>
                <c:pt idx="27">
                  <c:v>5</c:v>
                </c:pt>
                <c:pt idx="28">
                  <c:v>2</c:v>
                </c:pt>
                <c:pt idx="29">
                  <c:v>1</c:v>
                </c:pt>
                <c:pt idx="31">
                  <c:v>16</c:v>
                </c:pt>
                <c:pt idx="34">
                  <c:v>2</c:v>
                </c:pt>
                <c:pt idx="36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2B-E542-8C24-CF526E6EFDE3}"/>
            </c:ext>
          </c:extLst>
        </c:ser>
        <c:ser>
          <c:idx val="3"/>
          <c:order val="3"/>
          <c:tx>
            <c:strRef>
              <c:f>'Subcategory Statistics '!$E$4:$E$5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'Subcategory Statistics '!$A$6:$A$43</c:f>
              <c:strCache>
                <c:ptCount val="37"/>
                <c:pt idx="0">
                  <c:v>world music</c:v>
                </c:pt>
                <c:pt idx="1">
                  <c:v>web</c:v>
                </c:pt>
                <c:pt idx="2">
                  <c:v>wearables</c:v>
                </c:pt>
                <c:pt idx="3">
                  <c:v>video games</c:v>
                </c:pt>
                <c:pt idx="4">
                  <c:v>translations</c:v>
                </c:pt>
                <c:pt idx="5">
                  <c:v>television</c:v>
                </c:pt>
                <c:pt idx="6">
                  <c:v>tabletop games</c:v>
                </c:pt>
                <c:pt idx="7">
                  <c:v>spaces</c:v>
                </c:pt>
                <c:pt idx="8">
                  <c:v>space exploration</c:v>
                </c:pt>
                <c:pt idx="9">
                  <c:v>small batch</c:v>
                </c:pt>
                <c:pt idx="10">
                  <c:v>shorts</c:v>
                </c:pt>
                <c:pt idx="11">
                  <c:v>science fiction</c:v>
                </c:pt>
                <c:pt idx="12">
                  <c:v>rock</c:v>
                </c:pt>
                <c:pt idx="13">
                  <c:v>restaurants</c:v>
                </c:pt>
                <c:pt idx="14">
                  <c:v>pop</c:v>
                </c:pt>
                <c:pt idx="15">
                  <c:v>plays</c:v>
                </c:pt>
                <c:pt idx="16">
                  <c:v>places</c:v>
                </c:pt>
                <c:pt idx="17">
                  <c:v>photobooks</c:v>
                </c:pt>
                <c:pt idx="18">
                  <c:v>people</c:v>
                </c:pt>
                <c:pt idx="19">
                  <c:v>nonfiction</c:v>
                </c:pt>
                <c:pt idx="20">
                  <c:v>nature</c:v>
                </c:pt>
                <c:pt idx="21">
                  <c:v>musical</c:v>
                </c:pt>
                <c:pt idx="22">
                  <c:v>mobile games</c:v>
                </c:pt>
                <c:pt idx="23">
                  <c:v>metal</c:v>
                </c:pt>
                <c:pt idx="24">
                  <c:v>jazz</c:v>
                </c:pt>
                <c:pt idx="25">
                  <c:v>hardware</c:v>
                </c:pt>
                <c:pt idx="26">
                  <c:v>gadgets</c:v>
                </c:pt>
                <c:pt idx="27">
                  <c:v>food trucks</c:v>
                </c:pt>
                <c:pt idx="28">
                  <c:v>fiction</c:v>
                </c:pt>
                <c:pt idx="29">
                  <c:v>faith</c:v>
                </c:pt>
                <c:pt idx="30">
                  <c:v>electronic music</c:v>
                </c:pt>
                <c:pt idx="31">
                  <c:v>drama</c:v>
                </c:pt>
                <c:pt idx="32">
                  <c:v>documentary</c:v>
                </c:pt>
                <c:pt idx="33">
                  <c:v>classical music</c:v>
                </c:pt>
                <c:pt idx="34">
                  <c:v>children's books</c:v>
                </c:pt>
                <c:pt idx="35">
                  <c:v>art books</c:v>
                </c:pt>
                <c:pt idx="36">
                  <c:v>animation</c:v>
                </c:pt>
              </c:strCache>
            </c:strRef>
          </c:cat>
          <c:val>
            <c:numRef>
              <c:f>'Subcategory Statistics '!$E$6:$E$43</c:f>
              <c:numCache>
                <c:formatCode>General</c:formatCode>
                <c:ptCount val="37"/>
                <c:pt idx="0">
                  <c:v>1</c:v>
                </c:pt>
                <c:pt idx="1">
                  <c:v>7</c:v>
                </c:pt>
                <c:pt idx="2">
                  <c:v>5</c:v>
                </c:pt>
                <c:pt idx="7">
                  <c:v>1</c:v>
                </c:pt>
                <c:pt idx="11">
                  <c:v>2</c:v>
                </c:pt>
                <c:pt idx="21">
                  <c:v>5</c:v>
                </c:pt>
                <c:pt idx="27">
                  <c:v>1</c:v>
                </c:pt>
                <c:pt idx="3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42B-E542-8C24-CF526E6EF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26218064"/>
        <c:axId val="986778192"/>
      </c:barChart>
      <c:catAx>
        <c:axId val="102621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778192"/>
        <c:crosses val="autoZero"/>
        <c:auto val="1"/>
        <c:lblAlgn val="ctr"/>
        <c:lblOffset val="100"/>
        <c:noMultiLvlLbl val="0"/>
      </c:catAx>
      <c:valAx>
        <c:axId val="98677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21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800100</xdr:colOff>
      <xdr:row>3</xdr:row>
      <xdr:rowOff>120650</xdr:rowOff>
    </xdr:from>
    <xdr:to>
      <xdr:col>9</xdr:col>
      <xdr:colOff>431800</xdr:colOff>
      <xdr:row>22</xdr:row>
      <xdr:rowOff>0</xdr:rowOff>
    </xdr:to>
    <xdr:graphicFrame macro="">
      <xdr:nvGraphicFramePr>
        <xdr:cNvPr id="2" name="Theater_Outcomes_vs_Launch">
          <a:extLst>
            <a:ext uri="{FF2B5EF4-FFF2-40B4-BE49-F238E27FC236}">
              <a16:creationId xmlns:a16="http://schemas.microsoft.com/office/drawing/2014/main" id="{6FFE691A-FEAE-F642-9123-15AB221F9E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778775</xdr:colOff>
      <xdr:row>16</xdr:row>
      <xdr:rowOff>71887</xdr:rowOff>
    </xdr:from>
    <xdr:to>
      <xdr:col>7</xdr:col>
      <xdr:colOff>527169</xdr:colOff>
      <xdr:row>34</xdr:row>
      <xdr:rowOff>65656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41D3A4-9396-4C45-8299-87B98C0913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3</xdr:row>
      <xdr:rowOff>165100</xdr:rowOff>
    </xdr:from>
    <xdr:to>
      <xdr:col>20</xdr:col>
      <xdr:colOff>241300</xdr:colOff>
      <xdr:row>27</xdr:row>
      <xdr:rowOff>139700</xdr:rowOff>
    </xdr:to>
    <xdr:graphicFrame macro="">
      <xdr:nvGraphicFramePr>
        <xdr:cNvPr id="2" name="Subcategory_Statistics_Outcome_Count_vs_Subcategories_of_Theater">
          <a:extLst>
            <a:ext uri="{FF2B5EF4-FFF2-40B4-BE49-F238E27FC236}">
              <a16:creationId xmlns:a16="http://schemas.microsoft.com/office/drawing/2014/main" id="{D8C5417A-FF86-C445-AED3-663DE42340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318.721434490741" createdVersion="6" refreshedVersion="6" minRefreshableVersion="3" recordCount="4114" xr:uid="{AA0424A1-C1C4-B743-BBF9-EA638DBF9919}">
  <cacheSource type="worksheet">
    <worksheetSource ref="A1:S4115" sheet="Kickstarter_Challenge_Raw_Data"/>
  </cacheSource>
  <cacheFields count="19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(Parent Category)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  <cacheField name="Date Created Conversion (Reformatted Launch Date)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base="15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 (Reformatted Deadline Date)" numFmtId="14">
      <sharedItems containsSemiMixedTypes="0" containsNonDate="0" containsDate="1" containsString="0" minDate="2009-08-10T19:26:00" maxDate="2017-05-03T19:12:00"/>
    </cacheField>
    <cacheField name="Years (Launch)" numFmtId="0">
      <sharedItems containsSemiMixedTypes="0" containsString="0" containsNumber="1" containsInteger="1" minValue="2009" maxValue="2017" count="9">
        <n v="2015"/>
        <n v="2017"/>
        <n v="2016"/>
        <n v="2014"/>
        <n v="2013"/>
        <n v="2012"/>
        <n v="2011"/>
        <n v="2010"/>
        <n v="2009"/>
      </sharedItems>
    </cacheField>
    <cacheField name="Years (Deadline)" numFmtId="0">
      <sharedItems containsSemiMixedTypes="0" containsString="0" containsNumber="1" containsInteger="1" minValue="2009" maxValue="20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x v="0"/>
    <x v="0"/>
    <x v="0"/>
    <d v="2015-07-23T03:00:00"/>
    <x v="0"/>
    <n v="2015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x v="0"/>
    <x v="0"/>
    <x v="1"/>
    <d v="2017-03-02T14:24:43"/>
    <x v="1"/>
    <n v="2017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x v="0"/>
    <x v="0"/>
    <x v="2"/>
    <d v="2016-02-15T16:51:23"/>
    <x v="2"/>
    <n v="2016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x v="0"/>
    <x v="0"/>
    <x v="3"/>
    <d v="2014-08-07T12:21:47"/>
    <x v="3"/>
    <n v="2014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x v="0"/>
    <x v="0"/>
    <x v="4"/>
    <d v="2015-12-19T20:01:19"/>
    <x v="0"/>
    <n v="2015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x v="0"/>
    <x v="0"/>
    <x v="5"/>
    <d v="2016-07-29T05:35:00"/>
    <x v="2"/>
    <n v="2016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x v="0"/>
    <x v="0"/>
    <x v="6"/>
    <d v="2014-06-14T01:44:10"/>
    <x v="3"/>
    <n v="2014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x v="0"/>
    <x v="0"/>
    <x v="7"/>
    <d v="2016-07-05T01:07:47"/>
    <x v="2"/>
    <n v="2016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x v="0"/>
    <x v="0"/>
    <x v="8"/>
    <d v="2016-04-15T21:00:00"/>
    <x v="2"/>
    <n v="2016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x v="0"/>
    <x v="0"/>
    <x v="9"/>
    <d v="2016-04-17T02:29:04"/>
    <x v="2"/>
    <n v="2016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x v="0"/>
    <x v="0"/>
    <x v="10"/>
    <d v="2014-06-25T01:37:59"/>
    <x v="3"/>
    <n v="2014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x v="0"/>
    <x v="0"/>
    <x v="11"/>
    <d v="2016-08-22T03:00:00"/>
    <x v="2"/>
    <n v="2016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x v="0"/>
    <x v="0"/>
    <x v="12"/>
    <d v="2014-07-16T03:00:00"/>
    <x v="3"/>
    <n v="2014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x v="0"/>
    <x v="0"/>
    <x v="13"/>
    <d v="2016-06-23T20:27:00"/>
    <x v="2"/>
    <n v="2016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x v="0"/>
    <x v="0"/>
    <x v="14"/>
    <d v="2014-07-13T13:59:00"/>
    <x v="3"/>
    <n v="2014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x v="0"/>
    <x v="0"/>
    <x v="15"/>
    <d v="2015-09-27T20:14:00"/>
    <x v="0"/>
    <n v="2015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x v="0"/>
    <x v="0"/>
    <x v="16"/>
    <d v="2014-06-16T05:30:00"/>
    <x v="3"/>
    <n v="2014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x v="0"/>
    <x v="0"/>
    <x v="17"/>
    <d v="2014-11-04T18:33:42"/>
    <x v="3"/>
    <n v="2014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x v="0"/>
    <x v="0"/>
    <x v="18"/>
    <d v="2014-09-17T13:00:56"/>
    <x v="3"/>
    <n v="2014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x v="0"/>
    <x v="0"/>
    <x v="19"/>
    <d v="2015-07-20T19:35:34"/>
    <x v="0"/>
    <n v="2015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x v="0"/>
    <x v="0"/>
    <x v="20"/>
    <d v="2015-09-13T18:11:52"/>
    <x v="0"/>
    <n v="2015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x v="0"/>
    <x v="0"/>
    <x v="21"/>
    <d v="2014-09-26T15:03:09"/>
    <x v="3"/>
    <n v="2014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x v="0"/>
    <x v="0"/>
    <x v="22"/>
    <d v="2015-01-01T07:59:00"/>
    <x v="3"/>
    <n v="2015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x v="0"/>
    <x v="0"/>
    <x v="23"/>
    <d v="2015-04-30T15:20:00"/>
    <x v="0"/>
    <n v="2015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x v="0"/>
    <x v="0"/>
    <x v="24"/>
    <d v="2015-09-15T19:39:00"/>
    <x v="0"/>
    <n v="2015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x v="0"/>
    <x v="0"/>
    <x v="25"/>
    <d v="2016-01-09T00:36:01"/>
    <x v="0"/>
    <n v="2016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x v="0"/>
    <x v="0"/>
    <x v="26"/>
    <d v="2014-08-17T12:22:24"/>
    <x v="3"/>
    <n v="2014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x v="0"/>
    <x v="0"/>
    <x v="27"/>
    <d v="2014-11-16T04:57:13"/>
    <x v="3"/>
    <n v="2014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x v="0"/>
    <x v="0"/>
    <x v="28"/>
    <d v="2015-12-16T23:08:04"/>
    <x v="0"/>
    <n v="2015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x v="0"/>
    <x v="0"/>
    <x v="29"/>
    <d v="2014-07-22T16:09:28"/>
    <x v="3"/>
    <n v="2014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x v="0"/>
    <x v="0"/>
    <x v="30"/>
    <d v="2014-08-21T07:01:55"/>
    <x v="3"/>
    <n v="2014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x v="0"/>
    <x v="0"/>
    <x v="31"/>
    <d v="2016-01-25T19:00:34"/>
    <x v="2"/>
    <n v="2016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x v="0"/>
    <x v="0"/>
    <x v="32"/>
    <d v="2016-05-13T03:59:00"/>
    <x v="2"/>
    <n v="2016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x v="0"/>
    <x v="0"/>
    <x v="33"/>
    <d v="2015-11-08T16:51:41"/>
    <x v="0"/>
    <n v="2015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x v="0"/>
    <x v="0"/>
    <x v="34"/>
    <d v="2014-08-05T07:43:21"/>
    <x v="3"/>
    <n v="2014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x v="0"/>
    <x v="0"/>
    <x v="35"/>
    <d v="2015-04-28T00:00:00"/>
    <x v="0"/>
    <n v="2015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x v="0"/>
    <x v="0"/>
    <x v="36"/>
    <d v="2015-04-04T06:22:05"/>
    <x v="0"/>
    <n v="2015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x v="0"/>
    <x v="0"/>
    <x v="37"/>
    <d v="2015-02-27T16:37:59"/>
    <x v="0"/>
    <n v="2015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x v="0"/>
    <x v="0"/>
    <x v="38"/>
    <d v="2013-05-11T01:22:24"/>
    <x v="4"/>
    <n v="2013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x v="0"/>
    <x v="0"/>
    <x v="39"/>
    <d v="2014-05-25T22:59:00"/>
    <x v="3"/>
    <n v="2014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x v="0"/>
    <x v="0"/>
    <x v="40"/>
    <d v="2014-06-19T04:00:00"/>
    <x v="3"/>
    <n v="2014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x v="0"/>
    <x v="0"/>
    <x v="41"/>
    <d v="2014-10-05T13:39:14"/>
    <x v="3"/>
    <n v="2014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x v="0"/>
    <x v="0"/>
    <x v="42"/>
    <d v="2014-12-28T15:20:26"/>
    <x v="3"/>
    <n v="2014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x v="0"/>
    <x v="0"/>
    <x v="43"/>
    <d v="2014-07-13T00:00:00"/>
    <x v="3"/>
    <n v="2014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x v="0"/>
    <x v="0"/>
    <x v="44"/>
    <d v="2014-10-07T02:22:17"/>
    <x v="3"/>
    <n v="2014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x v="0"/>
    <x v="0"/>
    <x v="45"/>
    <d v="2016-04-27T14:58:27"/>
    <x v="2"/>
    <n v="2016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x v="0"/>
    <x v="0"/>
    <x v="46"/>
    <d v="2015-12-15T23:09:34"/>
    <x v="0"/>
    <n v="2015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x v="0"/>
    <x v="0"/>
    <x v="47"/>
    <d v="2014-12-19T20:40:07"/>
    <x v="3"/>
    <n v="2014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x v="0"/>
    <x v="0"/>
    <x v="48"/>
    <d v="2015-03-01T12:00:00"/>
    <x v="0"/>
    <n v="2015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x v="0"/>
    <x v="0"/>
    <x v="49"/>
    <d v="2015-10-24T04:14:05"/>
    <x v="0"/>
    <n v="2015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x v="0"/>
    <x v="0"/>
    <x v="50"/>
    <d v="2015-01-30T17:00:00"/>
    <x v="3"/>
    <n v="2015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x v="0"/>
    <x v="0"/>
    <x v="51"/>
    <d v="2015-08-10T22:17:17"/>
    <x v="0"/>
    <n v="2015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x v="0"/>
    <x v="0"/>
    <x v="52"/>
    <d v="2014-07-17T16:50:46"/>
    <x v="3"/>
    <n v="2014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x v="0"/>
    <x v="0"/>
    <x v="53"/>
    <d v="2014-04-04T22:00:00"/>
    <x v="3"/>
    <n v="2014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x v="0"/>
    <x v="0"/>
    <x v="54"/>
    <d v="2015-12-25T17:07:01"/>
    <x v="0"/>
    <n v="2015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x v="0"/>
    <x v="0"/>
    <x v="55"/>
    <d v="2016-05-27T23:15:16"/>
    <x v="2"/>
    <n v="2016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x v="0"/>
    <x v="0"/>
    <x v="56"/>
    <d v="2015-06-08T16:00:00"/>
    <x v="0"/>
    <n v="2015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x v="0"/>
    <x v="0"/>
    <x v="57"/>
    <d v="2015-04-25T19:59:22"/>
    <x v="0"/>
    <n v="2015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x v="0"/>
    <x v="0"/>
    <x v="58"/>
    <d v="2014-11-19T18:52:52"/>
    <x v="3"/>
    <n v="2014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x v="0"/>
    <x v="0"/>
    <x v="59"/>
    <d v="2015-09-14T21:00:00"/>
    <x v="0"/>
    <n v="2015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x v="0"/>
    <x v="1"/>
    <x v="60"/>
    <d v="2014-03-23T00:00:00"/>
    <x v="3"/>
    <n v="2014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x v="0"/>
    <x v="1"/>
    <x v="61"/>
    <d v="2013-06-06T19:32:37"/>
    <x v="4"/>
    <n v="2013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x v="0"/>
    <x v="1"/>
    <x v="62"/>
    <d v="2013-03-03T19:11:18"/>
    <x v="4"/>
    <n v="2013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x v="0"/>
    <x v="1"/>
    <x v="63"/>
    <d v="2013-12-28T04:59:00"/>
    <x v="4"/>
    <n v="2013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x v="0"/>
    <x v="1"/>
    <x v="64"/>
    <d v="2013-07-08T00:26:21"/>
    <x v="4"/>
    <n v="2013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x v="0"/>
    <x v="1"/>
    <x v="65"/>
    <d v="2014-08-11T05:59:00"/>
    <x v="3"/>
    <n v="2014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x v="0"/>
    <x v="1"/>
    <x v="66"/>
    <d v="2016-07-18T20:23:40"/>
    <x v="2"/>
    <n v="2016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x v="0"/>
    <x v="1"/>
    <x v="67"/>
    <d v="2012-07-15T14:00:04"/>
    <x v="5"/>
    <n v="2012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x v="0"/>
    <x v="1"/>
    <x v="68"/>
    <d v="2014-02-23T13:39:51"/>
    <x v="3"/>
    <n v="2014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x v="0"/>
    <x v="1"/>
    <x v="69"/>
    <d v="2011-10-02T06:59:00"/>
    <x v="6"/>
    <n v="201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x v="0"/>
    <x v="1"/>
    <x v="70"/>
    <d v="2011-09-04T21:30:45"/>
    <x v="6"/>
    <n v="201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x v="0"/>
    <x v="1"/>
    <x v="71"/>
    <d v="2012-05-28T06:30:57"/>
    <x v="5"/>
    <n v="2012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x v="0"/>
    <x v="1"/>
    <x v="72"/>
    <d v="2012-11-15T00:00:00"/>
    <x v="5"/>
    <n v="201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x v="0"/>
    <x v="1"/>
    <x v="73"/>
    <d v="2011-05-03T03:59:00"/>
    <x v="6"/>
    <n v="201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x v="0"/>
    <x v="1"/>
    <x v="74"/>
    <d v="2016-01-21T11:41:35"/>
    <x v="0"/>
    <n v="2016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x v="0"/>
    <x v="1"/>
    <x v="75"/>
    <d v="2013-04-23T05:01:12"/>
    <x v="4"/>
    <n v="2013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x v="0"/>
    <x v="1"/>
    <x v="76"/>
    <d v="2011-12-27T17:35:58"/>
    <x v="6"/>
    <n v="201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x v="0"/>
    <x v="1"/>
    <x v="77"/>
    <d v="2012-05-21T02:59:00"/>
    <x v="5"/>
    <n v="2012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x v="0"/>
    <x v="1"/>
    <x v="78"/>
    <d v="2016-09-01T17:32:01"/>
    <x v="2"/>
    <n v="2016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x v="0"/>
    <x v="1"/>
    <x v="79"/>
    <d v="2014-04-25T18:38:13"/>
    <x v="3"/>
    <n v="2014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x v="0"/>
    <x v="1"/>
    <x v="80"/>
    <d v="2013-12-10T02:00:56"/>
    <x v="4"/>
    <n v="2013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x v="0"/>
    <x v="1"/>
    <x v="81"/>
    <d v="2012-07-14T03:02:00"/>
    <x v="5"/>
    <n v="2012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x v="0"/>
    <x v="1"/>
    <x v="82"/>
    <d v="2011-10-09T19:41:01"/>
    <x v="6"/>
    <n v="201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x v="0"/>
    <x v="1"/>
    <x v="83"/>
    <d v="2015-02-22T11:30:00"/>
    <x v="0"/>
    <n v="2015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x v="0"/>
    <x v="1"/>
    <x v="84"/>
    <d v="2011-05-15T18:11:26"/>
    <x v="6"/>
    <n v="201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x v="0"/>
    <x v="1"/>
    <x v="85"/>
    <d v="2011-09-23T03:00:37"/>
    <x v="6"/>
    <n v="201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x v="0"/>
    <x v="1"/>
    <x v="86"/>
    <d v="2015-12-27T14:20:45"/>
    <x v="0"/>
    <n v="2015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x v="0"/>
    <x v="1"/>
    <x v="87"/>
    <d v="2010-06-03T01:41:00"/>
    <x v="7"/>
    <n v="201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x v="0"/>
    <x v="1"/>
    <x v="88"/>
    <d v="2014-06-22T15:48:51"/>
    <x v="3"/>
    <n v="2014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x v="0"/>
    <x v="1"/>
    <x v="89"/>
    <d v="2013-06-02T18:03:12"/>
    <x v="4"/>
    <n v="2013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x v="0"/>
    <x v="1"/>
    <x v="90"/>
    <d v="2011-07-12T07:08:19"/>
    <x v="6"/>
    <n v="201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x v="0"/>
    <x v="1"/>
    <x v="91"/>
    <d v="2011-05-17T09:39:24"/>
    <x v="6"/>
    <n v="201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x v="0"/>
    <x v="1"/>
    <x v="92"/>
    <d v="2017-02-01T08:00:00"/>
    <x v="2"/>
    <n v="2017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x v="0"/>
    <x v="1"/>
    <x v="93"/>
    <d v="2012-07-03T21:00:00"/>
    <x v="5"/>
    <n v="2012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x v="0"/>
    <x v="1"/>
    <x v="94"/>
    <d v="2014-04-07T17:13:42"/>
    <x v="3"/>
    <n v="2014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x v="0"/>
    <x v="1"/>
    <x v="95"/>
    <d v="2012-02-26T00:07:21"/>
    <x v="5"/>
    <n v="2012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x v="0"/>
    <x v="1"/>
    <x v="96"/>
    <d v="2010-08-01T03:00:00"/>
    <x v="7"/>
    <n v="201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x v="0"/>
    <x v="1"/>
    <x v="97"/>
    <d v="2011-07-12T03:14:42"/>
    <x v="6"/>
    <n v="201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x v="0"/>
    <x v="1"/>
    <x v="98"/>
    <d v="2012-12-07T23:30:00"/>
    <x v="5"/>
    <n v="2012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x v="0"/>
    <x v="1"/>
    <x v="99"/>
    <d v="2014-01-22T21:39:59"/>
    <x v="4"/>
    <n v="2014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x v="0"/>
    <x v="1"/>
    <x v="100"/>
    <d v="2012-11-04T19:04:46"/>
    <x v="5"/>
    <n v="2012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x v="0"/>
    <x v="1"/>
    <x v="101"/>
    <d v="2013-01-24T18:38:30"/>
    <x v="5"/>
    <n v="2013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x v="0"/>
    <x v="1"/>
    <x v="102"/>
    <d v="2010-12-23T03:08:53"/>
    <x v="7"/>
    <n v="2010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x v="0"/>
    <x v="1"/>
    <x v="103"/>
    <d v="2014-03-07T19:20:30"/>
    <x v="3"/>
    <n v="2014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x v="0"/>
    <x v="1"/>
    <x v="104"/>
    <d v="2011-04-03T01:00:00"/>
    <x v="6"/>
    <n v="201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x v="0"/>
    <x v="1"/>
    <x v="105"/>
    <d v="2016-05-14T00:00:00"/>
    <x v="2"/>
    <n v="2016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x v="0"/>
    <x v="1"/>
    <x v="106"/>
    <d v="2012-04-02T18:38:21"/>
    <x v="5"/>
    <n v="2012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x v="0"/>
    <x v="1"/>
    <x v="107"/>
    <d v="2011-04-24T23:34:47"/>
    <x v="6"/>
    <n v="201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x v="0"/>
    <x v="1"/>
    <x v="108"/>
    <d v="2013-05-31T14:42:50"/>
    <x v="4"/>
    <n v="2013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x v="0"/>
    <x v="1"/>
    <x v="109"/>
    <d v="2011-02-26T00:37:10"/>
    <x v="6"/>
    <n v="201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x v="0"/>
    <x v="1"/>
    <x v="110"/>
    <d v="2013-11-14T05:59:00"/>
    <x v="4"/>
    <n v="2013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x v="0"/>
    <x v="1"/>
    <x v="111"/>
    <d v="2015-05-31T07:59:47"/>
    <x v="0"/>
    <n v="2015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x v="0"/>
    <x v="1"/>
    <x v="112"/>
    <d v="2014-04-13T02:00:00"/>
    <x v="3"/>
    <n v="2014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x v="0"/>
    <x v="1"/>
    <x v="113"/>
    <d v="2011-08-06T15:00:00"/>
    <x v="6"/>
    <n v="201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x v="0"/>
    <x v="1"/>
    <x v="114"/>
    <d v="2012-01-13T06:34:48"/>
    <x v="6"/>
    <n v="2012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x v="0"/>
    <x v="1"/>
    <x v="115"/>
    <d v="2012-02-04T17:44:04"/>
    <x v="5"/>
    <n v="2012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x v="0"/>
    <x v="1"/>
    <x v="116"/>
    <d v="2011-04-08T10:55:55"/>
    <x v="6"/>
    <n v="201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x v="0"/>
    <x v="1"/>
    <x v="117"/>
    <d v="2010-06-09T19:00:00"/>
    <x v="7"/>
    <n v="2010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x v="0"/>
    <x v="1"/>
    <x v="118"/>
    <d v="2011-07-29T01:17:16"/>
    <x v="6"/>
    <n v="201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x v="0"/>
    <x v="1"/>
    <x v="119"/>
    <d v="2011-08-13T23:00:00"/>
    <x v="6"/>
    <n v="201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x v="0"/>
    <x v="2"/>
    <x v="120"/>
    <d v="2016-10-03T01:11:47"/>
    <x v="2"/>
    <n v="2016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x v="0"/>
    <x v="2"/>
    <x v="121"/>
    <d v="2015-04-18T10:16:00"/>
    <x v="0"/>
    <n v="2015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x v="0"/>
    <x v="2"/>
    <x v="122"/>
    <d v="2016-10-10T10:21:47"/>
    <x v="2"/>
    <n v="2016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x v="0"/>
    <x v="2"/>
    <x v="123"/>
    <d v="2014-10-28T22:00:00"/>
    <x v="3"/>
    <n v="2014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x v="0"/>
    <x v="2"/>
    <x v="124"/>
    <d v="2015-05-15T22:17:22"/>
    <x v="0"/>
    <n v="2015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x v="0"/>
    <x v="2"/>
    <x v="125"/>
    <d v="2017-02-03T23:51:20"/>
    <x v="2"/>
    <n v="2017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x v="0"/>
    <x v="2"/>
    <x v="126"/>
    <d v="2015-06-11T02:00:00"/>
    <x v="0"/>
    <n v="2015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x v="0"/>
    <x v="2"/>
    <x v="127"/>
    <d v="2015-04-03T13:59:01"/>
    <x v="0"/>
    <n v="2015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x v="0"/>
    <x v="2"/>
    <x v="128"/>
    <d v="2016-10-20T05:28:13"/>
    <x v="2"/>
    <n v="2016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x v="0"/>
    <x v="2"/>
    <x v="129"/>
    <d v="2014-10-30T22:29:43"/>
    <x v="3"/>
    <n v="2014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x v="0"/>
    <x v="2"/>
    <x v="130"/>
    <d v="2014-06-16T20:16:00"/>
    <x v="3"/>
    <n v="2014"/>
  </r>
  <r>
    <n v="131"/>
    <s v="I (Canceled)"/>
    <s v="I"/>
    <n v="1200"/>
    <n v="0"/>
    <x v="1"/>
    <x v="0"/>
    <s v="USD"/>
    <n v="1467763200"/>
    <n v="1466453161"/>
    <b v="0"/>
    <n v="0"/>
    <b v="0"/>
    <x v="0"/>
    <x v="2"/>
    <x v="131"/>
    <d v="2016-07-06T00:00:00"/>
    <x v="2"/>
    <n v="2016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x v="0"/>
    <x v="2"/>
    <x v="132"/>
    <d v="2014-11-07T20:30:07"/>
    <x v="3"/>
    <n v="2014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x v="0"/>
    <x v="2"/>
    <x v="133"/>
    <d v="2016-05-31T17:31:00"/>
    <x v="2"/>
    <n v="2016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x v="0"/>
    <x v="2"/>
    <x v="134"/>
    <d v="2015-09-04T17:00:00"/>
    <x v="0"/>
    <n v="2015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x v="0"/>
    <x v="2"/>
    <x v="135"/>
    <d v="2014-07-01T19:00:00"/>
    <x v="3"/>
    <n v="2014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x v="0"/>
    <x v="2"/>
    <x v="136"/>
    <d v="2015-05-16T10:16:00"/>
    <x v="0"/>
    <n v="2015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x v="0"/>
    <x v="2"/>
    <x v="137"/>
    <d v="2015-10-12T13:46:33"/>
    <x v="0"/>
    <n v="2015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x v="0"/>
    <x v="2"/>
    <x v="138"/>
    <d v="2015-08-01T04:59:00"/>
    <x v="0"/>
    <n v="2015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x v="0"/>
    <x v="2"/>
    <x v="139"/>
    <d v="2015-07-12T22:06:12"/>
    <x v="0"/>
    <n v="2015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x v="0"/>
    <x v="2"/>
    <x v="140"/>
    <d v="2015-03-20T03:45:32"/>
    <x v="0"/>
    <n v="2015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x v="0"/>
    <x v="2"/>
    <x v="141"/>
    <d v="2015-05-31T03:40:23"/>
    <x v="0"/>
    <n v="2015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x v="0"/>
    <x v="2"/>
    <x v="142"/>
    <d v="2014-11-16T22:26:18"/>
    <x v="3"/>
    <n v="2014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x v="0"/>
    <x v="2"/>
    <x v="143"/>
    <d v="2016-09-03T05:55:00"/>
    <x v="2"/>
    <n v="2016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x v="0"/>
    <x v="2"/>
    <x v="144"/>
    <d v="2015-04-13T17:17:52"/>
    <x v="0"/>
    <n v="2015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x v="0"/>
    <x v="2"/>
    <x v="145"/>
    <d v="2015-08-11T13:00:52"/>
    <x v="0"/>
    <n v="2015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x v="0"/>
    <x v="2"/>
    <x v="146"/>
    <d v="2017-01-18T00:23:18"/>
    <x v="2"/>
    <n v="2017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x v="0"/>
    <x v="2"/>
    <x v="147"/>
    <d v="2015-01-08T18:18:00"/>
    <x v="3"/>
    <n v="2015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x v="0"/>
    <x v="2"/>
    <x v="148"/>
    <d v="2016-02-27T06:45:36"/>
    <x v="2"/>
    <n v="2016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x v="0"/>
    <x v="2"/>
    <x v="149"/>
    <d v="2014-12-25T08:00:00"/>
    <x v="3"/>
    <n v="2014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x v="0"/>
    <x v="2"/>
    <x v="150"/>
    <d v="2015-05-26T03:53:02"/>
    <x v="0"/>
    <n v="2015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x v="0"/>
    <x v="2"/>
    <x v="151"/>
    <d v="2015-06-18T13:13:11"/>
    <x v="0"/>
    <n v="2015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x v="0"/>
    <x v="2"/>
    <x v="152"/>
    <d v="2014-09-23T01:51:40"/>
    <x v="3"/>
    <n v="2014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x v="0"/>
    <x v="2"/>
    <x v="153"/>
    <d v="2014-12-02T15:04:04"/>
    <x v="3"/>
    <n v="2014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x v="0"/>
    <x v="2"/>
    <x v="154"/>
    <d v="2015-06-03T13:08:15"/>
    <x v="0"/>
    <n v="20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x v="0"/>
    <x v="2"/>
    <x v="155"/>
    <d v="2015-07-23T13:25:35"/>
    <x v="0"/>
    <n v="2015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x v="0"/>
    <x v="2"/>
    <x v="156"/>
    <d v="2014-08-03T02:59:56"/>
    <x v="3"/>
    <n v="2014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x v="0"/>
    <x v="2"/>
    <x v="157"/>
    <d v="2016-02-26T21:52:52"/>
    <x v="2"/>
    <n v="2016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x v="0"/>
    <x v="2"/>
    <x v="158"/>
    <d v="2014-10-22T01:50:28"/>
    <x v="3"/>
    <n v="2014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x v="0"/>
    <x v="2"/>
    <x v="159"/>
    <d v="2016-07-03T10:25:45"/>
    <x v="2"/>
    <n v="2016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x v="0"/>
    <x v="3"/>
    <x v="160"/>
    <d v="2015-08-15T21:54:51"/>
    <x v="0"/>
    <n v="2015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x v="0"/>
    <x v="3"/>
    <x v="161"/>
    <d v="2014-07-02T16:29:55"/>
    <x v="3"/>
    <n v="2014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x v="0"/>
    <x v="3"/>
    <x v="162"/>
    <d v="2014-08-16T23:42:00"/>
    <x v="3"/>
    <n v="2014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x v="0"/>
    <x v="3"/>
    <x v="163"/>
    <d v="2015-10-01T00:00:00"/>
    <x v="0"/>
    <n v="2015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x v="0"/>
    <x v="3"/>
    <x v="164"/>
    <d v="2014-09-19T18:18:21"/>
    <x v="3"/>
    <n v="2014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x v="0"/>
    <x v="3"/>
    <x v="165"/>
    <d v="2016-01-12T15:48:44"/>
    <x v="0"/>
    <n v="2016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x v="0"/>
    <x v="3"/>
    <x v="166"/>
    <d v="2017-01-16T01:49:22"/>
    <x v="2"/>
    <n v="2017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x v="0"/>
    <x v="3"/>
    <x v="167"/>
    <d v="2015-08-04T22:15:35"/>
    <x v="0"/>
    <n v="2015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x v="0"/>
    <x v="3"/>
    <x v="168"/>
    <d v="2015-03-19T19:02:50"/>
    <x v="0"/>
    <n v="2015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x v="0"/>
    <x v="3"/>
    <x v="169"/>
    <d v="2014-10-18T12:07:39"/>
    <x v="3"/>
    <n v="2014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x v="0"/>
    <x v="3"/>
    <x v="170"/>
    <d v="2015-08-30T05:28:00"/>
    <x v="0"/>
    <n v="2015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x v="0"/>
    <x v="3"/>
    <x v="171"/>
    <d v="2016-08-12T04:20:14"/>
    <x v="2"/>
    <n v="2016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x v="0"/>
    <x v="3"/>
    <x v="172"/>
    <d v="2015-03-19T08:28:43"/>
    <x v="0"/>
    <n v="2015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x v="0"/>
    <x v="3"/>
    <x v="173"/>
    <d v="2015-02-28T13:45:08"/>
    <x v="0"/>
    <n v="2015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x v="0"/>
    <x v="3"/>
    <x v="174"/>
    <d v="2015-05-08T18:12:56"/>
    <x v="0"/>
    <n v="2015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x v="0"/>
    <x v="3"/>
    <x v="175"/>
    <d v="2014-08-29T18:40:11"/>
    <x v="3"/>
    <n v="2014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x v="0"/>
    <x v="3"/>
    <x v="176"/>
    <d v="2015-08-05T19:46:39"/>
    <x v="0"/>
    <n v="2015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x v="0"/>
    <x v="3"/>
    <x v="177"/>
    <d v="2015-03-24T00:08:46"/>
    <x v="0"/>
    <n v="2015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x v="0"/>
    <x v="3"/>
    <x v="178"/>
    <d v="2015-11-26T23:55:45"/>
    <x v="0"/>
    <n v="2015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x v="0"/>
    <x v="3"/>
    <x v="179"/>
    <d v="2016-03-04T01:55:55"/>
    <x v="2"/>
    <n v="2016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x v="0"/>
    <x v="3"/>
    <x v="180"/>
    <d v="2015-04-13T19:00:00"/>
    <x v="0"/>
    <n v="2015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x v="0"/>
    <x v="3"/>
    <x v="181"/>
    <d v="2015-06-22T17:48:15"/>
    <x v="0"/>
    <n v="20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x v="0"/>
    <x v="3"/>
    <x v="182"/>
    <d v="2017-01-07T00:17:12"/>
    <x v="2"/>
    <n v="2017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x v="0"/>
    <x v="3"/>
    <x v="183"/>
    <d v="2014-11-26T20:26:50"/>
    <x v="3"/>
    <n v="2014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x v="0"/>
    <x v="3"/>
    <x v="184"/>
    <d v="2014-09-01T03:59:00"/>
    <x v="3"/>
    <n v="2014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x v="0"/>
    <x v="3"/>
    <x v="185"/>
    <d v="2016-08-18T21:52:19"/>
    <x v="2"/>
    <n v="2016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x v="0"/>
    <x v="3"/>
    <x v="186"/>
    <d v="2017-03-03T20:00:00"/>
    <x v="1"/>
    <n v="2017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x v="0"/>
    <x v="3"/>
    <x v="187"/>
    <d v="2015-07-21T06:59:00"/>
    <x v="0"/>
    <n v="2015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x v="0"/>
    <x v="3"/>
    <x v="188"/>
    <d v="2014-09-05T04:23:35"/>
    <x v="3"/>
    <n v="2014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x v="0"/>
    <x v="3"/>
    <x v="189"/>
    <d v="2016-09-03T16:34:37"/>
    <x v="2"/>
    <n v="2016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x v="0"/>
    <x v="3"/>
    <x v="190"/>
    <d v="2016-06-16T15:37:26"/>
    <x v="2"/>
    <n v="2016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x v="0"/>
    <x v="3"/>
    <x v="191"/>
    <d v="2015-10-02T10:35:38"/>
    <x v="0"/>
    <n v="2015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x v="0"/>
    <x v="3"/>
    <x v="192"/>
    <d v="2014-10-17T19:00:32"/>
    <x v="3"/>
    <n v="2014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x v="0"/>
    <x v="3"/>
    <x v="193"/>
    <d v="2014-11-28T23:26:06"/>
    <x v="3"/>
    <n v="2014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x v="0"/>
    <x v="3"/>
    <x v="194"/>
    <d v="2016-03-06T23:55:31"/>
    <x v="2"/>
    <n v="2016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x v="0"/>
    <x v="3"/>
    <x v="195"/>
    <d v="2015-07-10T16:05:32"/>
    <x v="0"/>
    <n v="2015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x v="0"/>
    <x v="3"/>
    <x v="196"/>
    <d v="2015-10-10T21:00:00"/>
    <x v="0"/>
    <n v="2015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x v="0"/>
    <x v="3"/>
    <x v="197"/>
    <d v="2017-02-17T21:00:00"/>
    <x v="1"/>
    <n v="2017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x v="0"/>
    <x v="3"/>
    <x v="198"/>
    <d v="2014-10-05T09:12:02"/>
    <x v="3"/>
    <n v="2014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x v="0"/>
    <x v="3"/>
    <x v="199"/>
    <d v="2016-09-01T02:58:22"/>
    <x v="2"/>
    <n v="2016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x v="0"/>
    <x v="3"/>
    <x v="200"/>
    <d v="2014-09-15T02:00:03"/>
    <x v="3"/>
    <n v="2014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x v="0"/>
    <x v="3"/>
    <x v="201"/>
    <d v="2015-02-08T19:38:49"/>
    <x v="0"/>
    <n v="2015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x v="0"/>
    <x v="3"/>
    <x v="202"/>
    <d v="2015-10-08T20:59:00"/>
    <x v="0"/>
    <n v="2015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x v="0"/>
    <x v="3"/>
    <x v="203"/>
    <d v="2015-01-29T20:21:04"/>
    <x v="3"/>
    <n v="2015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x v="0"/>
    <x v="3"/>
    <x v="204"/>
    <d v="2016-08-04T14:00:03"/>
    <x v="2"/>
    <n v="2016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x v="0"/>
    <x v="3"/>
    <x v="205"/>
    <d v="2015-10-06T15:10:22"/>
    <x v="0"/>
    <n v="2015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x v="0"/>
    <x v="3"/>
    <x v="206"/>
    <d v="2016-08-06T00:06:23"/>
    <x v="2"/>
    <n v="2016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x v="0"/>
    <x v="3"/>
    <x v="207"/>
    <d v="2015-01-04T04:43:58"/>
    <x v="3"/>
    <n v="2015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x v="0"/>
    <x v="3"/>
    <x v="208"/>
    <d v="2014-12-16T08:52:47"/>
    <x v="3"/>
    <n v="2014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x v="0"/>
    <x v="3"/>
    <x v="209"/>
    <d v="2015-07-10T22:08:55"/>
    <x v="0"/>
    <n v="2015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x v="0"/>
    <x v="3"/>
    <x v="210"/>
    <d v="2015-10-01T05:00:00"/>
    <x v="0"/>
    <n v="2015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x v="0"/>
    <x v="3"/>
    <x v="211"/>
    <d v="2015-09-19T03:50:17"/>
    <x v="0"/>
    <n v="2015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x v="0"/>
    <x v="3"/>
    <x v="212"/>
    <d v="2016-04-16T20:08:40"/>
    <x v="2"/>
    <n v="2016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x v="0"/>
    <x v="3"/>
    <x v="213"/>
    <d v="2015-08-16T14:06:41"/>
    <x v="0"/>
    <n v="2015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x v="0"/>
    <x v="3"/>
    <x v="214"/>
    <d v="2015-03-06T15:22:29"/>
    <x v="0"/>
    <n v="2015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x v="0"/>
    <x v="3"/>
    <x v="215"/>
    <d v="2016-02-17T23:59:00"/>
    <x v="2"/>
    <n v="2016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x v="0"/>
    <x v="3"/>
    <x v="216"/>
    <d v="2015-04-22T22:00:37"/>
    <x v="0"/>
    <n v="2015"/>
  </r>
  <r>
    <n v="217"/>
    <s v="Bitch"/>
    <s v="A roadmovie by paw"/>
    <n v="100000"/>
    <n v="11943"/>
    <x v="2"/>
    <x v="11"/>
    <s v="SEK"/>
    <n v="1419780149"/>
    <n v="1417101749"/>
    <b v="0"/>
    <n v="38"/>
    <b v="0"/>
    <x v="0"/>
    <x v="3"/>
    <x v="217"/>
    <d v="2014-12-28T15:22:29"/>
    <x v="3"/>
    <n v="2014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x v="0"/>
    <x v="3"/>
    <x v="218"/>
    <d v="2015-05-15T15:04:49"/>
    <x v="0"/>
    <n v="2015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x v="0"/>
    <x v="3"/>
    <x v="219"/>
    <d v="2016-04-01T06:59:00"/>
    <x v="2"/>
    <n v="2016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x v="0"/>
    <x v="3"/>
    <x v="220"/>
    <d v="2015-08-20T20:06:00"/>
    <x v="0"/>
    <n v="2015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x v="0"/>
    <x v="3"/>
    <x v="221"/>
    <d v="2015-03-28T19:06:04"/>
    <x v="0"/>
    <n v="2015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x v="0"/>
    <x v="3"/>
    <x v="222"/>
    <d v="2015-03-27T02:39:00"/>
    <x v="0"/>
    <n v="2015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x v="0"/>
    <x v="3"/>
    <x v="223"/>
    <d v="2016-05-22T01:05:00"/>
    <x v="2"/>
    <n v="2016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x v="0"/>
    <x v="3"/>
    <x v="224"/>
    <d v="2015-07-10T05:38:46"/>
    <x v="0"/>
    <n v="2015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x v="0"/>
    <x v="3"/>
    <x v="225"/>
    <d v="2016-04-08T22:04:14"/>
    <x v="2"/>
    <n v="2016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x v="0"/>
    <x v="3"/>
    <x v="226"/>
    <d v="2015-05-31T09:29:00"/>
    <x v="0"/>
    <n v="2015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x v="0"/>
    <x v="3"/>
    <x v="227"/>
    <d v="2015-07-09T21:27:21"/>
    <x v="0"/>
    <n v="2015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x v="0"/>
    <x v="3"/>
    <x v="228"/>
    <d v="2015-06-01T16:28:25"/>
    <x v="0"/>
    <n v="2015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x v="0"/>
    <x v="3"/>
    <x v="229"/>
    <d v="2016-02-13T22:24:57"/>
    <x v="2"/>
    <n v="2016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x v="0"/>
    <x v="3"/>
    <x v="230"/>
    <d v="2015-06-04T18:39:11"/>
    <x v="0"/>
    <n v="2015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x v="0"/>
    <x v="3"/>
    <x v="231"/>
    <d v="2016-01-02T23:00:51"/>
    <x v="0"/>
    <n v="2016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x v="0"/>
    <x v="3"/>
    <x v="232"/>
    <d v="2015-02-27T19:49:06"/>
    <x v="0"/>
    <n v="2015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x v="0"/>
    <x v="3"/>
    <x v="233"/>
    <d v="2016-09-29T21:52:52"/>
    <x v="2"/>
    <n v="2016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x v="0"/>
    <x v="3"/>
    <x v="234"/>
    <d v="2015-06-21T00:50:59"/>
    <x v="0"/>
    <n v="2015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x v="0"/>
    <x v="3"/>
    <x v="235"/>
    <d v="2015-07-09T21:48:17"/>
    <x v="0"/>
    <n v="2015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x v="0"/>
    <x v="3"/>
    <x v="236"/>
    <d v="2016-01-05T00:00:00"/>
    <x v="0"/>
    <n v="2016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x v="0"/>
    <x v="3"/>
    <x v="237"/>
    <d v="2016-03-08T13:51:09"/>
    <x v="2"/>
    <n v="2016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x v="0"/>
    <x v="3"/>
    <x v="238"/>
    <d v="2016-12-30T09:00:00"/>
    <x v="2"/>
    <n v="2016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x v="0"/>
    <x v="3"/>
    <x v="239"/>
    <d v="2015-11-08T12:00:00"/>
    <x v="0"/>
    <n v="2015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x v="0"/>
    <x v="4"/>
    <x v="240"/>
    <d v="2013-05-05T17:00:11"/>
    <x v="4"/>
    <n v="2013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x v="0"/>
    <x v="4"/>
    <x v="241"/>
    <d v="2014-12-21T16:45:04"/>
    <x v="3"/>
    <n v="201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x v="0"/>
    <x v="4"/>
    <x v="242"/>
    <d v="2011-12-20T11:49:50"/>
    <x v="6"/>
    <n v="2011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x v="0"/>
    <x v="4"/>
    <x v="243"/>
    <d v="2014-02-22T01:08:24"/>
    <x v="3"/>
    <n v="201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x v="0"/>
    <x v="4"/>
    <x v="244"/>
    <d v="2010-03-16T07:06:00"/>
    <x v="7"/>
    <n v="201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x v="0"/>
    <x v="4"/>
    <x v="245"/>
    <d v="2012-08-16T01:16:25"/>
    <x v="5"/>
    <n v="2012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x v="0"/>
    <x v="4"/>
    <x v="246"/>
    <d v="2010-12-18T09:43:25"/>
    <x v="7"/>
    <n v="2010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x v="0"/>
    <x v="4"/>
    <x v="247"/>
    <d v="2010-10-16T03:39:00"/>
    <x v="7"/>
    <n v="201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x v="0"/>
    <x v="4"/>
    <x v="248"/>
    <d v="2012-01-07T18:35:09"/>
    <x v="6"/>
    <n v="2012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x v="0"/>
    <x v="4"/>
    <x v="249"/>
    <d v="2010-08-22T17:40:00"/>
    <x v="7"/>
    <n v="2010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x v="0"/>
    <x v="4"/>
    <x v="250"/>
    <d v="2013-06-06T13:34:51"/>
    <x v="4"/>
    <n v="2013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x v="0"/>
    <x v="4"/>
    <x v="251"/>
    <d v="2012-05-16T19:00:00"/>
    <x v="5"/>
    <n v="2012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x v="0"/>
    <x v="4"/>
    <x v="252"/>
    <d v="2010-06-01T03:59:00"/>
    <x v="7"/>
    <n v="201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x v="0"/>
    <x v="4"/>
    <x v="253"/>
    <d v="2012-02-15T15:37:15"/>
    <x v="5"/>
    <n v="2012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x v="0"/>
    <x v="4"/>
    <x v="254"/>
    <d v="2015-10-17T02:00:00"/>
    <x v="0"/>
    <n v="2015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x v="0"/>
    <x v="4"/>
    <x v="255"/>
    <d v="2011-03-16T11:38:02"/>
    <x v="6"/>
    <n v="2011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x v="0"/>
    <x v="4"/>
    <x v="256"/>
    <d v="2013-03-16T18:27:47"/>
    <x v="4"/>
    <n v="2013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x v="0"/>
    <x v="4"/>
    <x v="257"/>
    <d v="2016-05-19T15:02:42"/>
    <x v="2"/>
    <n v="2016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x v="0"/>
    <x v="4"/>
    <x v="258"/>
    <d v="2011-06-18T01:14:26"/>
    <x v="6"/>
    <n v="2011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x v="0"/>
    <x v="4"/>
    <x v="259"/>
    <d v="2015-04-08T17:42:49"/>
    <x v="0"/>
    <n v="2015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x v="0"/>
    <x v="4"/>
    <x v="260"/>
    <d v="2010-07-17T09:59:00"/>
    <x v="7"/>
    <n v="2010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x v="0"/>
    <x v="4"/>
    <x v="261"/>
    <d v="2012-06-07T14:55:00"/>
    <x v="5"/>
    <n v="2012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x v="0"/>
    <x v="4"/>
    <x v="262"/>
    <d v="2011-02-26T05:57:08"/>
    <x v="6"/>
    <n v="2011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x v="0"/>
    <x v="4"/>
    <x v="263"/>
    <d v="2012-09-27T22:54:54"/>
    <x v="5"/>
    <n v="2012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x v="0"/>
    <x v="4"/>
    <x v="264"/>
    <d v="2012-05-11T14:53:15"/>
    <x v="5"/>
    <n v="2012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x v="0"/>
    <x v="4"/>
    <x v="265"/>
    <d v="2010-05-10T20:16:00"/>
    <x v="7"/>
    <n v="201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x v="0"/>
    <x v="4"/>
    <x v="266"/>
    <d v="2010-04-23T03:51:00"/>
    <x v="7"/>
    <n v="2010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x v="0"/>
    <x v="4"/>
    <x v="267"/>
    <d v="2014-06-25T10:51:39"/>
    <x v="3"/>
    <n v="201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x v="0"/>
    <x v="4"/>
    <x v="268"/>
    <d v="2011-11-07T04:39:38"/>
    <x v="6"/>
    <n v="2011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x v="0"/>
    <x v="4"/>
    <x v="269"/>
    <d v="2017-02-22T04:43:42"/>
    <x v="1"/>
    <n v="2017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x v="0"/>
    <x v="4"/>
    <x v="270"/>
    <d v="2011-05-25T04:00:00"/>
    <x v="6"/>
    <n v="2011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x v="0"/>
    <x v="4"/>
    <x v="271"/>
    <d v="2014-01-02T08:00:00"/>
    <x v="4"/>
    <n v="201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x v="0"/>
    <x v="4"/>
    <x v="272"/>
    <d v="2010-04-28T18:49:00"/>
    <x v="7"/>
    <n v="201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x v="0"/>
    <x v="4"/>
    <x v="273"/>
    <d v="2011-07-03T11:57:46"/>
    <x v="6"/>
    <n v="2011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x v="0"/>
    <x v="4"/>
    <x v="274"/>
    <d v="2012-04-05T06:59:00"/>
    <x v="5"/>
    <n v="2012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x v="0"/>
    <x v="4"/>
    <x v="275"/>
    <d v="2012-11-10T01:46:06"/>
    <x v="5"/>
    <n v="2012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x v="0"/>
    <x v="4"/>
    <x v="276"/>
    <d v="2012-04-28T00:57:54"/>
    <x v="5"/>
    <n v="2012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x v="0"/>
    <x v="4"/>
    <x v="277"/>
    <d v="2015-05-23T21:23:39"/>
    <x v="0"/>
    <n v="2015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x v="0"/>
    <x v="4"/>
    <x v="278"/>
    <d v="2012-10-12T00:58:59"/>
    <x v="5"/>
    <n v="2012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x v="0"/>
    <x v="4"/>
    <x v="279"/>
    <d v="2017-02-27T02:01:00"/>
    <x v="1"/>
    <n v="2017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x v="0"/>
    <x v="4"/>
    <x v="280"/>
    <d v="2014-05-30T14:10:35"/>
    <x v="3"/>
    <n v="201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x v="0"/>
    <x v="4"/>
    <x v="281"/>
    <d v="2009-08-10T19:26:00"/>
    <x v="8"/>
    <n v="2009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x v="0"/>
    <x v="4"/>
    <x v="282"/>
    <d v="2010-02-22T22:00:00"/>
    <x v="7"/>
    <n v="2010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x v="0"/>
    <x v="4"/>
    <x v="283"/>
    <d v="2011-06-01T04:59:00"/>
    <x v="6"/>
    <n v="2011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x v="0"/>
    <x v="4"/>
    <x v="284"/>
    <d v="2012-01-21T17:43:00"/>
    <x v="6"/>
    <n v="2012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x v="0"/>
    <x v="4"/>
    <x v="285"/>
    <d v="2013-09-19T18:08:48"/>
    <x v="4"/>
    <n v="2013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x v="0"/>
    <x v="4"/>
    <x v="286"/>
    <d v="2013-03-25T18:35:24"/>
    <x v="4"/>
    <n v="2013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x v="0"/>
    <x v="4"/>
    <x v="287"/>
    <d v="2012-11-02T04:00:00"/>
    <x v="5"/>
    <n v="2012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x v="0"/>
    <x v="4"/>
    <x v="288"/>
    <d v="2012-06-26T04:03:13"/>
    <x v="5"/>
    <n v="2012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x v="0"/>
    <x v="4"/>
    <x v="289"/>
    <d v="2013-11-02T10:57:14"/>
    <x v="4"/>
    <n v="2013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x v="0"/>
    <x v="4"/>
    <x v="290"/>
    <d v="2011-02-02T07:59:00"/>
    <x v="7"/>
    <n v="2011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x v="0"/>
    <x v="4"/>
    <x v="291"/>
    <d v="2013-05-01T00:01:00"/>
    <x v="4"/>
    <n v="2013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x v="0"/>
    <x v="4"/>
    <x v="292"/>
    <d v="2011-10-29T03:59:00"/>
    <x v="6"/>
    <n v="2011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x v="0"/>
    <x v="4"/>
    <x v="293"/>
    <d v="2014-04-20T16:01:54"/>
    <x v="3"/>
    <n v="201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x v="0"/>
    <x v="4"/>
    <x v="294"/>
    <d v="2010-07-19T16:00:00"/>
    <x v="7"/>
    <n v="201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x v="0"/>
    <x v="4"/>
    <x v="295"/>
    <d v="2013-11-01T00:00:00"/>
    <x v="4"/>
    <n v="2013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x v="0"/>
    <x v="4"/>
    <x v="296"/>
    <d v="2012-09-07T11:24:43"/>
    <x v="5"/>
    <n v="2012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x v="0"/>
    <x v="4"/>
    <x v="297"/>
    <d v="2015-05-01T03:59:00"/>
    <x v="0"/>
    <n v="2015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x v="0"/>
    <x v="4"/>
    <x v="298"/>
    <d v="2014-05-09T21:00:00"/>
    <x v="3"/>
    <n v="201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x v="0"/>
    <x v="4"/>
    <x v="299"/>
    <d v="2010-11-17T06:24:20"/>
    <x v="7"/>
    <n v="2010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x v="0"/>
    <x v="4"/>
    <x v="300"/>
    <d v="2011-04-24T23:02:18"/>
    <x v="6"/>
    <n v="2011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x v="0"/>
    <x v="4"/>
    <x v="301"/>
    <d v="2013-03-19T16:42:15"/>
    <x v="4"/>
    <n v="2013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x v="0"/>
    <x v="4"/>
    <x v="302"/>
    <d v="2012-02-24T20:33:58"/>
    <x v="5"/>
    <n v="2012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x v="0"/>
    <x v="4"/>
    <x v="303"/>
    <d v="2012-06-02T01:42:26"/>
    <x v="5"/>
    <n v="2012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x v="0"/>
    <x v="4"/>
    <x v="304"/>
    <d v="2012-09-01T02:00:00"/>
    <x v="5"/>
    <n v="2012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x v="0"/>
    <x v="4"/>
    <x v="305"/>
    <d v="2012-03-10T15:07:29"/>
    <x v="5"/>
    <n v="2012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x v="0"/>
    <x v="4"/>
    <x v="306"/>
    <d v="2013-03-20T19:05:33"/>
    <x v="4"/>
    <n v="2013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x v="0"/>
    <x v="4"/>
    <x v="307"/>
    <d v="2013-02-07T22:40:01"/>
    <x v="4"/>
    <n v="2013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x v="0"/>
    <x v="4"/>
    <x v="308"/>
    <d v="2011-03-10T16:40:10"/>
    <x v="6"/>
    <n v="2011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x v="0"/>
    <x v="4"/>
    <x v="309"/>
    <d v="2012-09-03T18:02:14"/>
    <x v="5"/>
    <n v="2012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x v="0"/>
    <x v="4"/>
    <x v="310"/>
    <d v="2011-10-20T02:00:00"/>
    <x v="6"/>
    <n v="2011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x v="0"/>
    <x v="4"/>
    <x v="311"/>
    <d v="2012-01-01T07:59:00"/>
    <x v="6"/>
    <n v="2012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x v="0"/>
    <x v="4"/>
    <x v="312"/>
    <d v="2013-04-14T21:03:52"/>
    <x v="4"/>
    <n v="2013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x v="0"/>
    <x v="4"/>
    <x v="313"/>
    <d v="2010-08-11T15:59:00"/>
    <x v="7"/>
    <n v="201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x v="0"/>
    <x v="4"/>
    <x v="314"/>
    <d v="2013-03-01T19:59:48"/>
    <x v="4"/>
    <n v="2013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x v="0"/>
    <x v="4"/>
    <x v="315"/>
    <d v="2012-08-22T18:32:14"/>
    <x v="5"/>
    <n v="2012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x v="0"/>
    <x v="4"/>
    <x v="316"/>
    <d v="2014-12-11T04:59:00"/>
    <x v="3"/>
    <n v="201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x v="0"/>
    <x v="4"/>
    <x v="317"/>
    <d v="2013-12-11T16:14:43"/>
    <x v="4"/>
    <n v="2013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x v="0"/>
    <x v="4"/>
    <x v="318"/>
    <d v="2013-03-26T23:55:51"/>
    <x v="4"/>
    <n v="2013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x v="0"/>
    <x v="4"/>
    <x v="319"/>
    <d v="2010-02-02T07:59:00"/>
    <x v="8"/>
    <n v="201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x v="0"/>
    <x v="4"/>
    <x v="320"/>
    <d v="2015-12-22T23:00:00"/>
    <x v="0"/>
    <n v="2015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x v="0"/>
    <x v="4"/>
    <x v="321"/>
    <d v="2016-11-08T11:43:06"/>
    <x v="2"/>
    <n v="2016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x v="0"/>
    <x v="4"/>
    <x v="322"/>
    <d v="2016-05-13T13:40:48"/>
    <x v="2"/>
    <n v="2016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x v="0"/>
    <x v="4"/>
    <x v="323"/>
    <d v="2016-12-21T07:59:00"/>
    <x v="2"/>
    <n v="2016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x v="0"/>
    <x v="4"/>
    <x v="324"/>
    <d v="2015-08-01T15:01:48"/>
    <x v="0"/>
    <n v="2015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x v="0"/>
    <x v="4"/>
    <x v="325"/>
    <d v="2016-12-20T04:30:33"/>
    <x v="2"/>
    <n v="2016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x v="0"/>
    <x v="4"/>
    <x v="326"/>
    <d v="2017-03-14T22:57:00"/>
    <x v="1"/>
    <n v="2017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x v="0"/>
    <x v="4"/>
    <x v="327"/>
    <d v="2015-03-22T08:00:00"/>
    <x v="0"/>
    <n v="2015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x v="0"/>
    <x v="4"/>
    <x v="328"/>
    <d v="2015-11-01T04:00:00"/>
    <x v="0"/>
    <n v="2015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x v="0"/>
    <x v="4"/>
    <x v="329"/>
    <d v="2015-11-07T04:00:00"/>
    <x v="0"/>
    <n v="2015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x v="0"/>
    <x v="4"/>
    <x v="330"/>
    <d v="2013-05-17T03:59:00"/>
    <x v="4"/>
    <n v="2013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x v="0"/>
    <x v="4"/>
    <x v="331"/>
    <d v="2016-06-17T13:57:14"/>
    <x v="2"/>
    <n v="2016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x v="0"/>
    <x v="4"/>
    <x v="332"/>
    <d v="2015-10-28T08:00:00"/>
    <x v="0"/>
    <n v="2015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x v="0"/>
    <x v="4"/>
    <x v="333"/>
    <d v="2016-04-07T14:16:31"/>
    <x v="2"/>
    <n v="2016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x v="0"/>
    <x v="4"/>
    <x v="334"/>
    <d v="2015-05-15T19:00:00"/>
    <x v="0"/>
    <n v="2015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x v="0"/>
    <x v="4"/>
    <x v="335"/>
    <d v="2015-05-08T22:00:00"/>
    <x v="0"/>
    <n v="201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x v="0"/>
    <x v="4"/>
    <x v="336"/>
    <d v="2015-11-13T15:18:38"/>
    <x v="0"/>
    <n v="2015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x v="0"/>
    <x v="4"/>
    <x v="337"/>
    <d v="2015-03-14T02:05:08"/>
    <x v="0"/>
    <n v="2015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x v="0"/>
    <x v="4"/>
    <x v="338"/>
    <d v="2016-09-03T01:00:00"/>
    <x v="2"/>
    <n v="2016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x v="0"/>
    <x v="4"/>
    <x v="339"/>
    <d v="2015-04-29T18:14:28"/>
    <x v="0"/>
    <n v="2015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x v="0"/>
    <x v="4"/>
    <x v="340"/>
    <d v="2017-03-08T21:00:00"/>
    <x v="1"/>
    <n v="2017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x v="0"/>
    <x v="4"/>
    <x v="341"/>
    <d v="2014-10-01T03:59:00"/>
    <x v="3"/>
    <n v="201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x v="0"/>
    <x v="4"/>
    <x v="342"/>
    <d v="2016-04-29T18:44:25"/>
    <x v="2"/>
    <n v="2016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x v="0"/>
    <x v="4"/>
    <x v="343"/>
    <d v="2014-11-14T03:00:00"/>
    <x v="3"/>
    <n v="201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x v="0"/>
    <x v="4"/>
    <x v="344"/>
    <d v="2015-06-01T02:20:00"/>
    <x v="0"/>
    <n v="2015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x v="0"/>
    <x v="4"/>
    <x v="345"/>
    <d v="2015-05-20T22:39:50"/>
    <x v="0"/>
    <n v="2015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x v="0"/>
    <x v="4"/>
    <x v="346"/>
    <d v="2015-10-14T12:00:21"/>
    <x v="0"/>
    <n v="2015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x v="0"/>
    <x v="4"/>
    <x v="347"/>
    <d v="2015-11-14T12:53:29"/>
    <x v="0"/>
    <n v="2015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x v="0"/>
    <x v="4"/>
    <x v="348"/>
    <d v="2015-08-21T14:05:16"/>
    <x v="0"/>
    <n v="2015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x v="0"/>
    <x v="4"/>
    <x v="349"/>
    <d v="2017-02-24T11:58:28"/>
    <x v="1"/>
    <n v="2017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x v="0"/>
    <x v="4"/>
    <x v="350"/>
    <d v="2016-09-11T03:59:00"/>
    <x v="2"/>
    <n v="2016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x v="0"/>
    <x v="4"/>
    <x v="351"/>
    <d v="2016-04-07T22:09:14"/>
    <x v="2"/>
    <n v="2016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x v="0"/>
    <x v="4"/>
    <x v="352"/>
    <d v="2014-10-08T04:01:08"/>
    <x v="3"/>
    <n v="201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x v="0"/>
    <x v="4"/>
    <x v="353"/>
    <d v="2015-11-19T20:00:19"/>
    <x v="0"/>
    <n v="2015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x v="0"/>
    <x v="4"/>
    <x v="354"/>
    <d v="2016-04-08T18:52:01"/>
    <x v="2"/>
    <n v="2016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x v="0"/>
    <x v="4"/>
    <x v="355"/>
    <d v="2014-12-01T08:03:14"/>
    <x v="3"/>
    <n v="201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x v="0"/>
    <x v="4"/>
    <x v="356"/>
    <d v="2016-03-16T18:16:33"/>
    <x v="2"/>
    <n v="2016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x v="0"/>
    <x v="4"/>
    <x v="357"/>
    <d v="2015-04-24T05:19:57"/>
    <x v="0"/>
    <n v="2015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x v="0"/>
    <x v="4"/>
    <x v="358"/>
    <d v="2016-06-15T15:00:00"/>
    <x v="2"/>
    <n v="2016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x v="0"/>
    <x v="4"/>
    <x v="359"/>
    <d v="2014-11-14T05:12:00"/>
    <x v="3"/>
    <n v="201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x v="0"/>
    <x v="4"/>
    <x v="360"/>
    <d v="2015-07-23T03:11:00"/>
    <x v="0"/>
    <n v="2015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x v="0"/>
    <x v="4"/>
    <x v="361"/>
    <d v="2014-11-23T01:01:46"/>
    <x v="3"/>
    <n v="201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x v="0"/>
    <x v="4"/>
    <x v="362"/>
    <d v="2014-08-08T00:00:00"/>
    <x v="3"/>
    <n v="201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x v="0"/>
    <x v="4"/>
    <x v="363"/>
    <d v="2010-05-02T19:22:00"/>
    <x v="7"/>
    <n v="201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x v="0"/>
    <x v="4"/>
    <x v="364"/>
    <d v="2014-06-21T03:59:00"/>
    <x v="3"/>
    <n v="201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x v="0"/>
    <x v="4"/>
    <x v="365"/>
    <d v="2014-02-28T14:33:19"/>
    <x v="3"/>
    <n v="201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x v="0"/>
    <x v="4"/>
    <x v="366"/>
    <d v="2012-05-20T19:01:58"/>
    <x v="5"/>
    <n v="2012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x v="0"/>
    <x v="4"/>
    <x v="367"/>
    <d v="2013-05-01T04:59:00"/>
    <x v="4"/>
    <n v="2013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x v="0"/>
    <x v="4"/>
    <x v="368"/>
    <d v="2015-03-15T13:32:02"/>
    <x v="0"/>
    <n v="2015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x v="0"/>
    <x v="4"/>
    <x v="369"/>
    <d v="2012-01-15T13:14:29"/>
    <x v="6"/>
    <n v="2012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x v="0"/>
    <x v="4"/>
    <x v="370"/>
    <d v="2017-01-06T19:05:00"/>
    <x v="2"/>
    <n v="2017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x v="0"/>
    <x v="4"/>
    <x v="371"/>
    <d v="2013-02-01T18:25:39"/>
    <x v="5"/>
    <n v="2013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x v="0"/>
    <x v="4"/>
    <x v="372"/>
    <d v="2016-04-05T16:00:00"/>
    <x v="2"/>
    <n v="2016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x v="0"/>
    <x v="4"/>
    <x v="373"/>
    <d v="2012-07-18T21:53:18"/>
    <x v="5"/>
    <n v="2012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x v="0"/>
    <x v="4"/>
    <x v="374"/>
    <d v="2011-09-16T21:20:31"/>
    <x v="6"/>
    <n v="201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x v="0"/>
    <x v="4"/>
    <x v="375"/>
    <d v="2014-03-01T17:18:00"/>
    <x v="3"/>
    <n v="201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x v="0"/>
    <x v="4"/>
    <x v="376"/>
    <d v="2016-08-25T10:51:56"/>
    <x v="2"/>
    <n v="201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x v="0"/>
    <x v="4"/>
    <x v="377"/>
    <d v="2015-11-14T07:01:00"/>
    <x v="0"/>
    <n v="2015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x v="0"/>
    <x v="4"/>
    <x v="378"/>
    <d v="2016-01-25T23:52:00"/>
    <x v="2"/>
    <n v="2016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x v="0"/>
    <x v="4"/>
    <x v="379"/>
    <d v="2012-05-03T16:31:12"/>
    <x v="5"/>
    <n v="20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x v="0"/>
    <x v="4"/>
    <x v="380"/>
    <d v="2016-01-23T17:16:32"/>
    <x v="0"/>
    <n v="2016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x v="0"/>
    <x v="4"/>
    <x v="381"/>
    <d v="2012-07-30T05:00:00"/>
    <x v="5"/>
    <n v="2012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x v="0"/>
    <x v="4"/>
    <x v="382"/>
    <d v="2012-09-06T17:01:40"/>
    <x v="5"/>
    <n v="201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x v="0"/>
    <x v="4"/>
    <x v="383"/>
    <d v="2014-05-19T02:49:19"/>
    <x v="3"/>
    <n v="201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x v="0"/>
    <x v="4"/>
    <x v="384"/>
    <d v="2015-01-06T18:45:47"/>
    <x v="3"/>
    <n v="2015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x v="0"/>
    <x v="4"/>
    <x v="385"/>
    <d v="2014-11-21T15:01:41"/>
    <x v="3"/>
    <n v="201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x v="0"/>
    <x v="4"/>
    <x v="386"/>
    <d v="2015-08-10T22:49:51"/>
    <x v="0"/>
    <n v="2015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x v="0"/>
    <x v="4"/>
    <x v="387"/>
    <d v="2015-08-15T06:00:00"/>
    <x v="0"/>
    <n v="2015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x v="0"/>
    <x v="4"/>
    <x v="388"/>
    <d v="2016-07-28T01:49:40"/>
    <x v="2"/>
    <n v="2016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x v="0"/>
    <x v="4"/>
    <x v="389"/>
    <d v="2014-03-07T22:59:00"/>
    <x v="3"/>
    <n v="201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x v="0"/>
    <x v="4"/>
    <x v="390"/>
    <d v="2015-05-08T00:52:52"/>
    <x v="0"/>
    <n v="2015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x v="0"/>
    <x v="4"/>
    <x v="391"/>
    <d v="2011-12-18T00:59:00"/>
    <x v="6"/>
    <n v="201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x v="0"/>
    <x v="4"/>
    <x v="392"/>
    <d v="2011-09-08T03:00:00"/>
    <x v="6"/>
    <n v="2011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x v="0"/>
    <x v="4"/>
    <x v="393"/>
    <d v="2013-10-10T17:00:52"/>
    <x v="4"/>
    <n v="2013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x v="0"/>
    <x v="4"/>
    <x v="394"/>
    <d v="2016-04-17T18:38:02"/>
    <x v="2"/>
    <n v="2016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x v="0"/>
    <x v="4"/>
    <x v="395"/>
    <d v="2012-04-27T21:32:00"/>
    <x v="5"/>
    <n v="2012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x v="0"/>
    <x v="4"/>
    <x v="396"/>
    <d v="2012-07-07T13:33:26"/>
    <x v="5"/>
    <n v="2012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x v="0"/>
    <x v="4"/>
    <x v="397"/>
    <d v="2010-09-01T03:44:00"/>
    <x v="7"/>
    <n v="201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x v="0"/>
    <x v="4"/>
    <x v="398"/>
    <d v="2015-04-29T19:02:06"/>
    <x v="0"/>
    <n v="2015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x v="0"/>
    <x v="4"/>
    <x v="399"/>
    <d v="2016-12-14T12:00:00"/>
    <x v="2"/>
    <n v="2016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x v="0"/>
    <x v="4"/>
    <x v="400"/>
    <d v="2014-05-17T03:30:00"/>
    <x v="3"/>
    <n v="201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x v="0"/>
    <x v="4"/>
    <x v="401"/>
    <d v="2011-08-07T20:12:50"/>
    <x v="6"/>
    <n v="2011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x v="0"/>
    <x v="4"/>
    <x v="402"/>
    <d v="2015-11-05T13:56:57"/>
    <x v="0"/>
    <n v="2015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x v="0"/>
    <x v="4"/>
    <x v="403"/>
    <d v="2011-08-10T07:08:00"/>
    <x v="6"/>
    <n v="2011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x v="0"/>
    <x v="4"/>
    <x v="404"/>
    <d v="2014-02-05T23:04:00"/>
    <x v="3"/>
    <n v="201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x v="0"/>
    <x v="4"/>
    <x v="405"/>
    <d v="2014-03-06T02:02:19"/>
    <x v="3"/>
    <n v="201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x v="0"/>
    <x v="4"/>
    <x v="406"/>
    <d v="2011-05-09T05:59:00"/>
    <x v="6"/>
    <n v="2011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x v="0"/>
    <x v="4"/>
    <x v="407"/>
    <d v="2011-11-19T21:54:10"/>
    <x v="6"/>
    <n v="2011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x v="0"/>
    <x v="4"/>
    <x v="408"/>
    <d v="2013-11-05T18:39:50"/>
    <x v="4"/>
    <n v="2013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x v="0"/>
    <x v="4"/>
    <x v="409"/>
    <d v="2016-07-22T20:42:24"/>
    <x v="2"/>
    <n v="2016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x v="0"/>
    <x v="4"/>
    <x v="410"/>
    <d v="2015-06-18T23:33:17"/>
    <x v="0"/>
    <n v="2015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x v="0"/>
    <x v="4"/>
    <x v="411"/>
    <d v="2013-12-22T05:00:00"/>
    <x v="4"/>
    <n v="2013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x v="0"/>
    <x v="4"/>
    <x v="412"/>
    <d v="2012-07-25T17:49:38"/>
    <x v="5"/>
    <n v="2012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x v="0"/>
    <x v="4"/>
    <x v="413"/>
    <d v="2012-07-19T21:03:31"/>
    <x v="5"/>
    <n v="2012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x v="0"/>
    <x v="4"/>
    <x v="414"/>
    <d v="2013-10-12T01:31:05"/>
    <x v="4"/>
    <n v="2013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x v="0"/>
    <x v="4"/>
    <x v="415"/>
    <d v="2014-10-17T12:00:00"/>
    <x v="3"/>
    <n v="201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x v="0"/>
    <x v="4"/>
    <x v="416"/>
    <d v="2014-02-08T09:30:31"/>
    <x v="3"/>
    <n v="201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x v="0"/>
    <x v="4"/>
    <x v="417"/>
    <d v="2013-04-08T04:33:00"/>
    <x v="4"/>
    <n v="2013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x v="0"/>
    <x v="4"/>
    <x v="418"/>
    <d v="2015-07-23T06:46:37"/>
    <x v="0"/>
    <n v="2015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x v="0"/>
    <x v="4"/>
    <x v="419"/>
    <d v="2013-06-29T20:13:07"/>
    <x v="4"/>
    <n v="2013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x v="0"/>
    <x v="5"/>
    <x v="420"/>
    <d v="2014-03-14T04:40:31"/>
    <x v="3"/>
    <n v="2014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x v="0"/>
    <x v="5"/>
    <x v="421"/>
    <d v="2015-08-21T11:47:36"/>
    <x v="0"/>
    <n v="201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x v="0"/>
    <x v="5"/>
    <x v="422"/>
    <d v="2014-09-11T06:14:57"/>
    <x v="3"/>
    <n v="2014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x v="0"/>
    <x v="5"/>
    <x v="423"/>
    <d v="2013-06-05T22:13:50"/>
    <x v="4"/>
    <n v="2013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x v="0"/>
    <x v="5"/>
    <x v="424"/>
    <d v="2012-03-26T08:01:39"/>
    <x v="5"/>
    <n v="2012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x v="0"/>
    <x v="5"/>
    <x v="425"/>
    <d v="2015-11-27T21:40:04"/>
    <x v="0"/>
    <n v="201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x v="0"/>
    <x v="5"/>
    <x v="426"/>
    <d v="2016-03-01T17:05:14"/>
    <x v="2"/>
    <n v="2016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x v="0"/>
    <x v="5"/>
    <x v="427"/>
    <d v="2015-10-22T18:59:00"/>
    <x v="0"/>
    <n v="201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x v="0"/>
    <x v="5"/>
    <x v="428"/>
    <d v="2014-06-16T22:00:00"/>
    <x v="3"/>
    <n v="2014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x v="0"/>
    <x v="5"/>
    <x v="429"/>
    <d v="2009-11-27T04:59:00"/>
    <x v="8"/>
    <n v="200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x v="0"/>
    <x v="5"/>
    <x v="430"/>
    <d v="2013-09-11T02:34:27"/>
    <x v="4"/>
    <n v="2013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x v="0"/>
    <x v="5"/>
    <x v="431"/>
    <d v="2016-07-05T20:54:43"/>
    <x v="2"/>
    <n v="2016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x v="0"/>
    <x v="5"/>
    <x v="432"/>
    <d v="2015-10-21T17:26:21"/>
    <x v="0"/>
    <n v="201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x v="0"/>
    <x v="5"/>
    <x v="433"/>
    <d v="2015-10-11T15:07:02"/>
    <x v="0"/>
    <n v="201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x v="0"/>
    <x v="5"/>
    <x v="434"/>
    <d v="2013-12-01T21:01:42"/>
    <x v="4"/>
    <n v="2013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x v="0"/>
    <x v="5"/>
    <x v="435"/>
    <d v="2013-09-13T17:56:20"/>
    <x v="4"/>
    <n v="2013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x v="0"/>
    <x v="5"/>
    <x v="436"/>
    <d v="2013-07-31T08:41:53"/>
    <x v="4"/>
    <n v="201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x v="0"/>
    <x v="5"/>
    <x v="437"/>
    <d v="2016-10-08T07:38:46"/>
    <x v="2"/>
    <n v="2016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x v="0"/>
    <x v="5"/>
    <x v="438"/>
    <d v="2015-11-18T07:15:58"/>
    <x v="0"/>
    <n v="201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x v="0"/>
    <x v="5"/>
    <x v="439"/>
    <d v="2014-10-17T18:16:58"/>
    <x v="3"/>
    <n v="2014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x v="0"/>
    <x v="5"/>
    <x v="440"/>
    <d v="2016-03-24T22:39:13"/>
    <x v="2"/>
    <n v="2016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x v="0"/>
    <x v="5"/>
    <x v="441"/>
    <d v="2013-11-02T19:03:16"/>
    <x v="4"/>
    <n v="2013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x v="0"/>
    <x v="5"/>
    <x v="442"/>
    <d v="2015-02-19T21:19:43"/>
    <x v="0"/>
    <n v="201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x v="0"/>
    <x v="5"/>
    <x v="443"/>
    <d v="2014-02-10T00:21:41"/>
    <x v="3"/>
    <n v="2014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x v="0"/>
    <x v="5"/>
    <x v="444"/>
    <d v="2012-02-15T21:46:01"/>
    <x v="6"/>
    <n v="2012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x v="0"/>
    <x v="5"/>
    <x v="445"/>
    <d v="2015-05-21T08:02:55"/>
    <x v="0"/>
    <n v="201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x v="0"/>
    <x v="5"/>
    <x v="446"/>
    <d v="2015-03-04T02:00:20"/>
    <x v="0"/>
    <n v="201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x v="0"/>
    <x v="5"/>
    <x v="447"/>
    <d v="2013-03-23T12:19:23"/>
    <x v="4"/>
    <n v="2013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x v="0"/>
    <x v="5"/>
    <x v="448"/>
    <d v="2014-05-14T18:11:35"/>
    <x v="3"/>
    <n v="2014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x v="0"/>
    <x v="5"/>
    <x v="449"/>
    <d v="2013-10-17T13:38:05"/>
    <x v="4"/>
    <n v="2013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x v="0"/>
    <x v="5"/>
    <x v="450"/>
    <d v="2014-02-14T22:43:20"/>
    <x v="3"/>
    <n v="2014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x v="0"/>
    <x v="5"/>
    <x v="451"/>
    <d v="2014-01-25T17:09:51"/>
    <x v="4"/>
    <n v="2014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x v="0"/>
    <x v="5"/>
    <x v="452"/>
    <d v="2015-05-13T16:53:35"/>
    <x v="0"/>
    <n v="201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x v="0"/>
    <x v="5"/>
    <x v="453"/>
    <d v="2015-02-19T19:47:59"/>
    <x v="0"/>
    <n v="201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x v="0"/>
    <x v="5"/>
    <x v="454"/>
    <d v="2014-11-26T13:14:00"/>
    <x v="3"/>
    <n v="2014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x v="0"/>
    <x v="5"/>
    <x v="455"/>
    <d v="2012-04-17T00:31:00"/>
    <x v="5"/>
    <n v="2012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x v="0"/>
    <x v="5"/>
    <x v="456"/>
    <d v="2013-10-22T03:59:00"/>
    <x v="4"/>
    <n v="2013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x v="0"/>
    <x v="5"/>
    <x v="457"/>
    <d v="2014-08-16T18:25:12"/>
    <x v="3"/>
    <n v="2014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x v="0"/>
    <x v="5"/>
    <x v="458"/>
    <d v="2013-05-14T16:47:40"/>
    <x v="4"/>
    <n v="2013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x v="0"/>
    <x v="5"/>
    <x v="459"/>
    <d v="2011-11-13T16:22:07"/>
    <x v="6"/>
    <n v="2011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x v="0"/>
    <x v="5"/>
    <x v="460"/>
    <d v="2014-06-01T04:00:00"/>
    <x v="3"/>
    <n v="2014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x v="0"/>
    <x v="5"/>
    <x v="461"/>
    <d v="2013-06-02T20:19:27"/>
    <x v="4"/>
    <n v="2013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x v="0"/>
    <x v="5"/>
    <x v="462"/>
    <d v="2011-08-10T03:02:21"/>
    <x v="6"/>
    <n v="2011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x v="0"/>
    <x v="5"/>
    <x v="463"/>
    <d v="2011-09-24T17:02:33"/>
    <x v="6"/>
    <n v="2011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x v="0"/>
    <x v="5"/>
    <x v="464"/>
    <d v="2016-05-18T20:22:15"/>
    <x v="2"/>
    <n v="2016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x v="0"/>
    <x v="5"/>
    <x v="465"/>
    <d v="2014-06-27T02:52:54"/>
    <x v="3"/>
    <n v="2014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x v="0"/>
    <x v="5"/>
    <x v="466"/>
    <d v="2012-09-07T22:37:44"/>
    <x v="5"/>
    <n v="2012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x v="0"/>
    <x v="5"/>
    <x v="467"/>
    <d v="2012-09-28T16:18:54"/>
    <x v="5"/>
    <n v="2012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x v="0"/>
    <x v="5"/>
    <x v="468"/>
    <d v="2012-07-11T03:51:05"/>
    <x v="5"/>
    <n v="2012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x v="0"/>
    <x v="5"/>
    <x v="469"/>
    <d v="2014-09-05T23:45:24"/>
    <x v="3"/>
    <n v="201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x v="0"/>
    <x v="5"/>
    <x v="470"/>
    <d v="2014-01-16T04:00:00"/>
    <x v="4"/>
    <n v="2014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x v="0"/>
    <x v="5"/>
    <x v="471"/>
    <d v="2014-04-19T16:19:39"/>
    <x v="3"/>
    <n v="2014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x v="0"/>
    <x v="5"/>
    <x v="472"/>
    <d v="2014-08-23T22:08:38"/>
    <x v="3"/>
    <n v="2014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x v="0"/>
    <x v="5"/>
    <x v="473"/>
    <d v="2014-09-17T16:45:19"/>
    <x v="3"/>
    <n v="2014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x v="0"/>
    <x v="5"/>
    <x v="474"/>
    <d v="2017-02-17T07:53:49"/>
    <x v="1"/>
    <n v="2017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x v="0"/>
    <x v="5"/>
    <x v="475"/>
    <d v="2015-05-06T02:04:03"/>
    <x v="0"/>
    <n v="201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x v="0"/>
    <x v="5"/>
    <x v="476"/>
    <d v="2014-06-03T03:59:00"/>
    <x v="3"/>
    <n v="2014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x v="0"/>
    <x v="5"/>
    <x v="477"/>
    <d v="2012-05-18T20:02:14"/>
    <x v="5"/>
    <n v="2012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x v="0"/>
    <x v="5"/>
    <x v="478"/>
    <d v="2015-04-01T20:51:49"/>
    <x v="0"/>
    <n v="201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x v="0"/>
    <x v="5"/>
    <x v="479"/>
    <d v="2014-11-21T10:47:15"/>
    <x v="3"/>
    <n v="2014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x v="0"/>
    <x v="5"/>
    <x v="480"/>
    <d v="2013-08-09T12:00:15"/>
    <x v="4"/>
    <n v="2013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x v="0"/>
    <x v="5"/>
    <x v="481"/>
    <d v="2012-10-10T16:08:09"/>
    <x v="5"/>
    <n v="2012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x v="0"/>
    <x v="5"/>
    <x v="482"/>
    <d v="2016-04-14T14:34:00"/>
    <x v="2"/>
    <n v="2016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x v="0"/>
    <x v="5"/>
    <x v="483"/>
    <d v="2013-01-29T04:44:32"/>
    <x v="5"/>
    <n v="2013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x v="0"/>
    <x v="5"/>
    <x v="484"/>
    <d v="2015-11-05T23:32:52"/>
    <x v="0"/>
    <n v="201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x v="0"/>
    <x v="5"/>
    <x v="485"/>
    <d v="2013-05-17T12:08:19"/>
    <x v="4"/>
    <n v="2013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x v="0"/>
    <x v="5"/>
    <x v="486"/>
    <d v="2014-06-01T22:37:19"/>
    <x v="3"/>
    <n v="2014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x v="0"/>
    <x v="5"/>
    <x v="487"/>
    <d v="2016-12-25T15:16:34"/>
    <x v="2"/>
    <n v="2016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x v="0"/>
    <x v="5"/>
    <x v="488"/>
    <d v="2017-01-09T01:18:20"/>
    <x v="2"/>
    <n v="2017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x v="0"/>
    <x v="5"/>
    <x v="489"/>
    <d v="2012-01-05T11:33:00"/>
    <x v="6"/>
    <n v="2012"/>
  </r>
  <r>
    <n v="490"/>
    <s v="PROJECT IS CANCELLED"/>
    <s v="Cancelled"/>
    <n v="1000"/>
    <n v="0"/>
    <x v="2"/>
    <x v="0"/>
    <s v="USD"/>
    <n v="1345677285"/>
    <n v="1343085285"/>
    <b v="0"/>
    <n v="0"/>
    <b v="0"/>
    <x v="0"/>
    <x v="5"/>
    <x v="490"/>
    <d v="2012-08-22T23:14:45"/>
    <x v="5"/>
    <n v="2012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x v="0"/>
    <x v="5"/>
    <x v="491"/>
    <d v="2016-01-27T23:34:59"/>
    <x v="0"/>
    <n v="2016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x v="0"/>
    <x v="5"/>
    <x v="492"/>
    <d v="2016-10-13T00:50:30"/>
    <x v="2"/>
    <n v="2016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x v="0"/>
    <x v="5"/>
    <x v="493"/>
    <d v="2015-05-20T17:25:38"/>
    <x v="0"/>
    <n v="201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x v="0"/>
    <x v="5"/>
    <x v="494"/>
    <d v="2014-07-03T03:00:00"/>
    <x v="3"/>
    <n v="2014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x v="0"/>
    <x v="5"/>
    <x v="495"/>
    <d v="2015-07-16T19:51:45"/>
    <x v="0"/>
    <n v="201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x v="0"/>
    <x v="5"/>
    <x v="496"/>
    <d v="2014-02-10T22:21:14"/>
    <x v="4"/>
    <n v="2014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x v="0"/>
    <x v="5"/>
    <x v="497"/>
    <d v="2014-12-25T05:00:00"/>
    <x v="3"/>
    <n v="2014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x v="0"/>
    <x v="5"/>
    <x v="498"/>
    <d v="2011-12-23T18:17:29"/>
    <x v="6"/>
    <n v="2011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x v="0"/>
    <x v="5"/>
    <x v="499"/>
    <d v="2009-10-12T20:59:00"/>
    <x v="8"/>
    <n v="2009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x v="0"/>
    <x v="5"/>
    <x v="500"/>
    <d v="2010-05-08T22:16:00"/>
    <x v="7"/>
    <n v="2010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x v="0"/>
    <x v="5"/>
    <x v="501"/>
    <d v="2011-07-09T05:37:31"/>
    <x v="6"/>
    <n v="2011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x v="0"/>
    <x v="5"/>
    <x v="502"/>
    <d v="2012-03-18T12:17:05"/>
    <x v="5"/>
    <n v="2012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x v="0"/>
    <x v="5"/>
    <x v="503"/>
    <d v="2015-01-17T12:38:23"/>
    <x v="3"/>
    <n v="201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x v="0"/>
    <x v="5"/>
    <x v="504"/>
    <d v="2012-04-10T22:36:27"/>
    <x v="5"/>
    <n v="2012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x v="0"/>
    <x v="5"/>
    <x v="505"/>
    <d v="2015-12-25T02:21:26"/>
    <x v="0"/>
    <n v="201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x v="0"/>
    <x v="5"/>
    <x v="506"/>
    <d v="2013-08-10T13:15:20"/>
    <x v="4"/>
    <n v="2013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x v="0"/>
    <x v="5"/>
    <x v="507"/>
    <d v="2012-10-19T23:00:57"/>
    <x v="5"/>
    <n v="2012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x v="0"/>
    <x v="5"/>
    <x v="508"/>
    <d v="2012-05-25T14:14:00"/>
    <x v="5"/>
    <n v="2012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x v="0"/>
    <x v="5"/>
    <x v="509"/>
    <d v="2015-06-28T15:09:30"/>
    <x v="0"/>
    <n v="201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x v="0"/>
    <x v="5"/>
    <x v="510"/>
    <d v="2016-03-01T04:13:59"/>
    <x v="2"/>
    <n v="2016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x v="0"/>
    <x v="5"/>
    <x v="511"/>
    <d v="2013-04-06T06:16:22"/>
    <x v="4"/>
    <n v="2013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x v="0"/>
    <x v="5"/>
    <x v="512"/>
    <d v="2016-11-20T18:48:47"/>
    <x v="2"/>
    <n v="2016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x v="0"/>
    <x v="5"/>
    <x v="513"/>
    <d v="2016-08-15T07:00:00"/>
    <x v="2"/>
    <n v="2016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x v="0"/>
    <x v="5"/>
    <x v="514"/>
    <d v="2014-08-09T14:44:07"/>
    <x v="3"/>
    <n v="2014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x v="0"/>
    <x v="5"/>
    <x v="515"/>
    <d v="2015-12-29T11:46:41"/>
    <x v="0"/>
    <n v="201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x v="0"/>
    <x v="5"/>
    <x v="516"/>
    <d v="2015-05-27T18:41:20"/>
    <x v="0"/>
    <n v="201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x v="0"/>
    <x v="5"/>
    <x v="517"/>
    <d v="2017-02-02T14:46:01"/>
    <x v="1"/>
    <n v="2017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x v="0"/>
    <x v="5"/>
    <x v="518"/>
    <d v="2015-09-06T14:46:00"/>
    <x v="0"/>
    <n v="201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x v="0"/>
    <x v="5"/>
    <x v="519"/>
    <d v="2012-12-05T09:23:41"/>
    <x v="5"/>
    <n v="2012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x v="1"/>
    <x v="6"/>
    <x v="520"/>
    <d v="2015-12-10T16:51:01"/>
    <x v="0"/>
    <n v="2015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x v="1"/>
    <x v="6"/>
    <x v="521"/>
    <d v="2016-11-01T04:59:00"/>
    <x v="2"/>
    <n v="201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x v="1"/>
    <x v="6"/>
    <x v="522"/>
    <d v="2016-03-20T23:58:45"/>
    <x v="2"/>
    <n v="201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x v="1"/>
    <x v="6"/>
    <x v="523"/>
    <d v="2015-09-21T03:11:16"/>
    <x v="0"/>
    <n v="2015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x v="1"/>
    <x v="6"/>
    <x v="524"/>
    <d v="2016-06-01T17:12:49"/>
    <x v="2"/>
    <n v="201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x v="1"/>
    <x v="6"/>
    <x v="525"/>
    <d v="2014-09-13T09:37:21"/>
    <x v="3"/>
    <n v="2014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x v="1"/>
    <x v="6"/>
    <x v="526"/>
    <d v="2015-08-07T17:00:00"/>
    <x v="0"/>
    <n v="2015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x v="1"/>
    <x v="6"/>
    <x v="527"/>
    <d v="2017-02-17T16:05:00"/>
    <x v="1"/>
    <n v="2017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x v="1"/>
    <x v="6"/>
    <x v="528"/>
    <d v="2015-06-21T21:20:00"/>
    <x v="0"/>
    <n v="2015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x v="1"/>
    <x v="6"/>
    <x v="529"/>
    <d v="2017-01-11T05:00:00"/>
    <x v="2"/>
    <n v="2017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x v="1"/>
    <x v="6"/>
    <x v="530"/>
    <d v="2015-06-24T02:00:00"/>
    <x v="0"/>
    <n v="2015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x v="1"/>
    <x v="6"/>
    <x v="531"/>
    <d v="2016-12-17T06:59:00"/>
    <x v="2"/>
    <n v="201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x v="1"/>
    <x v="6"/>
    <x v="532"/>
    <d v="2016-05-13T00:10:08"/>
    <x v="2"/>
    <n v="201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x v="1"/>
    <x v="6"/>
    <x v="533"/>
    <d v="2016-05-16T10:26:05"/>
    <x v="2"/>
    <n v="201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x v="1"/>
    <x v="6"/>
    <x v="534"/>
    <d v="2015-11-01T23:00:00"/>
    <x v="0"/>
    <n v="2015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x v="1"/>
    <x v="6"/>
    <x v="535"/>
    <d v="2017-01-06T13:05:05"/>
    <x v="2"/>
    <n v="2017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x v="1"/>
    <x v="6"/>
    <x v="536"/>
    <d v="2015-08-03T18:00:00"/>
    <x v="0"/>
    <n v="2015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x v="1"/>
    <x v="6"/>
    <x v="537"/>
    <d v="2015-11-04T19:26:31"/>
    <x v="0"/>
    <n v="2015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x v="1"/>
    <x v="6"/>
    <x v="538"/>
    <d v="2016-05-13T19:04:23"/>
    <x v="2"/>
    <n v="201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x v="1"/>
    <x v="6"/>
    <x v="539"/>
    <d v="2016-07-05T01:11:47"/>
    <x v="2"/>
    <n v="201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x v="2"/>
    <x v="7"/>
    <x v="540"/>
    <d v="2015-02-04T19:36:46"/>
    <x v="0"/>
    <n v="2015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x v="2"/>
    <x v="7"/>
    <x v="541"/>
    <d v="2015-10-29T01:07:14"/>
    <x v="0"/>
    <n v="2015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x v="2"/>
    <x v="7"/>
    <x v="542"/>
    <d v="2016-05-03T16:41:56"/>
    <x v="2"/>
    <n v="201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x v="2"/>
    <x v="7"/>
    <x v="543"/>
    <d v="2014-11-01T02:12:42"/>
    <x v="3"/>
    <n v="2014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x v="2"/>
    <x v="7"/>
    <x v="544"/>
    <d v="2016-07-04T15:46:00"/>
    <x v="2"/>
    <n v="2016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x v="2"/>
    <x v="7"/>
    <x v="545"/>
    <d v="2015-11-15T15:13:09"/>
    <x v="0"/>
    <n v="2015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x v="2"/>
    <x v="7"/>
    <x v="546"/>
    <d v="2015-10-17T16:01:55"/>
    <x v="0"/>
    <n v="2015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x v="2"/>
    <x v="7"/>
    <x v="547"/>
    <d v="2016-02-10T16:42:44"/>
    <x v="2"/>
    <n v="2016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x v="2"/>
    <x v="7"/>
    <x v="548"/>
    <d v="2015-10-29T21:40:48"/>
    <x v="0"/>
    <n v="2015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x v="2"/>
    <x v="7"/>
    <x v="549"/>
    <d v="2015-07-08T15:17:02"/>
    <x v="0"/>
    <n v="2015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x v="2"/>
    <x v="7"/>
    <x v="550"/>
    <d v="2017-01-31T05:00:00"/>
    <x v="1"/>
    <n v="201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x v="2"/>
    <x v="7"/>
    <x v="551"/>
    <d v="2015-08-01T17:53:00"/>
    <x v="0"/>
    <n v="2015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x v="2"/>
    <x v="7"/>
    <x v="552"/>
    <d v="2016-01-09T14:48:16"/>
    <x v="0"/>
    <n v="2016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x v="2"/>
    <x v="7"/>
    <x v="553"/>
    <d v="2014-11-14T18:16:31"/>
    <x v="3"/>
    <n v="2014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x v="2"/>
    <x v="7"/>
    <x v="554"/>
    <d v="2014-10-19T16:26:12"/>
    <x v="3"/>
    <n v="201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x v="2"/>
    <x v="7"/>
    <x v="555"/>
    <d v="2016-06-12T08:29:03"/>
    <x v="2"/>
    <n v="2016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x v="2"/>
    <x v="7"/>
    <x v="556"/>
    <d v="2016-01-06T20:38:37"/>
    <x v="0"/>
    <n v="2016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x v="2"/>
    <x v="7"/>
    <x v="557"/>
    <d v="2016-12-02T23:36:43"/>
    <x v="2"/>
    <n v="2016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x v="2"/>
    <x v="7"/>
    <x v="558"/>
    <d v="2015-03-24T20:11:45"/>
    <x v="0"/>
    <n v="201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x v="2"/>
    <x v="7"/>
    <x v="559"/>
    <d v="2015-12-13T06:47:40"/>
    <x v="0"/>
    <n v="2015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x v="2"/>
    <x v="7"/>
    <x v="560"/>
    <d v="2014-12-17T18:30:45"/>
    <x v="3"/>
    <n v="2014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x v="2"/>
    <x v="7"/>
    <x v="561"/>
    <d v="2015-10-26T15:48:33"/>
    <x v="0"/>
    <n v="2015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x v="2"/>
    <x v="7"/>
    <x v="562"/>
    <d v="2016-12-18T09:20:15"/>
    <x v="2"/>
    <n v="2016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x v="2"/>
    <x v="7"/>
    <x v="563"/>
    <d v="2015-02-17T01:40:47"/>
    <x v="0"/>
    <n v="2015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x v="2"/>
    <x v="7"/>
    <x v="564"/>
    <d v="2016-03-12T22:37:55"/>
    <x v="2"/>
    <n v="2016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x v="2"/>
    <x v="7"/>
    <x v="565"/>
    <d v="2015-07-10T18:50:49"/>
    <x v="0"/>
    <n v="2015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x v="2"/>
    <x v="7"/>
    <x v="566"/>
    <d v="2016-07-14T16:25:33"/>
    <x v="2"/>
    <n v="201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x v="2"/>
    <x v="7"/>
    <x v="567"/>
    <d v="2015-01-01T20:13:14"/>
    <x v="3"/>
    <n v="2015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x v="2"/>
    <x v="7"/>
    <x v="568"/>
    <d v="2016-01-16T11:00:00"/>
    <x v="0"/>
    <n v="2016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x v="2"/>
    <x v="7"/>
    <x v="569"/>
    <d v="2016-01-01T20:20:12"/>
    <x v="0"/>
    <n v="2016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x v="2"/>
    <x v="7"/>
    <x v="570"/>
    <d v="2016-02-18T19:09:29"/>
    <x v="2"/>
    <n v="2016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x v="2"/>
    <x v="7"/>
    <x v="571"/>
    <d v="2015-07-27T03:59:00"/>
    <x v="0"/>
    <n v="2015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x v="2"/>
    <x v="7"/>
    <x v="572"/>
    <d v="2015-11-04T18:11:28"/>
    <x v="0"/>
    <n v="2015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x v="2"/>
    <x v="7"/>
    <x v="573"/>
    <d v="2015-01-18T01:12:00"/>
    <x v="3"/>
    <n v="2015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x v="2"/>
    <x v="7"/>
    <x v="574"/>
    <d v="2016-10-19T10:38:27"/>
    <x v="2"/>
    <n v="2016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x v="2"/>
    <x v="7"/>
    <x v="575"/>
    <d v="2015-06-13T16:37:23"/>
    <x v="0"/>
    <n v="2015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x v="2"/>
    <x v="7"/>
    <x v="576"/>
    <d v="2015-03-28T10:19:12"/>
    <x v="0"/>
    <n v="2015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x v="2"/>
    <x v="7"/>
    <x v="577"/>
    <d v="2016-05-20T14:08:22"/>
    <x v="2"/>
    <n v="2016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x v="2"/>
    <x v="7"/>
    <x v="578"/>
    <d v="2015-09-07T13:53:13"/>
    <x v="0"/>
    <n v="2015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x v="2"/>
    <x v="7"/>
    <x v="579"/>
    <d v="2014-12-25T20:27:03"/>
    <x v="3"/>
    <n v="2014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x v="2"/>
    <x v="7"/>
    <x v="580"/>
    <d v="2016-09-22T21:47:47"/>
    <x v="2"/>
    <n v="2016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x v="2"/>
    <x v="7"/>
    <x v="581"/>
    <d v="2015-08-02T00:18:24"/>
    <x v="0"/>
    <n v="2015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x v="2"/>
    <x v="7"/>
    <x v="582"/>
    <d v="2015-03-15T18:00:00"/>
    <x v="0"/>
    <n v="2015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x v="2"/>
    <x v="7"/>
    <x v="583"/>
    <d v="2015-03-19T21:31:27"/>
    <x v="0"/>
    <n v="2015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x v="2"/>
    <x v="7"/>
    <x v="584"/>
    <d v="2015-03-16T16:11:56"/>
    <x v="0"/>
    <n v="2015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x v="2"/>
    <x v="7"/>
    <x v="585"/>
    <d v="2015-12-01T00:00:00"/>
    <x v="0"/>
    <n v="2015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x v="2"/>
    <x v="7"/>
    <x v="586"/>
    <d v="2015-02-15T20:30:07"/>
    <x v="0"/>
    <n v="2015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x v="2"/>
    <x v="7"/>
    <x v="587"/>
    <d v="2015-04-16T18:10:33"/>
    <x v="0"/>
    <n v="2015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x v="2"/>
    <x v="7"/>
    <x v="588"/>
    <d v="2016-11-17T19:28:06"/>
    <x v="2"/>
    <n v="2016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x v="2"/>
    <x v="7"/>
    <x v="589"/>
    <d v="2015-07-08T14:44:59"/>
    <x v="0"/>
    <n v="2015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x v="2"/>
    <x v="7"/>
    <x v="590"/>
    <d v="2016-02-08T13:01:00"/>
    <x v="2"/>
    <n v="2016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x v="2"/>
    <x v="7"/>
    <x v="591"/>
    <d v="2015-07-22T13:02:10"/>
    <x v="0"/>
    <n v="2015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x v="2"/>
    <x v="7"/>
    <x v="592"/>
    <d v="2014-12-03T05:34:20"/>
    <x v="3"/>
    <n v="2014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x v="2"/>
    <x v="7"/>
    <x v="593"/>
    <d v="2015-04-06T15:15:45"/>
    <x v="0"/>
    <n v="2015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x v="2"/>
    <x v="7"/>
    <x v="594"/>
    <d v="2016-04-16T18:43:26"/>
    <x v="2"/>
    <n v="2016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x v="2"/>
    <x v="7"/>
    <x v="595"/>
    <d v="2015-05-04T01:40:38"/>
    <x v="0"/>
    <n v="2015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x v="2"/>
    <x v="7"/>
    <x v="596"/>
    <d v="2016-11-02T21:31:32"/>
    <x v="2"/>
    <n v="2016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x v="2"/>
    <x v="7"/>
    <x v="597"/>
    <d v="2016-07-31T16:00:00"/>
    <x v="2"/>
    <n v="2016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x v="2"/>
    <x v="7"/>
    <x v="598"/>
    <d v="2014-12-05T00:03:01"/>
    <x v="3"/>
    <n v="2014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x v="2"/>
    <x v="7"/>
    <x v="599"/>
    <d v="2015-03-08T15:16:00"/>
    <x v="0"/>
    <n v="2015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x v="2"/>
    <x v="7"/>
    <x v="600"/>
    <d v="2015-05-09T19:09:22"/>
    <x v="0"/>
    <n v="2015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x v="2"/>
    <x v="7"/>
    <x v="601"/>
    <d v="2014-12-26T20:35:39"/>
    <x v="3"/>
    <n v="2014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x v="2"/>
    <x v="7"/>
    <x v="602"/>
    <d v="2015-06-18T19:03:35"/>
    <x v="0"/>
    <n v="201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x v="2"/>
    <x v="7"/>
    <x v="603"/>
    <d v="2014-08-14T15:20:23"/>
    <x v="3"/>
    <n v="2014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x v="2"/>
    <x v="7"/>
    <x v="604"/>
    <d v="2014-08-28T00:50:56"/>
    <x v="3"/>
    <n v="2014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x v="2"/>
    <x v="7"/>
    <x v="605"/>
    <d v="2015-08-23T08:35:08"/>
    <x v="0"/>
    <n v="2015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x v="2"/>
    <x v="7"/>
    <x v="606"/>
    <d v="2015-05-24T15:00:00"/>
    <x v="0"/>
    <n v="2015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x v="2"/>
    <x v="7"/>
    <x v="607"/>
    <d v="2015-11-22T20:48:56"/>
    <x v="0"/>
    <n v="2015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x v="2"/>
    <x v="7"/>
    <x v="608"/>
    <d v="2015-06-15T22:06:20"/>
    <x v="0"/>
    <n v="2015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x v="2"/>
    <x v="7"/>
    <x v="609"/>
    <d v="2015-11-29T01:49:04"/>
    <x v="0"/>
    <n v="2015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x v="2"/>
    <x v="7"/>
    <x v="610"/>
    <d v="2015-04-22T19:56:26"/>
    <x v="0"/>
    <n v="2015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x v="2"/>
    <x v="7"/>
    <x v="611"/>
    <d v="2016-01-19T13:27:17"/>
    <x v="0"/>
    <n v="2016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x v="2"/>
    <x v="7"/>
    <x v="612"/>
    <d v="2016-09-02T00:45:46"/>
    <x v="2"/>
    <n v="201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x v="2"/>
    <x v="7"/>
    <x v="613"/>
    <d v="2015-10-01T04:59:00"/>
    <x v="0"/>
    <n v="2015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x v="2"/>
    <x v="7"/>
    <x v="614"/>
    <d v="2016-06-24T01:29:00"/>
    <x v="2"/>
    <n v="2016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x v="2"/>
    <x v="7"/>
    <x v="615"/>
    <d v="2015-09-25T02:55:59"/>
    <x v="0"/>
    <n v="2015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x v="2"/>
    <x v="7"/>
    <x v="616"/>
    <d v="2017-02-25T09:01:47"/>
    <x v="1"/>
    <n v="201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x v="2"/>
    <x v="7"/>
    <x v="617"/>
    <d v="2015-05-08T08:14:03"/>
    <x v="0"/>
    <n v="2015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x v="2"/>
    <x v="7"/>
    <x v="618"/>
    <d v="2015-12-09T19:26:43"/>
    <x v="0"/>
    <n v="2015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x v="2"/>
    <x v="7"/>
    <x v="619"/>
    <d v="2014-11-25T16:36:30"/>
    <x v="3"/>
    <n v="2014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x v="2"/>
    <x v="7"/>
    <x v="620"/>
    <d v="2014-08-25T17:12:18"/>
    <x v="3"/>
    <n v="2014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x v="2"/>
    <x v="7"/>
    <x v="621"/>
    <d v="2016-07-07T23:42:17"/>
    <x v="2"/>
    <n v="2016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x v="2"/>
    <x v="7"/>
    <x v="622"/>
    <d v="2016-07-01T18:35:38"/>
    <x v="2"/>
    <n v="2016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x v="2"/>
    <x v="7"/>
    <x v="623"/>
    <d v="2015-05-28T00:13:17"/>
    <x v="0"/>
    <n v="2015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x v="2"/>
    <x v="7"/>
    <x v="624"/>
    <d v="2015-05-14T23:44:01"/>
    <x v="0"/>
    <n v="2015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x v="2"/>
    <x v="7"/>
    <x v="625"/>
    <d v="2017-03-26T20:29:37"/>
    <x v="1"/>
    <n v="201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x v="2"/>
    <x v="7"/>
    <x v="626"/>
    <d v="2015-08-15T13:22:00"/>
    <x v="0"/>
    <n v="2015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x v="2"/>
    <x v="7"/>
    <x v="627"/>
    <d v="2016-03-14T23:00:00"/>
    <x v="2"/>
    <n v="2016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x v="2"/>
    <x v="7"/>
    <x v="628"/>
    <d v="2014-07-13T16:37:37"/>
    <x v="3"/>
    <n v="2014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x v="2"/>
    <x v="7"/>
    <x v="629"/>
    <d v="2016-05-14T15:18:28"/>
    <x v="2"/>
    <n v="2016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x v="2"/>
    <x v="7"/>
    <x v="630"/>
    <d v="2015-09-06T05:10:00"/>
    <x v="0"/>
    <n v="2015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x v="2"/>
    <x v="7"/>
    <x v="631"/>
    <d v="2016-05-28T18:32:09"/>
    <x v="2"/>
    <n v="2016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x v="2"/>
    <x v="7"/>
    <x v="632"/>
    <d v="2015-11-25T16:49:25"/>
    <x v="0"/>
    <n v="201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x v="2"/>
    <x v="7"/>
    <x v="633"/>
    <d v="2016-06-17T23:00:00"/>
    <x v="2"/>
    <n v="2016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x v="2"/>
    <x v="7"/>
    <x v="634"/>
    <d v="2015-02-26T22:17:09"/>
    <x v="0"/>
    <n v="2015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x v="2"/>
    <x v="7"/>
    <x v="635"/>
    <d v="2015-04-12T02:12:42"/>
    <x v="0"/>
    <n v="2015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x v="2"/>
    <x v="7"/>
    <x v="636"/>
    <d v="2015-06-06T10:47:00"/>
    <x v="0"/>
    <n v="2015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x v="2"/>
    <x v="7"/>
    <x v="637"/>
    <d v="2017-02-25T23:04:00"/>
    <x v="1"/>
    <n v="2017"/>
  </r>
  <r>
    <n v="638"/>
    <s v="W (Canceled)"/>
    <s v="O0"/>
    <n v="200000"/>
    <n v="18"/>
    <x v="1"/>
    <x v="12"/>
    <s v="EUR"/>
    <n v="1490447662"/>
    <n v="1485267262"/>
    <b v="0"/>
    <n v="6"/>
    <b v="0"/>
    <x v="2"/>
    <x v="7"/>
    <x v="638"/>
    <d v="2017-03-25T13:14:22"/>
    <x v="1"/>
    <n v="201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x v="2"/>
    <x v="7"/>
    <x v="639"/>
    <d v="2014-10-13T13:59:55"/>
    <x v="3"/>
    <n v="2014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x v="2"/>
    <x v="8"/>
    <x v="640"/>
    <d v="2016-11-24T23:00:00"/>
    <x v="2"/>
    <n v="2016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x v="2"/>
    <x v="8"/>
    <x v="641"/>
    <d v="2015-08-13T13:40:48"/>
    <x v="0"/>
    <n v="2015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x v="2"/>
    <x v="8"/>
    <x v="642"/>
    <d v="2015-08-19T15:37:54"/>
    <x v="0"/>
    <n v="2015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x v="2"/>
    <x v="8"/>
    <x v="643"/>
    <d v="2015-05-31T15:24:35"/>
    <x v="0"/>
    <n v="201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x v="2"/>
    <x v="8"/>
    <x v="644"/>
    <d v="2014-10-29T01:00:00"/>
    <x v="3"/>
    <n v="2014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x v="2"/>
    <x v="8"/>
    <x v="645"/>
    <d v="2016-08-12T00:37:54"/>
    <x v="2"/>
    <n v="2016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x v="2"/>
    <x v="8"/>
    <x v="646"/>
    <d v="2014-08-11T20:27:47"/>
    <x v="3"/>
    <n v="2014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x v="2"/>
    <x v="8"/>
    <x v="647"/>
    <d v="2016-03-17T17:25:49"/>
    <x v="2"/>
    <n v="2016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x v="2"/>
    <x v="8"/>
    <x v="648"/>
    <d v="2014-10-14T16:38:28"/>
    <x v="3"/>
    <n v="2014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x v="2"/>
    <x v="8"/>
    <x v="649"/>
    <d v="2014-09-16T21:53:33"/>
    <x v="3"/>
    <n v="2014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x v="2"/>
    <x v="8"/>
    <x v="650"/>
    <d v="2014-12-19T01:53:04"/>
    <x v="3"/>
    <n v="201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x v="2"/>
    <x v="8"/>
    <x v="651"/>
    <d v="2014-12-13T00:25:11"/>
    <x v="3"/>
    <n v="2014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x v="2"/>
    <x v="8"/>
    <x v="652"/>
    <d v="2016-12-01T17:34:10"/>
    <x v="2"/>
    <n v="2016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x v="2"/>
    <x v="8"/>
    <x v="653"/>
    <d v="2015-08-20T14:50:40"/>
    <x v="0"/>
    <n v="2015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x v="2"/>
    <x v="8"/>
    <x v="654"/>
    <d v="2015-07-08T22:58:33"/>
    <x v="0"/>
    <n v="2015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x v="2"/>
    <x v="8"/>
    <x v="655"/>
    <d v="2015-03-12T21:58:32"/>
    <x v="0"/>
    <n v="2015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x v="2"/>
    <x v="8"/>
    <x v="656"/>
    <d v="2016-04-17T18:18:39"/>
    <x v="2"/>
    <n v="2016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x v="2"/>
    <x v="8"/>
    <x v="657"/>
    <d v="2015-12-23T20:17:52"/>
    <x v="0"/>
    <n v="2015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x v="2"/>
    <x v="8"/>
    <x v="658"/>
    <d v="2015-07-26T18:00:00"/>
    <x v="0"/>
    <n v="2015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x v="2"/>
    <x v="8"/>
    <x v="659"/>
    <d v="2015-08-23T14:14:55"/>
    <x v="0"/>
    <n v="201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x v="2"/>
    <x v="8"/>
    <x v="660"/>
    <d v="2014-11-09T18:47:59"/>
    <x v="3"/>
    <n v="2014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x v="2"/>
    <x v="8"/>
    <x v="661"/>
    <d v="2016-10-23T15:29:19"/>
    <x v="2"/>
    <n v="2016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x v="2"/>
    <x v="8"/>
    <x v="662"/>
    <d v="2015-01-16T10:30:47"/>
    <x v="3"/>
    <n v="2015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x v="2"/>
    <x v="8"/>
    <x v="663"/>
    <d v="2015-07-18T20:14:16"/>
    <x v="0"/>
    <n v="2015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x v="2"/>
    <x v="8"/>
    <x v="664"/>
    <d v="2015-04-13T15:59:35"/>
    <x v="0"/>
    <n v="201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x v="2"/>
    <x v="8"/>
    <x v="665"/>
    <d v="2017-01-13T17:04:21"/>
    <x v="2"/>
    <n v="2017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x v="2"/>
    <x v="8"/>
    <x v="666"/>
    <d v="2014-08-17T19:58:18"/>
    <x v="3"/>
    <n v="2014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x v="2"/>
    <x v="8"/>
    <x v="667"/>
    <d v="2016-10-29T08:57:43"/>
    <x v="2"/>
    <n v="2016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x v="2"/>
    <x v="8"/>
    <x v="668"/>
    <d v="2015-05-11T19:57:02"/>
    <x v="0"/>
    <n v="2015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x v="2"/>
    <x v="8"/>
    <x v="669"/>
    <d v="2016-07-06T15:00:58"/>
    <x v="2"/>
    <n v="2016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x v="2"/>
    <x v="8"/>
    <x v="670"/>
    <d v="2016-06-19T08:10:00"/>
    <x v="2"/>
    <n v="2016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x v="2"/>
    <x v="8"/>
    <x v="671"/>
    <d v="2015-01-14T04:00:00"/>
    <x v="3"/>
    <n v="2015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x v="2"/>
    <x v="8"/>
    <x v="672"/>
    <d v="2015-01-01T04:59:00"/>
    <x v="3"/>
    <n v="2015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x v="2"/>
    <x v="8"/>
    <x v="673"/>
    <d v="2014-09-01T20:10:17"/>
    <x v="3"/>
    <n v="2014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x v="2"/>
    <x v="8"/>
    <x v="674"/>
    <d v="2014-08-12T02:47:07"/>
    <x v="3"/>
    <n v="2014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x v="2"/>
    <x v="8"/>
    <x v="675"/>
    <d v="2015-01-01T06:59:00"/>
    <x v="3"/>
    <n v="2015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x v="2"/>
    <x v="8"/>
    <x v="676"/>
    <d v="2015-02-07T18:26:21"/>
    <x v="0"/>
    <n v="2015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x v="2"/>
    <x v="8"/>
    <x v="677"/>
    <d v="2016-06-28T09:41:35"/>
    <x v="2"/>
    <n v="2016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x v="2"/>
    <x v="8"/>
    <x v="678"/>
    <d v="2016-05-21T09:02:18"/>
    <x v="2"/>
    <n v="2016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x v="2"/>
    <x v="8"/>
    <x v="679"/>
    <d v="2016-09-03T16:41:49"/>
    <x v="2"/>
    <n v="2016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x v="2"/>
    <x v="8"/>
    <x v="680"/>
    <d v="2014-09-17T12:02:11"/>
    <x v="3"/>
    <n v="2014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x v="2"/>
    <x v="8"/>
    <x v="681"/>
    <d v="2016-10-26T19:20:04"/>
    <x v="2"/>
    <n v="2016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x v="2"/>
    <x v="8"/>
    <x v="682"/>
    <d v="2017-03-14T17:22:02"/>
    <x v="1"/>
    <n v="2017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x v="2"/>
    <x v="8"/>
    <x v="683"/>
    <d v="2016-10-31T21:36:04"/>
    <x v="2"/>
    <n v="2016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x v="2"/>
    <x v="8"/>
    <x v="684"/>
    <d v="2014-07-25T03:00:00"/>
    <x v="3"/>
    <n v="2014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x v="2"/>
    <x v="8"/>
    <x v="685"/>
    <d v="2015-01-12T20:47:52"/>
    <x v="3"/>
    <n v="2015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x v="2"/>
    <x v="8"/>
    <x v="686"/>
    <d v="2015-08-03T16:09:30"/>
    <x v="0"/>
    <n v="2015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x v="2"/>
    <x v="8"/>
    <x v="687"/>
    <d v="2017-02-05T18:00:53"/>
    <x v="2"/>
    <n v="201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x v="2"/>
    <x v="8"/>
    <x v="688"/>
    <d v="2015-10-15T02:30:53"/>
    <x v="0"/>
    <n v="2015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x v="2"/>
    <x v="8"/>
    <x v="689"/>
    <d v="2016-12-08T04:59:00"/>
    <x v="2"/>
    <n v="2016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x v="2"/>
    <x v="8"/>
    <x v="690"/>
    <d v="2016-09-09T06:00:00"/>
    <x v="2"/>
    <n v="2016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x v="2"/>
    <x v="8"/>
    <x v="691"/>
    <d v="2015-07-01T00:40:46"/>
    <x v="0"/>
    <n v="2015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x v="2"/>
    <x v="8"/>
    <x v="692"/>
    <d v="2016-12-22T09:01:03"/>
    <x v="2"/>
    <n v="2016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x v="2"/>
    <x v="8"/>
    <x v="693"/>
    <d v="2015-04-30T19:23:47"/>
    <x v="0"/>
    <n v="2015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x v="2"/>
    <x v="8"/>
    <x v="694"/>
    <d v="2017-02-01T15:55:59"/>
    <x v="1"/>
    <n v="2017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x v="2"/>
    <x v="8"/>
    <x v="695"/>
    <d v="2014-10-31T12:30:20"/>
    <x v="3"/>
    <n v="2014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x v="2"/>
    <x v="8"/>
    <x v="696"/>
    <d v="2014-07-25T22:15:02"/>
    <x v="3"/>
    <n v="2014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x v="2"/>
    <x v="8"/>
    <x v="697"/>
    <d v="2016-02-03T12:33:09"/>
    <x v="2"/>
    <n v="2016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x v="2"/>
    <x v="8"/>
    <x v="698"/>
    <d v="2014-09-18T02:00:00"/>
    <x v="3"/>
    <n v="2014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x v="2"/>
    <x v="8"/>
    <x v="699"/>
    <d v="2013-11-22T16:00:00"/>
    <x v="4"/>
    <n v="2013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x v="2"/>
    <x v="8"/>
    <x v="700"/>
    <d v="2017-01-10T16:31:21"/>
    <x v="2"/>
    <n v="2017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x v="2"/>
    <x v="8"/>
    <x v="701"/>
    <d v="2014-07-23T15:54:40"/>
    <x v="3"/>
    <n v="2014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x v="2"/>
    <x v="8"/>
    <x v="702"/>
    <d v="2016-11-24T18:26:27"/>
    <x v="2"/>
    <n v="2016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x v="2"/>
    <x v="8"/>
    <x v="703"/>
    <d v="2017-01-31T23:32:00"/>
    <x v="2"/>
    <n v="2017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x v="2"/>
    <x v="8"/>
    <x v="704"/>
    <d v="2017-02-20T04:37:48"/>
    <x v="2"/>
    <n v="2017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x v="2"/>
    <x v="8"/>
    <x v="705"/>
    <d v="2017-01-21T11:47:58"/>
    <x v="2"/>
    <n v="2017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x v="2"/>
    <x v="8"/>
    <x v="706"/>
    <d v="2016-12-14T18:39:00"/>
    <x v="2"/>
    <n v="201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x v="2"/>
    <x v="8"/>
    <x v="707"/>
    <d v="2017-01-01T15:55:27"/>
    <x v="2"/>
    <n v="201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x v="2"/>
    <x v="8"/>
    <x v="708"/>
    <d v="2014-09-13T13:56:40"/>
    <x v="3"/>
    <n v="2014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x v="2"/>
    <x v="8"/>
    <x v="709"/>
    <d v="2014-12-05T00:59:19"/>
    <x v="3"/>
    <n v="2014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x v="2"/>
    <x v="8"/>
    <x v="710"/>
    <d v="2014-08-20T00:44:00"/>
    <x v="3"/>
    <n v="2014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x v="2"/>
    <x v="8"/>
    <x v="711"/>
    <d v="2016-12-14T12:01:08"/>
    <x v="2"/>
    <n v="2016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x v="2"/>
    <x v="8"/>
    <x v="712"/>
    <d v="2016-02-14T16:20:32"/>
    <x v="2"/>
    <n v="2016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x v="2"/>
    <x v="8"/>
    <x v="713"/>
    <d v="2016-06-05T12:42:12"/>
    <x v="2"/>
    <n v="2016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x v="2"/>
    <x v="8"/>
    <x v="714"/>
    <d v="2017-02-28T18:54:42"/>
    <x v="2"/>
    <n v="2017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x v="2"/>
    <x v="8"/>
    <x v="715"/>
    <d v="2015-11-05T03:10:40"/>
    <x v="0"/>
    <n v="2015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x v="2"/>
    <x v="8"/>
    <x v="716"/>
    <d v="2014-12-01T00:00:00"/>
    <x v="3"/>
    <n v="2014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x v="2"/>
    <x v="8"/>
    <x v="717"/>
    <d v="2014-09-05T20:30:02"/>
    <x v="3"/>
    <n v="2014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x v="2"/>
    <x v="8"/>
    <x v="718"/>
    <d v="2017-02-18T05:59:00"/>
    <x v="1"/>
    <n v="2017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x v="2"/>
    <x v="8"/>
    <x v="719"/>
    <d v="2016-02-23T00:57:56"/>
    <x v="2"/>
    <n v="201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x v="3"/>
    <x v="9"/>
    <x v="720"/>
    <d v="2012-01-29T15:34:51"/>
    <x v="5"/>
    <n v="2012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x v="3"/>
    <x v="9"/>
    <x v="721"/>
    <d v="2014-08-01T13:43:27"/>
    <x v="3"/>
    <n v="2014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x v="3"/>
    <x v="9"/>
    <x v="722"/>
    <d v="2012-04-08T18:19:38"/>
    <x v="5"/>
    <n v="2012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x v="3"/>
    <x v="9"/>
    <x v="723"/>
    <d v="2015-07-30T03:59:00"/>
    <x v="0"/>
    <n v="2015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x v="3"/>
    <x v="9"/>
    <x v="724"/>
    <d v="2011-06-30T15:19:23"/>
    <x v="6"/>
    <n v="2011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x v="3"/>
    <x v="9"/>
    <x v="725"/>
    <d v="2015-12-13T15:01:52"/>
    <x v="0"/>
    <n v="2015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x v="3"/>
    <x v="9"/>
    <x v="726"/>
    <d v="2013-04-12T01:01:27"/>
    <x v="4"/>
    <n v="2013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x v="3"/>
    <x v="9"/>
    <x v="727"/>
    <d v="2013-01-14T21:20:00"/>
    <x v="5"/>
    <n v="2013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x v="3"/>
    <x v="9"/>
    <x v="728"/>
    <d v="2011-08-21T20:05:57"/>
    <x v="6"/>
    <n v="2011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x v="3"/>
    <x v="9"/>
    <x v="729"/>
    <d v="2012-09-19T04:27:41"/>
    <x v="5"/>
    <n v="2012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x v="3"/>
    <x v="9"/>
    <x v="730"/>
    <d v="2011-12-07T17:53:11"/>
    <x v="6"/>
    <n v="2011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x v="3"/>
    <x v="9"/>
    <x v="731"/>
    <d v="2012-01-22T06:00:00"/>
    <x v="6"/>
    <n v="2012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x v="3"/>
    <x v="9"/>
    <x v="732"/>
    <d v="2013-09-29T10:11:01"/>
    <x v="4"/>
    <n v="2013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x v="3"/>
    <x v="9"/>
    <x v="733"/>
    <d v="2013-12-20T10:04:52"/>
    <x v="4"/>
    <n v="2013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x v="3"/>
    <x v="9"/>
    <x v="734"/>
    <d v="2015-05-09T05:00:00"/>
    <x v="0"/>
    <n v="2015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x v="3"/>
    <x v="9"/>
    <x v="735"/>
    <d v="2014-12-04T00:39:00"/>
    <x v="3"/>
    <n v="2014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x v="3"/>
    <x v="9"/>
    <x v="736"/>
    <d v="2013-11-21T04:59:00"/>
    <x v="4"/>
    <n v="2013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x v="3"/>
    <x v="9"/>
    <x v="737"/>
    <d v="2014-02-14T20:00:00"/>
    <x v="3"/>
    <n v="2014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x v="3"/>
    <x v="9"/>
    <x v="738"/>
    <d v="2014-12-01T04:59:00"/>
    <x v="3"/>
    <n v="2014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x v="3"/>
    <x v="9"/>
    <x v="739"/>
    <d v="2014-08-11T12:03:49"/>
    <x v="3"/>
    <n v="2014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x v="3"/>
    <x v="9"/>
    <x v="740"/>
    <d v="2015-06-21T03:31:22"/>
    <x v="0"/>
    <n v="2015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x v="3"/>
    <x v="9"/>
    <x v="741"/>
    <d v="2013-06-11T15:33:26"/>
    <x v="4"/>
    <n v="2013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x v="3"/>
    <x v="9"/>
    <x v="742"/>
    <d v="2014-03-21T21:01:52"/>
    <x v="3"/>
    <n v="2014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x v="3"/>
    <x v="9"/>
    <x v="743"/>
    <d v="2012-04-16T21:00:00"/>
    <x v="5"/>
    <n v="2012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x v="3"/>
    <x v="9"/>
    <x v="744"/>
    <d v="2012-12-13T22:58:23"/>
    <x v="5"/>
    <n v="2012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x v="3"/>
    <x v="9"/>
    <x v="745"/>
    <d v="2013-05-03T13:44:05"/>
    <x v="4"/>
    <n v="2013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x v="3"/>
    <x v="9"/>
    <x v="746"/>
    <d v="2012-09-23T03:59:00"/>
    <x v="5"/>
    <n v="2012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x v="3"/>
    <x v="9"/>
    <x v="747"/>
    <d v="2015-01-15T10:54:00"/>
    <x v="3"/>
    <n v="2015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x v="3"/>
    <x v="9"/>
    <x v="748"/>
    <d v="2014-08-10T20:19:26"/>
    <x v="3"/>
    <n v="2014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x v="3"/>
    <x v="9"/>
    <x v="749"/>
    <d v="2017-01-28T22:35:30"/>
    <x v="2"/>
    <n v="2017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x v="3"/>
    <x v="9"/>
    <x v="750"/>
    <d v="2013-02-24T21:04:32"/>
    <x v="4"/>
    <n v="2013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x v="3"/>
    <x v="9"/>
    <x v="751"/>
    <d v="2011-08-04T15:07:55"/>
    <x v="6"/>
    <n v="201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x v="3"/>
    <x v="9"/>
    <x v="752"/>
    <d v="2016-10-16T11:00:00"/>
    <x v="2"/>
    <n v="2016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x v="3"/>
    <x v="9"/>
    <x v="753"/>
    <d v="2015-02-14T14:09:51"/>
    <x v="0"/>
    <n v="2015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x v="3"/>
    <x v="9"/>
    <x v="754"/>
    <d v="2013-01-05T17:58:41"/>
    <x v="5"/>
    <n v="2013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x v="3"/>
    <x v="9"/>
    <x v="755"/>
    <d v="2013-05-20T00:41:00"/>
    <x v="4"/>
    <n v="2013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x v="3"/>
    <x v="9"/>
    <x v="756"/>
    <d v="2011-04-18T17:24:19"/>
    <x v="6"/>
    <n v="2011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x v="3"/>
    <x v="9"/>
    <x v="757"/>
    <d v="2012-12-06T01:18:34"/>
    <x v="5"/>
    <n v="2012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x v="3"/>
    <x v="9"/>
    <x v="758"/>
    <d v="2010-10-08T20:04:28"/>
    <x v="7"/>
    <n v="2010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x v="3"/>
    <x v="9"/>
    <x v="759"/>
    <d v="2014-07-09T07:55:39"/>
    <x v="3"/>
    <n v="2014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x v="3"/>
    <x v="10"/>
    <x v="760"/>
    <d v="2016-11-26T19:20:13"/>
    <x v="2"/>
    <n v="2016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x v="3"/>
    <x v="10"/>
    <x v="761"/>
    <d v="2014-02-02T18:02:06"/>
    <x v="3"/>
    <n v="2014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x v="3"/>
    <x v="10"/>
    <x v="762"/>
    <d v="2016-12-04T06:00:00"/>
    <x v="2"/>
    <n v="2016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x v="3"/>
    <x v="10"/>
    <x v="763"/>
    <d v="2013-08-15T10:43:28"/>
    <x v="4"/>
    <n v="2013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x v="3"/>
    <x v="10"/>
    <x v="764"/>
    <d v="2015-09-10T04:09:21"/>
    <x v="0"/>
    <n v="2015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x v="3"/>
    <x v="10"/>
    <x v="765"/>
    <d v="2014-10-19T13:01:24"/>
    <x v="3"/>
    <n v="201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x v="3"/>
    <x v="10"/>
    <x v="766"/>
    <d v="2015-02-16T18:48:03"/>
    <x v="0"/>
    <n v="2015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x v="3"/>
    <x v="10"/>
    <x v="767"/>
    <d v="2015-05-21T03:26:50"/>
    <x v="0"/>
    <n v="2015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x v="3"/>
    <x v="10"/>
    <x v="768"/>
    <d v="2013-12-16T04:58:10"/>
    <x v="4"/>
    <n v="2013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x v="3"/>
    <x v="10"/>
    <x v="769"/>
    <d v="2013-12-26T23:54:54"/>
    <x v="4"/>
    <n v="2013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x v="3"/>
    <x v="10"/>
    <x v="770"/>
    <d v="2013-02-24T23:59:29"/>
    <x v="4"/>
    <n v="2013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x v="3"/>
    <x v="10"/>
    <x v="771"/>
    <d v="2016-01-30T19:46:42"/>
    <x v="0"/>
    <n v="2016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x v="3"/>
    <x v="10"/>
    <x v="772"/>
    <d v="2009-11-01T03:59:00"/>
    <x v="8"/>
    <n v="2009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x v="3"/>
    <x v="10"/>
    <x v="773"/>
    <d v="2015-05-10T23:01:00"/>
    <x v="0"/>
    <n v="2015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x v="3"/>
    <x v="10"/>
    <x v="774"/>
    <d v="2014-02-23T18:43:38"/>
    <x v="3"/>
    <n v="2014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x v="3"/>
    <x v="10"/>
    <x v="775"/>
    <d v="2011-12-16T01:26:35"/>
    <x v="6"/>
    <n v="2011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x v="3"/>
    <x v="10"/>
    <x v="776"/>
    <d v="2015-10-11T05:00:00"/>
    <x v="0"/>
    <n v="2015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x v="3"/>
    <x v="10"/>
    <x v="777"/>
    <d v="2013-07-31T23:32:57"/>
    <x v="4"/>
    <n v="2013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x v="3"/>
    <x v="10"/>
    <x v="778"/>
    <d v="2014-04-30T16:51:20"/>
    <x v="3"/>
    <n v="2014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x v="3"/>
    <x v="10"/>
    <x v="779"/>
    <d v="2010-10-15T04:00:00"/>
    <x v="7"/>
    <n v="20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x v="4"/>
    <x v="11"/>
    <x v="780"/>
    <d v="2011-05-03T16:10:25"/>
    <x v="6"/>
    <n v="20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x v="4"/>
    <x v="11"/>
    <x v="781"/>
    <d v="2013-06-08T00:01:14"/>
    <x v="4"/>
    <n v="2013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x v="4"/>
    <x v="11"/>
    <x v="782"/>
    <d v="2012-08-25T18:11:42"/>
    <x v="5"/>
    <n v="201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x v="4"/>
    <x v="11"/>
    <x v="783"/>
    <d v="2012-04-27T22:00:00"/>
    <x v="5"/>
    <n v="2012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x v="4"/>
    <x v="11"/>
    <x v="784"/>
    <d v="2014-03-17T02:35:19"/>
    <x v="3"/>
    <n v="201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x v="4"/>
    <x v="11"/>
    <x v="785"/>
    <d v="2013-02-28T14:15:15"/>
    <x v="4"/>
    <n v="2013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x v="4"/>
    <x v="11"/>
    <x v="786"/>
    <d v="2012-05-11T15:47:00"/>
    <x v="5"/>
    <n v="2012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x v="4"/>
    <x v="11"/>
    <x v="787"/>
    <d v="2013-11-01T15:03:46"/>
    <x v="4"/>
    <n v="2013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x v="4"/>
    <x v="11"/>
    <x v="788"/>
    <d v="2012-07-07T03:59:00"/>
    <x v="5"/>
    <n v="2012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x v="4"/>
    <x v="11"/>
    <x v="789"/>
    <d v="2013-01-21T07:59:00"/>
    <x v="4"/>
    <n v="2013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x v="4"/>
    <x v="11"/>
    <x v="790"/>
    <d v="2013-02-01T01:08:59"/>
    <x v="4"/>
    <n v="2013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x v="4"/>
    <x v="11"/>
    <x v="791"/>
    <d v="2013-11-13T05:59:00"/>
    <x v="4"/>
    <n v="2013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x v="4"/>
    <x v="11"/>
    <x v="792"/>
    <d v="2013-11-07T21:58:03"/>
    <x v="4"/>
    <n v="201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x v="4"/>
    <x v="11"/>
    <x v="793"/>
    <d v="2013-07-03T04:59:00"/>
    <x v="4"/>
    <n v="2013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x v="4"/>
    <x v="11"/>
    <x v="794"/>
    <d v="2011-09-05T17:06:00"/>
    <x v="6"/>
    <n v="20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x v="4"/>
    <x v="11"/>
    <x v="795"/>
    <d v="2012-04-07T04:59:00"/>
    <x v="5"/>
    <n v="2012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x v="4"/>
    <x v="11"/>
    <x v="796"/>
    <d v="2013-09-15T21:10:00"/>
    <x v="4"/>
    <n v="2013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x v="4"/>
    <x v="11"/>
    <x v="797"/>
    <d v="2012-04-29T04:00:00"/>
    <x v="5"/>
    <n v="2012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x v="4"/>
    <x v="11"/>
    <x v="798"/>
    <d v="2014-09-30T14:09:47"/>
    <x v="3"/>
    <n v="2014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x v="4"/>
    <x v="11"/>
    <x v="799"/>
    <d v="2012-04-27T16:00:46"/>
    <x v="5"/>
    <n v="2012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x v="4"/>
    <x v="11"/>
    <x v="800"/>
    <d v="2014-09-11T10:24:14"/>
    <x v="3"/>
    <n v="2014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x v="4"/>
    <x v="11"/>
    <x v="801"/>
    <d v="2011-07-01T19:05:20"/>
    <x v="6"/>
    <n v="20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x v="4"/>
    <x v="11"/>
    <x v="802"/>
    <d v="2012-09-17T04:05:00"/>
    <x v="5"/>
    <n v="201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x v="4"/>
    <x v="11"/>
    <x v="803"/>
    <d v="2011-05-29T01:00:00"/>
    <x v="6"/>
    <n v="20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x v="4"/>
    <x v="11"/>
    <x v="804"/>
    <d v="2011-07-23T03:59:00"/>
    <x v="6"/>
    <n v="20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x v="4"/>
    <x v="11"/>
    <x v="805"/>
    <d v="2011-07-16T23:00:00"/>
    <x v="6"/>
    <n v="20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x v="4"/>
    <x v="11"/>
    <x v="806"/>
    <d v="2011-09-07T16:35:39"/>
    <x v="6"/>
    <n v="20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x v="4"/>
    <x v="11"/>
    <x v="807"/>
    <d v="2017-03-01T02:00:00"/>
    <x v="1"/>
    <n v="2017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x v="4"/>
    <x v="11"/>
    <x v="808"/>
    <d v="2014-12-22T04:59:00"/>
    <x v="3"/>
    <n v="2014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x v="4"/>
    <x v="11"/>
    <x v="809"/>
    <d v="2014-01-19T20:00:30"/>
    <x v="4"/>
    <n v="2014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x v="4"/>
    <x v="11"/>
    <x v="810"/>
    <d v="2012-09-01T01:21:02"/>
    <x v="5"/>
    <n v="2012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x v="4"/>
    <x v="11"/>
    <x v="811"/>
    <d v="2013-07-10T16:52:00"/>
    <x v="4"/>
    <n v="2013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x v="4"/>
    <x v="11"/>
    <x v="812"/>
    <d v="2013-03-01T13:58:00"/>
    <x v="4"/>
    <n v="2013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x v="4"/>
    <x v="11"/>
    <x v="813"/>
    <d v="2012-07-20T23:02:45"/>
    <x v="5"/>
    <n v="2012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x v="4"/>
    <x v="11"/>
    <x v="814"/>
    <d v="2011-05-31T18:04:00"/>
    <x v="6"/>
    <n v="20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x v="4"/>
    <x v="11"/>
    <x v="815"/>
    <d v="2014-11-01T22:01:43"/>
    <x v="3"/>
    <n v="2014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x v="4"/>
    <x v="11"/>
    <x v="816"/>
    <d v="2013-04-09T06:30:00"/>
    <x v="4"/>
    <n v="2013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x v="4"/>
    <x v="11"/>
    <x v="817"/>
    <d v="2012-03-11T04:59:00"/>
    <x v="5"/>
    <n v="2012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x v="4"/>
    <x v="11"/>
    <x v="818"/>
    <d v="2012-08-07T17:01:00"/>
    <x v="5"/>
    <n v="2012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x v="4"/>
    <x v="11"/>
    <x v="819"/>
    <d v="2013-12-21T04:44:00"/>
    <x v="4"/>
    <n v="2013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x v="4"/>
    <x v="11"/>
    <x v="820"/>
    <d v="2014-06-09T05:00:00"/>
    <x v="3"/>
    <n v="2014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x v="4"/>
    <x v="11"/>
    <x v="821"/>
    <d v="2015-05-04T04:01:00"/>
    <x v="0"/>
    <n v="2015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x v="4"/>
    <x v="11"/>
    <x v="822"/>
    <d v="2012-10-05T22:44:10"/>
    <x v="5"/>
    <n v="2012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x v="4"/>
    <x v="11"/>
    <x v="823"/>
    <d v="2015-03-22T22:20:52"/>
    <x v="0"/>
    <n v="2015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x v="4"/>
    <x v="11"/>
    <x v="824"/>
    <d v="2010-04-18T06:59:00"/>
    <x v="7"/>
    <n v="2010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x v="4"/>
    <x v="11"/>
    <x v="825"/>
    <d v="2012-10-29T07:21:24"/>
    <x v="5"/>
    <n v="2012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x v="4"/>
    <x v="11"/>
    <x v="826"/>
    <d v="2012-03-25T23:55:30"/>
    <x v="5"/>
    <n v="2012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x v="4"/>
    <x v="11"/>
    <x v="827"/>
    <d v="2012-02-14T19:49:00"/>
    <x v="5"/>
    <n v="2012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x v="4"/>
    <x v="11"/>
    <x v="828"/>
    <d v="2012-06-25T16:24:00"/>
    <x v="5"/>
    <n v="2012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x v="4"/>
    <x v="11"/>
    <x v="829"/>
    <d v="2016-07-13T19:14:00"/>
    <x v="2"/>
    <n v="2016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x v="4"/>
    <x v="11"/>
    <x v="830"/>
    <d v="2013-03-22T11:37:05"/>
    <x v="4"/>
    <n v="2013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x v="4"/>
    <x v="11"/>
    <x v="831"/>
    <d v="2012-04-27T15:31:34"/>
    <x v="5"/>
    <n v="2012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x v="4"/>
    <x v="11"/>
    <x v="832"/>
    <d v="2012-01-21T08:13:00"/>
    <x v="6"/>
    <n v="2012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x v="4"/>
    <x v="11"/>
    <x v="833"/>
    <d v="2014-04-19T21:04:35"/>
    <x v="3"/>
    <n v="2014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x v="4"/>
    <x v="11"/>
    <x v="834"/>
    <d v="2013-07-01T03:59:00"/>
    <x v="4"/>
    <n v="2013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x v="4"/>
    <x v="11"/>
    <x v="835"/>
    <d v="2012-05-19T03:00:00"/>
    <x v="5"/>
    <n v="2012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x v="4"/>
    <x v="11"/>
    <x v="836"/>
    <d v="2013-10-07T01:21:58"/>
    <x v="4"/>
    <n v="2013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x v="4"/>
    <x v="11"/>
    <x v="837"/>
    <d v="2014-05-01T23:57:42"/>
    <x v="3"/>
    <n v="2014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x v="4"/>
    <x v="11"/>
    <x v="838"/>
    <d v="2012-01-17T21:33:05"/>
    <x v="6"/>
    <n v="2012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x v="4"/>
    <x v="11"/>
    <x v="839"/>
    <d v="2012-09-22T18:19:16"/>
    <x v="5"/>
    <n v="2012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x v="4"/>
    <x v="12"/>
    <x v="840"/>
    <d v="2016-09-24T05:26:27"/>
    <x v="2"/>
    <n v="2016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x v="4"/>
    <x v="12"/>
    <x v="841"/>
    <d v="2014-11-10T21:07:43"/>
    <x v="3"/>
    <n v="2014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x v="4"/>
    <x v="12"/>
    <x v="842"/>
    <d v="2013-10-14T03:59:00"/>
    <x v="4"/>
    <n v="2013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x v="4"/>
    <x v="12"/>
    <x v="843"/>
    <d v="2016-12-08T08:00:00"/>
    <x v="2"/>
    <n v="2016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x v="4"/>
    <x v="12"/>
    <x v="844"/>
    <d v="2014-11-01T04:59:00"/>
    <x v="3"/>
    <n v="2014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x v="4"/>
    <x v="12"/>
    <x v="845"/>
    <d v="2016-09-05T03:59:00"/>
    <x v="2"/>
    <n v="2016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x v="4"/>
    <x v="12"/>
    <x v="846"/>
    <d v="2014-03-10T14:00:00"/>
    <x v="3"/>
    <n v="2014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x v="4"/>
    <x v="12"/>
    <x v="847"/>
    <d v="2015-07-10T19:09:36"/>
    <x v="0"/>
    <n v="2015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x v="4"/>
    <x v="12"/>
    <x v="848"/>
    <d v="2015-04-14T19:00:33"/>
    <x v="0"/>
    <n v="2015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x v="4"/>
    <x v="12"/>
    <x v="849"/>
    <d v="2015-03-16T02:34:24"/>
    <x v="0"/>
    <n v="2015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x v="4"/>
    <x v="12"/>
    <x v="850"/>
    <d v="2016-04-25T04:59:00"/>
    <x v="2"/>
    <n v="2016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x v="4"/>
    <x v="12"/>
    <x v="851"/>
    <d v="2016-07-31T19:45:00"/>
    <x v="2"/>
    <n v="2016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x v="4"/>
    <x v="12"/>
    <x v="852"/>
    <d v="2016-10-24T21:00:00"/>
    <x v="2"/>
    <n v="2016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x v="4"/>
    <x v="12"/>
    <x v="853"/>
    <d v="2015-02-16T19:58:29"/>
    <x v="0"/>
    <n v="2015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x v="4"/>
    <x v="12"/>
    <x v="854"/>
    <d v="2016-12-28T05:05:46"/>
    <x v="2"/>
    <n v="2016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x v="4"/>
    <x v="12"/>
    <x v="855"/>
    <d v="2016-07-24T03:00:17"/>
    <x v="2"/>
    <n v="2016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x v="4"/>
    <x v="12"/>
    <x v="856"/>
    <d v="2016-10-25T19:00:00"/>
    <x v="2"/>
    <n v="2016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x v="4"/>
    <x v="12"/>
    <x v="857"/>
    <d v="2015-11-25T14:57:11"/>
    <x v="0"/>
    <n v="2015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x v="4"/>
    <x v="12"/>
    <x v="858"/>
    <d v="2015-04-15T22:59:00"/>
    <x v="0"/>
    <n v="2015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x v="4"/>
    <x v="12"/>
    <x v="859"/>
    <d v="2015-06-04T00:00:00"/>
    <x v="0"/>
    <n v="2015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x v="4"/>
    <x v="13"/>
    <x v="860"/>
    <d v="2013-11-22T12:35:13"/>
    <x v="4"/>
    <n v="20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x v="4"/>
    <x v="13"/>
    <x v="861"/>
    <d v="2016-09-16T23:10:04"/>
    <x v="2"/>
    <n v="2016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x v="4"/>
    <x v="13"/>
    <x v="862"/>
    <d v="2013-11-11T14:19:08"/>
    <x v="4"/>
    <n v="20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x v="4"/>
    <x v="13"/>
    <x v="863"/>
    <d v="2012-02-12T02:49:26"/>
    <x v="5"/>
    <n v="2012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x v="4"/>
    <x v="13"/>
    <x v="864"/>
    <d v="2013-10-16T09:59:00"/>
    <x v="4"/>
    <n v="20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x v="4"/>
    <x v="13"/>
    <x v="865"/>
    <d v="2013-01-16T18:33:17"/>
    <x v="5"/>
    <n v="20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x v="4"/>
    <x v="13"/>
    <x v="866"/>
    <d v="2015-02-28T15:10:00"/>
    <x v="0"/>
    <n v="2015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x v="4"/>
    <x v="13"/>
    <x v="867"/>
    <d v="2009-12-01T04:59:00"/>
    <x v="8"/>
    <n v="2009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x v="4"/>
    <x v="13"/>
    <x v="868"/>
    <d v="2014-01-07T00:39:58"/>
    <x v="4"/>
    <n v="2014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x v="4"/>
    <x v="13"/>
    <x v="869"/>
    <d v="2013-04-08T19:17:37"/>
    <x v="4"/>
    <n v="20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x v="4"/>
    <x v="13"/>
    <x v="870"/>
    <d v="2013-09-01T00:32:03"/>
    <x v="4"/>
    <n v="20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x v="4"/>
    <x v="13"/>
    <x v="871"/>
    <d v="2013-11-29T14:28:15"/>
    <x v="4"/>
    <n v="20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x v="4"/>
    <x v="13"/>
    <x v="872"/>
    <d v="2011-03-10T19:48:47"/>
    <x v="6"/>
    <n v="2011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x v="4"/>
    <x v="13"/>
    <x v="873"/>
    <d v="2012-11-11T05:00:40"/>
    <x v="5"/>
    <n v="2012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x v="4"/>
    <x v="13"/>
    <x v="874"/>
    <d v="2013-05-04T14:00:34"/>
    <x v="4"/>
    <n v="20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x v="4"/>
    <x v="13"/>
    <x v="875"/>
    <d v="2015-09-21T17:22:11"/>
    <x v="0"/>
    <n v="2015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x v="4"/>
    <x v="13"/>
    <x v="876"/>
    <d v="2013-02-04T11:55:27"/>
    <x v="4"/>
    <n v="20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x v="4"/>
    <x v="13"/>
    <x v="877"/>
    <d v="2013-12-19T18:56:00"/>
    <x v="4"/>
    <n v="20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x v="4"/>
    <x v="13"/>
    <x v="878"/>
    <d v="2010-12-23T05:35:24"/>
    <x v="7"/>
    <n v="2010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x v="4"/>
    <x v="13"/>
    <x v="879"/>
    <d v="2012-05-29T19:55:05"/>
    <x v="5"/>
    <n v="2012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x v="4"/>
    <x v="14"/>
    <x v="880"/>
    <d v="2012-10-30T07:42:18"/>
    <x v="5"/>
    <n v="2012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x v="4"/>
    <x v="14"/>
    <x v="881"/>
    <d v="2012-01-14T06:01:26"/>
    <x v="6"/>
    <n v="2012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x v="4"/>
    <x v="14"/>
    <x v="882"/>
    <d v="2011-09-06T20:39:10"/>
    <x v="6"/>
    <n v="2011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x v="4"/>
    <x v="14"/>
    <x v="883"/>
    <d v="2016-03-02T22:27:15"/>
    <x v="2"/>
    <n v="2016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x v="4"/>
    <x v="14"/>
    <x v="884"/>
    <d v="2012-05-12T02:31:00"/>
    <x v="5"/>
    <n v="2012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x v="4"/>
    <x v="14"/>
    <x v="885"/>
    <d v="2016-12-30T22:35:11"/>
    <x v="2"/>
    <n v="2016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x v="4"/>
    <x v="14"/>
    <x v="886"/>
    <d v="2016-09-15T20:53:33"/>
    <x v="2"/>
    <n v="2016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x v="4"/>
    <x v="14"/>
    <x v="887"/>
    <d v="2012-05-27T23:00:55"/>
    <x v="5"/>
    <n v="2012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x v="4"/>
    <x v="14"/>
    <x v="888"/>
    <d v="2011-09-01T06:00:00"/>
    <x v="6"/>
    <n v="2011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x v="4"/>
    <x v="14"/>
    <x v="889"/>
    <d v="2014-10-05T18:49:03"/>
    <x v="3"/>
    <n v="20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x v="4"/>
    <x v="14"/>
    <x v="890"/>
    <d v="2013-11-21T17:46:19"/>
    <x v="4"/>
    <n v="2013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x v="4"/>
    <x v="14"/>
    <x v="891"/>
    <d v="2014-08-21T00:45:30"/>
    <x v="3"/>
    <n v="20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x v="4"/>
    <x v="14"/>
    <x v="892"/>
    <d v="2010-08-01T04:00:00"/>
    <x v="7"/>
    <n v="2010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x v="4"/>
    <x v="14"/>
    <x v="893"/>
    <d v="2015-04-01T20:32:43"/>
    <x v="0"/>
    <n v="2015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x v="4"/>
    <x v="14"/>
    <x v="894"/>
    <d v="2016-06-05T23:33:30"/>
    <x v="2"/>
    <n v="2016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x v="4"/>
    <x v="14"/>
    <x v="895"/>
    <d v="2010-10-25T03:03:49"/>
    <x v="7"/>
    <n v="2010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x v="4"/>
    <x v="14"/>
    <x v="896"/>
    <d v="2015-08-28T04:00:00"/>
    <x v="0"/>
    <n v="2015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x v="4"/>
    <x v="14"/>
    <x v="897"/>
    <d v="2012-11-28T17:31:48"/>
    <x v="5"/>
    <n v="2012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x v="4"/>
    <x v="14"/>
    <x v="898"/>
    <d v="2012-01-15T18:11:50"/>
    <x v="6"/>
    <n v="2012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x v="4"/>
    <x v="14"/>
    <x v="899"/>
    <d v="2011-05-28T02:22:42"/>
    <x v="6"/>
    <n v="2011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x v="4"/>
    <x v="13"/>
    <x v="900"/>
    <d v="2016-03-30T19:23:22"/>
    <x v="2"/>
    <n v="2016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x v="4"/>
    <x v="13"/>
    <x v="901"/>
    <d v="2010-06-08T19:11:00"/>
    <x v="7"/>
    <n v="2010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x v="4"/>
    <x v="13"/>
    <x v="902"/>
    <d v="2014-08-30T15:30:00"/>
    <x v="3"/>
    <n v="2014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x v="4"/>
    <x v="13"/>
    <x v="903"/>
    <d v="2012-09-23T02:25:00"/>
    <x v="5"/>
    <n v="2012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x v="4"/>
    <x v="13"/>
    <x v="904"/>
    <d v="2016-01-03T01:55:37"/>
    <x v="0"/>
    <n v="2016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x v="4"/>
    <x v="13"/>
    <x v="905"/>
    <d v="2011-01-24T05:45:26"/>
    <x v="7"/>
    <n v="2011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x v="4"/>
    <x v="13"/>
    <x v="906"/>
    <d v="2014-03-13T03:33:10"/>
    <x v="3"/>
    <n v="2014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x v="4"/>
    <x v="13"/>
    <x v="907"/>
    <d v="2011-09-11T04:37:03"/>
    <x v="6"/>
    <n v="2011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x v="4"/>
    <x v="13"/>
    <x v="908"/>
    <d v="2010-07-27T04:59:00"/>
    <x v="7"/>
    <n v="201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x v="4"/>
    <x v="13"/>
    <x v="909"/>
    <d v="2012-07-23T04:00:00"/>
    <x v="5"/>
    <n v="2012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x v="4"/>
    <x v="13"/>
    <x v="910"/>
    <d v="2017-03-03T13:05:19"/>
    <x v="1"/>
    <n v="2017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x v="4"/>
    <x v="13"/>
    <x v="911"/>
    <d v="2014-01-24T00:07:25"/>
    <x v="3"/>
    <n v="2014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x v="4"/>
    <x v="13"/>
    <x v="912"/>
    <d v="2012-12-11T03:37:27"/>
    <x v="5"/>
    <n v="201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x v="4"/>
    <x v="13"/>
    <x v="913"/>
    <d v="2012-05-05T03:20:19"/>
    <x v="5"/>
    <n v="2012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x v="4"/>
    <x v="13"/>
    <x v="914"/>
    <d v="2012-08-25T18:19:07"/>
    <x v="5"/>
    <n v="2012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x v="4"/>
    <x v="13"/>
    <x v="915"/>
    <d v="2012-03-01T04:59:00"/>
    <x v="5"/>
    <n v="2012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x v="4"/>
    <x v="13"/>
    <x v="916"/>
    <d v="2010-10-22T05:00:00"/>
    <x v="7"/>
    <n v="201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x v="4"/>
    <x v="13"/>
    <x v="917"/>
    <d v="2014-07-14T02:30:00"/>
    <x v="3"/>
    <n v="2014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x v="4"/>
    <x v="13"/>
    <x v="918"/>
    <d v="2014-12-01T22:59:21"/>
    <x v="3"/>
    <n v="2014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x v="4"/>
    <x v="13"/>
    <x v="919"/>
    <d v="2012-12-19T15:24:05"/>
    <x v="5"/>
    <n v="2012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x v="4"/>
    <x v="13"/>
    <x v="920"/>
    <d v="2013-11-14T17:07:02"/>
    <x v="4"/>
    <n v="20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x v="4"/>
    <x v="13"/>
    <x v="921"/>
    <d v="2011-12-12T05:06:16"/>
    <x v="6"/>
    <n v="2011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x v="4"/>
    <x v="13"/>
    <x v="922"/>
    <d v="2014-10-01T12:43:13"/>
    <x v="3"/>
    <n v="2014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x v="4"/>
    <x v="13"/>
    <x v="923"/>
    <d v="2014-11-22T00:02:03"/>
    <x v="3"/>
    <n v="2014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x v="4"/>
    <x v="13"/>
    <x v="924"/>
    <d v="2013-02-13T22:37:49"/>
    <x v="4"/>
    <n v="20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x v="4"/>
    <x v="13"/>
    <x v="925"/>
    <d v="2013-11-27T22:08:31"/>
    <x v="4"/>
    <n v="20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x v="4"/>
    <x v="13"/>
    <x v="926"/>
    <d v="2010-07-08T22:40:00"/>
    <x v="7"/>
    <n v="2010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x v="4"/>
    <x v="13"/>
    <x v="927"/>
    <d v="2012-05-14T19:44:55"/>
    <x v="5"/>
    <n v="2012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x v="4"/>
    <x v="13"/>
    <x v="928"/>
    <d v="2012-11-18T00:00:00"/>
    <x v="5"/>
    <n v="2012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x v="4"/>
    <x v="13"/>
    <x v="929"/>
    <d v="2012-04-09T04:42:49"/>
    <x v="5"/>
    <n v="2012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x v="4"/>
    <x v="13"/>
    <x v="930"/>
    <d v="2010-06-25T21:32:00"/>
    <x v="7"/>
    <n v="201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x v="4"/>
    <x v="13"/>
    <x v="931"/>
    <d v="2014-03-16T22:00:00"/>
    <x v="3"/>
    <n v="2014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x v="4"/>
    <x v="13"/>
    <x v="932"/>
    <d v="2013-03-22T22:15:45"/>
    <x v="4"/>
    <n v="20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x v="4"/>
    <x v="13"/>
    <x v="933"/>
    <d v="2014-05-12T04:03:29"/>
    <x v="3"/>
    <n v="2014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x v="4"/>
    <x v="13"/>
    <x v="934"/>
    <d v="2014-05-04T06:00:00"/>
    <x v="3"/>
    <n v="2014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x v="4"/>
    <x v="13"/>
    <x v="935"/>
    <d v="2016-01-29T08:00:29"/>
    <x v="0"/>
    <n v="2016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x v="4"/>
    <x v="13"/>
    <x v="936"/>
    <d v="2012-01-18T20:00:00"/>
    <x v="6"/>
    <n v="2012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x v="4"/>
    <x v="13"/>
    <x v="937"/>
    <d v="2013-11-03T20:09:17"/>
    <x v="4"/>
    <n v="20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x v="4"/>
    <x v="13"/>
    <x v="938"/>
    <d v="2012-09-02T11:30:48"/>
    <x v="5"/>
    <n v="2012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x v="4"/>
    <x v="13"/>
    <x v="939"/>
    <d v="2013-06-30T19:58:00"/>
    <x v="4"/>
    <n v="20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x v="2"/>
    <x v="8"/>
    <x v="940"/>
    <d v="2015-08-11T00:12:06"/>
    <x v="0"/>
    <n v="2015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x v="2"/>
    <x v="8"/>
    <x v="941"/>
    <d v="2017-02-10T02:19:05"/>
    <x v="1"/>
    <n v="2017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x v="2"/>
    <x v="8"/>
    <x v="942"/>
    <d v="2016-02-18T20:14:20"/>
    <x v="2"/>
    <n v="2016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x v="2"/>
    <x v="8"/>
    <x v="943"/>
    <d v="2016-11-29T17:01:45"/>
    <x v="2"/>
    <n v="2016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x v="2"/>
    <x v="8"/>
    <x v="944"/>
    <d v="2016-04-18T14:00:00"/>
    <x v="2"/>
    <n v="2016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x v="2"/>
    <x v="8"/>
    <x v="945"/>
    <d v="2017-02-18T23:59:00"/>
    <x v="2"/>
    <n v="2017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x v="2"/>
    <x v="8"/>
    <x v="946"/>
    <d v="2016-09-09T18:00:48"/>
    <x v="2"/>
    <n v="2016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x v="2"/>
    <x v="8"/>
    <x v="947"/>
    <d v="2016-06-30T18:45:06"/>
    <x v="2"/>
    <n v="2016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x v="2"/>
    <x v="8"/>
    <x v="948"/>
    <d v="2016-03-12T19:52:44"/>
    <x v="2"/>
    <n v="2016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x v="2"/>
    <x v="8"/>
    <x v="949"/>
    <d v="2016-02-21T01:02:56"/>
    <x v="0"/>
    <n v="2016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x v="2"/>
    <x v="8"/>
    <x v="950"/>
    <d v="2016-01-17T18:01:01"/>
    <x v="0"/>
    <n v="2016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x v="2"/>
    <x v="8"/>
    <x v="951"/>
    <d v="2016-06-04T15:41:12"/>
    <x v="2"/>
    <n v="2016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x v="2"/>
    <x v="8"/>
    <x v="952"/>
    <d v="2016-11-18T15:43:32"/>
    <x v="2"/>
    <n v="2016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x v="2"/>
    <x v="8"/>
    <x v="953"/>
    <d v="2015-01-25T03:56:39"/>
    <x v="3"/>
    <n v="2015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x v="2"/>
    <x v="8"/>
    <x v="954"/>
    <d v="2015-08-20T20:00:39"/>
    <x v="0"/>
    <n v="2015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x v="2"/>
    <x v="8"/>
    <x v="955"/>
    <d v="2016-09-13T07:05:00"/>
    <x v="2"/>
    <n v="2016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x v="2"/>
    <x v="8"/>
    <x v="956"/>
    <d v="2015-04-26T20:55:59"/>
    <x v="0"/>
    <n v="2015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x v="2"/>
    <x v="8"/>
    <x v="957"/>
    <d v="2016-11-17T14:15:33"/>
    <x v="2"/>
    <n v="2016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x v="2"/>
    <x v="8"/>
    <x v="958"/>
    <d v="2015-04-10T04:59:00"/>
    <x v="0"/>
    <n v="2015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x v="2"/>
    <x v="8"/>
    <x v="959"/>
    <d v="2015-01-19T04:11:05"/>
    <x v="3"/>
    <n v="201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x v="2"/>
    <x v="8"/>
    <x v="960"/>
    <d v="2017-03-14T14:02:35"/>
    <x v="1"/>
    <n v="2017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x v="2"/>
    <x v="8"/>
    <x v="961"/>
    <d v="2017-02-20T19:00:00"/>
    <x v="1"/>
    <n v="2017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x v="2"/>
    <x v="8"/>
    <x v="962"/>
    <d v="2016-02-11T17:05:53"/>
    <x v="2"/>
    <n v="2016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x v="2"/>
    <x v="8"/>
    <x v="963"/>
    <d v="2016-10-17T15:15:19"/>
    <x v="2"/>
    <n v="2016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x v="2"/>
    <x v="8"/>
    <x v="964"/>
    <d v="2015-09-01T15:05:19"/>
    <x v="0"/>
    <n v="2015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x v="2"/>
    <x v="8"/>
    <x v="965"/>
    <d v="2016-10-26T03:59:00"/>
    <x v="2"/>
    <n v="2016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x v="2"/>
    <x v="8"/>
    <x v="966"/>
    <d v="2016-10-06T15:15:32"/>
    <x v="2"/>
    <n v="2016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x v="2"/>
    <x v="8"/>
    <x v="967"/>
    <d v="2016-04-22T05:06:14"/>
    <x v="2"/>
    <n v="2016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x v="2"/>
    <x v="8"/>
    <x v="968"/>
    <d v="2014-08-15T20:20:34"/>
    <x v="3"/>
    <n v="2014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x v="2"/>
    <x v="8"/>
    <x v="969"/>
    <d v="2017-02-09T07:16:47"/>
    <x v="1"/>
    <n v="201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x v="2"/>
    <x v="8"/>
    <x v="970"/>
    <d v="2017-01-23T04:59:00"/>
    <x v="2"/>
    <n v="2017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x v="2"/>
    <x v="8"/>
    <x v="971"/>
    <d v="2015-06-01T17:01:00"/>
    <x v="0"/>
    <n v="2015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x v="2"/>
    <x v="8"/>
    <x v="972"/>
    <d v="2014-09-04T06:59:00"/>
    <x v="3"/>
    <n v="2014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x v="2"/>
    <x v="8"/>
    <x v="973"/>
    <d v="2015-11-09T01:21:33"/>
    <x v="0"/>
    <n v="2015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x v="2"/>
    <x v="8"/>
    <x v="974"/>
    <d v="2016-03-25T16:59:16"/>
    <x v="2"/>
    <n v="20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x v="2"/>
    <x v="8"/>
    <x v="975"/>
    <d v="2016-06-28T16:43:05"/>
    <x v="2"/>
    <n v="2016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x v="2"/>
    <x v="8"/>
    <x v="976"/>
    <d v="2015-08-14T01:24:57"/>
    <x v="0"/>
    <n v="2015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x v="2"/>
    <x v="8"/>
    <x v="977"/>
    <d v="2016-02-21T22:36:37"/>
    <x v="2"/>
    <n v="2016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x v="2"/>
    <x v="8"/>
    <x v="978"/>
    <d v="2016-02-25T07:25:01"/>
    <x v="2"/>
    <n v="2016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x v="2"/>
    <x v="8"/>
    <x v="979"/>
    <d v="2016-06-20T18:59:00"/>
    <x v="2"/>
    <n v="2016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x v="2"/>
    <x v="8"/>
    <x v="980"/>
    <d v="2014-11-30T22:42:02"/>
    <x v="3"/>
    <n v="2014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x v="2"/>
    <x v="8"/>
    <x v="981"/>
    <d v="2014-08-09T22:43:42"/>
    <x v="3"/>
    <n v="2014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x v="2"/>
    <x v="8"/>
    <x v="982"/>
    <d v="2016-10-02T18:04:46"/>
    <x v="2"/>
    <n v="201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x v="2"/>
    <x v="8"/>
    <x v="983"/>
    <d v="2016-08-23T20:54:00"/>
    <x v="2"/>
    <n v="2016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x v="2"/>
    <x v="8"/>
    <x v="984"/>
    <d v="2015-03-28T01:46:48"/>
    <x v="0"/>
    <n v="2015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x v="2"/>
    <x v="8"/>
    <x v="985"/>
    <d v="2015-12-31T23:00:00"/>
    <x v="0"/>
    <n v="2015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x v="2"/>
    <x v="8"/>
    <x v="986"/>
    <d v="2016-01-10T00:00:00"/>
    <x v="0"/>
    <n v="2016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x v="2"/>
    <x v="8"/>
    <x v="987"/>
    <d v="2014-06-23T07:04:10"/>
    <x v="3"/>
    <n v="2014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x v="2"/>
    <x v="8"/>
    <x v="988"/>
    <d v="2016-10-01T08:33:45"/>
    <x v="2"/>
    <n v="2016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x v="2"/>
    <x v="8"/>
    <x v="989"/>
    <d v="2016-09-28T22:24:55"/>
    <x v="2"/>
    <n v="2016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x v="2"/>
    <x v="8"/>
    <x v="990"/>
    <d v="2014-09-03T18:49:24"/>
    <x v="3"/>
    <n v="201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x v="2"/>
    <x v="8"/>
    <x v="991"/>
    <d v="2016-07-12T18:51:00"/>
    <x v="2"/>
    <n v="2016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x v="2"/>
    <x v="8"/>
    <x v="992"/>
    <d v="2016-05-07T21:11:59"/>
    <x v="2"/>
    <n v="2016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x v="2"/>
    <x v="8"/>
    <x v="993"/>
    <d v="2016-11-12T05:00:00"/>
    <x v="2"/>
    <n v="2016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x v="2"/>
    <x v="8"/>
    <x v="994"/>
    <d v="2014-11-30T22:59:00"/>
    <x v="3"/>
    <n v="2014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x v="2"/>
    <x v="8"/>
    <x v="995"/>
    <d v="2014-11-29T16:00:00"/>
    <x v="3"/>
    <n v="2014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x v="2"/>
    <x v="8"/>
    <x v="996"/>
    <d v="2014-07-27T15:27:00"/>
    <x v="3"/>
    <n v="2014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x v="2"/>
    <x v="8"/>
    <x v="997"/>
    <d v="2014-11-28T03:28:17"/>
    <x v="3"/>
    <n v="2014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x v="2"/>
    <x v="8"/>
    <x v="998"/>
    <d v="2015-11-19T05:03:21"/>
    <x v="0"/>
    <n v="2015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x v="2"/>
    <x v="8"/>
    <x v="999"/>
    <d v="2014-11-13T08:02:00"/>
    <x v="3"/>
    <n v="2014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x v="2"/>
    <x v="8"/>
    <x v="1000"/>
    <d v="2017-03-15T00:26:00"/>
    <x v="1"/>
    <n v="2017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x v="2"/>
    <x v="8"/>
    <x v="1001"/>
    <d v="2017-01-30T17:16:53"/>
    <x v="2"/>
    <n v="2017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x v="2"/>
    <x v="8"/>
    <x v="1002"/>
    <d v="2015-12-17T05:59:00"/>
    <x v="0"/>
    <n v="2015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x v="2"/>
    <x v="8"/>
    <x v="1003"/>
    <d v="2017-03-16T16:01:01"/>
    <x v="1"/>
    <n v="2017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x v="2"/>
    <x v="8"/>
    <x v="1004"/>
    <d v="2016-02-18T17:00:27"/>
    <x v="2"/>
    <n v="2016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x v="2"/>
    <x v="8"/>
    <x v="1005"/>
    <d v="2015-10-30T14:59:43"/>
    <x v="0"/>
    <n v="201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x v="2"/>
    <x v="8"/>
    <x v="1006"/>
    <d v="2014-12-12T07:11:00"/>
    <x v="3"/>
    <n v="2014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x v="2"/>
    <x v="8"/>
    <x v="1007"/>
    <d v="2016-12-14T15:00:23"/>
    <x v="2"/>
    <n v="2016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x v="2"/>
    <x v="8"/>
    <x v="1008"/>
    <d v="2016-12-28T19:25:15"/>
    <x v="2"/>
    <n v="2016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x v="2"/>
    <x v="8"/>
    <x v="1009"/>
    <d v="2016-06-19T14:30:46"/>
    <x v="2"/>
    <n v="201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x v="2"/>
    <x v="8"/>
    <x v="1010"/>
    <d v="2016-09-05T02:59:00"/>
    <x v="2"/>
    <n v="2016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x v="2"/>
    <x v="8"/>
    <x v="1011"/>
    <d v="2014-12-18T21:33:15"/>
    <x v="3"/>
    <n v="2014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x v="2"/>
    <x v="8"/>
    <x v="1012"/>
    <d v="2017-01-24T10:34:12"/>
    <x v="2"/>
    <n v="2017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x v="2"/>
    <x v="8"/>
    <x v="1013"/>
    <d v="2015-12-29T20:00:00"/>
    <x v="0"/>
    <n v="2015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x v="2"/>
    <x v="8"/>
    <x v="1014"/>
    <d v="2015-01-01T00:03:35"/>
    <x v="3"/>
    <n v="2015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x v="2"/>
    <x v="8"/>
    <x v="1015"/>
    <d v="2015-11-25T22:04:55"/>
    <x v="0"/>
    <n v="201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x v="2"/>
    <x v="8"/>
    <x v="1016"/>
    <d v="2016-04-07T01:34:16"/>
    <x v="2"/>
    <n v="20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x v="2"/>
    <x v="8"/>
    <x v="1017"/>
    <d v="2015-11-21T17:12:15"/>
    <x v="0"/>
    <n v="2015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x v="2"/>
    <x v="8"/>
    <x v="1018"/>
    <d v="2016-07-14T11:48:53"/>
    <x v="2"/>
    <n v="2016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x v="2"/>
    <x v="8"/>
    <x v="1019"/>
    <d v="2015-02-04T23:22:29"/>
    <x v="0"/>
    <n v="2015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x v="4"/>
    <x v="15"/>
    <x v="1020"/>
    <d v="2015-06-02T00:47:00"/>
    <x v="0"/>
    <n v="20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x v="4"/>
    <x v="15"/>
    <x v="1021"/>
    <d v="2015-10-17T04:00:00"/>
    <x v="0"/>
    <n v="20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x v="4"/>
    <x v="15"/>
    <x v="1022"/>
    <d v="2015-05-17T15:31:17"/>
    <x v="0"/>
    <n v="20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x v="4"/>
    <x v="15"/>
    <x v="1023"/>
    <d v="2015-06-20T22:04:21"/>
    <x v="0"/>
    <n v="20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x v="4"/>
    <x v="15"/>
    <x v="1024"/>
    <d v="2016-01-31T13:56:03"/>
    <x v="2"/>
    <n v="2016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x v="4"/>
    <x v="15"/>
    <x v="1025"/>
    <d v="2015-03-16T19:00:37"/>
    <x v="0"/>
    <n v="20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x v="4"/>
    <x v="15"/>
    <x v="1026"/>
    <d v="2016-03-31T08:46:56"/>
    <x v="2"/>
    <n v="201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x v="4"/>
    <x v="15"/>
    <x v="1027"/>
    <d v="2014-10-23T00:49:07"/>
    <x v="3"/>
    <n v="2014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x v="4"/>
    <x v="15"/>
    <x v="1028"/>
    <d v="2017-03-06T20:00:00"/>
    <x v="1"/>
    <n v="2017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x v="4"/>
    <x v="15"/>
    <x v="1029"/>
    <d v="2015-04-04T21:59:00"/>
    <x v="0"/>
    <n v="20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x v="4"/>
    <x v="15"/>
    <x v="1030"/>
    <d v="2016-09-12T11:35:49"/>
    <x v="2"/>
    <n v="2016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x v="4"/>
    <x v="15"/>
    <x v="1031"/>
    <d v="2015-12-16T18:20:10"/>
    <x v="0"/>
    <n v="20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x v="4"/>
    <x v="15"/>
    <x v="1032"/>
    <d v="2016-06-23T16:00:25"/>
    <x v="2"/>
    <n v="2016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x v="4"/>
    <x v="15"/>
    <x v="1033"/>
    <d v="2016-12-12T17:34:40"/>
    <x v="2"/>
    <n v="2016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x v="4"/>
    <x v="15"/>
    <x v="1034"/>
    <d v="2016-08-05T03:59:00"/>
    <x v="2"/>
    <n v="2016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x v="4"/>
    <x v="15"/>
    <x v="1035"/>
    <d v="2015-02-11T15:23:40"/>
    <x v="0"/>
    <n v="20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x v="4"/>
    <x v="15"/>
    <x v="1036"/>
    <d v="2013-01-07T08:00:00"/>
    <x v="5"/>
    <n v="2013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x v="4"/>
    <x v="15"/>
    <x v="1037"/>
    <d v="2015-05-18T05:00:00"/>
    <x v="0"/>
    <n v="20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x v="4"/>
    <x v="15"/>
    <x v="1038"/>
    <d v="2016-03-19T04:33:43"/>
    <x v="2"/>
    <n v="2016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x v="4"/>
    <x v="15"/>
    <x v="1039"/>
    <d v="2016-12-13T07:59:00"/>
    <x v="2"/>
    <n v="2016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x v="5"/>
    <x v="16"/>
    <x v="1040"/>
    <d v="2016-08-27T17:00:09"/>
    <x v="2"/>
    <n v="20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x v="5"/>
    <x v="16"/>
    <x v="1041"/>
    <d v="2014-07-31T01:26:32"/>
    <x v="3"/>
    <n v="2014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x v="5"/>
    <x v="16"/>
    <x v="1042"/>
    <d v="2014-09-12T10:00:00"/>
    <x v="3"/>
    <n v="2014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x v="5"/>
    <x v="16"/>
    <x v="1043"/>
    <d v="2015-05-20T06:04:15"/>
    <x v="0"/>
    <n v="20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x v="5"/>
    <x v="16"/>
    <x v="1044"/>
    <d v="2015-03-05T20:27:00"/>
    <x v="0"/>
    <n v="2015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x v="5"/>
    <x v="16"/>
    <x v="1045"/>
    <d v="2014-08-23T20:59:10"/>
    <x v="3"/>
    <n v="2014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x v="5"/>
    <x v="16"/>
    <x v="1046"/>
    <d v="2015-12-26T20:26:00"/>
    <x v="0"/>
    <n v="2015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x v="5"/>
    <x v="16"/>
    <x v="1047"/>
    <d v="2014-11-05T20:38:35"/>
    <x v="3"/>
    <n v="2014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x v="5"/>
    <x v="16"/>
    <x v="1048"/>
    <d v="2016-09-25T01:16:29"/>
    <x v="2"/>
    <n v="2016"/>
  </r>
  <r>
    <n v="1049"/>
    <s v="J1 (Canceled)"/>
    <s v="------"/>
    <n v="12000"/>
    <n v="0"/>
    <x v="1"/>
    <x v="0"/>
    <s v="USD"/>
    <n v="1455272445"/>
    <n v="1452680445"/>
    <b v="0"/>
    <n v="0"/>
    <b v="0"/>
    <x v="5"/>
    <x v="16"/>
    <x v="1049"/>
    <d v="2016-02-12T10:20:45"/>
    <x v="2"/>
    <n v="20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x v="5"/>
    <x v="16"/>
    <x v="1050"/>
    <d v="2015-09-14T19:07:57"/>
    <x v="0"/>
    <n v="2015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x v="5"/>
    <x v="16"/>
    <x v="1051"/>
    <d v="2014-08-27T00:20:25"/>
    <x v="3"/>
    <n v="2014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x v="5"/>
    <x v="16"/>
    <x v="1052"/>
    <d v="2016-06-06T20:09:00"/>
    <x v="2"/>
    <n v="20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x v="5"/>
    <x v="16"/>
    <x v="1053"/>
    <d v="2017-03-06T04:08:52"/>
    <x v="1"/>
    <n v="2017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x v="5"/>
    <x v="16"/>
    <x v="1054"/>
    <d v="2014-08-10T22:00:00"/>
    <x v="3"/>
    <n v="2014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x v="5"/>
    <x v="16"/>
    <x v="1055"/>
    <d v="2016-03-07T23:49:05"/>
    <x v="2"/>
    <n v="20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x v="5"/>
    <x v="16"/>
    <x v="1056"/>
    <d v="2015-04-24T16:16:17"/>
    <x v="0"/>
    <n v="2015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x v="5"/>
    <x v="16"/>
    <x v="1057"/>
    <d v="2016-12-04T21:54:43"/>
    <x v="2"/>
    <n v="20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x v="5"/>
    <x v="16"/>
    <x v="1058"/>
    <d v="2015-03-26T00:00:00"/>
    <x v="0"/>
    <n v="2015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x v="5"/>
    <x v="16"/>
    <x v="1059"/>
    <d v="2015-03-13T17:57:36"/>
    <x v="0"/>
    <n v="2015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x v="5"/>
    <x v="16"/>
    <x v="1060"/>
    <d v="2015-04-15T21:54:53"/>
    <x v="0"/>
    <n v="2015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x v="5"/>
    <x v="16"/>
    <x v="1061"/>
    <d v="2016-05-02T01:00:00"/>
    <x v="2"/>
    <n v="20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x v="5"/>
    <x v="16"/>
    <x v="1062"/>
    <d v="2016-07-12T19:22:21"/>
    <x v="2"/>
    <n v="20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x v="5"/>
    <x v="16"/>
    <x v="1063"/>
    <d v="2016-08-31T00:44:22"/>
    <x v="2"/>
    <n v="20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x v="6"/>
    <x v="17"/>
    <x v="1064"/>
    <d v="2013-07-07T05:28:23"/>
    <x v="4"/>
    <n v="201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x v="6"/>
    <x v="17"/>
    <x v="1065"/>
    <d v="2014-02-19T09:08:42"/>
    <x v="3"/>
    <n v="2014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x v="6"/>
    <x v="17"/>
    <x v="1066"/>
    <d v="2013-08-04T23:06:22"/>
    <x v="4"/>
    <n v="2013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x v="6"/>
    <x v="17"/>
    <x v="1067"/>
    <d v="2013-12-21T20:32:11"/>
    <x v="4"/>
    <n v="2013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x v="6"/>
    <x v="17"/>
    <x v="1068"/>
    <d v="2016-04-10T07:54:24"/>
    <x v="2"/>
    <n v="2016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x v="6"/>
    <x v="17"/>
    <x v="1069"/>
    <d v="2013-11-26T06:30:59"/>
    <x v="4"/>
    <n v="2013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x v="6"/>
    <x v="17"/>
    <x v="1070"/>
    <d v="2012-10-01T00:17:02"/>
    <x v="5"/>
    <n v="2012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x v="6"/>
    <x v="17"/>
    <x v="1071"/>
    <d v="2015-11-17T19:04:53"/>
    <x v="0"/>
    <n v="2015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x v="6"/>
    <x v="17"/>
    <x v="1072"/>
    <d v="2014-02-05T19:58:17"/>
    <x v="3"/>
    <n v="2014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x v="6"/>
    <x v="17"/>
    <x v="1073"/>
    <d v="2011-10-16T23:09:01"/>
    <x v="6"/>
    <n v="2011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x v="6"/>
    <x v="17"/>
    <x v="1074"/>
    <d v="2014-01-04T04:09:05"/>
    <x v="4"/>
    <n v="2014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x v="6"/>
    <x v="17"/>
    <x v="1075"/>
    <d v="2012-05-06T21:41:56"/>
    <x v="5"/>
    <n v="2012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x v="6"/>
    <x v="17"/>
    <x v="1076"/>
    <d v="2014-09-11T09:04:10"/>
    <x v="3"/>
    <n v="2014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x v="6"/>
    <x v="17"/>
    <x v="1077"/>
    <d v="2016-01-14T04:00:11"/>
    <x v="0"/>
    <n v="2016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x v="6"/>
    <x v="17"/>
    <x v="1078"/>
    <d v="2011-07-22T04:42:01"/>
    <x v="6"/>
    <n v="201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x v="6"/>
    <x v="17"/>
    <x v="1079"/>
    <d v="2016-05-14T13:35:36"/>
    <x v="2"/>
    <n v="2016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x v="6"/>
    <x v="17"/>
    <x v="1080"/>
    <d v="2014-05-11T03:18:53"/>
    <x v="3"/>
    <n v="2014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x v="6"/>
    <x v="17"/>
    <x v="1081"/>
    <d v="2015-01-28T22:14:52"/>
    <x v="3"/>
    <n v="2015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x v="6"/>
    <x v="17"/>
    <x v="1082"/>
    <d v="2012-08-10T21:44:48"/>
    <x v="5"/>
    <n v="201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x v="6"/>
    <x v="17"/>
    <x v="1083"/>
    <d v="2014-08-02T15:49:43"/>
    <x v="3"/>
    <n v="2014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x v="6"/>
    <x v="17"/>
    <x v="1084"/>
    <d v="2014-08-08T21:53:24"/>
    <x v="3"/>
    <n v="2014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x v="6"/>
    <x v="17"/>
    <x v="1085"/>
    <d v="2016-03-14T15:06:15"/>
    <x v="2"/>
    <n v="2016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x v="6"/>
    <x v="17"/>
    <x v="1086"/>
    <d v="2014-08-24T20:48:11"/>
    <x v="3"/>
    <n v="2014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x v="6"/>
    <x v="17"/>
    <x v="1087"/>
    <d v="2014-06-15T17:08:07"/>
    <x v="3"/>
    <n v="2014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x v="6"/>
    <x v="17"/>
    <x v="1088"/>
    <d v="2014-04-24T19:11:07"/>
    <x v="3"/>
    <n v="2014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x v="6"/>
    <x v="17"/>
    <x v="1089"/>
    <d v="2015-06-26T04:32:55"/>
    <x v="0"/>
    <n v="2015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x v="6"/>
    <x v="17"/>
    <x v="1090"/>
    <d v="2015-05-29T04:27:33"/>
    <x v="0"/>
    <n v="2015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x v="6"/>
    <x v="17"/>
    <x v="1091"/>
    <d v="2016-04-10T18:41:12"/>
    <x v="2"/>
    <n v="2016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x v="6"/>
    <x v="17"/>
    <x v="1092"/>
    <d v="2013-01-06T00:37:18"/>
    <x v="5"/>
    <n v="2013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x v="6"/>
    <x v="17"/>
    <x v="1093"/>
    <d v="2016-02-11T23:22:17"/>
    <x v="2"/>
    <n v="2016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x v="6"/>
    <x v="17"/>
    <x v="1094"/>
    <d v="2011-10-09T17:07:13"/>
    <x v="6"/>
    <n v="2011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x v="6"/>
    <x v="17"/>
    <x v="1095"/>
    <d v="2013-08-30T12:53:40"/>
    <x v="4"/>
    <n v="2013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x v="6"/>
    <x v="17"/>
    <x v="1096"/>
    <d v="2014-10-04T03:30:00"/>
    <x v="3"/>
    <n v="2014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x v="6"/>
    <x v="17"/>
    <x v="1097"/>
    <d v="2014-03-02T19:01:17"/>
    <x v="3"/>
    <n v="2014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x v="6"/>
    <x v="17"/>
    <x v="1098"/>
    <d v="2014-04-13T18:18:15"/>
    <x v="3"/>
    <n v="2014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x v="6"/>
    <x v="17"/>
    <x v="1099"/>
    <d v="2015-05-13T20:04:28"/>
    <x v="0"/>
    <n v="2015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x v="6"/>
    <x v="17"/>
    <x v="1100"/>
    <d v="2016-02-14T02:39:31"/>
    <x v="2"/>
    <n v="2016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x v="6"/>
    <x v="17"/>
    <x v="1101"/>
    <d v="2016-07-14T18:12:00"/>
    <x v="2"/>
    <n v="2016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x v="6"/>
    <x v="17"/>
    <x v="1102"/>
    <d v="2013-12-09T05:59:00"/>
    <x v="4"/>
    <n v="2013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x v="6"/>
    <x v="17"/>
    <x v="1103"/>
    <d v="2016-06-18T05:19:50"/>
    <x v="2"/>
    <n v="2016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x v="6"/>
    <x v="17"/>
    <x v="1104"/>
    <d v="2014-06-11T09:50:21"/>
    <x v="3"/>
    <n v="2014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x v="6"/>
    <x v="17"/>
    <x v="1105"/>
    <d v="2014-03-24T02:15:27"/>
    <x v="3"/>
    <n v="2014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x v="6"/>
    <x v="17"/>
    <x v="1106"/>
    <d v="2012-04-04T16:46:15"/>
    <x v="5"/>
    <n v="2012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x v="6"/>
    <x v="17"/>
    <x v="1107"/>
    <d v="2014-07-23T20:40:24"/>
    <x v="3"/>
    <n v="201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x v="6"/>
    <x v="17"/>
    <x v="1108"/>
    <d v="2012-04-13T14:17:15"/>
    <x v="5"/>
    <n v="2012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x v="6"/>
    <x v="17"/>
    <x v="1109"/>
    <d v="2016-11-18T19:03:10"/>
    <x v="2"/>
    <n v="2016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x v="6"/>
    <x v="17"/>
    <x v="1110"/>
    <d v="2012-12-07T22:23:42"/>
    <x v="5"/>
    <n v="2012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x v="6"/>
    <x v="17"/>
    <x v="1111"/>
    <d v="2016-01-08T04:53:10"/>
    <x v="0"/>
    <n v="2016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x v="6"/>
    <x v="17"/>
    <x v="1112"/>
    <d v="2015-01-19T08:30:00"/>
    <x v="3"/>
    <n v="2015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x v="6"/>
    <x v="17"/>
    <x v="1113"/>
    <d v="2014-08-14T23:27:00"/>
    <x v="3"/>
    <n v="2014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x v="6"/>
    <x v="17"/>
    <x v="1114"/>
    <d v="2013-10-09T08:18:07"/>
    <x v="4"/>
    <n v="2013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x v="6"/>
    <x v="17"/>
    <x v="1115"/>
    <d v="2016-03-30T15:41:35"/>
    <x v="2"/>
    <n v="2016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x v="6"/>
    <x v="17"/>
    <x v="1116"/>
    <d v="2012-06-09T20:20:08"/>
    <x v="5"/>
    <n v="2012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x v="6"/>
    <x v="17"/>
    <x v="1117"/>
    <d v="2015-12-25T14:21:53"/>
    <x v="0"/>
    <n v="2015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x v="6"/>
    <x v="17"/>
    <x v="1118"/>
    <d v="2014-04-05T02:59:39"/>
    <x v="3"/>
    <n v="2014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x v="6"/>
    <x v="17"/>
    <x v="1119"/>
    <d v="2014-04-06T19:01:04"/>
    <x v="3"/>
    <n v="2014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x v="6"/>
    <x v="17"/>
    <x v="1120"/>
    <d v="2011-10-28T20:56:40"/>
    <x v="6"/>
    <n v="2011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x v="6"/>
    <x v="17"/>
    <x v="1121"/>
    <d v="2016-03-13T21:25:16"/>
    <x v="2"/>
    <n v="20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x v="6"/>
    <x v="17"/>
    <x v="1122"/>
    <d v="2013-05-30T16:53:45"/>
    <x v="4"/>
    <n v="2013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x v="6"/>
    <x v="17"/>
    <x v="1123"/>
    <d v="2014-04-19T12:34:08"/>
    <x v="3"/>
    <n v="2014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x v="6"/>
    <x v="18"/>
    <x v="1124"/>
    <d v="2015-04-30T16:00:51"/>
    <x v="0"/>
    <n v="2015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x v="6"/>
    <x v="18"/>
    <x v="1125"/>
    <d v="2015-09-25T14:58:50"/>
    <x v="0"/>
    <n v="2015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x v="6"/>
    <x v="18"/>
    <x v="1126"/>
    <d v="2016-07-14T07:51:34"/>
    <x v="2"/>
    <n v="2016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x v="6"/>
    <x v="18"/>
    <x v="1127"/>
    <d v="2014-11-14T21:30:00"/>
    <x v="3"/>
    <n v="2014"/>
  </r>
  <r>
    <n v="1128"/>
    <s v="Flying Turds"/>
    <s v="#havingfunFTW"/>
    <n v="1000"/>
    <n v="1"/>
    <x v="2"/>
    <x v="1"/>
    <s v="GBP"/>
    <n v="1407425717"/>
    <n v="1404833717"/>
    <b v="0"/>
    <n v="1"/>
    <b v="0"/>
    <x v="6"/>
    <x v="18"/>
    <x v="1128"/>
    <d v="2014-08-07T15:35:17"/>
    <x v="3"/>
    <n v="2014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x v="6"/>
    <x v="18"/>
    <x v="1129"/>
    <d v="2016-06-05T06:21:33"/>
    <x v="2"/>
    <n v="2016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x v="6"/>
    <x v="18"/>
    <x v="1130"/>
    <d v="2014-11-26T00:55:00"/>
    <x v="3"/>
    <n v="2014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x v="6"/>
    <x v="18"/>
    <x v="1131"/>
    <d v="2015-12-24T21:47:48"/>
    <x v="0"/>
    <n v="2015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x v="6"/>
    <x v="18"/>
    <x v="1132"/>
    <d v="2017-01-01T02:46:11"/>
    <x v="2"/>
    <n v="2017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x v="6"/>
    <x v="18"/>
    <x v="1133"/>
    <d v="2014-07-31T09:46:21"/>
    <x v="3"/>
    <n v="2014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x v="6"/>
    <x v="18"/>
    <x v="1134"/>
    <d v="2014-11-29T04:33:00"/>
    <x v="3"/>
    <n v="2014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x v="6"/>
    <x v="18"/>
    <x v="1135"/>
    <d v="2016-08-06T23:44:54"/>
    <x v="2"/>
    <n v="2016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x v="6"/>
    <x v="18"/>
    <x v="1136"/>
    <d v="2015-12-19T16:07:09"/>
    <x v="0"/>
    <n v="2015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x v="6"/>
    <x v="18"/>
    <x v="1137"/>
    <d v="2016-04-23T19:40:21"/>
    <x v="2"/>
    <n v="2016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x v="6"/>
    <x v="18"/>
    <x v="1138"/>
    <d v="2017-01-21T21:45:31"/>
    <x v="1"/>
    <n v="2017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x v="6"/>
    <x v="18"/>
    <x v="1139"/>
    <d v="2015-01-01T08:20:26"/>
    <x v="3"/>
    <n v="2015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x v="6"/>
    <x v="18"/>
    <x v="1140"/>
    <d v="2015-08-06T11:05:21"/>
    <x v="0"/>
    <n v="2015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x v="6"/>
    <x v="18"/>
    <x v="1141"/>
    <d v="2015-07-09T16:47:30"/>
    <x v="0"/>
    <n v="2015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x v="6"/>
    <x v="18"/>
    <x v="1142"/>
    <d v="2015-02-17T00:08:47"/>
    <x v="0"/>
    <n v="2015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x v="6"/>
    <x v="18"/>
    <x v="1143"/>
    <d v="2015-12-17T04:38:46"/>
    <x v="0"/>
    <n v="2015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x v="7"/>
    <x v="19"/>
    <x v="1144"/>
    <d v="2015-04-29T04:22:00"/>
    <x v="0"/>
    <n v="2015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x v="7"/>
    <x v="19"/>
    <x v="1145"/>
    <d v="2014-10-02T17:56:32"/>
    <x v="3"/>
    <n v="2014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x v="7"/>
    <x v="19"/>
    <x v="1146"/>
    <d v="2014-05-02T22:52:53"/>
    <x v="3"/>
    <n v="2014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x v="7"/>
    <x v="19"/>
    <x v="1147"/>
    <d v="2014-10-19T23:19:43"/>
    <x v="3"/>
    <n v="2014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x v="7"/>
    <x v="19"/>
    <x v="1148"/>
    <d v="2016-12-01T05:06:21"/>
    <x v="2"/>
    <n v="2016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x v="7"/>
    <x v="19"/>
    <x v="1149"/>
    <d v="2016-06-16T17:02:46"/>
    <x v="2"/>
    <n v="2016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x v="7"/>
    <x v="19"/>
    <x v="1150"/>
    <d v="2016-01-08T22:54:35"/>
    <x v="0"/>
    <n v="2016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x v="7"/>
    <x v="19"/>
    <x v="1151"/>
    <d v="2015-09-07T02:27:43"/>
    <x v="0"/>
    <n v="2015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x v="7"/>
    <x v="19"/>
    <x v="1152"/>
    <d v="2015-05-15T17:01:52"/>
    <x v="0"/>
    <n v="2015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x v="7"/>
    <x v="19"/>
    <x v="1153"/>
    <d v="2015-06-18T17:08:25"/>
    <x v="0"/>
    <n v="2015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x v="7"/>
    <x v="19"/>
    <x v="1154"/>
    <d v="2015-09-06T02:36:46"/>
    <x v="0"/>
    <n v="2015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x v="7"/>
    <x v="19"/>
    <x v="1155"/>
    <d v="2014-08-14T18:20:08"/>
    <x v="3"/>
    <n v="2014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x v="7"/>
    <x v="19"/>
    <x v="1156"/>
    <d v="2015-02-24T01:42:42"/>
    <x v="0"/>
    <n v="2015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x v="7"/>
    <x v="19"/>
    <x v="1157"/>
    <d v="2014-12-05T16:04:40"/>
    <x v="3"/>
    <n v="2014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x v="7"/>
    <x v="19"/>
    <x v="1158"/>
    <d v="2014-12-09T02:12:08"/>
    <x v="3"/>
    <n v="2014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x v="7"/>
    <x v="19"/>
    <x v="1159"/>
    <d v="2015-06-30T15:45:00"/>
    <x v="0"/>
    <n v="2015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x v="7"/>
    <x v="19"/>
    <x v="1160"/>
    <d v="2015-03-28T02:43:06"/>
    <x v="0"/>
    <n v="2015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x v="7"/>
    <x v="19"/>
    <x v="1161"/>
    <d v="2015-05-19T15:06:29"/>
    <x v="0"/>
    <n v="2015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x v="7"/>
    <x v="19"/>
    <x v="1162"/>
    <d v="2014-09-25T16:24:24"/>
    <x v="3"/>
    <n v="201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x v="7"/>
    <x v="19"/>
    <x v="1163"/>
    <d v="2014-08-09T17:22:00"/>
    <x v="3"/>
    <n v="2014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x v="7"/>
    <x v="19"/>
    <x v="1164"/>
    <d v="2016-06-18T17:23:02"/>
    <x v="2"/>
    <n v="2016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x v="7"/>
    <x v="19"/>
    <x v="1165"/>
    <d v="2014-07-06T05:08:50"/>
    <x v="3"/>
    <n v="2014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x v="7"/>
    <x v="19"/>
    <x v="1166"/>
    <d v="2015-06-26T04:00:00"/>
    <x v="0"/>
    <n v="2015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x v="7"/>
    <x v="19"/>
    <x v="1167"/>
    <d v="2014-09-12T17:38:15"/>
    <x v="3"/>
    <n v="2014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x v="7"/>
    <x v="19"/>
    <x v="1168"/>
    <d v="2016-09-22T01:17:45"/>
    <x v="2"/>
    <n v="2016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x v="7"/>
    <x v="19"/>
    <x v="1169"/>
    <d v="2015-02-22T08:29:23"/>
    <x v="0"/>
    <n v="2015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x v="7"/>
    <x v="19"/>
    <x v="1170"/>
    <d v="2015-05-30T21:26:11"/>
    <x v="0"/>
    <n v="2015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x v="7"/>
    <x v="19"/>
    <x v="1171"/>
    <d v="2014-11-13T20:18:47"/>
    <x v="3"/>
    <n v="2014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x v="7"/>
    <x v="19"/>
    <x v="1172"/>
    <d v="2014-08-20T16:22:32"/>
    <x v="3"/>
    <n v="2014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x v="7"/>
    <x v="19"/>
    <x v="1173"/>
    <d v="2015-08-03T04:27:37"/>
    <x v="0"/>
    <n v="2015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x v="7"/>
    <x v="19"/>
    <x v="1174"/>
    <d v="2016-05-08T20:12:07"/>
    <x v="2"/>
    <n v="2016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x v="7"/>
    <x v="19"/>
    <x v="1175"/>
    <d v="2015-07-15T17:28:59"/>
    <x v="0"/>
    <n v="2015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x v="7"/>
    <x v="19"/>
    <x v="1176"/>
    <d v="2017-03-06T13:00:00"/>
    <x v="1"/>
    <n v="2017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x v="7"/>
    <x v="19"/>
    <x v="1177"/>
    <d v="2014-10-15T15:51:36"/>
    <x v="3"/>
    <n v="2014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x v="7"/>
    <x v="19"/>
    <x v="1178"/>
    <d v="2014-08-16T21:44:12"/>
    <x v="3"/>
    <n v="2014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x v="7"/>
    <x v="19"/>
    <x v="1179"/>
    <d v="2015-10-28T17:17:07"/>
    <x v="0"/>
    <n v="2015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x v="7"/>
    <x v="19"/>
    <x v="1180"/>
    <d v="2014-06-28T19:21:54"/>
    <x v="3"/>
    <n v="2014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x v="7"/>
    <x v="19"/>
    <x v="1181"/>
    <d v="2015-03-01T08:08:41"/>
    <x v="0"/>
    <n v="2015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x v="7"/>
    <x v="19"/>
    <x v="1182"/>
    <d v="2017-01-12T16:42:00"/>
    <x v="2"/>
    <n v="2017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x v="7"/>
    <x v="19"/>
    <x v="1183"/>
    <d v="2016-11-02T03:59:00"/>
    <x v="2"/>
    <n v="2016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x v="8"/>
    <x v="20"/>
    <x v="1184"/>
    <d v="2017-02-06T14:23:31"/>
    <x v="1"/>
    <n v="2017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x v="8"/>
    <x v="20"/>
    <x v="1185"/>
    <d v="2015-06-08T04:00:00"/>
    <x v="0"/>
    <n v="201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x v="8"/>
    <x v="20"/>
    <x v="1186"/>
    <d v="2015-06-01T22:42:00"/>
    <x v="0"/>
    <n v="2015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x v="8"/>
    <x v="20"/>
    <x v="1187"/>
    <d v="2015-05-17T18:00:00"/>
    <x v="0"/>
    <n v="2015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x v="8"/>
    <x v="20"/>
    <x v="1188"/>
    <d v="2016-12-28T16:49:00"/>
    <x v="2"/>
    <n v="2016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x v="8"/>
    <x v="20"/>
    <x v="1189"/>
    <d v="2016-06-29T23:29:55"/>
    <x v="2"/>
    <n v="2016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x v="8"/>
    <x v="20"/>
    <x v="1190"/>
    <d v="2014-08-31T15:58:45"/>
    <x v="3"/>
    <n v="2014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x v="8"/>
    <x v="20"/>
    <x v="1191"/>
    <d v="2016-03-20T13:29:20"/>
    <x v="2"/>
    <n v="2016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x v="8"/>
    <x v="20"/>
    <x v="1192"/>
    <d v="2017-02-11T12:09:38"/>
    <x v="1"/>
    <n v="2017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x v="8"/>
    <x v="20"/>
    <x v="1193"/>
    <d v="2016-04-09T17:37:33"/>
    <x v="2"/>
    <n v="2016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x v="8"/>
    <x v="20"/>
    <x v="1194"/>
    <d v="2015-04-08T11:42:59"/>
    <x v="0"/>
    <n v="2015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x v="8"/>
    <x v="20"/>
    <x v="1195"/>
    <d v="2015-12-20T09:00:00"/>
    <x v="0"/>
    <n v="2015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x v="8"/>
    <x v="20"/>
    <x v="1196"/>
    <d v="2015-12-18T19:38:59"/>
    <x v="0"/>
    <n v="2015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x v="8"/>
    <x v="20"/>
    <x v="1197"/>
    <d v="2016-06-13T05:59:00"/>
    <x v="2"/>
    <n v="2016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x v="8"/>
    <x v="20"/>
    <x v="1198"/>
    <d v="2015-12-31T03:00:00"/>
    <x v="0"/>
    <n v="2015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x v="8"/>
    <x v="20"/>
    <x v="1199"/>
    <d v="2015-07-08T18:30:00"/>
    <x v="0"/>
    <n v="2015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x v="8"/>
    <x v="20"/>
    <x v="1200"/>
    <d v="2015-04-16T11:27:36"/>
    <x v="0"/>
    <n v="2015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x v="8"/>
    <x v="20"/>
    <x v="1201"/>
    <d v="2016-07-15T14:34:06"/>
    <x v="2"/>
    <n v="201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x v="8"/>
    <x v="20"/>
    <x v="1202"/>
    <d v="2015-06-27T06:55:54"/>
    <x v="0"/>
    <n v="2015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x v="8"/>
    <x v="20"/>
    <x v="1203"/>
    <d v="2015-05-31T14:45:27"/>
    <x v="0"/>
    <n v="2015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x v="8"/>
    <x v="20"/>
    <x v="1204"/>
    <d v="2015-12-04T05:00:00"/>
    <x v="0"/>
    <n v="2015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x v="8"/>
    <x v="20"/>
    <x v="1205"/>
    <d v="2015-06-13T12:09:11"/>
    <x v="0"/>
    <n v="2015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x v="8"/>
    <x v="20"/>
    <x v="1206"/>
    <d v="2017-03-11T13:29:00"/>
    <x v="1"/>
    <n v="2017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x v="8"/>
    <x v="20"/>
    <x v="1207"/>
    <d v="2016-03-31T10:00:00"/>
    <x v="2"/>
    <n v="2016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x v="8"/>
    <x v="20"/>
    <x v="1208"/>
    <d v="2016-03-24T16:01:04"/>
    <x v="2"/>
    <n v="2016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x v="8"/>
    <x v="20"/>
    <x v="1209"/>
    <d v="2017-02-25T20:18:25"/>
    <x v="1"/>
    <n v="2017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x v="8"/>
    <x v="20"/>
    <x v="1210"/>
    <d v="2015-05-31T21:00:00"/>
    <x v="0"/>
    <n v="2015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x v="8"/>
    <x v="20"/>
    <x v="1211"/>
    <d v="2016-06-09T20:47:41"/>
    <x v="2"/>
    <n v="2016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x v="8"/>
    <x v="20"/>
    <x v="1212"/>
    <d v="2015-11-27T01:00:00"/>
    <x v="0"/>
    <n v="2015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x v="8"/>
    <x v="20"/>
    <x v="1213"/>
    <d v="2017-01-31T18:08:20"/>
    <x v="2"/>
    <n v="2017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x v="8"/>
    <x v="20"/>
    <x v="1214"/>
    <d v="2015-06-09T20:10:05"/>
    <x v="0"/>
    <n v="2015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x v="8"/>
    <x v="20"/>
    <x v="1215"/>
    <d v="2014-05-30T22:09:16"/>
    <x v="3"/>
    <n v="2014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x v="8"/>
    <x v="20"/>
    <x v="1216"/>
    <d v="2015-10-02T23:03:00"/>
    <x v="0"/>
    <n v="2015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x v="8"/>
    <x v="20"/>
    <x v="1217"/>
    <d v="2016-07-14T19:25:40"/>
    <x v="2"/>
    <n v="2016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x v="8"/>
    <x v="20"/>
    <x v="1218"/>
    <d v="2015-11-01T03:00:00"/>
    <x v="0"/>
    <n v="2015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x v="8"/>
    <x v="20"/>
    <x v="1219"/>
    <d v="2016-10-20T11:05:13"/>
    <x v="2"/>
    <n v="2016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x v="8"/>
    <x v="20"/>
    <x v="1220"/>
    <d v="2015-08-25T15:05:12"/>
    <x v="0"/>
    <n v="2015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x v="8"/>
    <x v="20"/>
    <x v="1221"/>
    <d v="2016-12-04T00:00:00"/>
    <x v="2"/>
    <n v="2016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x v="8"/>
    <x v="20"/>
    <x v="1222"/>
    <d v="2016-04-01T04:00:00"/>
    <x v="2"/>
    <n v="2016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x v="8"/>
    <x v="20"/>
    <x v="1223"/>
    <d v="2016-11-10T05:15:09"/>
    <x v="2"/>
    <n v="2016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x v="4"/>
    <x v="21"/>
    <x v="1224"/>
    <d v="2014-06-06T13:11:42"/>
    <x v="3"/>
    <n v="201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x v="4"/>
    <x v="21"/>
    <x v="1225"/>
    <d v="2013-10-22T21:44:38"/>
    <x v="4"/>
    <n v="2013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x v="4"/>
    <x v="21"/>
    <x v="1226"/>
    <d v="2014-04-21T01:00:00"/>
    <x v="3"/>
    <n v="2014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x v="4"/>
    <x v="21"/>
    <x v="1227"/>
    <d v="2014-08-07T07:00:00"/>
    <x v="3"/>
    <n v="2014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x v="4"/>
    <x v="21"/>
    <x v="1228"/>
    <d v="2011-09-28T17:30:08"/>
    <x v="6"/>
    <n v="201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x v="4"/>
    <x v="21"/>
    <x v="1229"/>
    <d v="2012-04-16T16:00:00"/>
    <x v="5"/>
    <n v="2012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x v="4"/>
    <x v="21"/>
    <x v="1230"/>
    <d v="2011-02-24T23:20:30"/>
    <x v="6"/>
    <n v="201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x v="4"/>
    <x v="21"/>
    <x v="1231"/>
    <d v="2015-08-28T01:00:00"/>
    <x v="0"/>
    <n v="2015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x v="4"/>
    <x v="21"/>
    <x v="1232"/>
    <d v="2013-10-06T20:21:10"/>
    <x v="4"/>
    <n v="2013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x v="4"/>
    <x v="21"/>
    <x v="1233"/>
    <d v="2012-02-21T22:46:14"/>
    <x v="5"/>
    <n v="2012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x v="4"/>
    <x v="21"/>
    <x v="1234"/>
    <d v="2015-02-02T18:55:42"/>
    <x v="0"/>
    <n v="2015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x v="4"/>
    <x v="21"/>
    <x v="1235"/>
    <d v="2013-12-15T03:14:59"/>
    <x v="4"/>
    <n v="2013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x v="4"/>
    <x v="21"/>
    <x v="1236"/>
    <d v="2012-07-28T16:00:00"/>
    <x v="5"/>
    <n v="2012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x v="4"/>
    <x v="21"/>
    <x v="1237"/>
    <d v="2012-08-24T06:47:45"/>
    <x v="5"/>
    <n v="2012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x v="4"/>
    <x v="21"/>
    <x v="1238"/>
    <d v="2011-08-06T14:38:56"/>
    <x v="6"/>
    <n v="201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x v="4"/>
    <x v="21"/>
    <x v="1239"/>
    <d v="2012-01-05T23:06:07"/>
    <x v="6"/>
    <n v="2012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x v="4"/>
    <x v="21"/>
    <x v="1240"/>
    <d v="2013-07-12T21:51:00"/>
    <x v="4"/>
    <n v="2013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x v="4"/>
    <x v="21"/>
    <x v="1241"/>
    <d v="2014-11-03T05:59:00"/>
    <x v="3"/>
    <n v="2014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x v="4"/>
    <x v="21"/>
    <x v="1242"/>
    <d v="2011-09-11T13:18:00"/>
    <x v="6"/>
    <n v="201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x v="4"/>
    <x v="21"/>
    <x v="1243"/>
    <d v="2011-07-08T21:00:00"/>
    <x v="6"/>
    <n v="201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x v="4"/>
    <x v="11"/>
    <x v="1244"/>
    <d v="2013-04-22T21:00:00"/>
    <x v="4"/>
    <n v="2013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x v="4"/>
    <x v="11"/>
    <x v="1245"/>
    <d v="2014-06-14T14:23:54"/>
    <x v="3"/>
    <n v="201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x v="4"/>
    <x v="11"/>
    <x v="1246"/>
    <d v="2011-12-06T02:02:29"/>
    <x v="6"/>
    <n v="20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x v="4"/>
    <x v="11"/>
    <x v="1247"/>
    <d v="2013-05-06T07:00:55"/>
    <x v="4"/>
    <n v="2013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x v="4"/>
    <x v="11"/>
    <x v="1248"/>
    <d v="2014-06-13T06:59:00"/>
    <x v="3"/>
    <n v="2014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x v="4"/>
    <x v="11"/>
    <x v="1249"/>
    <d v="2012-07-07T17:46:51"/>
    <x v="5"/>
    <n v="2012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x v="4"/>
    <x v="11"/>
    <x v="1250"/>
    <d v="2014-09-06T15:25:31"/>
    <x v="3"/>
    <n v="2014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x v="4"/>
    <x v="11"/>
    <x v="1251"/>
    <d v="2011-09-25T19:32:47"/>
    <x v="6"/>
    <n v="20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x v="4"/>
    <x v="11"/>
    <x v="1252"/>
    <d v="2013-10-24T23:42:49"/>
    <x v="4"/>
    <n v="2013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x v="4"/>
    <x v="11"/>
    <x v="1253"/>
    <d v="2014-09-03T18:48:27"/>
    <x v="3"/>
    <n v="2014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x v="4"/>
    <x v="11"/>
    <x v="1254"/>
    <d v="2011-01-01T04:59:00"/>
    <x v="7"/>
    <n v="20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x v="4"/>
    <x v="11"/>
    <x v="1255"/>
    <d v="2013-12-01T21:17:32"/>
    <x v="4"/>
    <n v="2013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x v="4"/>
    <x v="11"/>
    <x v="1256"/>
    <d v="2012-02-12T22:03:51"/>
    <x v="5"/>
    <n v="2012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x v="4"/>
    <x v="11"/>
    <x v="1257"/>
    <d v="2011-04-03T01:03:10"/>
    <x v="6"/>
    <n v="20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x v="4"/>
    <x v="11"/>
    <x v="1258"/>
    <d v="2013-08-31T14:40:12"/>
    <x v="4"/>
    <n v="2013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x v="4"/>
    <x v="11"/>
    <x v="1259"/>
    <d v="2014-06-09T03:59:00"/>
    <x v="3"/>
    <n v="2014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x v="4"/>
    <x v="11"/>
    <x v="1260"/>
    <d v="2014-02-26T20:13:40"/>
    <x v="3"/>
    <n v="2014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x v="4"/>
    <x v="11"/>
    <x v="1261"/>
    <d v="2014-01-29T08:13:47"/>
    <x v="4"/>
    <n v="2014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x v="4"/>
    <x v="11"/>
    <x v="1262"/>
    <d v="2014-02-16T18:18:12"/>
    <x v="3"/>
    <n v="2014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x v="4"/>
    <x v="11"/>
    <x v="1263"/>
    <d v="2014-03-29T01:00:00"/>
    <x v="3"/>
    <n v="2014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x v="4"/>
    <x v="11"/>
    <x v="1264"/>
    <d v="2013-10-29T15:54:43"/>
    <x v="4"/>
    <n v="201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x v="4"/>
    <x v="11"/>
    <x v="1265"/>
    <d v="2010-11-30T15:43:35"/>
    <x v="7"/>
    <n v="2010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x v="4"/>
    <x v="11"/>
    <x v="1266"/>
    <d v="2014-01-11T21:02:25"/>
    <x v="4"/>
    <n v="2014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x v="4"/>
    <x v="11"/>
    <x v="1267"/>
    <d v="2013-07-24T14:02:38"/>
    <x v="4"/>
    <n v="2013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x v="4"/>
    <x v="11"/>
    <x v="1268"/>
    <d v="2013-09-20T20:17:27"/>
    <x v="4"/>
    <n v="2013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x v="4"/>
    <x v="11"/>
    <x v="1269"/>
    <d v="2016-04-16T00:00:00"/>
    <x v="2"/>
    <n v="2016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x v="4"/>
    <x v="11"/>
    <x v="1270"/>
    <d v="2012-03-25T19:34:02"/>
    <x v="5"/>
    <n v="201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x v="4"/>
    <x v="11"/>
    <x v="1271"/>
    <d v="2013-11-13T17:24:19"/>
    <x v="4"/>
    <n v="2013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x v="4"/>
    <x v="11"/>
    <x v="1272"/>
    <d v="2010-06-15T04:00:00"/>
    <x v="7"/>
    <n v="2010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x v="4"/>
    <x v="11"/>
    <x v="1273"/>
    <d v="2014-08-31T17:31:31"/>
    <x v="3"/>
    <n v="2014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x v="4"/>
    <x v="11"/>
    <x v="1274"/>
    <d v="2012-08-30T16:33:45"/>
    <x v="5"/>
    <n v="2012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x v="4"/>
    <x v="11"/>
    <x v="1275"/>
    <d v="2013-08-07T20:49:47"/>
    <x v="4"/>
    <n v="2013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x v="4"/>
    <x v="11"/>
    <x v="1276"/>
    <d v="2009-09-01T04:00:00"/>
    <x v="8"/>
    <n v="2009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x v="4"/>
    <x v="11"/>
    <x v="1277"/>
    <d v="2012-09-04T13:29:07"/>
    <x v="5"/>
    <n v="2012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x v="4"/>
    <x v="11"/>
    <x v="1278"/>
    <d v="2014-06-25T02:00:00"/>
    <x v="3"/>
    <n v="2014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x v="4"/>
    <x v="11"/>
    <x v="1279"/>
    <d v="2014-03-24T01:22:50"/>
    <x v="3"/>
    <n v="2014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x v="4"/>
    <x v="11"/>
    <x v="1280"/>
    <d v="2011-03-01T18:10:54"/>
    <x v="7"/>
    <n v="20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x v="4"/>
    <x v="11"/>
    <x v="1281"/>
    <d v="2013-07-28T17:50:36"/>
    <x v="4"/>
    <n v="2013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x v="4"/>
    <x v="11"/>
    <x v="1282"/>
    <d v="2013-12-09T04:59:00"/>
    <x v="4"/>
    <n v="2013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x v="4"/>
    <x v="11"/>
    <x v="1283"/>
    <d v="2013-03-11T04:00:00"/>
    <x v="4"/>
    <n v="2013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x v="1"/>
    <x v="6"/>
    <x v="1284"/>
    <d v="2016-12-31T16:59:00"/>
    <x v="2"/>
    <n v="201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x v="1"/>
    <x v="6"/>
    <x v="1285"/>
    <d v="2015-06-20T13:59:35"/>
    <x v="0"/>
    <n v="2015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x v="1"/>
    <x v="6"/>
    <x v="1286"/>
    <d v="2015-02-17T14:00:00"/>
    <x v="0"/>
    <n v="2015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x v="1"/>
    <x v="6"/>
    <x v="1287"/>
    <d v="2015-06-12T14:54:16"/>
    <x v="0"/>
    <n v="2015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x v="1"/>
    <x v="6"/>
    <x v="1288"/>
    <d v="2016-08-10T04:00:00"/>
    <x v="2"/>
    <n v="201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x v="1"/>
    <x v="6"/>
    <x v="1289"/>
    <d v="2017-01-04T03:14:05"/>
    <x v="2"/>
    <n v="2017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x v="1"/>
    <x v="6"/>
    <x v="1290"/>
    <d v="2015-04-23T06:59:00"/>
    <x v="0"/>
    <n v="2015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x v="1"/>
    <x v="6"/>
    <x v="1291"/>
    <d v="2015-04-07T07:00:00"/>
    <x v="0"/>
    <n v="2015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x v="1"/>
    <x v="6"/>
    <x v="1292"/>
    <d v="2015-10-06T22:59:00"/>
    <x v="0"/>
    <n v="2015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x v="1"/>
    <x v="6"/>
    <x v="1293"/>
    <d v="2015-11-14T17:49:31"/>
    <x v="0"/>
    <n v="2015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x v="1"/>
    <x v="6"/>
    <x v="1294"/>
    <d v="2015-10-19T11:00:00"/>
    <x v="0"/>
    <n v="2015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x v="1"/>
    <x v="6"/>
    <x v="1295"/>
    <d v="2015-07-29T17:00:00"/>
    <x v="0"/>
    <n v="2015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x v="1"/>
    <x v="6"/>
    <x v="1296"/>
    <d v="2016-03-14T00:12:53"/>
    <x v="2"/>
    <n v="201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x v="1"/>
    <x v="6"/>
    <x v="1297"/>
    <d v="2016-05-01T17:55:58"/>
    <x v="2"/>
    <n v="201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x v="1"/>
    <x v="6"/>
    <x v="1298"/>
    <d v="2016-04-28T16:20:32"/>
    <x v="2"/>
    <n v="201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x v="1"/>
    <x v="6"/>
    <x v="1299"/>
    <d v="2015-07-14T19:32:39"/>
    <x v="0"/>
    <n v="2015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x v="1"/>
    <x v="6"/>
    <x v="1300"/>
    <d v="2016-06-01T18:57:00"/>
    <x v="2"/>
    <n v="201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x v="1"/>
    <x v="6"/>
    <x v="1301"/>
    <d v="2015-07-21T03:00:00"/>
    <x v="0"/>
    <n v="2015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x v="1"/>
    <x v="6"/>
    <x v="1302"/>
    <d v="2016-12-01T02:23:31"/>
    <x v="2"/>
    <n v="201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x v="1"/>
    <x v="6"/>
    <x v="1303"/>
    <d v="2016-07-31T11:00:00"/>
    <x v="2"/>
    <n v="201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x v="2"/>
    <x v="8"/>
    <x v="1304"/>
    <d v="2017-03-13T03:40:05"/>
    <x v="1"/>
    <n v="2017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x v="2"/>
    <x v="8"/>
    <x v="1305"/>
    <d v="2016-07-21T17:30:00"/>
    <x v="2"/>
    <n v="2016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x v="2"/>
    <x v="8"/>
    <x v="1306"/>
    <d v="2014-12-04T10:58:54"/>
    <x v="3"/>
    <n v="2014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x v="2"/>
    <x v="8"/>
    <x v="1307"/>
    <d v="2016-02-17T12:04:39"/>
    <x v="2"/>
    <n v="2016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x v="2"/>
    <x v="8"/>
    <x v="1308"/>
    <d v="2016-10-08T14:43:32"/>
    <x v="2"/>
    <n v="2016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x v="2"/>
    <x v="8"/>
    <x v="1309"/>
    <d v="2015-10-15T21:11:08"/>
    <x v="0"/>
    <n v="2015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x v="2"/>
    <x v="8"/>
    <x v="1310"/>
    <d v="2016-08-19T16:00:50"/>
    <x v="2"/>
    <n v="2016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x v="2"/>
    <x v="8"/>
    <x v="1311"/>
    <d v="2016-11-30T20:15:19"/>
    <x v="2"/>
    <n v="2016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x v="2"/>
    <x v="8"/>
    <x v="1312"/>
    <d v="2015-04-18T16:52:02"/>
    <x v="0"/>
    <n v="2015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x v="2"/>
    <x v="8"/>
    <x v="1313"/>
    <d v="2016-03-03T17:01:54"/>
    <x v="2"/>
    <n v="2016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x v="2"/>
    <x v="8"/>
    <x v="1314"/>
    <d v="2016-10-21T16:04:20"/>
    <x v="2"/>
    <n v="2016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x v="2"/>
    <x v="8"/>
    <x v="1315"/>
    <d v="2015-11-06T01:00:00"/>
    <x v="0"/>
    <n v="2015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x v="2"/>
    <x v="8"/>
    <x v="1316"/>
    <d v="2016-02-28T23:05:09"/>
    <x v="2"/>
    <n v="2016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x v="2"/>
    <x v="8"/>
    <x v="1317"/>
    <d v="2016-07-21T14:00:00"/>
    <x v="2"/>
    <n v="2016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x v="2"/>
    <x v="8"/>
    <x v="1318"/>
    <d v="2015-01-11T01:02:52"/>
    <x v="3"/>
    <n v="2015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x v="2"/>
    <x v="8"/>
    <x v="1319"/>
    <d v="2014-07-11T16:00:00"/>
    <x v="3"/>
    <n v="2014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x v="2"/>
    <x v="8"/>
    <x v="1320"/>
    <d v="2016-12-30T23:00:00"/>
    <x v="2"/>
    <n v="2016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x v="2"/>
    <x v="8"/>
    <x v="1321"/>
    <d v="2016-12-23T17:58:57"/>
    <x v="2"/>
    <n v="2016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x v="2"/>
    <x v="8"/>
    <x v="1322"/>
    <d v="2015-05-21T15:45:25"/>
    <x v="0"/>
    <n v="201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x v="2"/>
    <x v="8"/>
    <x v="1323"/>
    <d v="2016-04-26T06:55:00"/>
    <x v="2"/>
    <n v="2016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x v="2"/>
    <x v="8"/>
    <x v="1324"/>
    <d v="2016-10-13T15:12:32"/>
    <x v="2"/>
    <n v="2016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x v="2"/>
    <x v="8"/>
    <x v="1325"/>
    <d v="2016-12-30T02:03:55"/>
    <x v="2"/>
    <n v="2016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x v="2"/>
    <x v="8"/>
    <x v="1326"/>
    <d v="2015-01-15T19:00:28"/>
    <x v="3"/>
    <n v="2015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x v="2"/>
    <x v="8"/>
    <x v="1327"/>
    <d v="2015-05-29T16:17:15"/>
    <x v="0"/>
    <n v="20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x v="2"/>
    <x v="8"/>
    <x v="1328"/>
    <d v="2016-10-14T15:25:34"/>
    <x v="2"/>
    <n v="2016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x v="2"/>
    <x v="8"/>
    <x v="1329"/>
    <d v="2014-12-02T06:19:05"/>
    <x v="3"/>
    <n v="2014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x v="2"/>
    <x v="8"/>
    <x v="1330"/>
    <d v="2016-07-02T04:00:00"/>
    <x v="2"/>
    <n v="2016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x v="2"/>
    <x v="8"/>
    <x v="1331"/>
    <d v="2016-08-17T12:05:54"/>
    <x v="2"/>
    <n v="2016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x v="2"/>
    <x v="8"/>
    <x v="1332"/>
    <d v="2017-01-27T01:26:48"/>
    <x v="2"/>
    <n v="2017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x v="2"/>
    <x v="8"/>
    <x v="1333"/>
    <d v="2014-07-16T02:33:45"/>
    <x v="3"/>
    <n v="2014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x v="2"/>
    <x v="8"/>
    <x v="1334"/>
    <d v="2016-03-11T18:34:47"/>
    <x v="2"/>
    <n v="2016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x v="2"/>
    <x v="8"/>
    <x v="1335"/>
    <d v="2015-12-05T22:28:22"/>
    <x v="0"/>
    <n v="2015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x v="2"/>
    <x v="8"/>
    <x v="1336"/>
    <d v="2014-12-17T20:43:48"/>
    <x v="3"/>
    <n v="2014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x v="2"/>
    <x v="8"/>
    <x v="1337"/>
    <d v="2017-03-03T13:51:19"/>
    <x v="1"/>
    <n v="2017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x v="2"/>
    <x v="8"/>
    <x v="1338"/>
    <d v="2015-08-02T19:17:13"/>
    <x v="0"/>
    <n v="2015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x v="2"/>
    <x v="8"/>
    <x v="1339"/>
    <d v="2014-12-08T16:31:55"/>
    <x v="3"/>
    <n v="2014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x v="2"/>
    <x v="8"/>
    <x v="1340"/>
    <d v="2014-08-15T14:17:33"/>
    <x v="3"/>
    <n v="2014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x v="2"/>
    <x v="8"/>
    <x v="1341"/>
    <d v="2016-10-01T14:58:37"/>
    <x v="2"/>
    <n v="2016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x v="2"/>
    <x v="8"/>
    <x v="1342"/>
    <d v="2015-07-17T19:35:39"/>
    <x v="0"/>
    <n v="2015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x v="2"/>
    <x v="8"/>
    <x v="1343"/>
    <d v="2016-08-19T03:59:00"/>
    <x v="2"/>
    <n v="2016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x v="3"/>
    <x v="9"/>
    <x v="1344"/>
    <d v="2016-06-30T18:57:19"/>
    <x v="2"/>
    <n v="2016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x v="3"/>
    <x v="9"/>
    <x v="1345"/>
    <d v="2014-07-14T19:32:39"/>
    <x v="3"/>
    <n v="2014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x v="3"/>
    <x v="9"/>
    <x v="1346"/>
    <d v="2013-06-27T01:49:11"/>
    <x v="4"/>
    <n v="2013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x v="3"/>
    <x v="9"/>
    <x v="1347"/>
    <d v="2015-03-07T15:18:45"/>
    <x v="0"/>
    <n v="201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x v="3"/>
    <x v="9"/>
    <x v="1348"/>
    <d v="2014-12-18T12:08:53"/>
    <x v="3"/>
    <n v="2014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x v="3"/>
    <x v="9"/>
    <x v="1349"/>
    <d v="2015-12-16T06:59:00"/>
    <x v="0"/>
    <n v="2015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x v="3"/>
    <x v="9"/>
    <x v="1350"/>
    <d v="2015-12-26T00:18:54"/>
    <x v="0"/>
    <n v="2015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x v="3"/>
    <x v="9"/>
    <x v="1351"/>
    <d v="2016-02-12T17:45:44"/>
    <x v="2"/>
    <n v="2016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x v="3"/>
    <x v="9"/>
    <x v="1352"/>
    <d v="2015-09-05T03:59:00"/>
    <x v="0"/>
    <n v="2015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x v="3"/>
    <x v="9"/>
    <x v="1353"/>
    <d v="2013-03-11T00:00:00"/>
    <x v="4"/>
    <n v="2013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x v="3"/>
    <x v="9"/>
    <x v="1354"/>
    <d v="2016-06-11T19:22:59"/>
    <x v="2"/>
    <n v="2016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x v="3"/>
    <x v="9"/>
    <x v="1355"/>
    <d v="2012-11-30T10:00:00"/>
    <x v="5"/>
    <n v="2012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x v="3"/>
    <x v="9"/>
    <x v="1356"/>
    <d v="2013-07-05T00:56:00"/>
    <x v="4"/>
    <n v="2013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x v="3"/>
    <x v="9"/>
    <x v="1357"/>
    <d v="2013-03-01T05:59:00"/>
    <x v="4"/>
    <n v="2013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x v="3"/>
    <x v="9"/>
    <x v="1358"/>
    <d v="2011-06-25T13:42:03"/>
    <x v="6"/>
    <n v="2011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x v="3"/>
    <x v="9"/>
    <x v="1359"/>
    <d v="2011-07-06T19:33:10"/>
    <x v="6"/>
    <n v="2011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x v="3"/>
    <x v="9"/>
    <x v="1360"/>
    <d v="2012-08-02T21:37:00"/>
    <x v="5"/>
    <n v="2012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x v="3"/>
    <x v="9"/>
    <x v="1361"/>
    <d v="2014-06-21T17:12:52"/>
    <x v="3"/>
    <n v="2014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x v="3"/>
    <x v="9"/>
    <x v="1362"/>
    <d v="2013-09-07T22:25:31"/>
    <x v="4"/>
    <n v="2013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x v="3"/>
    <x v="9"/>
    <x v="1363"/>
    <d v="2016-02-15T07:59:00"/>
    <x v="2"/>
    <n v="2016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x v="4"/>
    <x v="11"/>
    <x v="1364"/>
    <d v="2015-01-07T16:41:46"/>
    <x v="3"/>
    <n v="2015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x v="4"/>
    <x v="11"/>
    <x v="1365"/>
    <d v="2015-03-16T16:35:52"/>
    <x v="0"/>
    <n v="2015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x v="4"/>
    <x v="11"/>
    <x v="1366"/>
    <d v="2014-11-27T00:54:23"/>
    <x v="3"/>
    <n v="2014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x v="4"/>
    <x v="11"/>
    <x v="1367"/>
    <d v="2015-11-14T01:04:10"/>
    <x v="0"/>
    <n v="2015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x v="4"/>
    <x v="11"/>
    <x v="1368"/>
    <d v="2015-06-15T04:34:54"/>
    <x v="0"/>
    <n v="2015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x v="4"/>
    <x v="11"/>
    <x v="1369"/>
    <d v="2014-04-11T14:15:46"/>
    <x v="3"/>
    <n v="2014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x v="4"/>
    <x v="11"/>
    <x v="1370"/>
    <d v="2013-10-16T00:04:50"/>
    <x v="4"/>
    <n v="2013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x v="4"/>
    <x v="11"/>
    <x v="1371"/>
    <d v="2015-05-07T18:12:22"/>
    <x v="0"/>
    <n v="2015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x v="4"/>
    <x v="11"/>
    <x v="1372"/>
    <d v="2012-07-12T17:45:32"/>
    <x v="5"/>
    <n v="2012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x v="4"/>
    <x v="11"/>
    <x v="1373"/>
    <d v="2016-12-30T22:50:33"/>
    <x v="2"/>
    <n v="2016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x v="4"/>
    <x v="11"/>
    <x v="1374"/>
    <d v="2016-03-25T02:53:08"/>
    <x v="2"/>
    <n v="2016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x v="4"/>
    <x v="11"/>
    <x v="1375"/>
    <d v="2017-01-15T01:35:19"/>
    <x v="2"/>
    <n v="2017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x v="4"/>
    <x v="11"/>
    <x v="1376"/>
    <d v="2016-12-03T17:03:26"/>
    <x v="2"/>
    <n v="201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x v="4"/>
    <x v="11"/>
    <x v="1377"/>
    <d v="2017-02-03T04:11:00"/>
    <x v="1"/>
    <n v="2017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x v="4"/>
    <x v="11"/>
    <x v="1378"/>
    <d v="2016-08-01T18:13:30"/>
    <x v="2"/>
    <n v="2016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x v="4"/>
    <x v="11"/>
    <x v="1379"/>
    <d v="2015-06-05T11:47:56"/>
    <x v="0"/>
    <n v="2015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x v="4"/>
    <x v="11"/>
    <x v="1380"/>
    <d v="2015-06-09T02:00:00"/>
    <x v="0"/>
    <n v="2015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x v="4"/>
    <x v="11"/>
    <x v="1381"/>
    <d v="2016-12-29T05:08:45"/>
    <x v="2"/>
    <n v="2016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x v="4"/>
    <x v="11"/>
    <x v="1382"/>
    <d v="2013-05-06T19:12:16"/>
    <x v="4"/>
    <n v="2013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x v="4"/>
    <x v="11"/>
    <x v="1383"/>
    <d v="2016-12-23T01:47:58"/>
    <x v="2"/>
    <n v="2016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x v="4"/>
    <x v="11"/>
    <x v="1384"/>
    <d v="2015-07-05T17:38:42"/>
    <x v="0"/>
    <n v="2015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x v="4"/>
    <x v="11"/>
    <x v="1385"/>
    <d v="2016-04-29T12:11:00"/>
    <x v="2"/>
    <n v="2016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x v="4"/>
    <x v="11"/>
    <x v="1386"/>
    <d v="2015-07-29T15:31:29"/>
    <x v="0"/>
    <n v="2015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x v="4"/>
    <x v="11"/>
    <x v="1387"/>
    <d v="2015-06-03T04:30:00"/>
    <x v="0"/>
    <n v="2015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x v="4"/>
    <x v="11"/>
    <x v="1388"/>
    <d v="2016-10-17T16:14:00"/>
    <x v="2"/>
    <n v="2016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x v="4"/>
    <x v="11"/>
    <x v="1389"/>
    <d v="2016-08-13T11:32:37"/>
    <x v="2"/>
    <n v="2016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x v="4"/>
    <x v="11"/>
    <x v="1390"/>
    <d v="2015-04-27T17:12:00"/>
    <x v="0"/>
    <n v="2015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x v="4"/>
    <x v="11"/>
    <x v="1391"/>
    <d v="2015-08-22T04:59:00"/>
    <x v="0"/>
    <n v="2015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x v="4"/>
    <x v="11"/>
    <x v="1392"/>
    <d v="2016-03-03T03:43:06"/>
    <x v="2"/>
    <n v="2016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x v="4"/>
    <x v="11"/>
    <x v="1393"/>
    <d v="2016-08-01T16:22:03"/>
    <x v="2"/>
    <n v="2016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x v="4"/>
    <x v="11"/>
    <x v="1394"/>
    <d v="2017-03-01T03:00:00"/>
    <x v="1"/>
    <n v="2017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x v="4"/>
    <x v="11"/>
    <x v="1395"/>
    <d v="2017-01-14T21:48:01"/>
    <x v="2"/>
    <n v="2017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x v="4"/>
    <x v="11"/>
    <x v="1396"/>
    <d v="2015-02-13T23:58:02"/>
    <x v="0"/>
    <n v="2015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x v="4"/>
    <x v="11"/>
    <x v="1397"/>
    <d v="2016-10-27T21:19:00"/>
    <x v="2"/>
    <n v="2016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x v="4"/>
    <x v="11"/>
    <x v="1398"/>
    <d v="2016-07-05T20:58:54"/>
    <x v="2"/>
    <n v="2016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x v="4"/>
    <x v="11"/>
    <x v="1399"/>
    <d v="2014-10-07T00:06:13"/>
    <x v="3"/>
    <n v="2014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x v="4"/>
    <x v="11"/>
    <x v="1400"/>
    <d v="2016-06-12T05:30:00"/>
    <x v="2"/>
    <n v="2016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x v="4"/>
    <x v="11"/>
    <x v="1401"/>
    <d v="2013-05-26T23:54:34"/>
    <x v="4"/>
    <n v="2013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x v="4"/>
    <x v="11"/>
    <x v="1402"/>
    <d v="2015-05-01T00:16:51"/>
    <x v="0"/>
    <n v="2015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x v="4"/>
    <x v="11"/>
    <x v="1403"/>
    <d v="2013-07-26T01:30:35"/>
    <x v="4"/>
    <n v="2013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x v="3"/>
    <x v="22"/>
    <x v="1404"/>
    <d v="2015-02-22T12:14:45"/>
    <x v="0"/>
    <n v="2015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x v="3"/>
    <x v="22"/>
    <x v="1405"/>
    <d v="2014-11-28T17:20:01"/>
    <x v="3"/>
    <n v="2014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x v="3"/>
    <x v="22"/>
    <x v="1406"/>
    <d v="2015-12-12T10:00:00"/>
    <x v="0"/>
    <n v="2015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x v="3"/>
    <x v="22"/>
    <x v="1407"/>
    <d v="2014-08-12T12:52:58"/>
    <x v="3"/>
    <n v="2014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x v="3"/>
    <x v="22"/>
    <x v="1408"/>
    <d v="2015-11-13T21:55:56"/>
    <x v="0"/>
    <n v="2015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x v="3"/>
    <x v="22"/>
    <x v="1409"/>
    <d v="2015-01-01T04:12:15"/>
    <x v="3"/>
    <n v="20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x v="3"/>
    <x v="22"/>
    <x v="1410"/>
    <d v="2016-06-03T07:38:40"/>
    <x v="2"/>
    <n v="2016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x v="3"/>
    <x v="22"/>
    <x v="1411"/>
    <d v="2015-02-06T01:25:00"/>
    <x v="0"/>
    <n v="2015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x v="3"/>
    <x v="22"/>
    <x v="1412"/>
    <d v="2014-12-04T01:31:39"/>
    <x v="3"/>
    <n v="2014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x v="3"/>
    <x v="22"/>
    <x v="1413"/>
    <d v="2016-02-20T10:29:30"/>
    <x v="0"/>
    <n v="2016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x v="3"/>
    <x v="22"/>
    <x v="1414"/>
    <d v="2017-01-03T06:04:27"/>
    <x v="2"/>
    <n v="201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x v="3"/>
    <x v="22"/>
    <x v="1415"/>
    <d v="2015-08-16T16:13:11"/>
    <x v="0"/>
    <n v="2015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x v="3"/>
    <x v="22"/>
    <x v="1416"/>
    <d v="2015-11-21T23:13:39"/>
    <x v="0"/>
    <n v="2015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x v="3"/>
    <x v="22"/>
    <x v="1417"/>
    <d v="2015-09-15T11:11:00"/>
    <x v="0"/>
    <n v="2015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x v="3"/>
    <x v="22"/>
    <x v="1418"/>
    <d v="2016-02-25T10:57:14"/>
    <x v="2"/>
    <n v="2016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x v="3"/>
    <x v="22"/>
    <x v="1419"/>
    <d v="2016-10-09T10:56:59"/>
    <x v="2"/>
    <n v="2016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x v="3"/>
    <x v="22"/>
    <x v="1420"/>
    <d v="2016-06-28T16:01:26"/>
    <x v="2"/>
    <n v="201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x v="3"/>
    <x v="22"/>
    <x v="1421"/>
    <d v="2015-02-08T21:58:29"/>
    <x v="0"/>
    <n v="2015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x v="3"/>
    <x v="22"/>
    <x v="1422"/>
    <d v="2016-09-21T05:45:04"/>
    <x v="2"/>
    <n v="2016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x v="3"/>
    <x v="22"/>
    <x v="1423"/>
    <d v="2016-01-01T08:38:51"/>
    <x v="0"/>
    <n v="2016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x v="3"/>
    <x v="22"/>
    <x v="1424"/>
    <d v="2016-11-15T18:13:22"/>
    <x v="2"/>
    <n v="2016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x v="3"/>
    <x v="22"/>
    <x v="1425"/>
    <d v="2015-04-29T03:09:19"/>
    <x v="0"/>
    <n v="2015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x v="3"/>
    <x v="22"/>
    <x v="1426"/>
    <d v="2015-08-24T09:22:00"/>
    <x v="0"/>
    <n v="2015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x v="3"/>
    <x v="22"/>
    <x v="1427"/>
    <d v="2016-09-18T20:26:25"/>
    <x v="2"/>
    <n v="2016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x v="3"/>
    <x v="22"/>
    <x v="1428"/>
    <d v="2016-04-02T08:06:57"/>
    <x v="2"/>
    <n v="2016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x v="3"/>
    <x v="22"/>
    <x v="1429"/>
    <d v="2015-04-10T01:27:22"/>
    <x v="0"/>
    <n v="2015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x v="3"/>
    <x v="22"/>
    <x v="1430"/>
    <d v="2014-12-19T19:31:28"/>
    <x v="3"/>
    <n v="2014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x v="3"/>
    <x v="22"/>
    <x v="1431"/>
    <d v="2015-11-26T06:03:36"/>
    <x v="0"/>
    <n v="2015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x v="3"/>
    <x v="22"/>
    <x v="1432"/>
    <d v="2015-07-20T18:43:48"/>
    <x v="0"/>
    <n v="2015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x v="3"/>
    <x v="22"/>
    <x v="1433"/>
    <d v="2016-12-10T11:00:00"/>
    <x v="2"/>
    <n v="2016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x v="3"/>
    <x v="22"/>
    <x v="1434"/>
    <d v="2015-06-08T15:00:00"/>
    <x v="0"/>
    <n v="2015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x v="3"/>
    <x v="22"/>
    <x v="1435"/>
    <d v="2015-10-11T18:43:40"/>
    <x v="0"/>
    <n v="2015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x v="3"/>
    <x v="22"/>
    <x v="1436"/>
    <d v="2016-02-21T08:24:17"/>
    <x v="2"/>
    <n v="201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x v="3"/>
    <x v="22"/>
    <x v="1437"/>
    <d v="2014-07-13T04:59:00"/>
    <x v="3"/>
    <n v="2014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x v="3"/>
    <x v="22"/>
    <x v="1438"/>
    <d v="2016-04-27T13:55:00"/>
    <x v="2"/>
    <n v="2016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x v="3"/>
    <x v="22"/>
    <x v="1439"/>
    <d v="2015-03-07T19:55:01"/>
    <x v="0"/>
    <n v="2015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x v="3"/>
    <x v="22"/>
    <x v="1440"/>
    <d v="2016-05-26T17:57:43"/>
    <x v="2"/>
    <n v="2016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x v="3"/>
    <x v="22"/>
    <x v="1441"/>
    <d v="2015-09-11T18:22:49"/>
    <x v="0"/>
    <n v="2015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x v="3"/>
    <x v="22"/>
    <x v="1442"/>
    <d v="2016-05-25T15:29:18"/>
    <x v="2"/>
    <n v="2016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x v="3"/>
    <x v="22"/>
    <x v="1443"/>
    <d v="2017-01-02T22:13:29"/>
    <x v="2"/>
    <n v="2017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x v="3"/>
    <x v="22"/>
    <x v="1444"/>
    <d v="2015-09-12T20:57:42"/>
    <x v="0"/>
    <n v="2015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x v="3"/>
    <x v="22"/>
    <x v="1445"/>
    <d v="2015-06-14T13:00:55"/>
    <x v="0"/>
    <n v="201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x v="3"/>
    <x v="22"/>
    <x v="1446"/>
    <d v="2016-04-21T10:44:38"/>
    <x v="2"/>
    <n v="2016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x v="3"/>
    <x v="22"/>
    <x v="1447"/>
    <d v="2016-07-08T17:32:14"/>
    <x v="2"/>
    <n v="2016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x v="3"/>
    <x v="22"/>
    <x v="1448"/>
    <d v="2015-05-22T05:25:00"/>
    <x v="0"/>
    <n v="2015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x v="3"/>
    <x v="22"/>
    <x v="1449"/>
    <d v="2015-05-10T19:28:25"/>
    <x v="0"/>
    <n v="2015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x v="3"/>
    <x v="22"/>
    <x v="1450"/>
    <d v="2016-02-20T04:06:37"/>
    <x v="2"/>
    <n v="2016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x v="3"/>
    <x v="22"/>
    <x v="1451"/>
    <d v="2014-11-19T00:00:59"/>
    <x v="3"/>
    <n v="2014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x v="3"/>
    <x v="22"/>
    <x v="1452"/>
    <d v="2014-07-28T16:52:43"/>
    <x v="3"/>
    <n v="2014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x v="3"/>
    <x v="22"/>
    <x v="1453"/>
    <d v="2017-04-15T15:42:27"/>
    <x v="1"/>
    <n v="201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x v="3"/>
    <x v="22"/>
    <x v="1454"/>
    <d v="2016-04-24T21:59:00"/>
    <x v="2"/>
    <n v="2016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x v="3"/>
    <x v="22"/>
    <x v="1455"/>
    <d v="2014-09-05T13:39:00"/>
    <x v="3"/>
    <n v="2014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x v="3"/>
    <x v="22"/>
    <x v="1456"/>
    <d v="2017-01-03T16:02:45"/>
    <x v="2"/>
    <n v="2017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x v="3"/>
    <x v="22"/>
    <x v="1457"/>
    <d v="2015-11-11T22:30:44"/>
    <x v="0"/>
    <n v="2015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x v="3"/>
    <x v="22"/>
    <x v="1458"/>
    <d v="2014-08-11T04:00:00"/>
    <x v="3"/>
    <n v="2014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x v="3"/>
    <x v="22"/>
    <x v="1459"/>
    <d v="2015-12-02T17:25:00"/>
    <x v="0"/>
    <n v="2015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x v="3"/>
    <x v="22"/>
    <x v="1460"/>
    <d v="2014-11-30T23:45:00"/>
    <x v="3"/>
    <n v="2014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x v="3"/>
    <x v="23"/>
    <x v="1461"/>
    <d v="2014-10-21T00:00:00"/>
    <x v="3"/>
    <n v="2014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x v="3"/>
    <x v="23"/>
    <x v="1462"/>
    <d v="2013-04-10T15:54:31"/>
    <x v="4"/>
    <n v="201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x v="3"/>
    <x v="23"/>
    <x v="1463"/>
    <d v="2013-04-07T20:52:18"/>
    <x v="4"/>
    <n v="201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x v="3"/>
    <x v="23"/>
    <x v="1464"/>
    <d v="2013-02-16T15:52:38"/>
    <x v="4"/>
    <n v="201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x v="3"/>
    <x v="23"/>
    <x v="1465"/>
    <d v="2012-03-22T03:00:00"/>
    <x v="5"/>
    <n v="2012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x v="3"/>
    <x v="23"/>
    <x v="1466"/>
    <d v="2016-01-12T05:00:00"/>
    <x v="0"/>
    <n v="2016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x v="3"/>
    <x v="23"/>
    <x v="1467"/>
    <d v="2012-03-25T18:14:45"/>
    <x v="5"/>
    <n v="2012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x v="3"/>
    <x v="23"/>
    <x v="1468"/>
    <d v="2011-06-12T00:20:49"/>
    <x v="6"/>
    <n v="2011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x v="3"/>
    <x v="23"/>
    <x v="1469"/>
    <d v="2013-02-15T14:21:49"/>
    <x v="4"/>
    <n v="201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x v="3"/>
    <x v="23"/>
    <x v="1470"/>
    <d v="2012-12-28T19:51:03"/>
    <x v="5"/>
    <n v="2012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x v="3"/>
    <x v="23"/>
    <x v="1471"/>
    <d v="2015-04-09T22:58:54"/>
    <x v="0"/>
    <n v="2015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x v="3"/>
    <x v="23"/>
    <x v="1472"/>
    <d v="2013-10-16T13:01:43"/>
    <x v="4"/>
    <n v="201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x v="3"/>
    <x v="23"/>
    <x v="1473"/>
    <d v="2012-03-01T23:30:39"/>
    <x v="5"/>
    <n v="2012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x v="3"/>
    <x v="23"/>
    <x v="1474"/>
    <d v="2013-09-13T17:28:12"/>
    <x v="4"/>
    <n v="201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x v="3"/>
    <x v="23"/>
    <x v="1475"/>
    <d v="2014-12-20T04:59:00"/>
    <x v="3"/>
    <n v="2014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x v="3"/>
    <x v="23"/>
    <x v="1476"/>
    <d v="2011-09-10T01:00:22"/>
    <x v="6"/>
    <n v="2011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x v="3"/>
    <x v="23"/>
    <x v="1477"/>
    <d v="2011-12-23T03:00:00"/>
    <x v="6"/>
    <n v="2011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x v="3"/>
    <x v="23"/>
    <x v="1478"/>
    <d v="2013-05-14T20:55:13"/>
    <x v="4"/>
    <n v="20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x v="3"/>
    <x v="23"/>
    <x v="1479"/>
    <d v="2014-05-10T03:59:00"/>
    <x v="3"/>
    <n v="2014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x v="3"/>
    <x v="23"/>
    <x v="1480"/>
    <d v="2013-07-26T17:00:00"/>
    <x v="4"/>
    <n v="201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x v="3"/>
    <x v="10"/>
    <x v="1481"/>
    <d v="2013-11-02T22:09:05"/>
    <x v="4"/>
    <n v="2013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x v="3"/>
    <x v="10"/>
    <x v="1482"/>
    <d v="2012-09-07T07:51:00"/>
    <x v="5"/>
    <n v="2012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x v="3"/>
    <x v="10"/>
    <x v="1483"/>
    <d v="2016-07-22T04:37:55"/>
    <x v="2"/>
    <n v="2016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x v="3"/>
    <x v="10"/>
    <x v="1484"/>
    <d v="2012-07-21T14:51:00"/>
    <x v="5"/>
    <n v="2012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x v="3"/>
    <x v="10"/>
    <x v="1485"/>
    <d v="2015-06-20T19:06:13"/>
    <x v="0"/>
    <n v="201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x v="3"/>
    <x v="10"/>
    <x v="1486"/>
    <d v="2015-02-27T04:02:41"/>
    <x v="0"/>
    <n v="2015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x v="3"/>
    <x v="10"/>
    <x v="1487"/>
    <d v="2016-08-02T22:01:11"/>
    <x v="2"/>
    <n v="2016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x v="3"/>
    <x v="10"/>
    <x v="1488"/>
    <d v="2014-01-05T13:31:00"/>
    <x v="4"/>
    <n v="2014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x v="3"/>
    <x v="10"/>
    <x v="1489"/>
    <d v="2012-11-15T15:40:52"/>
    <x v="5"/>
    <n v="201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x v="3"/>
    <x v="10"/>
    <x v="1490"/>
    <d v="2013-10-02T13:27:54"/>
    <x v="4"/>
    <n v="2013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x v="3"/>
    <x v="10"/>
    <x v="1491"/>
    <d v="2015-02-15T15:38:00"/>
    <x v="3"/>
    <n v="2015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x v="3"/>
    <x v="10"/>
    <x v="1492"/>
    <d v="2011-06-18T21:14:06"/>
    <x v="6"/>
    <n v="2011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x v="3"/>
    <x v="10"/>
    <x v="1493"/>
    <d v="2013-06-16T20:47:55"/>
    <x v="4"/>
    <n v="2013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x v="3"/>
    <x v="10"/>
    <x v="1494"/>
    <d v="2015-04-03T15:38:00"/>
    <x v="0"/>
    <n v="2015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x v="3"/>
    <x v="10"/>
    <x v="1495"/>
    <d v="2011-08-27T18:57:11"/>
    <x v="6"/>
    <n v="2011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x v="3"/>
    <x v="10"/>
    <x v="1496"/>
    <d v="2014-09-16T11:24:19"/>
    <x v="3"/>
    <n v="2014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x v="3"/>
    <x v="10"/>
    <x v="1497"/>
    <d v="2013-07-31T19:43:00"/>
    <x v="4"/>
    <n v="2013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x v="3"/>
    <x v="10"/>
    <x v="1498"/>
    <d v="2014-09-03T23:36:18"/>
    <x v="3"/>
    <n v="2014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x v="3"/>
    <x v="10"/>
    <x v="1499"/>
    <d v="2016-08-05T00:10:33"/>
    <x v="2"/>
    <n v="2016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x v="3"/>
    <x v="10"/>
    <x v="1500"/>
    <d v="2013-05-01T21:42:37"/>
    <x v="4"/>
    <n v="2013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x v="8"/>
    <x v="20"/>
    <x v="1501"/>
    <d v="2015-07-08T14:00:23"/>
    <x v="0"/>
    <n v="2015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x v="8"/>
    <x v="20"/>
    <x v="1502"/>
    <d v="2016-03-25T22:00:00"/>
    <x v="2"/>
    <n v="2016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x v="8"/>
    <x v="20"/>
    <x v="1503"/>
    <d v="2016-10-23T08:20:01"/>
    <x v="2"/>
    <n v="2016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x v="8"/>
    <x v="20"/>
    <x v="1504"/>
    <d v="2014-06-10T08:33:00"/>
    <x v="3"/>
    <n v="201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x v="8"/>
    <x v="20"/>
    <x v="1505"/>
    <d v="2016-03-22T20:01:00"/>
    <x v="2"/>
    <n v="2016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x v="8"/>
    <x v="20"/>
    <x v="1506"/>
    <d v="2014-07-24T18:51:44"/>
    <x v="3"/>
    <n v="201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x v="8"/>
    <x v="20"/>
    <x v="1507"/>
    <d v="2010-05-15T08:10:00"/>
    <x v="7"/>
    <n v="201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x v="8"/>
    <x v="20"/>
    <x v="1508"/>
    <d v="2014-06-27T14:44:41"/>
    <x v="3"/>
    <n v="2014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x v="8"/>
    <x v="20"/>
    <x v="1509"/>
    <d v="2017-02-14T22:59:00"/>
    <x v="1"/>
    <n v="2017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x v="8"/>
    <x v="20"/>
    <x v="1510"/>
    <d v="2014-07-19T09:14:38"/>
    <x v="3"/>
    <n v="2014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x v="8"/>
    <x v="20"/>
    <x v="1511"/>
    <d v="2015-11-18T15:00:04"/>
    <x v="0"/>
    <n v="2015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x v="8"/>
    <x v="20"/>
    <x v="1512"/>
    <d v="2017-02-05T16:25:39"/>
    <x v="1"/>
    <n v="2017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x v="8"/>
    <x v="20"/>
    <x v="1513"/>
    <d v="2014-07-16T15:17:46"/>
    <x v="3"/>
    <n v="2014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x v="8"/>
    <x v="20"/>
    <x v="1514"/>
    <d v="2015-09-27T14:20:40"/>
    <x v="0"/>
    <n v="2015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x v="8"/>
    <x v="20"/>
    <x v="1515"/>
    <d v="2016-03-16T05:04:57"/>
    <x v="2"/>
    <n v="2016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x v="8"/>
    <x v="20"/>
    <x v="1516"/>
    <d v="2016-10-06T14:00:00"/>
    <x v="2"/>
    <n v="2016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x v="8"/>
    <x v="20"/>
    <x v="1517"/>
    <d v="2014-12-06T06:00:00"/>
    <x v="3"/>
    <n v="2014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x v="8"/>
    <x v="20"/>
    <x v="1518"/>
    <d v="2014-05-31T19:40:52"/>
    <x v="3"/>
    <n v="2014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x v="8"/>
    <x v="20"/>
    <x v="1519"/>
    <d v="2014-06-20T21:59:00"/>
    <x v="3"/>
    <n v="2014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x v="8"/>
    <x v="20"/>
    <x v="1520"/>
    <d v="2014-12-19T04:00:00"/>
    <x v="3"/>
    <n v="2014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x v="8"/>
    <x v="20"/>
    <x v="1521"/>
    <d v="2016-06-07T04:01:31"/>
    <x v="2"/>
    <n v="2016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x v="8"/>
    <x v="20"/>
    <x v="1522"/>
    <d v="2014-10-17T19:55:39"/>
    <x v="3"/>
    <n v="2014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x v="8"/>
    <x v="20"/>
    <x v="1523"/>
    <d v="2014-12-23T00:00:00"/>
    <x v="3"/>
    <n v="2014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x v="8"/>
    <x v="20"/>
    <x v="1524"/>
    <d v="2017-02-20T12:01:30"/>
    <x v="1"/>
    <n v="2017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x v="8"/>
    <x v="20"/>
    <x v="1525"/>
    <d v="2016-08-18T16:52:18"/>
    <x v="2"/>
    <n v="2016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x v="8"/>
    <x v="20"/>
    <x v="1526"/>
    <d v="2016-01-19T06:37:27"/>
    <x v="0"/>
    <n v="2016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x v="8"/>
    <x v="20"/>
    <x v="1527"/>
    <d v="2017-03-14T13:24:46"/>
    <x v="1"/>
    <n v="2017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x v="8"/>
    <x v="20"/>
    <x v="1528"/>
    <d v="2017-02-01T00:00:00"/>
    <x v="1"/>
    <n v="2017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x v="8"/>
    <x v="20"/>
    <x v="1529"/>
    <d v="2015-03-19T14:05:20"/>
    <x v="0"/>
    <n v="2015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x v="8"/>
    <x v="20"/>
    <x v="1530"/>
    <d v="2015-10-23T18:24:55"/>
    <x v="0"/>
    <n v="201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x v="8"/>
    <x v="20"/>
    <x v="1531"/>
    <d v="2014-12-01T03:00:00"/>
    <x v="3"/>
    <n v="2014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x v="8"/>
    <x v="20"/>
    <x v="1532"/>
    <d v="2016-02-15T15:00:00"/>
    <x v="2"/>
    <n v="2016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x v="8"/>
    <x v="20"/>
    <x v="1533"/>
    <d v="2016-05-02T03:59:00"/>
    <x v="2"/>
    <n v="2016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x v="8"/>
    <x v="20"/>
    <x v="1534"/>
    <d v="2015-09-04T16:11:02"/>
    <x v="0"/>
    <n v="2015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x v="8"/>
    <x v="20"/>
    <x v="1535"/>
    <d v="2016-05-23T22:00:00"/>
    <x v="2"/>
    <n v="2016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x v="8"/>
    <x v="20"/>
    <x v="1536"/>
    <d v="2015-08-27T19:15:10"/>
    <x v="0"/>
    <n v="2015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x v="8"/>
    <x v="20"/>
    <x v="1537"/>
    <d v="2016-08-06T18:00:00"/>
    <x v="2"/>
    <n v="2016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x v="8"/>
    <x v="20"/>
    <x v="1538"/>
    <d v="2015-01-22T18:46:10"/>
    <x v="3"/>
    <n v="2015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x v="8"/>
    <x v="20"/>
    <x v="1539"/>
    <d v="2017-01-03T22:03:39"/>
    <x v="2"/>
    <n v="2017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x v="8"/>
    <x v="20"/>
    <x v="1540"/>
    <d v="2014-11-26T01:15:00"/>
    <x v="3"/>
    <n v="2014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x v="8"/>
    <x v="24"/>
    <x v="1541"/>
    <d v="2014-12-31T17:05:38"/>
    <x v="3"/>
    <n v="201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x v="8"/>
    <x v="24"/>
    <x v="1542"/>
    <d v="2015-06-30T23:55:00"/>
    <x v="0"/>
    <n v="2015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x v="8"/>
    <x v="24"/>
    <x v="1543"/>
    <d v="2014-11-22T13:13:54"/>
    <x v="3"/>
    <n v="201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x v="8"/>
    <x v="24"/>
    <x v="1544"/>
    <d v="2015-04-01T00:18:00"/>
    <x v="0"/>
    <n v="2015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x v="8"/>
    <x v="24"/>
    <x v="1545"/>
    <d v="2015-03-02T21:16:00"/>
    <x v="0"/>
    <n v="201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x v="8"/>
    <x v="24"/>
    <x v="1546"/>
    <d v="2014-09-17T05:06:39"/>
    <x v="3"/>
    <n v="201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x v="8"/>
    <x v="24"/>
    <x v="1547"/>
    <d v="2017-02-23T10:14:42"/>
    <x v="1"/>
    <n v="2017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x v="8"/>
    <x v="24"/>
    <x v="1548"/>
    <d v="2015-11-08T22:10:20"/>
    <x v="0"/>
    <n v="2015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x v="8"/>
    <x v="24"/>
    <x v="1549"/>
    <d v="2015-11-03T04:15:59"/>
    <x v="0"/>
    <n v="2015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x v="8"/>
    <x v="24"/>
    <x v="1550"/>
    <d v="2016-05-12T10:47:14"/>
    <x v="2"/>
    <n v="2016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x v="8"/>
    <x v="24"/>
    <x v="1551"/>
    <d v="2015-05-27T19:47:19"/>
    <x v="0"/>
    <n v="2015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x v="8"/>
    <x v="24"/>
    <x v="1552"/>
    <d v="2014-10-01T03:59:00"/>
    <x v="3"/>
    <n v="201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x v="8"/>
    <x v="24"/>
    <x v="1553"/>
    <d v="2015-09-02T06:47:27"/>
    <x v="0"/>
    <n v="2015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x v="8"/>
    <x v="24"/>
    <x v="1554"/>
    <d v="2015-08-02T06:03:10"/>
    <x v="0"/>
    <n v="2015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x v="8"/>
    <x v="24"/>
    <x v="1555"/>
    <d v="2015-09-17T17:00:00"/>
    <x v="0"/>
    <n v="2015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x v="8"/>
    <x v="24"/>
    <x v="1556"/>
    <d v="2016-07-04T03:40:24"/>
    <x v="2"/>
    <n v="2016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x v="8"/>
    <x v="24"/>
    <x v="1557"/>
    <d v="2014-09-20T15:40:33"/>
    <x v="3"/>
    <n v="201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x v="8"/>
    <x v="24"/>
    <x v="1558"/>
    <d v="2015-08-28T12:12:00"/>
    <x v="0"/>
    <n v="2015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x v="8"/>
    <x v="24"/>
    <x v="1559"/>
    <d v="2015-04-29T01:16:39"/>
    <x v="0"/>
    <n v="2015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x v="8"/>
    <x v="24"/>
    <x v="1560"/>
    <d v="2014-11-13T01:29:53"/>
    <x v="3"/>
    <n v="201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x v="3"/>
    <x v="25"/>
    <x v="1561"/>
    <d v="2013-11-07T02:00:03"/>
    <x v="4"/>
    <n v="201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x v="3"/>
    <x v="25"/>
    <x v="1562"/>
    <d v="2009-12-02T00:50:00"/>
    <x v="8"/>
    <n v="2009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x v="3"/>
    <x v="25"/>
    <x v="1563"/>
    <d v="2014-03-14T16:49:11"/>
    <x v="3"/>
    <n v="2014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x v="3"/>
    <x v="25"/>
    <x v="1564"/>
    <d v="2015-05-28T20:05:00"/>
    <x v="0"/>
    <n v="201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x v="3"/>
    <x v="25"/>
    <x v="1565"/>
    <d v="2011-06-08T17:31:01"/>
    <x v="6"/>
    <n v="2011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x v="3"/>
    <x v="25"/>
    <x v="1566"/>
    <d v="2016-07-27T22:00:00"/>
    <x v="2"/>
    <n v="2016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x v="3"/>
    <x v="25"/>
    <x v="1567"/>
    <d v="2014-02-17T00:00:00"/>
    <x v="3"/>
    <n v="2014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x v="3"/>
    <x v="25"/>
    <x v="1568"/>
    <d v="2014-12-24T01:29:45"/>
    <x v="3"/>
    <n v="2014"/>
  </r>
  <r>
    <n v="1569"/>
    <s v="to be removed (Canceled)"/>
    <s v="to be removed"/>
    <n v="30000"/>
    <n v="0"/>
    <x v="1"/>
    <x v="0"/>
    <s v="USD"/>
    <n v="1369498714"/>
    <n v="1366906714"/>
    <b v="0"/>
    <n v="0"/>
    <b v="0"/>
    <x v="3"/>
    <x v="25"/>
    <x v="1569"/>
    <d v="2013-05-25T16:18:34"/>
    <x v="4"/>
    <n v="2013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x v="3"/>
    <x v="25"/>
    <x v="1570"/>
    <d v="2016-04-08T18:31:22"/>
    <x v="2"/>
    <n v="2016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x v="3"/>
    <x v="25"/>
    <x v="1571"/>
    <d v="2015-06-19T18:28:03"/>
    <x v="0"/>
    <n v="201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x v="3"/>
    <x v="25"/>
    <x v="1572"/>
    <d v="2016-02-28T23:59:00"/>
    <x v="2"/>
    <n v="2016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x v="3"/>
    <x v="25"/>
    <x v="1573"/>
    <d v="2017-04-01T03:59:00"/>
    <x v="1"/>
    <n v="2017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x v="3"/>
    <x v="25"/>
    <x v="1574"/>
    <d v="2015-02-17T22:15:29"/>
    <x v="0"/>
    <n v="201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x v="3"/>
    <x v="25"/>
    <x v="1575"/>
    <d v="2014-07-09T12:34:56"/>
    <x v="3"/>
    <n v="2014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x v="3"/>
    <x v="25"/>
    <x v="1576"/>
    <d v="2015-06-30T21:06:08"/>
    <x v="0"/>
    <n v="201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x v="3"/>
    <x v="25"/>
    <x v="1577"/>
    <d v="2012-07-24T20:20:48"/>
    <x v="5"/>
    <n v="2012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x v="3"/>
    <x v="25"/>
    <x v="1578"/>
    <d v="2010-09-02T02:00:00"/>
    <x v="7"/>
    <n v="2010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x v="3"/>
    <x v="25"/>
    <x v="1579"/>
    <d v="2013-08-28T23:54:51"/>
    <x v="4"/>
    <n v="2013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x v="3"/>
    <x v="25"/>
    <x v="1580"/>
    <d v="2012-05-21T01:12:06"/>
    <x v="5"/>
    <n v="2012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x v="8"/>
    <x v="26"/>
    <x v="1581"/>
    <d v="2015-12-19T10:46:30"/>
    <x v="0"/>
    <n v="2015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x v="8"/>
    <x v="26"/>
    <x v="1582"/>
    <d v="2015-10-26T21:20:00"/>
    <x v="0"/>
    <n v="2015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x v="8"/>
    <x v="26"/>
    <x v="1583"/>
    <d v="2014-09-25T21:43:11"/>
    <x v="3"/>
    <n v="2014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x v="8"/>
    <x v="26"/>
    <x v="1584"/>
    <d v="2014-05-30T15:35:01"/>
    <x v="3"/>
    <n v="2014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x v="8"/>
    <x v="26"/>
    <x v="1585"/>
    <d v="2016-12-25T11:00:00"/>
    <x v="2"/>
    <n v="201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x v="8"/>
    <x v="26"/>
    <x v="1586"/>
    <d v="2015-04-05T01:30:22"/>
    <x v="0"/>
    <n v="2015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x v="8"/>
    <x v="26"/>
    <x v="1587"/>
    <d v="2014-12-13T22:49:25"/>
    <x v="3"/>
    <n v="2014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x v="8"/>
    <x v="26"/>
    <x v="1588"/>
    <d v="2015-01-31T20:12:00"/>
    <x v="0"/>
    <n v="2015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x v="8"/>
    <x v="26"/>
    <x v="1589"/>
    <d v="2015-10-09T23:38:06"/>
    <x v="0"/>
    <n v="2015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x v="8"/>
    <x v="26"/>
    <x v="1590"/>
    <d v="2015-09-23T20:34:24"/>
    <x v="0"/>
    <n v="2015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x v="8"/>
    <x v="26"/>
    <x v="1591"/>
    <d v="2016-04-03T16:25:41"/>
    <x v="2"/>
    <n v="201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x v="8"/>
    <x v="26"/>
    <x v="1592"/>
    <d v="2015-03-28T00:44:45"/>
    <x v="0"/>
    <n v="2015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x v="8"/>
    <x v="26"/>
    <x v="1593"/>
    <d v="2015-02-28T20:17:35"/>
    <x v="0"/>
    <n v="2015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x v="8"/>
    <x v="26"/>
    <x v="1594"/>
    <d v="2016-05-15T16:21:00"/>
    <x v="2"/>
    <n v="201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x v="8"/>
    <x v="26"/>
    <x v="1595"/>
    <d v="2014-06-18T20:13:00"/>
    <x v="3"/>
    <n v="2014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x v="8"/>
    <x v="26"/>
    <x v="1596"/>
    <d v="2014-12-13T11:19:29"/>
    <x v="3"/>
    <n v="2014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x v="8"/>
    <x v="26"/>
    <x v="1597"/>
    <d v="2016-09-20T08:29:57"/>
    <x v="2"/>
    <n v="201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x v="8"/>
    <x v="26"/>
    <x v="1598"/>
    <d v="2015-07-26T16:00:58"/>
    <x v="0"/>
    <n v="2015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x v="8"/>
    <x v="26"/>
    <x v="1599"/>
    <d v="2016-04-08T11:56:16"/>
    <x v="2"/>
    <n v="201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x v="8"/>
    <x v="26"/>
    <x v="1600"/>
    <d v="2014-07-15T05:11:00"/>
    <x v="3"/>
    <n v="2014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x v="4"/>
    <x v="11"/>
    <x v="1601"/>
    <d v="2011-05-05T02:13:53"/>
    <x v="6"/>
    <n v="20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x v="4"/>
    <x v="11"/>
    <x v="1602"/>
    <d v="2011-10-14T23:00:00"/>
    <x v="6"/>
    <n v="20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x v="4"/>
    <x v="11"/>
    <x v="1603"/>
    <d v="2012-01-28T04:04:19"/>
    <x v="6"/>
    <n v="2012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x v="4"/>
    <x v="11"/>
    <x v="1604"/>
    <d v="2012-03-17T19:17:15"/>
    <x v="5"/>
    <n v="2012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x v="4"/>
    <x v="11"/>
    <x v="1605"/>
    <d v="2011-08-01T07:00:00"/>
    <x v="6"/>
    <n v="20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x v="4"/>
    <x v="11"/>
    <x v="1606"/>
    <d v="2011-03-24T01:40:38"/>
    <x v="7"/>
    <n v="20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x v="4"/>
    <x v="11"/>
    <x v="1607"/>
    <d v="2012-06-14T19:24:11"/>
    <x v="5"/>
    <n v="2012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x v="4"/>
    <x v="11"/>
    <x v="1608"/>
    <d v="2014-01-01T05:26:00"/>
    <x v="4"/>
    <n v="2014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x v="4"/>
    <x v="11"/>
    <x v="1609"/>
    <d v="2011-11-02T08:00:00"/>
    <x v="6"/>
    <n v="20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x v="4"/>
    <x v="11"/>
    <x v="1610"/>
    <d v="2012-12-15T22:11:50"/>
    <x v="5"/>
    <n v="2012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x v="4"/>
    <x v="11"/>
    <x v="1611"/>
    <d v="2013-06-05T00:00:32"/>
    <x v="4"/>
    <n v="2013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x v="4"/>
    <x v="11"/>
    <x v="1612"/>
    <d v="2013-01-02T20:59:44"/>
    <x v="5"/>
    <n v="2013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x v="4"/>
    <x v="11"/>
    <x v="1613"/>
    <d v="2012-07-22T01:40:02"/>
    <x v="5"/>
    <n v="201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x v="4"/>
    <x v="11"/>
    <x v="1614"/>
    <d v="2014-08-03T17:00:00"/>
    <x v="3"/>
    <n v="2014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x v="4"/>
    <x v="11"/>
    <x v="1615"/>
    <d v="2011-12-13T02:13:16"/>
    <x v="6"/>
    <n v="20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x v="4"/>
    <x v="11"/>
    <x v="1616"/>
    <d v="2012-11-22T22:00:00"/>
    <x v="5"/>
    <n v="2012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x v="4"/>
    <x v="11"/>
    <x v="1617"/>
    <d v="2013-11-01T19:00:00"/>
    <x v="4"/>
    <n v="2013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x v="4"/>
    <x v="11"/>
    <x v="1618"/>
    <d v="2013-03-08T15:42:15"/>
    <x v="4"/>
    <n v="2013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x v="4"/>
    <x v="11"/>
    <x v="1619"/>
    <d v="2014-09-15T04:28:06"/>
    <x v="3"/>
    <n v="2014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x v="4"/>
    <x v="11"/>
    <x v="1620"/>
    <d v="2013-02-23T08:09:00"/>
    <x v="4"/>
    <n v="2013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x v="4"/>
    <x v="11"/>
    <x v="1621"/>
    <d v="2012-05-28T03:59:00"/>
    <x v="5"/>
    <n v="2012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x v="4"/>
    <x v="11"/>
    <x v="1622"/>
    <d v="2014-12-17T07:59:00"/>
    <x v="3"/>
    <n v="2014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x v="4"/>
    <x v="11"/>
    <x v="1623"/>
    <d v="2013-08-27T16:31:29"/>
    <x v="4"/>
    <n v="2013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x v="4"/>
    <x v="11"/>
    <x v="1624"/>
    <d v="2013-01-09T08:48:55"/>
    <x v="5"/>
    <n v="2013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x v="4"/>
    <x v="11"/>
    <x v="1625"/>
    <d v="2012-09-11T16:47:33"/>
    <x v="5"/>
    <n v="2012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x v="4"/>
    <x v="11"/>
    <x v="1626"/>
    <d v="2013-12-01T21:21:07"/>
    <x v="4"/>
    <n v="2013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x v="4"/>
    <x v="11"/>
    <x v="1627"/>
    <d v="2012-11-26T04:59:00"/>
    <x v="5"/>
    <n v="2012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x v="4"/>
    <x v="11"/>
    <x v="1628"/>
    <d v="2014-06-17T17:41:22"/>
    <x v="3"/>
    <n v="2014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x v="4"/>
    <x v="11"/>
    <x v="1629"/>
    <d v="2014-02-20T20:48:53"/>
    <x v="3"/>
    <n v="2014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x v="4"/>
    <x v="11"/>
    <x v="1630"/>
    <d v="2012-03-02T06:59:00"/>
    <x v="5"/>
    <n v="2012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x v="4"/>
    <x v="11"/>
    <x v="1631"/>
    <d v="2012-10-12T20:37:41"/>
    <x v="5"/>
    <n v="2012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x v="4"/>
    <x v="11"/>
    <x v="1632"/>
    <d v="2011-09-24T08:10:54"/>
    <x v="6"/>
    <n v="20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x v="4"/>
    <x v="11"/>
    <x v="1633"/>
    <d v="2012-01-16T05:00:00"/>
    <x v="6"/>
    <n v="2012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x v="4"/>
    <x v="11"/>
    <x v="1634"/>
    <d v="2011-06-02T05:59:00"/>
    <x v="6"/>
    <n v="20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x v="4"/>
    <x v="11"/>
    <x v="1635"/>
    <d v="2016-07-11T20:51:01"/>
    <x v="2"/>
    <n v="2016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x v="4"/>
    <x v="11"/>
    <x v="1636"/>
    <d v="2011-06-12T04:00:00"/>
    <x v="6"/>
    <n v="20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x v="4"/>
    <x v="11"/>
    <x v="1637"/>
    <d v="2009-12-31T23:39:00"/>
    <x v="8"/>
    <n v="2009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x v="4"/>
    <x v="11"/>
    <x v="1638"/>
    <d v="2013-02-28T21:25:00"/>
    <x v="4"/>
    <n v="2013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x v="4"/>
    <x v="11"/>
    <x v="1639"/>
    <d v="2012-03-03T15:39:25"/>
    <x v="5"/>
    <n v="2012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x v="4"/>
    <x v="11"/>
    <x v="1640"/>
    <d v="2010-08-03T01:59:00"/>
    <x v="7"/>
    <n v="2010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x v="4"/>
    <x v="27"/>
    <x v="1641"/>
    <d v="2014-12-19T14:19:04"/>
    <x v="3"/>
    <n v="2014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x v="4"/>
    <x v="27"/>
    <x v="1642"/>
    <d v="2011-06-14T00:35:27"/>
    <x v="6"/>
    <n v="2011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x v="4"/>
    <x v="27"/>
    <x v="1643"/>
    <d v="2012-09-24T19:46:52"/>
    <x v="5"/>
    <n v="201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x v="4"/>
    <x v="27"/>
    <x v="1644"/>
    <d v="2012-11-22T02:26:00"/>
    <x v="5"/>
    <n v="2012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x v="4"/>
    <x v="27"/>
    <x v="1645"/>
    <d v="2013-09-18T14:49:00"/>
    <x v="4"/>
    <n v="2013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x v="4"/>
    <x v="27"/>
    <x v="1646"/>
    <d v="2014-08-14T18:11:00"/>
    <x v="3"/>
    <n v="2014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x v="4"/>
    <x v="27"/>
    <x v="1647"/>
    <d v="2012-06-09T09:49:37"/>
    <x v="5"/>
    <n v="2012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x v="4"/>
    <x v="27"/>
    <x v="1648"/>
    <d v="2011-03-20T15:54:42"/>
    <x v="6"/>
    <n v="2011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x v="4"/>
    <x v="27"/>
    <x v="1649"/>
    <d v="2014-05-23T16:25:55"/>
    <x v="3"/>
    <n v="2014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x v="4"/>
    <x v="27"/>
    <x v="1650"/>
    <d v="2013-10-09T10:27:17"/>
    <x v="4"/>
    <n v="2013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x v="4"/>
    <x v="27"/>
    <x v="1651"/>
    <d v="2011-04-26T06:59:00"/>
    <x v="6"/>
    <n v="2011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x v="4"/>
    <x v="27"/>
    <x v="1652"/>
    <d v="2013-11-24T12:49:53"/>
    <x v="4"/>
    <n v="201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x v="4"/>
    <x v="27"/>
    <x v="1653"/>
    <d v="2011-04-24T20:01:36"/>
    <x v="6"/>
    <n v="2011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x v="4"/>
    <x v="27"/>
    <x v="1654"/>
    <d v="2012-04-18T21:22:40"/>
    <x v="5"/>
    <n v="2012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x v="4"/>
    <x v="27"/>
    <x v="1655"/>
    <d v="2012-04-05T18:00:20"/>
    <x v="5"/>
    <n v="2012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x v="4"/>
    <x v="27"/>
    <x v="1656"/>
    <d v="2012-12-13T22:17:32"/>
    <x v="5"/>
    <n v="201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x v="4"/>
    <x v="27"/>
    <x v="1657"/>
    <d v="2012-05-24T18:46:08"/>
    <x v="5"/>
    <n v="2012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x v="4"/>
    <x v="27"/>
    <x v="1658"/>
    <d v="2012-12-18T14:20:00"/>
    <x v="5"/>
    <n v="2012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x v="4"/>
    <x v="27"/>
    <x v="1659"/>
    <d v="2013-12-17T12:00:00"/>
    <x v="4"/>
    <n v="2013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x v="4"/>
    <x v="27"/>
    <x v="1660"/>
    <d v="2016-04-30T21:59:00"/>
    <x v="2"/>
    <n v="2016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x v="4"/>
    <x v="27"/>
    <x v="1661"/>
    <d v="2016-01-17T21:00:00"/>
    <x v="0"/>
    <n v="2016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x v="4"/>
    <x v="27"/>
    <x v="1662"/>
    <d v="2011-12-31T05:45:36"/>
    <x v="6"/>
    <n v="2011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x v="4"/>
    <x v="27"/>
    <x v="1663"/>
    <d v="2015-02-01T00:31:47"/>
    <x v="0"/>
    <n v="2015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x v="4"/>
    <x v="27"/>
    <x v="1664"/>
    <d v="2012-03-16T03:59:00"/>
    <x v="5"/>
    <n v="2012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x v="4"/>
    <x v="27"/>
    <x v="1665"/>
    <d v="2011-02-22T03:00:00"/>
    <x v="6"/>
    <n v="2011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x v="4"/>
    <x v="27"/>
    <x v="1666"/>
    <d v="2013-03-28T05:04:33"/>
    <x v="4"/>
    <n v="201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x v="4"/>
    <x v="27"/>
    <x v="1667"/>
    <d v="2014-03-11T06:59:00"/>
    <x v="3"/>
    <n v="2014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x v="4"/>
    <x v="27"/>
    <x v="1668"/>
    <d v="2011-11-28T04:35:39"/>
    <x v="6"/>
    <n v="2011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x v="4"/>
    <x v="27"/>
    <x v="1669"/>
    <d v="2016-05-31T21:14:36"/>
    <x v="2"/>
    <n v="201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x v="4"/>
    <x v="27"/>
    <x v="1670"/>
    <d v="2010-07-05T04:00:00"/>
    <x v="7"/>
    <n v="2010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x v="4"/>
    <x v="27"/>
    <x v="1671"/>
    <d v="2016-08-01T13:03:34"/>
    <x v="2"/>
    <n v="2016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x v="4"/>
    <x v="27"/>
    <x v="1672"/>
    <d v="2012-06-04T15:45:30"/>
    <x v="5"/>
    <n v="2012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x v="4"/>
    <x v="27"/>
    <x v="1673"/>
    <d v="2015-03-06T21:04:52"/>
    <x v="0"/>
    <n v="2015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x v="4"/>
    <x v="27"/>
    <x v="1674"/>
    <d v="2016-08-18T06:59:00"/>
    <x v="2"/>
    <n v="2016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x v="4"/>
    <x v="27"/>
    <x v="1675"/>
    <d v="2011-10-16T22:03:00"/>
    <x v="6"/>
    <n v="2011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x v="4"/>
    <x v="27"/>
    <x v="1676"/>
    <d v="2012-04-21T03:59:00"/>
    <x v="5"/>
    <n v="2012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x v="4"/>
    <x v="27"/>
    <x v="1677"/>
    <d v="2016-04-16T05:59:00"/>
    <x v="2"/>
    <n v="2016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x v="4"/>
    <x v="27"/>
    <x v="1678"/>
    <d v="2014-02-06T20:31:11"/>
    <x v="3"/>
    <n v="2014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x v="4"/>
    <x v="27"/>
    <x v="1679"/>
    <d v="2011-07-22T01:39:05"/>
    <x v="6"/>
    <n v="2011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x v="4"/>
    <x v="27"/>
    <x v="1680"/>
    <d v="2014-07-12T18:11:07"/>
    <x v="3"/>
    <n v="2014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x v="4"/>
    <x v="28"/>
    <x v="1681"/>
    <d v="2017-03-29T02:00:00"/>
    <x v="1"/>
    <n v="2017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x v="4"/>
    <x v="28"/>
    <x v="1682"/>
    <d v="2017-04-14T04:07:40"/>
    <x v="1"/>
    <n v="2017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x v="4"/>
    <x v="28"/>
    <x v="1683"/>
    <d v="2017-04-07T18:45:38"/>
    <x v="1"/>
    <n v="2017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x v="4"/>
    <x v="28"/>
    <x v="1684"/>
    <d v="2017-03-17T18:34:01"/>
    <x v="1"/>
    <n v="2017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x v="4"/>
    <x v="28"/>
    <x v="1685"/>
    <d v="2017-03-24T05:00:23"/>
    <x v="1"/>
    <n v="2017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x v="4"/>
    <x v="28"/>
    <x v="1686"/>
    <d v="2017-04-27T19:15:19"/>
    <x v="1"/>
    <n v="2017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x v="4"/>
    <x v="28"/>
    <x v="1687"/>
    <d v="2017-04-10T20:15:00"/>
    <x v="1"/>
    <n v="2017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x v="4"/>
    <x v="28"/>
    <x v="1688"/>
    <d v="2017-04-09T11:49:54"/>
    <x v="1"/>
    <n v="2017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x v="4"/>
    <x v="28"/>
    <x v="1689"/>
    <d v="2017-03-16T21:37:10"/>
    <x v="1"/>
    <n v="2017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x v="4"/>
    <x v="28"/>
    <x v="1690"/>
    <d v="2017-04-06T09:20:42"/>
    <x v="1"/>
    <n v="2017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x v="4"/>
    <x v="28"/>
    <x v="1691"/>
    <d v="2017-04-03T01:00:00"/>
    <x v="1"/>
    <n v="2017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x v="4"/>
    <x v="28"/>
    <x v="1692"/>
    <d v="2017-03-26T23:59:00"/>
    <x v="1"/>
    <n v="2017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x v="4"/>
    <x v="28"/>
    <x v="1693"/>
    <d v="2017-04-09T20:00:00"/>
    <x v="1"/>
    <n v="2017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x v="4"/>
    <x v="28"/>
    <x v="1694"/>
    <d v="2017-03-27T04:36:00"/>
    <x v="1"/>
    <n v="2017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x v="4"/>
    <x v="28"/>
    <x v="1695"/>
    <d v="2017-04-10T01:00:00"/>
    <x v="1"/>
    <n v="2017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x v="4"/>
    <x v="28"/>
    <x v="1696"/>
    <d v="2017-04-01T00:40:11"/>
    <x v="1"/>
    <n v="2017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x v="4"/>
    <x v="28"/>
    <x v="1697"/>
    <d v="2017-04-09T23:47:28"/>
    <x v="1"/>
    <n v="2017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x v="4"/>
    <x v="28"/>
    <x v="1698"/>
    <d v="2017-03-26T03:33:00"/>
    <x v="1"/>
    <n v="2017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x v="4"/>
    <x v="28"/>
    <x v="1699"/>
    <d v="2017-04-11T20:44:05"/>
    <x v="1"/>
    <n v="2017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x v="4"/>
    <x v="28"/>
    <x v="1700"/>
    <d v="2017-04-01T04:00:00"/>
    <x v="1"/>
    <n v="2017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x v="4"/>
    <x v="28"/>
    <x v="1701"/>
    <d v="2015-01-15T15:56:45"/>
    <x v="3"/>
    <n v="2015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x v="4"/>
    <x v="28"/>
    <x v="1702"/>
    <d v="2015-03-30T19:52:30"/>
    <x v="0"/>
    <n v="2015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x v="4"/>
    <x v="28"/>
    <x v="1703"/>
    <d v="2015-08-31T06:45:37"/>
    <x v="0"/>
    <n v="2015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x v="4"/>
    <x v="28"/>
    <x v="1704"/>
    <d v="2015-02-16T03:21:13"/>
    <x v="0"/>
    <n v="2015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x v="4"/>
    <x v="28"/>
    <x v="1705"/>
    <d v="2015-09-09T16:00:00"/>
    <x v="0"/>
    <n v="2015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x v="4"/>
    <x v="28"/>
    <x v="1706"/>
    <d v="2015-08-23T07:21:12"/>
    <x v="0"/>
    <n v="2015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x v="4"/>
    <x v="28"/>
    <x v="1707"/>
    <d v="2016-03-28T16:18:15"/>
    <x v="2"/>
    <n v="2016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x v="4"/>
    <x v="28"/>
    <x v="1708"/>
    <d v="2016-05-01T20:48:26"/>
    <x v="2"/>
    <n v="2016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x v="4"/>
    <x v="28"/>
    <x v="1709"/>
    <d v="2014-08-31T19:39:00"/>
    <x v="3"/>
    <n v="2014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x v="4"/>
    <x v="28"/>
    <x v="1710"/>
    <d v="2016-01-18T13:00:00"/>
    <x v="0"/>
    <n v="2016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x v="4"/>
    <x v="28"/>
    <x v="1711"/>
    <d v="2014-09-01T15:30:34"/>
    <x v="3"/>
    <n v="2014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x v="4"/>
    <x v="28"/>
    <x v="1712"/>
    <d v="2015-06-30T21:55:53"/>
    <x v="0"/>
    <n v="2015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x v="4"/>
    <x v="28"/>
    <x v="1713"/>
    <d v="2014-10-05T19:13:32"/>
    <x v="3"/>
    <n v="2014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x v="4"/>
    <x v="28"/>
    <x v="1714"/>
    <d v="2015-05-01T22:02:41"/>
    <x v="0"/>
    <n v="2015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x v="4"/>
    <x v="28"/>
    <x v="1715"/>
    <d v="2015-03-31T03:22:00"/>
    <x v="0"/>
    <n v="2015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x v="4"/>
    <x v="28"/>
    <x v="1716"/>
    <d v="2016-12-09T14:51:39"/>
    <x v="2"/>
    <n v="2016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x v="4"/>
    <x v="28"/>
    <x v="1717"/>
    <d v="2016-04-21T04:00:00"/>
    <x v="2"/>
    <n v="2016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x v="4"/>
    <x v="28"/>
    <x v="1718"/>
    <d v="2016-05-14T04:59:00"/>
    <x v="2"/>
    <n v="2016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x v="4"/>
    <x v="28"/>
    <x v="1719"/>
    <d v="2014-09-17T12:49:51"/>
    <x v="3"/>
    <n v="2014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x v="4"/>
    <x v="28"/>
    <x v="1720"/>
    <d v="2014-11-09T19:47:51"/>
    <x v="3"/>
    <n v="2014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x v="4"/>
    <x v="28"/>
    <x v="1721"/>
    <d v="2015-12-11T11:04:23"/>
    <x v="0"/>
    <n v="2015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x v="4"/>
    <x v="28"/>
    <x v="1722"/>
    <d v="2016-04-03T00:10:00"/>
    <x v="2"/>
    <n v="2016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x v="4"/>
    <x v="28"/>
    <x v="1723"/>
    <d v="2015-07-01T06:00:00"/>
    <x v="0"/>
    <n v="2015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x v="4"/>
    <x v="28"/>
    <x v="1724"/>
    <d v="2014-10-30T22:22:42"/>
    <x v="3"/>
    <n v="2014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x v="4"/>
    <x v="28"/>
    <x v="1725"/>
    <d v="2014-08-24T23:14:09"/>
    <x v="3"/>
    <n v="2014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x v="4"/>
    <x v="28"/>
    <x v="1726"/>
    <d v="2014-06-27T22:04:24"/>
    <x v="3"/>
    <n v="201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x v="4"/>
    <x v="28"/>
    <x v="1727"/>
    <d v="2015-04-05T11:00:00"/>
    <x v="0"/>
    <n v="2015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x v="4"/>
    <x v="28"/>
    <x v="1728"/>
    <d v="2015-10-21T15:01:14"/>
    <x v="0"/>
    <n v="2015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x v="4"/>
    <x v="28"/>
    <x v="1729"/>
    <d v="2016-06-10T01:15:06"/>
    <x v="2"/>
    <n v="201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x v="4"/>
    <x v="28"/>
    <x v="1730"/>
    <d v="2015-10-25T02:06:23"/>
    <x v="0"/>
    <n v="2015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x v="4"/>
    <x v="28"/>
    <x v="1731"/>
    <d v="2015-06-11T15:00:00"/>
    <x v="0"/>
    <n v="2015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x v="4"/>
    <x v="28"/>
    <x v="1732"/>
    <d v="2016-01-16T05:00:00"/>
    <x v="0"/>
    <n v="2016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x v="4"/>
    <x v="28"/>
    <x v="1733"/>
    <d v="2016-09-13T21:30:00"/>
    <x v="2"/>
    <n v="2016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x v="4"/>
    <x v="28"/>
    <x v="1734"/>
    <d v="2015-05-08T00:52:36"/>
    <x v="0"/>
    <n v="2015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x v="4"/>
    <x v="28"/>
    <x v="1735"/>
    <d v="2016-08-07T19:32:25"/>
    <x v="2"/>
    <n v="2016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x v="4"/>
    <x v="28"/>
    <x v="1736"/>
    <d v="2015-11-08T21:40:33"/>
    <x v="0"/>
    <n v="2015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x v="4"/>
    <x v="28"/>
    <x v="1737"/>
    <d v="2015-07-20T22:46:32"/>
    <x v="0"/>
    <n v="2015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x v="4"/>
    <x v="28"/>
    <x v="1738"/>
    <d v="2014-10-02T20:59:02"/>
    <x v="3"/>
    <n v="2014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x v="4"/>
    <x v="28"/>
    <x v="1739"/>
    <d v="2016-05-04T19:58:52"/>
    <x v="2"/>
    <n v="2016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x v="4"/>
    <x v="28"/>
    <x v="1740"/>
    <d v="2015-07-16T19:37:02"/>
    <x v="0"/>
    <n v="2015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x v="8"/>
    <x v="20"/>
    <x v="1741"/>
    <d v="2015-06-10T15:04:31"/>
    <x v="0"/>
    <n v="2015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x v="8"/>
    <x v="20"/>
    <x v="1742"/>
    <d v="2017-01-07T21:00:00"/>
    <x v="2"/>
    <n v="2017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x v="8"/>
    <x v="20"/>
    <x v="1743"/>
    <d v="2016-08-27T03:59:00"/>
    <x v="2"/>
    <n v="2016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x v="8"/>
    <x v="20"/>
    <x v="1744"/>
    <d v="2015-03-08T13:31:17"/>
    <x v="0"/>
    <n v="2015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x v="8"/>
    <x v="20"/>
    <x v="1745"/>
    <d v="2016-12-22T02:00:00"/>
    <x v="2"/>
    <n v="2016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x v="8"/>
    <x v="20"/>
    <x v="1746"/>
    <d v="2016-11-24T02:00:00"/>
    <x v="2"/>
    <n v="2016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x v="8"/>
    <x v="20"/>
    <x v="1747"/>
    <d v="2015-11-13T15:00:00"/>
    <x v="0"/>
    <n v="2015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x v="8"/>
    <x v="20"/>
    <x v="1748"/>
    <d v="2015-09-02T22:49:03"/>
    <x v="0"/>
    <n v="2015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x v="8"/>
    <x v="20"/>
    <x v="1749"/>
    <d v="2017-03-01T19:00:00"/>
    <x v="1"/>
    <n v="2017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x v="8"/>
    <x v="20"/>
    <x v="1750"/>
    <d v="2016-04-19T20:05:04"/>
    <x v="2"/>
    <n v="2016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x v="8"/>
    <x v="20"/>
    <x v="1751"/>
    <d v="2015-03-19T17:45:23"/>
    <x v="0"/>
    <n v="2015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x v="8"/>
    <x v="20"/>
    <x v="1752"/>
    <d v="2016-10-14T06:04:42"/>
    <x v="2"/>
    <n v="2016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x v="8"/>
    <x v="20"/>
    <x v="1753"/>
    <d v="2016-03-21T16:59:28"/>
    <x v="2"/>
    <n v="2016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x v="8"/>
    <x v="20"/>
    <x v="1754"/>
    <d v="2015-04-03T20:02:33"/>
    <x v="0"/>
    <n v="2015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x v="8"/>
    <x v="20"/>
    <x v="1755"/>
    <d v="2015-10-05T18:56:01"/>
    <x v="0"/>
    <n v="2015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x v="8"/>
    <x v="20"/>
    <x v="1756"/>
    <d v="2016-08-29T04:01:09"/>
    <x v="2"/>
    <n v="2016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x v="8"/>
    <x v="20"/>
    <x v="1757"/>
    <d v="2017-01-28T19:29:00"/>
    <x v="2"/>
    <n v="2017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x v="8"/>
    <x v="20"/>
    <x v="1758"/>
    <d v="2016-07-14T22:56:32"/>
    <x v="2"/>
    <n v="2016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x v="8"/>
    <x v="20"/>
    <x v="1759"/>
    <d v="2015-03-25T18:53:49"/>
    <x v="0"/>
    <n v="2015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x v="8"/>
    <x v="20"/>
    <x v="1760"/>
    <d v="2016-02-25T16:08:33"/>
    <x v="2"/>
    <n v="2016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x v="8"/>
    <x v="20"/>
    <x v="1761"/>
    <d v="2015-09-12T13:37:40"/>
    <x v="0"/>
    <n v="2015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x v="8"/>
    <x v="20"/>
    <x v="1762"/>
    <d v="2016-03-11T23:34:05"/>
    <x v="2"/>
    <n v="2016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x v="8"/>
    <x v="20"/>
    <x v="1763"/>
    <d v="2016-10-23T20:50:40"/>
    <x v="2"/>
    <n v="2016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x v="8"/>
    <x v="20"/>
    <x v="1764"/>
    <d v="2014-08-03T11:39:39"/>
    <x v="3"/>
    <n v="2014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x v="8"/>
    <x v="20"/>
    <x v="1765"/>
    <d v="2014-08-13T23:31:52"/>
    <x v="3"/>
    <n v="2014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x v="8"/>
    <x v="20"/>
    <x v="1766"/>
    <d v="2014-08-25T20:38:08"/>
    <x v="3"/>
    <n v="2014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x v="8"/>
    <x v="20"/>
    <x v="1767"/>
    <d v="2014-08-03T15:48:04"/>
    <x v="3"/>
    <n v="2014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x v="8"/>
    <x v="20"/>
    <x v="1768"/>
    <d v="2014-09-27T13:27:24"/>
    <x v="3"/>
    <n v="2014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x v="8"/>
    <x v="20"/>
    <x v="1769"/>
    <d v="2015-01-13T19:39:19"/>
    <x v="3"/>
    <n v="2015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x v="8"/>
    <x v="20"/>
    <x v="1770"/>
    <d v="2014-10-14T18:43:14"/>
    <x v="3"/>
    <n v="2014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x v="8"/>
    <x v="20"/>
    <x v="1771"/>
    <d v="2014-10-23T23:30:40"/>
    <x v="3"/>
    <n v="2014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x v="8"/>
    <x v="20"/>
    <x v="1772"/>
    <d v="2014-07-06T17:13:56"/>
    <x v="3"/>
    <n v="2014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x v="8"/>
    <x v="20"/>
    <x v="1773"/>
    <d v="2015-01-19T18:14:58"/>
    <x v="3"/>
    <n v="2015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x v="8"/>
    <x v="20"/>
    <x v="1774"/>
    <d v="2014-11-29T14:59:00"/>
    <x v="3"/>
    <n v="2014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x v="8"/>
    <x v="20"/>
    <x v="1775"/>
    <d v="2014-10-24T23:26:00"/>
    <x v="3"/>
    <n v="2014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x v="8"/>
    <x v="20"/>
    <x v="1776"/>
    <d v="2014-10-29T22:57:51"/>
    <x v="3"/>
    <n v="2014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x v="8"/>
    <x v="20"/>
    <x v="1777"/>
    <d v="2015-02-20T08:34:13"/>
    <x v="0"/>
    <n v="2015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x v="8"/>
    <x v="20"/>
    <x v="1778"/>
    <d v="2015-03-27T19:43:15"/>
    <x v="0"/>
    <n v="2015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x v="8"/>
    <x v="20"/>
    <x v="1779"/>
    <d v="2016-09-02T16:36:20"/>
    <x v="2"/>
    <n v="2016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x v="8"/>
    <x v="20"/>
    <x v="1780"/>
    <d v="2016-07-02T14:25:10"/>
    <x v="2"/>
    <n v="2016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x v="8"/>
    <x v="20"/>
    <x v="1781"/>
    <d v="2016-09-15T14:49:05"/>
    <x v="2"/>
    <n v="2016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x v="8"/>
    <x v="20"/>
    <x v="1782"/>
    <d v="2016-02-21T13:48:09"/>
    <x v="2"/>
    <n v="2016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x v="8"/>
    <x v="20"/>
    <x v="1783"/>
    <d v="2015-05-21T22:47:58"/>
    <x v="0"/>
    <n v="2015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x v="8"/>
    <x v="20"/>
    <x v="1784"/>
    <d v="2015-01-31T03:25:00"/>
    <x v="3"/>
    <n v="2015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x v="8"/>
    <x v="20"/>
    <x v="1785"/>
    <d v="2014-10-16T00:00:00"/>
    <x v="3"/>
    <n v="2014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x v="8"/>
    <x v="20"/>
    <x v="1786"/>
    <d v="2014-12-15T13:12:57"/>
    <x v="3"/>
    <n v="2014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x v="8"/>
    <x v="20"/>
    <x v="1787"/>
    <d v="2015-04-04T14:43:57"/>
    <x v="0"/>
    <n v="2015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x v="8"/>
    <x v="20"/>
    <x v="1788"/>
    <d v="2014-10-31T22:45:42"/>
    <x v="3"/>
    <n v="2014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x v="8"/>
    <x v="20"/>
    <x v="1789"/>
    <d v="2015-01-12T06:00:03"/>
    <x v="3"/>
    <n v="2015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x v="8"/>
    <x v="20"/>
    <x v="1790"/>
    <d v="2015-02-05T16:11:18"/>
    <x v="0"/>
    <n v="2015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x v="8"/>
    <x v="20"/>
    <x v="1791"/>
    <d v="2015-01-29T17:46:05"/>
    <x v="3"/>
    <n v="2015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x v="8"/>
    <x v="20"/>
    <x v="1792"/>
    <d v="2015-08-10T06:59:00"/>
    <x v="0"/>
    <n v="2015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x v="8"/>
    <x v="20"/>
    <x v="1793"/>
    <d v="2014-11-27T22:24:00"/>
    <x v="3"/>
    <n v="2014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x v="8"/>
    <x v="20"/>
    <x v="1794"/>
    <d v="2015-02-11T13:13:42"/>
    <x v="0"/>
    <n v="2015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x v="8"/>
    <x v="20"/>
    <x v="1795"/>
    <d v="2016-10-14T16:00:00"/>
    <x v="2"/>
    <n v="2016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x v="8"/>
    <x v="20"/>
    <x v="1796"/>
    <d v="2016-07-24T10:32:46"/>
    <x v="2"/>
    <n v="201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x v="8"/>
    <x v="20"/>
    <x v="1797"/>
    <d v="2016-12-15T13:39:49"/>
    <x v="2"/>
    <n v="2016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x v="8"/>
    <x v="20"/>
    <x v="1798"/>
    <d v="2016-02-04T07:50:33"/>
    <x v="0"/>
    <n v="2016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x v="8"/>
    <x v="20"/>
    <x v="1799"/>
    <d v="2014-11-11T21:13:28"/>
    <x v="3"/>
    <n v="2014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x v="8"/>
    <x v="20"/>
    <x v="1800"/>
    <d v="2016-10-10T14:32:50"/>
    <x v="2"/>
    <n v="2016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x v="8"/>
    <x v="20"/>
    <x v="1801"/>
    <d v="2015-12-15T12:10:00"/>
    <x v="0"/>
    <n v="2015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x v="8"/>
    <x v="20"/>
    <x v="1802"/>
    <d v="2015-06-27T21:59:00"/>
    <x v="0"/>
    <n v="2015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x v="8"/>
    <x v="20"/>
    <x v="1803"/>
    <d v="2015-02-14T01:43:02"/>
    <x v="0"/>
    <n v="2015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x v="8"/>
    <x v="20"/>
    <x v="1804"/>
    <d v="2015-11-14T17:16:44"/>
    <x v="0"/>
    <n v="2015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x v="8"/>
    <x v="20"/>
    <x v="1805"/>
    <d v="2015-10-02T18:00:00"/>
    <x v="0"/>
    <n v="2015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x v="8"/>
    <x v="20"/>
    <x v="1806"/>
    <d v="2014-09-30T15:19:09"/>
    <x v="3"/>
    <n v="2014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x v="8"/>
    <x v="20"/>
    <x v="1807"/>
    <d v="2014-09-28T01:38:33"/>
    <x v="3"/>
    <n v="2014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x v="8"/>
    <x v="20"/>
    <x v="1808"/>
    <d v="2017-02-11T16:20:30"/>
    <x v="1"/>
    <n v="2017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x v="8"/>
    <x v="20"/>
    <x v="1809"/>
    <d v="2015-03-01T21:47:19"/>
    <x v="0"/>
    <n v="2015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x v="8"/>
    <x v="20"/>
    <x v="1810"/>
    <d v="2014-08-21T21:50:26"/>
    <x v="3"/>
    <n v="2014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x v="8"/>
    <x v="20"/>
    <x v="1811"/>
    <d v="2014-10-24T04:00:00"/>
    <x v="3"/>
    <n v="2014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x v="8"/>
    <x v="20"/>
    <x v="1812"/>
    <d v="2016-07-03T07:38:56"/>
    <x v="2"/>
    <n v="2016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x v="8"/>
    <x v="20"/>
    <x v="1813"/>
    <d v="2014-08-08T21:20:12"/>
    <x v="3"/>
    <n v="2014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x v="8"/>
    <x v="20"/>
    <x v="1814"/>
    <d v="2015-02-28T07:32:16"/>
    <x v="0"/>
    <n v="2015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x v="8"/>
    <x v="20"/>
    <x v="1815"/>
    <d v="2015-07-01T21:45:37"/>
    <x v="0"/>
    <n v="2015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x v="8"/>
    <x v="20"/>
    <x v="1816"/>
    <d v="2016-07-25T19:00:00"/>
    <x v="2"/>
    <n v="2016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x v="8"/>
    <x v="20"/>
    <x v="1817"/>
    <d v="2017-01-30T06:59:00"/>
    <x v="2"/>
    <n v="2017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x v="8"/>
    <x v="20"/>
    <x v="1818"/>
    <d v="2015-04-03T04:37:30"/>
    <x v="0"/>
    <n v="2015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x v="8"/>
    <x v="20"/>
    <x v="1819"/>
    <d v="2014-07-30T18:03:16"/>
    <x v="3"/>
    <n v="2014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x v="8"/>
    <x v="20"/>
    <x v="1820"/>
    <d v="2015-04-01T01:01:30"/>
    <x v="0"/>
    <n v="2015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x v="4"/>
    <x v="11"/>
    <x v="1821"/>
    <d v="2012-03-03T07:39:27"/>
    <x v="5"/>
    <n v="2012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x v="4"/>
    <x v="11"/>
    <x v="1822"/>
    <d v="2014-01-31T19:01:00"/>
    <x v="4"/>
    <n v="2014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x v="4"/>
    <x v="11"/>
    <x v="1823"/>
    <d v="2012-10-24T16:26:16"/>
    <x v="5"/>
    <n v="2012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x v="4"/>
    <x v="11"/>
    <x v="1824"/>
    <d v="2014-01-08T02:08:00"/>
    <x v="4"/>
    <n v="2014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x v="4"/>
    <x v="11"/>
    <x v="1825"/>
    <d v="2013-07-11T20:01:43"/>
    <x v="4"/>
    <n v="2013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x v="4"/>
    <x v="11"/>
    <x v="1826"/>
    <d v="2014-02-17T22:10:17"/>
    <x v="3"/>
    <n v="2014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x v="4"/>
    <x v="11"/>
    <x v="1827"/>
    <d v="2011-03-03T07:49:21"/>
    <x v="6"/>
    <n v="20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x v="4"/>
    <x v="11"/>
    <x v="1828"/>
    <d v="2014-05-09T22:00:00"/>
    <x v="3"/>
    <n v="2014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x v="4"/>
    <x v="11"/>
    <x v="1829"/>
    <d v="2011-01-21T22:00:00"/>
    <x v="7"/>
    <n v="20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x v="4"/>
    <x v="11"/>
    <x v="1830"/>
    <d v="2014-02-24T16:25:07"/>
    <x v="3"/>
    <n v="2014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x v="4"/>
    <x v="11"/>
    <x v="1831"/>
    <d v="2012-05-12T23:54:23"/>
    <x v="5"/>
    <n v="2012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x v="4"/>
    <x v="11"/>
    <x v="1832"/>
    <d v="2011-03-04T12:57:07"/>
    <x v="6"/>
    <n v="20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x v="4"/>
    <x v="11"/>
    <x v="1833"/>
    <d v="2013-03-02T07:59:00"/>
    <x v="4"/>
    <n v="2013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x v="4"/>
    <x v="11"/>
    <x v="1834"/>
    <d v="2015-01-24T23:08:15"/>
    <x v="3"/>
    <n v="2015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x v="4"/>
    <x v="11"/>
    <x v="1835"/>
    <d v="2016-03-31T15:51:11"/>
    <x v="2"/>
    <n v="2016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x v="4"/>
    <x v="11"/>
    <x v="1836"/>
    <d v="2013-02-17T19:25:29"/>
    <x v="4"/>
    <n v="2013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x v="4"/>
    <x v="11"/>
    <x v="1837"/>
    <d v="2012-03-18T00:08:55"/>
    <x v="5"/>
    <n v="2012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x v="4"/>
    <x v="11"/>
    <x v="1838"/>
    <d v="2011-10-01T03:00:00"/>
    <x v="6"/>
    <n v="20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x v="4"/>
    <x v="11"/>
    <x v="1839"/>
    <d v="2016-10-01T17:19:42"/>
    <x v="2"/>
    <n v="2016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x v="4"/>
    <x v="11"/>
    <x v="1840"/>
    <d v="2013-05-07T04:59:00"/>
    <x v="4"/>
    <n v="2013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x v="4"/>
    <x v="11"/>
    <x v="1841"/>
    <d v="2014-05-20T04:59:00"/>
    <x v="3"/>
    <n v="2014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x v="4"/>
    <x v="11"/>
    <x v="1842"/>
    <d v="2015-03-02T05:59:00"/>
    <x v="0"/>
    <n v="2015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x v="4"/>
    <x v="11"/>
    <x v="1843"/>
    <d v="2011-02-20T23:52:34"/>
    <x v="6"/>
    <n v="20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x v="4"/>
    <x v="11"/>
    <x v="1844"/>
    <d v="2011-06-11T03:00:00"/>
    <x v="6"/>
    <n v="20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x v="4"/>
    <x v="11"/>
    <x v="1845"/>
    <d v="2016-06-17T04:55:00"/>
    <x v="2"/>
    <n v="2016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x v="4"/>
    <x v="11"/>
    <x v="1846"/>
    <d v="2012-12-15T15:36:17"/>
    <x v="5"/>
    <n v="2012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x v="4"/>
    <x v="11"/>
    <x v="1847"/>
    <d v="2015-04-21T05:40:32"/>
    <x v="0"/>
    <n v="2015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x v="4"/>
    <x v="11"/>
    <x v="1848"/>
    <d v="2011-07-31T06:59:00"/>
    <x v="6"/>
    <n v="20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x v="4"/>
    <x v="11"/>
    <x v="1849"/>
    <d v="2012-10-17T20:17:39"/>
    <x v="5"/>
    <n v="2012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x v="4"/>
    <x v="11"/>
    <x v="1850"/>
    <d v="2014-07-10T23:01:40"/>
    <x v="3"/>
    <n v="2014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x v="4"/>
    <x v="11"/>
    <x v="1851"/>
    <d v="2014-07-28T01:00:00"/>
    <x v="3"/>
    <n v="2014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x v="4"/>
    <x v="11"/>
    <x v="1852"/>
    <d v="2015-04-25T00:00:00"/>
    <x v="0"/>
    <n v="2015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x v="4"/>
    <x v="11"/>
    <x v="1853"/>
    <d v="2012-11-14T02:26:57"/>
    <x v="5"/>
    <n v="2012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x v="4"/>
    <x v="11"/>
    <x v="1854"/>
    <d v="2013-05-24T00:30:37"/>
    <x v="4"/>
    <n v="2013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x v="4"/>
    <x v="11"/>
    <x v="1855"/>
    <d v="2014-01-06T12:55:40"/>
    <x v="4"/>
    <n v="2014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x v="4"/>
    <x v="11"/>
    <x v="1856"/>
    <d v="2014-07-18T20:31:12"/>
    <x v="3"/>
    <n v="2014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x v="4"/>
    <x v="11"/>
    <x v="1857"/>
    <d v="2014-09-12T18:26:53"/>
    <x v="3"/>
    <n v="2014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x v="4"/>
    <x v="11"/>
    <x v="1858"/>
    <d v="2011-12-16T05:48:41"/>
    <x v="6"/>
    <n v="20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x v="4"/>
    <x v="11"/>
    <x v="1859"/>
    <d v="2011-09-22T18:28:49"/>
    <x v="6"/>
    <n v="20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x v="4"/>
    <x v="11"/>
    <x v="1860"/>
    <d v="2014-02-06T17:01:24"/>
    <x v="3"/>
    <n v="201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x v="6"/>
    <x v="18"/>
    <x v="1861"/>
    <d v="2015-01-26T07:12:21"/>
    <x v="3"/>
    <n v="2015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x v="6"/>
    <x v="18"/>
    <x v="1862"/>
    <d v="2017-03-08T07:30:00"/>
    <x v="1"/>
    <n v="2017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x v="6"/>
    <x v="18"/>
    <x v="1863"/>
    <d v="2014-06-12T19:08:05"/>
    <x v="3"/>
    <n v="2014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x v="6"/>
    <x v="18"/>
    <x v="1864"/>
    <d v="2014-05-04T17:11:40"/>
    <x v="3"/>
    <n v="2014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x v="6"/>
    <x v="18"/>
    <x v="1865"/>
    <d v="2016-11-06T09:49:07"/>
    <x v="2"/>
    <n v="2016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x v="6"/>
    <x v="18"/>
    <x v="1866"/>
    <d v="2017-03-01T04:00:00"/>
    <x v="1"/>
    <n v="2017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x v="6"/>
    <x v="18"/>
    <x v="1867"/>
    <d v="2016-11-05T22:11:52"/>
    <x v="2"/>
    <n v="2016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x v="6"/>
    <x v="18"/>
    <x v="1868"/>
    <d v="2015-12-15T07:59:00"/>
    <x v="0"/>
    <n v="2015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x v="6"/>
    <x v="18"/>
    <x v="1869"/>
    <d v="2017-01-04T00:04:09"/>
    <x v="2"/>
    <n v="2017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x v="6"/>
    <x v="18"/>
    <x v="1870"/>
    <d v="2016-01-31T04:17:00"/>
    <x v="2"/>
    <n v="2016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x v="6"/>
    <x v="18"/>
    <x v="1871"/>
    <d v="2014-11-20T19:48:21"/>
    <x v="3"/>
    <n v="2014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x v="6"/>
    <x v="18"/>
    <x v="1872"/>
    <d v="2015-06-30T03:06:42"/>
    <x v="0"/>
    <n v="2015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x v="6"/>
    <x v="18"/>
    <x v="1873"/>
    <d v="2015-07-08T16:45:00"/>
    <x v="0"/>
    <n v="2015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x v="6"/>
    <x v="18"/>
    <x v="1874"/>
    <d v="2016-06-28T23:15:33"/>
    <x v="2"/>
    <n v="2016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x v="6"/>
    <x v="18"/>
    <x v="1875"/>
    <d v="2016-08-06T21:35:08"/>
    <x v="2"/>
    <n v="2016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x v="6"/>
    <x v="18"/>
    <x v="1876"/>
    <d v="2014-06-16T06:50:05"/>
    <x v="3"/>
    <n v="2014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x v="6"/>
    <x v="18"/>
    <x v="1877"/>
    <d v="2015-03-01T00:42:05"/>
    <x v="0"/>
    <n v="2015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x v="6"/>
    <x v="18"/>
    <x v="1878"/>
    <d v="2014-06-13T00:12:35"/>
    <x v="3"/>
    <n v="2014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x v="6"/>
    <x v="18"/>
    <x v="1879"/>
    <d v="2016-03-14T14:35:29"/>
    <x v="2"/>
    <n v="2016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x v="6"/>
    <x v="18"/>
    <x v="1880"/>
    <d v="2016-03-30T12:36:20"/>
    <x v="2"/>
    <n v="2016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x v="4"/>
    <x v="14"/>
    <x v="1881"/>
    <d v="2015-03-10T02:39:49"/>
    <x v="0"/>
    <n v="2015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x v="4"/>
    <x v="14"/>
    <x v="1882"/>
    <d v="2012-07-10T23:48:00"/>
    <x v="5"/>
    <n v="2012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x v="4"/>
    <x v="14"/>
    <x v="1883"/>
    <d v="2012-04-08T21:45:08"/>
    <x v="5"/>
    <n v="2012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x v="4"/>
    <x v="14"/>
    <x v="1884"/>
    <d v="2012-11-27T12:00:00"/>
    <x v="5"/>
    <n v="2012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x v="4"/>
    <x v="14"/>
    <x v="1885"/>
    <d v="2012-08-10T22:00:00"/>
    <x v="5"/>
    <n v="2012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x v="4"/>
    <x v="14"/>
    <x v="1886"/>
    <d v="2014-11-12T22:45:38"/>
    <x v="3"/>
    <n v="20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x v="4"/>
    <x v="14"/>
    <x v="1887"/>
    <d v="2015-12-03T21:30:00"/>
    <x v="0"/>
    <n v="2015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x v="4"/>
    <x v="14"/>
    <x v="1888"/>
    <d v="2010-06-01T04:59:00"/>
    <x v="7"/>
    <n v="2010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x v="4"/>
    <x v="14"/>
    <x v="1889"/>
    <d v="2013-03-11T18:02:26"/>
    <x v="4"/>
    <n v="2013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x v="4"/>
    <x v="14"/>
    <x v="1890"/>
    <d v="2012-12-15T18:52:08"/>
    <x v="5"/>
    <n v="2012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x v="4"/>
    <x v="14"/>
    <x v="1891"/>
    <d v="2010-07-22T06:00:00"/>
    <x v="7"/>
    <n v="2010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x v="4"/>
    <x v="14"/>
    <x v="1892"/>
    <d v="2011-06-07T15:18:01"/>
    <x v="6"/>
    <n v="201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x v="4"/>
    <x v="14"/>
    <x v="1893"/>
    <d v="2011-04-16T03:59:00"/>
    <x v="6"/>
    <n v="2011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x v="4"/>
    <x v="14"/>
    <x v="1894"/>
    <d v="2012-02-12T21:43:03"/>
    <x v="5"/>
    <n v="2012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x v="4"/>
    <x v="14"/>
    <x v="1895"/>
    <d v="2015-10-20T17:55:22"/>
    <x v="0"/>
    <n v="2015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x v="4"/>
    <x v="14"/>
    <x v="1896"/>
    <d v="2012-04-12T17:02:45"/>
    <x v="5"/>
    <n v="2012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x v="4"/>
    <x v="14"/>
    <x v="1897"/>
    <d v="2014-03-04T21:00:00"/>
    <x v="3"/>
    <n v="20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x v="4"/>
    <x v="14"/>
    <x v="1898"/>
    <d v="2016-02-01T18:00:00"/>
    <x v="0"/>
    <n v="2016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x v="4"/>
    <x v="14"/>
    <x v="1899"/>
    <d v="2015-03-25T21:36:06"/>
    <x v="0"/>
    <n v="2015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x v="4"/>
    <x v="14"/>
    <x v="1900"/>
    <d v="2012-10-06T09:59:00"/>
    <x v="5"/>
    <n v="2012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x v="2"/>
    <x v="29"/>
    <x v="1901"/>
    <d v="2015-05-22T13:00:00"/>
    <x v="0"/>
    <n v="2015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x v="2"/>
    <x v="29"/>
    <x v="1902"/>
    <d v="2015-03-04T18:57:27"/>
    <x v="0"/>
    <n v="2015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x v="2"/>
    <x v="29"/>
    <x v="1903"/>
    <d v="2017-01-27T18:29:51"/>
    <x v="2"/>
    <n v="2017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x v="2"/>
    <x v="29"/>
    <x v="1904"/>
    <d v="2016-01-02T16:27:01"/>
    <x v="0"/>
    <n v="2016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x v="2"/>
    <x v="29"/>
    <x v="1905"/>
    <d v="2014-09-07T22:13:14"/>
    <x v="3"/>
    <n v="20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x v="2"/>
    <x v="29"/>
    <x v="1906"/>
    <d v="2016-06-23T16:06:23"/>
    <x v="2"/>
    <n v="2016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x v="2"/>
    <x v="29"/>
    <x v="1907"/>
    <d v="2014-05-23T14:05:25"/>
    <x v="3"/>
    <n v="2014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x v="2"/>
    <x v="29"/>
    <x v="1908"/>
    <d v="2016-12-29T22:01:40"/>
    <x v="2"/>
    <n v="2016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x v="2"/>
    <x v="29"/>
    <x v="1909"/>
    <d v="2014-10-23T10:17:59"/>
    <x v="3"/>
    <n v="2014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x v="2"/>
    <x v="29"/>
    <x v="1910"/>
    <d v="2015-10-31T22:45:00"/>
    <x v="0"/>
    <n v="2015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x v="2"/>
    <x v="29"/>
    <x v="1911"/>
    <d v="2014-08-09T00:48:54"/>
    <x v="3"/>
    <n v="201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x v="2"/>
    <x v="29"/>
    <x v="1912"/>
    <d v="2015-06-04T05:26:00"/>
    <x v="0"/>
    <n v="2015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x v="2"/>
    <x v="29"/>
    <x v="1913"/>
    <d v="2014-10-08T12:16:18"/>
    <x v="3"/>
    <n v="2014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x v="2"/>
    <x v="29"/>
    <x v="1914"/>
    <d v="2014-11-01T03:59:00"/>
    <x v="3"/>
    <n v="2014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x v="2"/>
    <x v="29"/>
    <x v="1915"/>
    <d v="2014-09-02T01:10:22"/>
    <x v="3"/>
    <n v="2014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x v="2"/>
    <x v="29"/>
    <x v="1916"/>
    <d v="2016-11-07T18:12:55"/>
    <x v="2"/>
    <n v="2016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x v="2"/>
    <x v="29"/>
    <x v="1917"/>
    <d v="2017-02-10T06:28:53"/>
    <x v="1"/>
    <n v="2017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x v="2"/>
    <x v="29"/>
    <x v="1918"/>
    <d v="2014-08-12T18:57:31"/>
    <x v="3"/>
    <n v="2014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x v="2"/>
    <x v="29"/>
    <x v="1919"/>
    <d v="2015-05-19T21:00:49"/>
    <x v="0"/>
    <n v="2015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x v="2"/>
    <x v="29"/>
    <x v="1920"/>
    <d v="2015-10-21T23:00:00"/>
    <x v="0"/>
    <n v="2015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x v="4"/>
    <x v="14"/>
    <x v="1921"/>
    <d v="2012-07-14T05:19:03"/>
    <x v="5"/>
    <n v="2012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x v="4"/>
    <x v="14"/>
    <x v="1922"/>
    <d v="2013-12-12T06:08:27"/>
    <x v="4"/>
    <n v="2013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x v="4"/>
    <x v="14"/>
    <x v="1923"/>
    <d v="2011-09-27T04:59:00"/>
    <x v="6"/>
    <n v="2011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x v="4"/>
    <x v="14"/>
    <x v="1924"/>
    <d v="2014-01-15T19:33:00"/>
    <x v="4"/>
    <n v="20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x v="4"/>
    <x v="14"/>
    <x v="1925"/>
    <d v="2013-10-11T00:00:00"/>
    <x v="4"/>
    <n v="2013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x v="4"/>
    <x v="14"/>
    <x v="1926"/>
    <d v="2010-11-02T00:26:00"/>
    <x v="7"/>
    <n v="2010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x v="4"/>
    <x v="14"/>
    <x v="1927"/>
    <d v="2012-03-08T04:59:00"/>
    <x v="5"/>
    <n v="2012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x v="4"/>
    <x v="14"/>
    <x v="1928"/>
    <d v="2013-05-07T15:33:14"/>
    <x v="4"/>
    <n v="2013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x v="4"/>
    <x v="14"/>
    <x v="1929"/>
    <d v="2011-07-05T00:31:06"/>
    <x v="6"/>
    <n v="2011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x v="4"/>
    <x v="14"/>
    <x v="1930"/>
    <d v="2013-07-07T13:24:42"/>
    <x v="4"/>
    <n v="2013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x v="4"/>
    <x v="14"/>
    <x v="1931"/>
    <d v="2012-05-22T03:30:00"/>
    <x v="5"/>
    <n v="2012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x v="4"/>
    <x v="14"/>
    <x v="1932"/>
    <d v="2012-01-24T19:26:13"/>
    <x v="5"/>
    <n v="2012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x v="4"/>
    <x v="14"/>
    <x v="1933"/>
    <d v="2014-09-27T03:08:27"/>
    <x v="3"/>
    <n v="20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x v="4"/>
    <x v="14"/>
    <x v="1934"/>
    <d v="2011-12-25T05:00:00"/>
    <x v="6"/>
    <n v="2011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x v="4"/>
    <x v="14"/>
    <x v="1935"/>
    <d v="2014-06-21T04:59:00"/>
    <x v="3"/>
    <n v="20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x v="4"/>
    <x v="14"/>
    <x v="1936"/>
    <d v="2011-12-06T05:59:00"/>
    <x v="6"/>
    <n v="2011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x v="4"/>
    <x v="14"/>
    <x v="1937"/>
    <d v="2012-06-15T03:59:00"/>
    <x v="5"/>
    <n v="2012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x v="4"/>
    <x v="14"/>
    <x v="1938"/>
    <d v="2013-07-02T05:00:00"/>
    <x v="4"/>
    <n v="2013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x v="4"/>
    <x v="14"/>
    <x v="1939"/>
    <d v="2013-03-10T22:38:28"/>
    <x v="4"/>
    <n v="2013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x v="4"/>
    <x v="14"/>
    <x v="1940"/>
    <d v="2011-06-15T03:59:00"/>
    <x v="6"/>
    <n v="2011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x v="2"/>
    <x v="30"/>
    <x v="1941"/>
    <d v="2014-05-15T06:58:51"/>
    <x v="3"/>
    <n v="2014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x v="2"/>
    <x v="30"/>
    <x v="1942"/>
    <d v="2011-07-04T19:52:20"/>
    <x v="6"/>
    <n v="2011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x v="2"/>
    <x v="30"/>
    <x v="1943"/>
    <d v="2016-08-11T06:28:36"/>
    <x v="2"/>
    <n v="201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x v="2"/>
    <x v="30"/>
    <x v="1944"/>
    <d v="2014-05-01T14:01:30"/>
    <x v="3"/>
    <n v="2014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x v="2"/>
    <x v="30"/>
    <x v="1945"/>
    <d v="2015-07-12T06:02:38"/>
    <x v="0"/>
    <n v="2015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x v="2"/>
    <x v="30"/>
    <x v="1946"/>
    <d v="2014-04-20T02:36:01"/>
    <x v="3"/>
    <n v="2014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x v="2"/>
    <x v="30"/>
    <x v="1947"/>
    <d v="2009-11-23T05:59:00"/>
    <x v="8"/>
    <n v="2009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x v="2"/>
    <x v="30"/>
    <x v="1948"/>
    <d v="2016-06-06T17:02:00"/>
    <x v="2"/>
    <n v="2016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x v="2"/>
    <x v="30"/>
    <x v="1949"/>
    <d v="2014-07-10T10:09:11"/>
    <x v="3"/>
    <n v="2014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x v="2"/>
    <x v="30"/>
    <x v="1950"/>
    <d v="2011-04-22T04:21:13"/>
    <x v="6"/>
    <n v="2011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x v="2"/>
    <x v="30"/>
    <x v="1951"/>
    <d v="2016-11-07T11:05:37"/>
    <x v="2"/>
    <n v="2016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x v="2"/>
    <x v="30"/>
    <x v="1952"/>
    <d v="2013-10-16T14:33:35"/>
    <x v="4"/>
    <n v="2013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x v="2"/>
    <x v="30"/>
    <x v="1953"/>
    <d v="2012-03-02T03:00:00"/>
    <x v="5"/>
    <n v="2012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x v="2"/>
    <x v="30"/>
    <x v="1954"/>
    <d v="2016-03-12T05:00:00"/>
    <x v="2"/>
    <n v="2016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x v="2"/>
    <x v="30"/>
    <x v="1955"/>
    <d v="2012-05-23T19:00:00"/>
    <x v="5"/>
    <n v="2012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x v="2"/>
    <x v="30"/>
    <x v="1956"/>
    <d v="2015-04-18T21:10:05"/>
    <x v="0"/>
    <n v="2015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x v="2"/>
    <x v="30"/>
    <x v="1957"/>
    <d v="2012-10-27T02:21:53"/>
    <x v="5"/>
    <n v="2012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x v="2"/>
    <x v="30"/>
    <x v="1958"/>
    <d v="2013-03-23T22:42:41"/>
    <x v="4"/>
    <n v="2013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x v="2"/>
    <x v="30"/>
    <x v="1959"/>
    <d v="2014-10-01T00:00:00"/>
    <x v="3"/>
    <n v="2014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x v="2"/>
    <x v="30"/>
    <x v="1960"/>
    <d v="2014-12-21T08:42:21"/>
    <x v="3"/>
    <n v="2014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x v="2"/>
    <x v="30"/>
    <x v="1961"/>
    <d v="2012-10-06T03:59:00"/>
    <x v="5"/>
    <n v="2012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x v="2"/>
    <x v="30"/>
    <x v="1962"/>
    <d v="2014-05-13T18:43:56"/>
    <x v="3"/>
    <n v="2014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x v="2"/>
    <x v="30"/>
    <x v="1963"/>
    <d v="2014-09-16T10:18:54"/>
    <x v="3"/>
    <n v="201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x v="2"/>
    <x v="30"/>
    <x v="1964"/>
    <d v="2016-04-22T06:32:52"/>
    <x v="2"/>
    <n v="2016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x v="2"/>
    <x v="30"/>
    <x v="1965"/>
    <d v="2012-01-12T01:00:00"/>
    <x v="6"/>
    <n v="2012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x v="2"/>
    <x v="30"/>
    <x v="1966"/>
    <d v="2014-08-14T12:58:18"/>
    <x v="3"/>
    <n v="2014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x v="2"/>
    <x v="30"/>
    <x v="1967"/>
    <d v="2014-05-01T15:55:29"/>
    <x v="3"/>
    <n v="2014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x v="2"/>
    <x v="30"/>
    <x v="1968"/>
    <d v="2016-12-03T15:05:15"/>
    <x v="2"/>
    <n v="2016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x v="2"/>
    <x v="30"/>
    <x v="1969"/>
    <d v="2016-08-05T19:01:08"/>
    <x v="2"/>
    <n v="2016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x v="2"/>
    <x v="30"/>
    <x v="1970"/>
    <d v="2013-04-20T03:38:21"/>
    <x v="4"/>
    <n v="2013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x v="2"/>
    <x v="30"/>
    <x v="1971"/>
    <d v="2013-11-15T04:00:00"/>
    <x v="4"/>
    <n v="2013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x v="2"/>
    <x v="30"/>
    <x v="1972"/>
    <d v="2012-11-18T01:17:24"/>
    <x v="5"/>
    <n v="2012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x v="2"/>
    <x v="30"/>
    <x v="1973"/>
    <d v="2016-08-06T07:00:00"/>
    <x v="2"/>
    <n v="2016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x v="2"/>
    <x v="30"/>
    <x v="1974"/>
    <d v="2013-08-19T08:01:09"/>
    <x v="4"/>
    <n v="2013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x v="2"/>
    <x v="30"/>
    <x v="1975"/>
    <d v="2013-03-10T18:07:31"/>
    <x v="4"/>
    <n v="2013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x v="2"/>
    <x v="30"/>
    <x v="1976"/>
    <d v="2013-07-13T21:35:25"/>
    <x v="4"/>
    <n v="2013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x v="2"/>
    <x v="30"/>
    <x v="1977"/>
    <d v="2015-12-19T07:59:00"/>
    <x v="0"/>
    <n v="2015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x v="2"/>
    <x v="30"/>
    <x v="1978"/>
    <d v="2012-06-12T07:00:00"/>
    <x v="5"/>
    <n v="2012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x v="2"/>
    <x v="30"/>
    <x v="1979"/>
    <d v="2015-11-19T04:59:00"/>
    <x v="0"/>
    <n v="2015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x v="2"/>
    <x v="30"/>
    <x v="1980"/>
    <d v="2016-04-03T12:01:02"/>
    <x v="2"/>
    <n v="2016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x v="8"/>
    <x v="31"/>
    <x v="1981"/>
    <d v="2014-07-09T17:24:25"/>
    <x v="3"/>
    <n v="2014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x v="8"/>
    <x v="31"/>
    <x v="1982"/>
    <d v="2016-12-04T15:04:47"/>
    <x v="2"/>
    <n v="2016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x v="8"/>
    <x v="31"/>
    <x v="1983"/>
    <d v="2016-09-02T07:00:00"/>
    <x v="2"/>
    <n v="2016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x v="8"/>
    <x v="31"/>
    <x v="1984"/>
    <d v="2014-11-30T19:58:01"/>
    <x v="3"/>
    <n v="2014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x v="8"/>
    <x v="31"/>
    <x v="1985"/>
    <d v="2016-08-02T23:00:00"/>
    <x v="2"/>
    <n v="2016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x v="8"/>
    <x v="31"/>
    <x v="1986"/>
    <d v="2016-03-14T09:24:43"/>
    <x v="2"/>
    <n v="2016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x v="8"/>
    <x v="31"/>
    <x v="1987"/>
    <d v="2015-03-01T15:21:16"/>
    <x v="0"/>
    <n v="2015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x v="8"/>
    <x v="31"/>
    <x v="1988"/>
    <d v="2015-08-20T18:19:02"/>
    <x v="0"/>
    <n v="2015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x v="8"/>
    <x v="31"/>
    <x v="1989"/>
    <d v="2016-12-11T16:20:08"/>
    <x v="2"/>
    <n v="2016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x v="8"/>
    <x v="31"/>
    <x v="1990"/>
    <d v="2016-02-13T04:42:12"/>
    <x v="2"/>
    <n v="2016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x v="8"/>
    <x v="31"/>
    <x v="1991"/>
    <d v="2015-07-03T21:26:26"/>
    <x v="0"/>
    <n v="2015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x v="8"/>
    <x v="31"/>
    <x v="1992"/>
    <d v="2015-02-18T03:26:31"/>
    <x v="0"/>
    <n v="2015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x v="8"/>
    <x v="31"/>
    <x v="1993"/>
    <d v="2015-12-21T14:07:17"/>
    <x v="0"/>
    <n v="2015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x v="8"/>
    <x v="31"/>
    <x v="1994"/>
    <d v="2016-12-07T01:09:02"/>
    <x v="2"/>
    <n v="2016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x v="8"/>
    <x v="31"/>
    <x v="1995"/>
    <d v="2015-07-16T21:38:56"/>
    <x v="0"/>
    <n v="2015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x v="8"/>
    <x v="31"/>
    <x v="1996"/>
    <d v="2014-07-10T19:40:11"/>
    <x v="3"/>
    <n v="2014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x v="8"/>
    <x v="31"/>
    <x v="1997"/>
    <d v="2014-08-26T22:20:12"/>
    <x v="3"/>
    <n v="2014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x v="8"/>
    <x v="31"/>
    <x v="1998"/>
    <d v="2014-08-01T02:50:38"/>
    <x v="3"/>
    <n v="2014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x v="8"/>
    <x v="31"/>
    <x v="1999"/>
    <d v="2014-11-13T12:35:08"/>
    <x v="3"/>
    <n v="2014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x v="8"/>
    <x v="31"/>
    <x v="2000"/>
    <d v="2016-01-06T22:50:13"/>
    <x v="0"/>
    <n v="2016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x v="2"/>
    <x v="30"/>
    <x v="2001"/>
    <d v="2015-06-12T20:00:00"/>
    <x v="0"/>
    <n v="2015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x v="2"/>
    <x v="30"/>
    <x v="2002"/>
    <d v="2017-01-23T17:05:43"/>
    <x v="2"/>
    <n v="2017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x v="2"/>
    <x v="30"/>
    <x v="2003"/>
    <d v="2010-07-02T23:00:00"/>
    <x v="7"/>
    <n v="201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x v="2"/>
    <x v="30"/>
    <x v="2004"/>
    <d v="2014-07-10T14:31:03"/>
    <x v="3"/>
    <n v="2014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x v="2"/>
    <x v="30"/>
    <x v="2005"/>
    <d v="2013-10-16T03:59:00"/>
    <x v="4"/>
    <n v="2013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x v="2"/>
    <x v="30"/>
    <x v="2006"/>
    <d v="2014-12-03T13:00:45"/>
    <x v="3"/>
    <n v="2014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x v="2"/>
    <x v="30"/>
    <x v="2007"/>
    <d v="2010-08-24T04:00:00"/>
    <x v="7"/>
    <n v="201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x v="2"/>
    <x v="30"/>
    <x v="2008"/>
    <d v="2011-09-19T14:30:22"/>
    <x v="6"/>
    <n v="2011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x v="2"/>
    <x v="30"/>
    <x v="2009"/>
    <d v="2016-11-23T08:45:43"/>
    <x v="2"/>
    <n v="2016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x v="2"/>
    <x v="30"/>
    <x v="2010"/>
    <d v="2016-08-18T23:54:51"/>
    <x v="2"/>
    <n v="2016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x v="2"/>
    <x v="30"/>
    <x v="2011"/>
    <d v="2016-01-11T23:00:00"/>
    <x v="0"/>
    <n v="2016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x v="2"/>
    <x v="30"/>
    <x v="2012"/>
    <d v="2015-02-05T19:44:01"/>
    <x v="0"/>
    <n v="2015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x v="2"/>
    <x v="30"/>
    <x v="2013"/>
    <d v="2016-07-08T23:03:34"/>
    <x v="2"/>
    <n v="2016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x v="2"/>
    <x v="30"/>
    <x v="2014"/>
    <d v="2013-03-25T04:08:59"/>
    <x v="4"/>
    <n v="2013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x v="2"/>
    <x v="30"/>
    <x v="2015"/>
    <d v="2011-09-09T21:02:43"/>
    <x v="6"/>
    <n v="2011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x v="2"/>
    <x v="30"/>
    <x v="2016"/>
    <d v="2013-03-09T21:08:19"/>
    <x v="4"/>
    <n v="2013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x v="2"/>
    <x v="30"/>
    <x v="2017"/>
    <d v="2012-03-24T04:00:00"/>
    <x v="5"/>
    <n v="2012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x v="2"/>
    <x v="30"/>
    <x v="2018"/>
    <d v="2015-08-13T08:46:49"/>
    <x v="0"/>
    <n v="2015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x v="2"/>
    <x v="30"/>
    <x v="2019"/>
    <d v="2016-09-22T17:00:21"/>
    <x v="2"/>
    <n v="2016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x v="2"/>
    <x v="30"/>
    <x v="2020"/>
    <d v="2014-05-14T23:04:00"/>
    <x v="3"/>
    <n v="2014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x v="2"/>
    <x v="30"/>
    <x v="2021"/>
    <d v="2014-09-24T01:41:37"/>
    <x v="3"/>
    <n v="2014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x v="2"/>
    <x v="30"/>
    <x v="2022"/>
    <d v="2016-06-11T13:39:32"/>
    <x v="2"/>
    <n v="2016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x v="2"/>
    <x v="30"/>
    <x v="2023"/>
    <d v="2015-06-11T10:05:53"/>
    <x v="0"/>
    <n v="2015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x v="2"/>
    <x v="30"/>
    <x v="2024"/>
    <d v="2012-08-13T03:00:00"/>
    <x v="5"/>
    <n v="2012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x v="2"/>
    <x v="30"/>
    <x v="2025"/>
    <d v="2015-06-11T04:25:46"/>
    <x v="0"/>
    <n v="2015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x v="2"/>
    <x v="30"/>
    <x v="2026"/>
    <d v="2014-04-21T03:59:00"/>
    <x v="3"/>
    <n v="2014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x v="2"/>
    <x v="30"/>
    <x v="2027"/>
    <d v="2015-03-30T18:31:59"/>
    <x v="0"/>
    <n v="2015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x v="2"/>
    <x v="30"/>
    <x v="2028"/>
    <d v="2010-03-15T21:55:00"/>
    <x v="7"/>
    <n v="201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x v="2"/>
    <x v="30"/>
    <x v="2029"/>
    <d v="2014-08-27T00:31:21"/>
    <x v="3"/>
    <n v="2014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x v="2"/>
    <x v="30"/>
    <x v="2030"/>
    <d v="2012-11-29T23:54:56"/>
    <x v="5"/>
    <n v="2012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x v="2"/>
    <x v="30"/>
    <x v="2031"/>
    <d v="2015-01-09T01:00:00"/>
    <x v="3"/>
    <n v="2015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x v="2"/>
    <x v="30"/>
    <x v="2032"/>
    <d v="2016-12-15T05:00:00"/>
    <x v="2"/>
    <n v="2016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x v="2"/>
    <x v="30"/>
    <x v="2033"/>
    <d v="2014-04-26T01:58:38"/>
    <x v="3"/>
    <n v="2014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x v="2"/>
    <x v="30"/>
    <x v="2034"/>
    <d v="2015-05-07T06:58:00"/>
    <x v="0"/>
    <n v="2015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x v="2"/>
    <x v="30"/>
    <x v="2035"/>
    <d v="2015-12-19T01:00:00"/>
    <x v="0"/>
    <n v="2015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x v="2"/>
    <x v="30"/>
    <x v="2036"/>
    <d v="2014-05-09T20:45:19"/>
    <x v="3"/>
    <n v="2014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x v="2"/>
    <x v="30"/>
    <x v="2037"/>
    <d v="2013-12-30T06:02:33"/>
    <x v="4"/>
    <n v="2013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x v="2"/>
    <x v="30"/>
    <x v="2038"/>
    <d v="2013-07-01T18:00:00"/>
    <x v="4"/>
    <n v="2013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x v="2"/>
    <x v="30"/>
    <x v="2039"/>
    <d v="2016-12-01T04:59:00"/>
    <x v="2"/>
    <n v="2016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x v="2"/>
    <x v="30"/>
    <x v="2040"/>
    <d v="2013-11-15T23:15:03"/>
    <x v="4"/>
    <n v="201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x v="2"/>
    <x v="30"/>
    <x v="2041"/>
    <d v="2016-11-10T13:37:07"/>
    <x v="2"/>
    <n v="2016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x v="2"/>
    <x v="30"/>
    <x v="2042"/>
    <d v="2016-01-22T16:59:34"/>
    <x v="0"/>
    <n v="2016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x v="2"/>
    <x v="30"/>
    <x v="2043"/>
    <d v="2016-12-11T04:59:00"/>
    <x v="2"/>
    <n v="2016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x v="2"/>
    <x v="30"/>
    <x v="2044"/>
    <d v="2015-06-13T16:25:14"/>
    <x v="0"/>
    <n v="2015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x v="2"/>
    <x v="30"/>
    <x v="2045"/>
    <d v="2012-07-09T02:07:27"/>
    <x v="5"/>
    <n v="2012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x v="2"/>
    <x v="30"/>
    <x v="2046"/>
    <d v="2013-05-23T04:07:24"/>
    <x v="4"/>
    <n v="2013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x v="2"/>
    <x v="30"/>
    <x v="2047"/>
    <d v="2015-04-17T00:00:00"/>
    <x v="0"/>
    <n v="2015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x v="2"/>
    <x v="30"/>
    <x v="2048"/>
    <d v="2013-05-23T15:38:11"/>
    <x v="4"/>
    <n v="2013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x v="2"/>
    <x v="30"/>
    <x v="2049"/>
    <d v="2013-12-02T22:59:00"/>
    <x v="4"/>
    <n v="2013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x v="2"/>
    <x v="30"/>
    <x v="2050"/>
    <d v="2015-05-31T01:42:58"/>
    <x v="0"/>
    <n v="2015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x v="2"/>
    <x v="30"/>
    <x v="2051"/>
    <d v="2013-12-26T00:32:17"/>
    <x v="4"/>
    <n v="2013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x v="2"/>
    <x v="30"/>
    <x v="2052"/>
    <d v="2016-02-20T02:00:53"/>
    <x v="2"/>
    <n v="2016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x v="2"/>
    <x v="30"/>
    <x v="2053"/>
    <d v="2015-11-25T15:49:11"/>
    <x v="0"/>
    <n v="2015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x v="2"/>
    <x v="30"/>
    <x v="2054"/>
    <d v="2014-05-02T12:30:10"/>
    <x v="3"/>
    <n v="2014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x v="2"/>
    <x v="30"/>
    <x v="2055"/>
    <d v="2014-12-03T04:00:00"/>
    <x v="3"/>
    <n v="2014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x v="2"/>
    <x v="30"/>
    <x v="2056"/>
    <d v="2013-04-17T18:15:42"/>
    <x v="4"/>
    <n v="2013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x v="2"/>
    <x v="30"/>
    <x v="2057"/>
    <d v="2016-02-26T11:52:12"/>
    <x v="2"/>
    <n v="2016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x v="2"/>
    <x v="30"/>
    <x v="2058"/>
    <d v="2015-03-02T20:00:00"/>
    <x v="0"/>
    <n v="2015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x v="2"/>
    <x v="30"/>
    <x v="2059"/>
    <d v="2016-01-31T21:59:00"/>
    <x v="0"/>
    <n v="2016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x v="2"/>
    <x v="30"/>
    <x v="2060"/>
    <d v="2014-07-23T15:25:50"/>
    <x v="3"/>
    <n v="2014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x v="2"/>
    <x v="30"/>
    <x v="2061"/>
    <d v="2016-12-31T18:20:54"/>
    <x v="2"/>
    <n v="2016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x v="2"/>
    <x v="30"/>
    <x v="2062"/>
    <d v="2016-03-24T08:11:38"/>
    <x v="2"/>
    <n v="2016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x v="2"/>
    <x v="30"/>
    <x v="2063"/>
    <d v="2016-05-15T17:35:01"/>
    <x v="2"/>
    <n v="2016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x v="2"/>
    <x v="30"/>
    <x v="2064"/>
    <d v="2013-05-31T12:00:00"/>
    <x v="4"/>
    <n v="2013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x v="2"/>
    <x v="30"/>
    <x v="2065"/>
    <d v="2013-12-25T08:00:29"/>
    <x v="4"/>
    <n v="2013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x v="2"/>
    <x v="30"/>
    <x v="2066"/>
    <d v="2014-08-23T18:31:23"/>
    <x v="3"/>
    <n v="2014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x v="2"/>
    <x v="30"/>
    <x v="2067"/>
    <d v="2015-05-24T20:29:36"/>
    <x v="0"/>
    <n v="2015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x v="2"/>
    <x v="30"/>
    <x v="2068"/>
    <d v="2016-10-20T20:11:55"/>
    <x v="2"/>
    <n v="2016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x v="2"/>
    <x v="30"/>
    <x v="2069"/>
    <d v="2016-01-02T23:19:51"/>
    <x v="0"/>
    <n v="2016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x v="2"/>
    <x v="30"/>
    <x v="2070"/>
    <d v="2016-06-28T15:45:23"/>
    <x v="2"/>
    <n v="2016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x v="2"/>
    <x v="30"/>
    <x v="2071"/>
    <d v="2016-10-02T06:41:24"/>
    <x v="2"/>
    <n v="2016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x v="2"/>
    <x v="30"/>
    <x v="2072"/>
    <d v="2016-05-07T13:57:12"/>
    <x v="2"/>
    <n v="2016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x v="2"/>
    <x v="30"/>
    <x v="2073"/>
    <d v="2015-05-08T16:01:58"/>
    <x v="0"/>
    <n v="2015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x v="2"/>
    <x v="30"/>
    <x v="2074"/>
    <d v="2016-05-06T19:49:42"/>
    <x v="2"/>
    <n v="2016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x v="2"/>
    <x v="30"/>
    <x v="2075"/>
    <d v="2013-07-25T16:21:28"/>
    <x v="4"/>
    <n v="2013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x v="2"/>
    <x v="30"/>
    <x v="2076"/>
    <d v="2014-07-23T21:08:09"/>
    <x v="3"/>
    <n v="2014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x v="2"/>
    <x v="30"/>
    <x v="2077"/>
    <d v="2015-06-05T21:00:00"/>
    <x v="0"/>
    <n v="2015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x v="2"/>
    <x v="30"/>
    <x v="2078"/>
    <d v="2016-12-18T18:30:57"/>
    <x v="2"/>
    <n v="2016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x v="2"/>
    <x v="30"/>
    <x v="2079"/>
    <d v="2015-06-25T19:00:00"/>
    <x v="0"/>
    <n v="2015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x v="2"/>
    <x v="30"/>
    <x v="2080"/>
    <d v="2015-11-11T23:58:20"/>
    <x v="0"/>
    <n v="2015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x v="4"/>
    <x v="14"/>
    <x v="2081"/>
    <d v="2012-05-16T04:59:00"/>
    <x v="5"/>
    <n v="2012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x v="4"/>
    <x v="14"/>
    <x v="2082"/>
    <d v="2011-11-24T03:53:16"/>
    <x v="6"/>
    <n v="2011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x v="4"/>
    <x v="14"/>
    <x v="2083"/>
    <d v="2012-06-04T17:19:55"/>
    <x v="5"/>
    <n v="2012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x v="4"/>
    <x v="14"/>
    <x v="2084"/>
    <d v="2014-05-04T06:59:00"/>
    <x v="3"/>
    <n v="20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x v="4"/>
    <x v="14"/>
    <x v="2085"/>
    <d v="2012-07-15T20:03:07"/>
    <x v="5"/>
    <n v="2012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x v="4"/>
    <x v="14"/>
    <x v="2086"/>
    <d v="2011-12-14T04:59:00"/>
    <x v="6"/>
    <n v="2011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x v="4"/>
    <x v="14"/>
    <x v="2087"/>
    <d v="2011-09-08T04:54:18"/>
    <x v="6"/>
    <n v="2011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x v="4"/>
    <x v="14"/>
    <x v="2088"/>
    <d v="2010-09-11T03:59:00"/>
    <x v="7"/>
    <n v="2010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x v="4"/>
    <x v="14"/>
    <x v="2089"/>
    <d v="2013-08-02T01:49:54"/>
    <x v="4"/>
    <n v="2013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x v="4"/>
    <x v="14"/>
    <x v="2090"/>
    <d v="2013-02-24T09:09:15"/>
    <x v="4"/>
    <n v="2013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x v="4"/>
    <x v="14"/>
    <x v="2091"/>
    <d v="2011-03-01T20:00:00"/>
    <x v="6"/>
    <n v="2011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x v="4"/>
    <x v="14"/>
    <x v="2092"/>
    <d v="2011-10-07T16:58:52"/>
    <x v="6"/>
    <n v="2011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x v="4"/>
    <x v="14"/>
    <x v="2093"/>
    <d v="2012-12-22T21:30:32"/>
    <x v="5"/>
    <n v="201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x v="4"/>
    <x v="14"/>
    <x v="2094"/>
    <d v="2012-03-05T03:00:00"/>
    <x v="5"/>
    <n v="2012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x v="4"/>
    <x v="14"/>
    <x v="2095"/>
    <d v="2011-10-02T17:36:13"/>
    <x v="6"/>
    <n v="2011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x v="4"/>
    <x v="14"/>
    <x v="2096"/>
    <d v="2012-10-26T03:59:00"/>
    <x v="5"/>
    <n v="2012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x v="4"/>
    <x v="14"/>
    <x v="2097"/>
    <d v="2011-12-01T15:02:15"/>
    <x v="6"/>
    <n v="2011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x v="4"/>
    <x v="14"/>
    <x v="2098"/>
    <d v="2012-03-08T02:43:55"/>
    <x v="5"/>
    <n v="2012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x v="4"/>
    <x v="14"/>
    <x v="2099"/>
    <d v="2015-07-02T03:40:00"/>
    <x v="0"/>
    <n v="2015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x v="4"/>
    <x v="14"/>
    <x v="2100"/>
    <d v="2012-06-30T03:59:00"/>
    <x v="5"/>
    <n v="2012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x v="4"/>
    <x v="14"/>
    <x v="2101"/>
    <d v="2012-02-13T03:35:14"/>
    <x v="6"/>
    <n v="2012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x v="4"/>
    <x v="14"/>
    <x v="2102"/>
    <d v="2011-05-05T20:50:48"/>
    <x v="6"/>
    <n v="2011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x v="4"/>
    <x v="14"/>
    <x v="2103"/>
    <d v="2012-11-09T19:07:07"/>
    <x v="5"/>
    <n v="2012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x v="4"/>
    <x v="14"/>
    <x v="2104"/>
    <d v="2013-05-31T00:00:00"/>
    <x v="4"/>
    <n v="2013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x v="4"/>
    <x v="14"/>
    <x v="2105"/>
    <d v="2014-11-21T04:00:00"/>
    <x v="3"/>
    <n v="20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x v="4"/>
    <x v="14"/>
    <x v="2106"/>
    <d v="2013-01-26T05:09:34"/>
    <x v="5"/>
    <n v="2013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x v="4"/>
    <x v="14"/>
    <x v="2107"/>
    <d v="2014-11-12T18:03:13"/>
    <x v="3"/>
    <n v="20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x v="4"/>
    <x v="14"/>
    <x v="2108"/>
    <d v="2012-09-10T03:55:00"/>
    <x v="5"/>
    <n v="2012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x v="4"/>
    <x v="14"/>
    <x v="2109"/>
    <d v="2015-07-05T17:00:17"/>
    <x v="0"/>
    <n v="2015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x v="4"/>
    <x v="14"/>
    <x v="2110"/>
    <d v="2014-05-28T04:59:00"/>
    <x v="3"/>
    <n v="20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x v="4"/>
    <x v="14"/>
    <x v="2111"/>
    <d v="2011-08-15T01:00:00"/>
    <x v="6"/>
    <n v="2011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x v="4"/>
    <x v="14"/>
    <x v="2112"/>
    <d v="2013-04-15T22:16:33"/>
    <x v="4"/>
    <n v="2013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x v="4"/>
    <x v="14"/>
    <x v="2113"/>
    <d v="2014-09-23T20:46:16"/>
    <x v="3"/>
    <n v="20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x v="4"/>
    <x v="14"/>
    <x v="2114"/>
    <d v="2010-12-09T04:59:00"/>
    <x v="7"/>
    <n v="2010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x v="4"/>
    <x v="14"/>
    <x v="2115"/>
    <d v="2011-02-20T01:56:41"/>
    <x v="6"/>
    <n v="201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x v="4"/>
    <x v="14"/>
    <x v="2116"/>
    <d v="2012-10-02T18:40:03"/>
    <x v="5"/>
    <n v="2012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x v="4"/>
    <x v="14"/>
    <x v="2117"/>
    <d v="2015-10-27T04:59:00"/>
    <x v="0"/>
    <n v="2015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x v="4"/>
    <x v="14"/>
    <x v="2118"/>
    <d v="2011-07-24T20:08:56"/>
    <x v="6"/>
    <n v="2011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x v="4"/>
    <x v="14"/>
    <x v="2119"/>
    <d v="2012-08-16T03:07:25"/>
    <x v="5"/>
    <n v="2012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x v="4"/>
    <x v="14"/>
    <x v="2120"/>
    <d v="2014-01-01T23:08:56"/>
    <x v="4"/>
    <n v="20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x v="6"/>
    <x v="17"/>
    <x v="2121"/>
    <d v="2017-01-11T17:49:08"/>
    <x v="2"/>
    <n v="20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x v="6"/>
    <x v="17"/>
    <x v="2122"/>
    <d v="2017-01-07T07:12:49"/>
    <x v="2"/>
    <n v="20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x v="6"/>
    <x v="17"/>
    <x v="2123"/>
    <d v="2010-03-15T06:59:00"/>
    <x v="7"/>
    <n v="2010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x v="6"/>
    <x v="17"/>
    <x v="2124"/>
    <d v="2010-11-30T05:00:00"/>
    <x v="7"/>
    <n v="2010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x v="6"/>
    <x v="17"/>
    <x v="2125"/>
    <d v="2015-08-05T00:33:53"/>
    <x v="0"/>
    <n v="2015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x v="6"/>
    <x v="17"/>
    <x v="2126"/>
    <d v="2014-12-08T23:21:27"/>
    <x v="3"/>
    <n v="2014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x v="6"/>
    <x v="17"/>
    <x v="2127"/>
    <d v="2015-03-12T11:07:43"/>
    <x v="0"/>
    <n v="2015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x v="6"/>
    <x v="17"/>
    <x v="2128"/>
    <d v="2014-09-21T18:32:49"/>
    <x v="3"/>
    <n v="2014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x v="6"/>
    <x v="17"/>
    <x v="2129"/>
    <d v="2016-03-10T00:35:00"/>
    <x v="2"/>
    <n v="2016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x v="6"/>
    <x v="17"/>
    <x v="2130"/>
    <d v="2014-08-16T02:04:23"/>
    <x v="3"/>
    <n v="2014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x v="6"/>
    <x v="17"/>
    <x v="2131"/>
    <d v="2015-07-12T04:58:11"/>
    <x v="0"/>
    <n v="2015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x v="6"/>
    <x v="17"/>
    <x v="2132"/>
    <d v="2014-02-03T11:41:32"/>
    <x v="3"/>
    <n v="2014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x v="6"/>
    <x v="17"/>
    <x v="2133"/>
    <d v="2011-04-24T06:59:00"/>
    <x v="6"/>
    <n v="2011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x v="6"/>
    <x v="17"/>
    <x v="2134"/>
    <d v="2013-04-27T21:16:31"/>
    <x v="4"/>
    <n v="2013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x v="6"/>
    <x v="17"/>
    <x v="2135"/>
    <d v="2012-10-04T23:07:13"/>
    <x v="5"/>
    <n v="2012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x v="6"/>
    <x v="17"/>
    <x v="2136"/>
    <d v="2013-10-19T12:13:06"/>
    <x v="4"/>
    <n v="2013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x v="6"/>
    <x v="17"/>
    <x v="2137"/>
    <d v="2014-12-05T18:30:29"/>
    <x v="3"/>
    <n v="2014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x v="6"/>
    <x v="17"/>
    <x v="2138"/>
    <d v="2013-11-09T01:18:59"/>
    <x v="4"/>
    <n v="2013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x v="6"/>
    <x v="17"/>
    <x v="2139"/>
    <d v="2016-11-03T18:00:08"/>
    <x v="2"/>
    <n v="2016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x v="6"/>
    <x v="17"/>
    <x v="2140"/>
    <d v="2013-01-11T20:00:24"/>
    <x v="5"/>
    <n v="2013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x v="6"/>
    <x v="17"/>
    <x v="2141"/>
    <d v="2014-11-14T06:39:19"/>
    <x v="3"/>
    <n v="2014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x v="6"/>
    <x v="17"/>
    <x v="2142"/>
    <d v="2015-12-30T16:50:10"/>
    <x v="0"/>
    <n v="2015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x v="6"/>
    <x v="17"/>
    <x v="2143"/>
    <d v="2010-07-21T19:00:00"/>
    <x v="7"/>
    <n v="2010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x v="6"/>
    <x v="17"/>
    <x v="2144"/>
    <d v="2013-09-14T13:07:20"/>
    <x v="4"/>
    <n v="2013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x v="6"/>
    <x v="17"/>
    <x v="2145"/>
    <d v="2013-11-27T06:41:54"/>
    <x v="4"/>
    <n v="2013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x v="6"/>
    <x v="17"/>
    <x v="2146"/>
    <d v="2016-02-11T16:18:30"/>
    <x v="2"/>
    <n v="2016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x v="6"/>
    <x v="17"/>
    <x v="2147"/>
    <d v="2014-11-16T08:05:48"/>
    <x v="3"/>
    <n v="2014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x v="6"/>
    <x v="17"/>
    <x v="2148"/>
    <d v="2015-04-02T16:36:22"/>
    <x v="0"/>
    <n v="2015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x v="6"/>
    <x v="17"/>
    <x v="2149"/>
    <d v="2010-07-31T00:00:00"/>
    <x v="7"/>
    <n v="2010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x v="6"/>
    <x v="17"/>
    <x v="2150"/>
    <d v="2016-07-13T06:49:59"/>
    <x v="2"/>
    <n v="2016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x v="6"/>
    <x v="17"/>
    <x v="2151"/>
    <d v="2016-06-29T20:20:14"/>
    <x v="2"/>
    <n v="2016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x v="6"/>
    <x v="17"/>
    <x v="2152"/>
    <d v="2014-03-15T18:58:29"/>
    <x v="3"/>
    <n v="2014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x v="6"/>
    <x v="17"/>
    <x v="2153"/>
    <d v="2015-01-10T07:59:00"/>
    <x v="3"/>
    <n v="2015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x v="6"/>
    <x v="17"/>
    <x v="2154"/>
    <d v="2014-01-28T15:10:27"/>
    <x v="3"/>
    <n v="2014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x v="6"/>
    <x v="17"/>
    <x v="2155"/>
    <d v="2016-03-31T16:56:25"/>
    <x v="2"/>
    <n v="2016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x v="6"/>
    <x v="17"/>
    <x v="2156"/>
    <d v="2013-09-16T20:30:06"/>
    <x v="4"/>
    <n v="2013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x v="6"/>
    <x v="17"/>
    <x v="2157"/>
    <d v="2016-12-23T07:59:00"/>
    <x v="2"/>
    <n v="2016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x v="6"/>
    <x v="17"/>
    <x v="2158"/>
    <d v="2013-02-04T20:29:34"/>
    <x v="5"/>
    <n v="2013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x v="6"/>
    <x v="17"/>
    <x v="2159"/>
    <d v="2011-07-16T17:32:54"/>
    <x v="6"/>
    <n v="2011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x v="6"/>
    <x v="17"/>
    <x v="2160"/>
    <d v="2012-05-19T17:05:05"/>
    <x v="5"/>
    <n v="2012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x v="4"/>
    <x v="11"/>
    <x v="2161"/>
    <d v="2015-09-23T20:27:39"/>
    <x v="0"/>
    <n v="2015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x v="4"/>
    <x v="11"/>
    <x v="2162"/>
    <d v="2014-07-24T18:23:11"/>
    <x v="3"/>
    <n v="2014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x v="4"/>
    <x v="11"/>
    <x v="2163"/>
    <d v="2015-06-08T03:50:00"/>
    <x v="0"/>
    <n v="2015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x v="4"/>
    <x v="11"/>
    <x v="2164"/>
    <d v="2016-06-25T03:59:00"/>
    <x v="2"/>
    <n v="2016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x v="4"/>
    <x v="11"/>
    <x v="2165"/>
    <d v="2016-04-08T15:00:35"/>
    <x v="2"/>
    <n v="2016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x v="4"/>
    <x v="11"/>
    <x v="2166"/>
    <d v="2014-12-05T21:06:58"/>
    <x v="3"/>
    <n v="2014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x v="4"/>
    <x v="11"/>
    <x v="2167"/>
    <d v="2012-09-15T01:35:37"/>
    <x v="5"/>
    <n v="2012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x v="4"/>
    <x v="11"/>
    <x v="2168"/>
    <d v="2017-02-10T05:00:00"/>
    <x v="1"/>
    <n v="2017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x v="4"/>
    <x v="11"/>
    <x v="2169"/>
    <d v="2017-03-02T16:49:11"/>
    <x v="1"/>
    <n v="2017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x v="4"/>
    <x v="11"/>
    <x v="2170"/>
    <d v="2015-08-22T18:00:22"/>
    <x v="0"/>
    <n v="2015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x v="4"/>
    <x v="11"/>
    <x v="2171"/>
    <d v="2015-06-22T05:00:00"/>
    <x v="0"/>
    <n v="2015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x v="4"/>
    <x v="11"/>
    <x v="2172"/>
    <d v="2015-04-18T13:55:20"/>
    <x v="0"/>
    <n v="2015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x v="4"/>
    <x v="11"/>
    <x v="2173"/>
    <d v="2013-09-10T03:59:00"/>
    <x v="4"/>
    <n v="2013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x v="4"/>
    <x v="11"/>
    <x v="2174"/>
    <d v="2016-05-05T13:01:47"/>
    <x v="2"/>
    <n v="2016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x v="4"/>
    <x v="11"/>
    <x v="2175"/>
    <d v="2016-07-21T00:13:06"/>
    <x v="2"/>
    <n v="2016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x v="4"/>
    <x v="11"/>
    <x v="2176"/>
    <d v="2015-05-02T15:11:49"/>
    <x v="0"/>
    <n v="2015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x v="4"/>
    <x v="11"/>
    <x v="2177"/>
    <d v="2016-06-06T06:01:07"/>
    <x v="2"/>
    <n v="2016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x v="4"/>
    <x v="11"/>
    <x v="2178"/>
    <d v="2017-01-18T15:16:37"/>
    <x v="2"/>
    <n v="2017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x v="4"/>
    <x v="11"/>
    <x v="2179"/>
    <d v="2015-04-11T04:06:32"/>
    <x v="0"/>
    <n v="2015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x v="4"/>
    <x v="11"/>
    <x v="2180"/>
    <d v="2015-11-13T17:04:28"/>
    <x v="0"/>
    <n v="2015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x v="6"/>
    <x v="32"/>
    <x v="2181"/>
    <d v="2017-02-21T00:07:33"/>
    <x v="1"/>
    <n v="2017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x v="6"/>
    <x v="32"/>
    <x v="2182"/>
    <d v="2014-10-02T21:37:05"/>
    <x v="3"/>
    <n v="2014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x v="6"/>
    <x v="32"/>
    <x v="2183"/>
    <d v="2017-02-09T05:00:00"/>
    <x v="1"/>
    <n v="2017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x v="6"/>
    <x v="32"/>
    <x v="2184"/>
    <d v="2016-01-25T16:00:00"/>
    <x v="2"/>
    <n v="2016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x v="6"/>
    <x v="32"/>
    <x v="2185"/>
    <d v="2013-03-26T08:23:59"/>
    <x v="4"/>
    <n v="2013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x v="6"/>
    <x v="32"/>
    <x v="2186"/>
    <d v="2016-09-07T02:00:00"/>
    <x v="2"/>
    <n v="2016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x v="6"/>
    <x v="32"/>
    <x v="2187"/>
    <d v="2015-04-03T03:59:00"/>
    <x v="0"/>
    <n v="2015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x v="6"/>
    <x v="32"/>
    <x v="2188"/>
    <d v="2016-10-25T17:00:00"/>
    <x v="2"/>
    <n v="2016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x v="6"/>
    <x v="32"/>
    <x v="2189"/>
    <d v="2016-04-21T22:00:00"/>
    <x v="2"/>
    <n v="2016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x v="6"/>
    <x v="32"/>
    <x v="2190"/>
    <d v="2016-03-23T06:59:00"/>
    <x v="2"/>
    <n v="2016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x v="6"/>
    <x v="32"/>
    <x v="2191"/>
    <d v="2017-02-14T20:00:27"/>
    <x v="1"/>
    <n v="201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x v="6"/>
    <x v="32"/>
    <x v="2192"/>
    <d v="2016-12-15T23:00:00"/>
    <x v="2"/>
    <n v="2016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x v="6"/>
    <x v="32"/>
    <x v="2193"/>
    <d v="2016-11-21T04:59:00"/>
    <x v="2"/>
    <n v="2016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x v="6"/>
    <x v="32"/>
    <x v="2194"/>
    <d v="2016-03-26T17:11:30"/>
    <x v="2"/>
    <n v="2016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x v="6"/>
    <x v="32"/>
    <x v="2195"/>
    <d v="2015-08-11T18:31:40"/>
    <x v="0"/>
    <n v="2015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x v="6"/>
    <x v="32"/>
    <x v="2196"/>
    <d v="2016-12-02T07:00:00"/>
    <x v="2"/>
    <n v="2016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x v="6"/>
    <x v="32"/>
    <x v="2197"/>
    <d v="2015-02-28T14:00:59"/>
    <x v="0"/>
    <n v="2015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x v="6"/>
    <x v="32"/>
    <x v="2198"/>
    <d v="2015-11-14T13:20:00"/>
    <x v="0"/>
    <n v="2015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x v="6"/>
    <x v="32"/>
    <x v="2199"/>
    <d v="2015-10-15T09:59:58"/>
    <x v="0"/>
    <n v="2015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x v="6"/>
    <x v="32"/>
    <x v="2200"/>
    <d v="2015-07-06T03:00:00"/>
    <x v="0"/>
    <n v="2015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x v="4"/>
    <x v="15"/>
    <x v="2201"/>
    <d v="2013-01-16T20:19:25"/>
    <x v="4"/>
    <n v="2013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x v="4"/>
    <x v="15"/>
    <x v="2202"/>
    <d v="2012-11-01T20:22:48"/>
    <x v="5"/>
    <n v="2012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x v="4"/>
    <x v="15"/>
    <x v="2203"/>
    <d v="2015-09-24T20:38:02"/>
    <x v="0"/>
    <n v="20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x v="4"/>
    <x v="15"/>
    <x v="2204"/>
    <d v="2013-03-09T07:28:39"/>
    <x v="4"/>
    <n v="2013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x v="4"/>
    <x v="15"/>
    <x v="2205"/>
    <d v="2012-06-01T19:43:09"/>
    <x v="5"/>
    <n v="2012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x v="4"/>
    <x v="15"/>
    <x v="2206"/>
    <d v="2012-04-16T06:10:24"/>
    <x v="5"/>
    <n v="2012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x v="4"/>
    <x v="15"/>
    <x v="2207"/>
    <d v="2013-11-16T05:39:33"/>
    <x v="4"/>
    <n v="201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x v="4"/>
    <x v="15"/>
    <x v="2208"/>
    <d v="2012-04-07T04:00:00"/>
    <x v="5"/>
    <n v="2012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x v="4"/>
    <x v="15"/>
    <x v="2209"/>
    <d v="2014-04-14T23:00:00"/>
    <x v="3"/>
    <n v="2014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x v="4"/>
    <x v="15"/>
    <x v="2210"/>
    <d v="2012-04-14T17:36:00"/>
    <x v="5"/>
    <n v="2012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x v="4"/>
    <x v="15"/>
    <x v="2211"/>
    <d v="2014-04-10T06:59:00"/>
    <x v="3"/>
    <n v="2014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x v="4"/>
    <x v="15"/>
    <x v="2212"/>
    <d v="2013-11-04T01:00:00"/>
    <x v="4"/>
    <n v="2013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x v="4"/>
    <x v="15"/>
    <x v="2213"/>
    <d v="2015-05-15T19:49:39"/>
    <x v="0"/>
    <n v="20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x v="4"/>
    <x v="15"/>
    <x v="2214"/>
    <d v="2014-02-06T19:00:48"/>
    <x v="3"/>
    <n v="2014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x v="4"/>
    <x v="15"/>
    <x v="2215"/>
    <d v="2012-03-13T06:59:00"/>
    <x v="5"/>
    <n v="2012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x v="4"/>
    <x v="15"/>
    <x v="2216"/>
    <d v="2015-07-23T18:02:25"/>
    <x v="0"/>
    <n v="20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x v="4"/>
    <x v="15"/>
    <x v="2217"/>
    <d v="2015-11-02T08:00:00"/>
    <x v="0"/>
    <n v="20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x v="4"/>
    <x v="15"/>
    <x v="2218"/>
    <d v="2012-08-29T00:00:00"/>
    <x v="5"/>
    <n v="2012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x v="4"/>
    <x v="15"/>
    <x v="2219"/>
    <d v="2015-08-19T17:15:12"/>
    <x v="0"/>
    <n v="20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x v="4"/>
    <x v="15"/>
    <x v="2220"/>
    <d v="2013-07-27T01:27:16"/>
    <x v="4"/>
    <n v="2013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x v="6"/>
    <x v="32"/>
    <x v="2221"/>
    <d v="2016-04-23T00:00:00"/>
    <x v="2"/>
    <n v="2016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x v="6"/>
    <x v="32"/>
    <x v="2222"/>
    <d v="2012-01-28T18:54:07"/>
    <x v="6"/>
    <n v="201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x v="6"/>
    <x v="32"/>
    <x v="2223"/>
    <d v="2015-06-27T15:22:48"/>
    <x v="0"/>
    <n v="2015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x v="6"/>
    <x v="32"/>
    <x v="2224"/>
    <d v="2016-10-29T19:00:00"/>
    <x v="2"/>
    <n v="2016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x v="6"/>
    <x v="32"/>
    <x v="2225"/>
    <d v="2014-09-21T19:00:15"/>
    <x v="3"/>
    <n v="2014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x v="6"/>
    <x v="32"/>
    <x v="2226"/>
    <d v="2016-02-12T04:59:00"/>
    <x v="2"/>
    <n v="2016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x v="6"/>
    <x v="32"/>
    <x v="2227"/>
    <d v="2013-11-13T20:22:35"/>
    <x v="4"/>
    <n v="2013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x v="6"/>
    <x v="32"/>
    <x v="2228"/>
    <d v="2015-08-16T06:40:36"/>
    <x v="0"/>
    <n v="2015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x v="6"/>
    <x v="32"/>
    <x v="2229"/>
    <d v="2013-09-03T04:00:00"/>
    <x v="4"/>
    <n v="2013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x v="6"/>
    <x v="32"/>
    <x v="2230"/>
    <d v="2014-04-25T21:08:47"/>
    <x v="3"/>
    <n v="2014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x v="6"/>
    <x v="32"/>
    <x v="2231"/>
    <d v="2013-06-25T05:00:00"/>
    <x v="4"/>
    <n v="2013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x v="6"/>
    <x v="32"/>
    <x v="2232"/>
    <d v="2014-07-19T03:00:00"/>
    <x v="3"/>
    <n v="2014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x v="6"/>
    <x v="32"/>
    <x v="2233"/>
    <d v="2015-12-14T00:00:00"/>
    <x v="0"/>
    <n v="2015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x v="6"/>
    <x v="32"/>
    <x v="2234"/>
    <d v="2017-01-05T19:47:27"/>
    <x v="2"/>
    <n v="2017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x v="6"/>
    <x v="32"/>
    <x v="2235"/>
    <d v="2015-03-28T23:31:51"/>
    <x v="0"/>
    <n v="2015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x v="6"/>
    <x v="32"/>
    <x v="2236"/>
    <d v="2016-02-01T14:48:43"/>
    <x v="2"/>
    <n v="2016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x v="6"/>
    <x v="32"/>
    <x v="2237"/>
    <d v="2014-11-12T07:59:00"/>
    <x v="3"/>
    <n v="2014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x v="6"/>
    <x v="32"/>
    <x v="2238"/>
    <d v="2017-03-10T14:55:16"/>
    <x v="1"/>
    <n v="2017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x v="6"/>
    <x v="32"/>
    <x v="2239"/>
    <d v="2013-12-01T04:02:00"/>
    <x v="4"/>
    <n v="2013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x v="6"/>
    <x v="32"/>
    <x v="2240"/>
    <d v="2016-04-22T19:49:04"/>
    <x v="2"/>
    <n v="2016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x v="6"/>
    <x v="32"/>
    <x v="2241"/>
    <d v="2017-03-02T19:51:40"/>
    <x v="1"/>
    <n v="2017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x v="6"/>
    <x v="32"/>
    <x v="2242"/>
    <d v="2013-11-27T03:02:00"/>
    <x v="4"/>
    <n v="2013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x v="6"/>
    <x v="32"/>
    <x v="2243"/>
    <d v="2017-03-13T03:00:00"/>
    <x v="1"/>
    <n v="2017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x v="6"/>
    <x v="32"/>
    <x v="2244"/>
    <d v="2016-10-16T20:30:00"/>
    <x v="2"/>
    <n v="2016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x v="6"/>
    <x v="32"/>
    <x v="2245"/>
    <d v="2014-02-21T18:00:00"/>
    <x v="3"/>
    <n v="2014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x v="6"/>
    <x v="32"/>
    <x v="2246"/>
    <d v="2015-09-04T19:00:10"/>
    <x v="0"/>
    <n v="2015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x v="6"/>
    <x v="32"/>
    <x v="2247"/>
    <d v="2015-07-29T15:59:25"/>
    <x v="0"/>
    <n v="201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x v="6"/>
    <x v="32"/>
    <x v="2248"/>
    <d v="2016-12-14T21:01:18"/>
    <x v="2"/>
    <n v="2016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x v="6"/>
    <x v="32"/>
    <x v="2249"/>
    <d v="2013-04-02T15:52:45"/>
    <x v="4"/>
    <n v="2013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x v="6"/>
    <x v="32"/>
    <x v="2250"/>
    <d v="2016-12-03T01:07:53"/>
    <x v="2"/>
    <n v="2016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x v="6"/>
    <x v="32"/>
    <x v="2251"/>
    <d v="2014-08-16T08:17:57"/>
    <x v="3"/>
    <n v="2014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x v="6"/>
    <x v="32"/>
    <x v="2252"/>
    <d v="2016-08-06T07:52:18"/>
    <x v="2"/>
    <n v="2016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x v="6"/>
    <x v="32"/>
    <x v="2253"/>
    <d v="2015-11-18T16:09:07"/>
    <x v="0"/>
    <n v="2015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x v="6"/>
    <x v="32"/>
    <x v="2254"/>
    <d v="2017-01-24T15:32:48"/>
    <x v="1"/>
    <n v="2017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x v="6"/>
    <x v="32"/>
    <x v="2255"/>
    <d v="2016-05-07T22:50:51"/>
    <x v="2"/>
    <n v="2016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x v="6"/>
    <x v="32"/>
    <x v="2256"/>
    <d v="2016-11-22T10:50:46"/>
    <x v="2"/>
    <n v="201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x v="6"/>
    <x v="32"/>
    <x v="2257"/>
    <d v="2016-06-19T23:00:00"/>
    <x v="2"/>
    <n v="2016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x v="6"/>
    <x v="32"/>
    <x v="2258"/>
    <d v="2015-06-11T18:01:27"/>
    <x v="0"/>
    <n v="2015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x v="6"/>
    <x v="32"/>
    <x v="2259"/>
    <d v="2016-12-08T19:18:56"/>
    <x v="2"/>
    <n v="2016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x v="6"/>
    <x v="32"/>
    <x v="2260"/>
    <d v="2014-03-26T23:24:10"/>
    <x v="3"/>
    <n v="2014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x v="6"/>
    <x v="32"/>
    <x v="2261"/>
    <d v="2017-02-14T17:23:40"/>
    <x v="1"/>
    <n v="2017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x v="6"/>
    <x v="32"/>
    <x v="2262"/>
    <d v="2014-11-18T00:00:00"/>
    <x v="3"/>
    <n v="2014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x v="6"/>
    <x v="32"/>
    <x v="2263"/>
    <d v="2015-01-31T19:58:33"/>
    <x v="0"/>
    <n v="2015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x v="6"/>
    <x v="32"/>
    <x v="2264"/>
    <d v="2016-05-23T03:00:00"/>
    <x v="2"/>
    <n v="2016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x v="6"/>
    <x v="32"/>
    <x v="2265"/>
    <d v="2016-11-22T20:28:27"/>
    <x v="2"/>
    <n v="2016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x v="6"/>
    <x v="32"/>
    <x v="2266"/>
    <d v="2016-04-27T02:00:00"/>
    <x v="2"/>
    <n v="2016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x v="6"/>
    <x v="32"/>
    <x v="2267"/>
    <d v="2014-12-21T01:00:00"/>
    <x v="3"/>
    <n v="2014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x v="6"/>
    <x v="32"/>
    <x v="2268"/>
    <d v="2017-03-12T01:58:35"/>
    <x v="1"/>
    <n v="2017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x v="6"/>
    <x v="32"/>
    <x v="2269"/>
    <d v="2017-03-07T05:00:00"/>
    <x v="1"/>
    <n v="2017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x v="6"/>
    <x v="32"/>
    <x v="2270"/>
    <d v="2017-01-10T21:59:00"/>
    <x v="2"/>
    <n v="2017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x v="6"/>
    <x v="32"/>
    <x v="2271"/>
    <d v="2016-12-10T00:00:04"/>
    <x v="2"/>
    <n v="2016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x v="6"/>
    <x v="32"/>
    <x v="2272"/>
    <d v="2015-12-07T16:47:16"/>
    <x v="0"/>
    <n v="2015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x v="6"/>
    <x v="32"/>
    <x v="2273"/>
    <d v="2017-03-12T12:10:42"/>
    <x v="1"/>
    <n v="2017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x v="6"/>
    <x v="32"/>
    <x v="2274"/>
    <d v="2014-02-23T12:00:57"/>
    <x v="3"/>
    <n v="2014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x v="6"/>
    <x v="32"/>
    <x v="2275"/>
    <d v="2014-12-22T14:47:59"/>
    <x v="3"/>
    <n v="2014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x v="6"/>
    <x v="32"/>
    <x v="2276"/>
    <d v="2014-01-05T15:38:09"/>
    <x v="4"/>
    <n v="2014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x v="6"/>
    <x v="32"/>
    <x v="2277"/>
    <d v="2012-02-27T16:17:03"/>
    <x v="5"/>
    <n v="201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x v="6"/>
    <x v="32"/>
    <x v="2278"/>
    <d v="2016-01-03T22:59:00"/>
    <x v="0"/>
    <n v="2016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x v="6"/>
    <x v="32"/>
    <x v="2279"/>
    <d v="2015-02-04T04:00:00"/>
    <x v="0"/>
    <n v="2015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x v="6"/>
    <x v="32"/>
    <x v="2280"/>
    <d v="2015-09-17T14:59:51"/>
    <x v="0"/>
    <n v="2015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x v="4"/>
    <x v="11"/>
    <x v="2281"/>
    <d v="2011-07-25T06:50:00"/>
    <x v="6"/>
    <n v="20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x v="4"/>
    <x v="11"/>
    <x v="2282"/>
    <d v="2016-01-14T04:11:26"/>
    <x v="0"/>
    <n v="201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x v="4"/>
    <x v="11"/>
    <x v="2283"/>
    <d v="2012-05-09T02:00:04"/>
    <x v="5"/>
    <n v="2012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x v="4"/>
    <x v="11"/>
    <x v="2284"/>
    <d v="2011-03-12T04:00:00"/>
    <x v="6"/>
    <n v="20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x v="4"/>
    <x v="11"/>
    <x v="2285"/>
    <d v="2012-06-29T04:27:23"/>
    <x v="5"/>
    <n v="2012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x v="4"/>
    <x v="11"/>
    <x v="2286"/>
    <d v="2013-09-06T03:59:00"/>
    <x v="4"/>
    <n v="2013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x v="4"/>
    <x v="11"/>
    <x v="2287"/>
    <d v="2014-06-23T16:01:00"/>
    <x v="3"/>
    <n v="2014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x v="4"/>
    <x v="11"/>
    <x v="2288"/>
    <d v="2012-06-26T18:00:00"/>
    <x v="5"/>
    <n v="2012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x v="4"/>
    <x v="11"/>
    <x v="2289"/>
    <d v="2013-12-06T23:22:00"/>
    <x v="4"/>
    <n v="2013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x v="4"/>
    <x v="11"/>
    <x v="2290"/>
    <d v="2009-12-01T17:00:00"/>
    <x v="8"/>
    <n v="2009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x v="4"/>
    <x v="11"/>
    <x v="2291"/>
    <d v="2012-04-23T04:00:00"/>
    <x v="5"/>
    <n v="2012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x v="4"/>
    <x v="11"/>
    <x v="2292"/>
    <d v="2012-04-18T16:44:36"/>
    <x v="5"/>
    <n v="2012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x v="4"/>
    <x v="11"/>
    <x v="2293"/>
    <d v="2012-09-25T03:59:00"/>
    <x v="5"/>
    <n v="2012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x v="4"/>
    <x v="11"/>
    <x v="2294"/>
    <d v="2013-01-20T17:21:20"/>
    <x v="5"/>
    <n v="2013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x v="4"/>
    <x v="11"/>
    <x v="2295"/>
    <d v="2013-01-26T22:54:16"/>
    <x v="5"/>
    <n v="2013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x v="4"/>
    <x v="11"/>
    <x v="2296"/>
    <d v="2012-02-23T17:33:46"/>
    <x v="5"/>
    <n v="2012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x v="4"/>
    <x v="11"/>
    <x v="2297"/>
    <d v="2012-03-14T03:59:00"/>
    <x v="5"/>
    <n v="2012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x v="4"/>
    <x v="11"/>
    <x v="2298"/>
    <d v="2014-03-26T19:10:33"/>
    <x v="3"/>
    <n v="2014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x v="4"/>
    <x v="11"/>
    <x v="2299"/>
    <d v="2011-02-06T00:46:49"/>
    <x v="6"/>
    <n v="20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x v="4"/>
    <x v="11"/>
    <x v="2300"/>
    <d v="2012-06-28T17:26:56"/>
    <x v="5"/>
    <n v="2012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x v="4"/>
    <x v="14"/>
    <x v="2301"/>
    <d v="2013-06-21T03:31:36"/>
    <x v="4"/>
    <n v="2013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x v="4"/>
    <x v="14"/>
    <x v="2302"/>
    <d v="2013-12-31T07:00:00"/>
    <x v="4"/>
    <n v="2013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x v="4"/>
    <x v="14"/>
    <x v="2303"/>
    <d v="2011-12-13T03:39:56"/>
    <x v="6"/>
    <n v="2011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x v="4"/>
    <x v="14"/>
    <x v="2304"/>
    <d v="2011-01-01T04:59:00"/>
    <x v="7"/>
    <n v="2011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x v="4"/>
    <x v="14"/>
    <x v="2305"/>
    <d v="2014-08-08T18:00:00"/>
    <x v="3"/>
    <n v="20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x v="4"/>
    <x v="14"/>
    <x v="2306"/>
    <d v="2012-03-10T04:02:09"/>
    <x v="5"/>
    <n v="2012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x v="4"/>
    <x v="14"/>
    <x v="2307"/>
    <d v="2012-05-05T19:15:28"/>
    <x v="5"/>
    <n v="2012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x v="4"/>
    <x v="14"/>
    <x v="2308"/>
    <d v="2014-08-29T01:00:00"/>
    <x v="3"/>
    <n v="20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x v="4"/>
    <x v="14"/>
    <x v="2309"/>
    <d v="2013-03-09T23:42:17"/>
    <x v="4"/>
    <n v="2013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x v="4"/>
    <x v="14"/>
    <x v="2310"/>
    <d v="2013-03-21T18:03:35"/>
    <x v="4"/>
    <n v="2013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x v="4"/>
    <x v="14"/>
    <x v="2311"/>
    <d v="2014-05-07T00:06:29"/>
    <x v="3"/>
    <n v="20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x v="4"/>
    <x v="14"/>
    <x v="2312"/>
    <d v="2014-04-18T23:00:00"/>
    <x v="3"/>
    <n v="20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x v="4"/>
    <x v="14"/>
    <x v="2313"/>
    <d v="2012-05-03T23:00:26"/>
    <x v="5"/>
    <n v="2012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x v="4"/>
    <x v="14"/>
    <x v="2314"/>
    <d v="2012-06-07T13:14:17"/>
    <x v="5"/>
    <n v="2012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x v="4"/>
    <x v="14"/>
    <x v="2315"/>
    <d v="2012-05-05T17:25:43"/>
    <x v="5"/>
    <n v="2012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x v="4"/>
    <x v="14"/>
    <x v="2316"/>
    <d v="2009-12-09T18:24:00"/>
    <x v="8"/>
    <n v="2009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x v="4"/>
    <x v="14"/>
    <x v="2317"/>
    <d v="2010-02-15T05:00:00"/>
    <x v="7"/>
    <n v="201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x v="4"/>
    <x v="14"/>
    <x v="2318"/>
    <d v="2009-09-26T03:59:00"/>
    <x v="8"/>
    <n v="2009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x v="4"/>
    <x v="14"/>
    <x v="2319"/>
    <d v="2013-12-15T01:58:05"/>
    <x v="4"/>
    <n v="2013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x v="4"/>
    <x v="14"/>
    <x v="2320"/>
    <d v="2014-04-02T18:36:40"/>
    <x v="3"/>
    <n v="20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x v="7"/>
    <x v="33"/>
    <x v="2321"/>
    <d v="2017-04-04T05:15:01"/>
    <x v="1"/>
    <n v="2017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x v="7"/>
    <x v="33"/>
    <x v="2322"/>
    <d v="2017-04-09T20:29:29"/>
    <x v="1"/>
    <n v="2017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x v="7"/>
    <x v="33"/>
    <x v="2323"/>
    <d v="2017-03-20T18:07:27"/>
    <x v="1"/>
    <n v="2017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x v="7"/>
    <x v="33"/>
    <x v="2324"/>
    <d v="2017-03-26T20:14:45"/>
    <x v="1"/>
    <n v="2017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x v="7"/>
    <x v="33"/>
    <x v="2325"/>
    <d v="2017-03-29T23:32:11"/>
    <x v="1"/>
    <n v="2017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x v="7"/>
    <x v="33"/>
    <x v="2326"/>
    <d v="2017-04-30T17:00:00"/>
    <x v="1"/>
    <n v="2017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x v="7"/>
    <x v="33"/>
    <x v="2327"/>
    <d v="2014-08-26T22:00:40"/>
    <x v="3"/>
    <n v="2014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x v="7"/>
    <x v="33"/>
    <x v="2328"/>
    <d v="2015-06-14T18:45:37"/>
    <x v="0"/>
    <n v="2015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x v="7"/>
    <x v="33"/>
    <x v="2329"/>
    <d v="2014-07-17T14:59:06"/>
    <x v="3"/>
    <n v="2014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x v="7"/>
    <x v="33"/>
    <x v="2330"/>
    <d v="2015-12-25T00:00:00"/>
    <x v="0"/>
    <n v="2015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x v="7"/>
    <x v="33"/>
    <x v="2331"/>
    <d v="2014-08-18T00:08:10"/>
    <x v="3"/>
    <n v="2014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x v="7"/>
    <x v="33"/>
    <x v="2332"/>
    <d v="2015-02-06T15:04:31"/>
    <x v="0"/>
    <n v="2015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x v="7"/>
    <x v="33"/>
    <x v="2333"/>
    <d v="2014-05-29T17:50:00"/>
    <x v="3"/>
    <n v="2014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x v="7"/>
    <x v="33"/>
    <x v="2334"/>
    <d v="2014-11-05T17:34:00"/>
    <x v="3"/>
    <n v="2014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x v="7"/>
    <x v="33"/>
    <x v="2335"/>
    <d v="2014-06-11T13:44:03"/>
    <x v="3"/>
    <n v="2014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x v="7"/>
    <x v="33"/>
    <x v="2336"/>
    <d v="2014-03-08T22:11:35"/>
    <x v="3"/>
    <n v="2014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x v="7"/>
    <x v="33"/>
    <x v="2337"/>
    <d v="2014-06-26T15:22:23"/>
    <x v="3"/>
    <n v="2014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x v="7"/>
    <x v="33"/>
    <x v="2338"/>
    <d v="2014-06-29T21:31:24"/>
    <x v="3"/>
    <n v="201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x v="7"/>
    <x v="33"/>
    <x v="2339"/>
    <d v="2016-12-19T07:59:00"/>
    <x v="2"/>
    <n v="2016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x v="7"/>
    <x v="33"/>
    <x v="2340"/>
    <d v="2016-10-30T15:25:38"/>
    <x v="2"/>
    <n v="2016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x v="2"/>
    <x v="7"/>
    <x v="2341"/>
    <d v="2015-07-12T19:31:44"/>
    <x v="0"/>
    <n v="2015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x v="2"/>
    <x v="7"/>
    <x v="2342"/>
    <d v="2014-10-06T05:00:00"/>
    <x v="3"/>
    <n v="2014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x v="2"/>
    <x v="7"/>
    <x v="2343"/>
    <d v="2016-01-08T19:47:00"/>
    <x v="0"/>
    <n v="2016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x v="2"/>
    <x v="7"/>
    <x v="2344"/>
    <d v="2016-06-24T17:27:49"/>
    <x v="2"/>
    <n v="2016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x v="2"/>
    <x v="7"/>
    <x v="2345"/>
    <d v="2015-03-31T23:39:00"/>
    <x v="0"/>
    <n v="2015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x v="2"/>
    <x v="7"/>
    <x v="2346"/>
    <d v="2016-10-17T19:10:31"/>
    <x v="2"/>
    <n v="2016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x v="2"/>
    <x v="7"/>
    <x v="2347"/>
    <d v="2016-08-25T14:34:36"/>
    <x v="2"/>
    <n v="201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x v="2"/>
    <x v="7"/>
    <x v="2348"/>
    <d v="2016-02-20T22:22:18"/>
    <x v="0"/>
    <n v="2016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x v="2"/>
    <x v="7"/>
    <x v="2349"/>
    <d v="2015-08-11T18:37:08"/>
    <x v="0"/>
    <n v="2015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x v="2"/>
    <x v="7"/>
    <x v="2350"/>
    <d v="2017-01-03T20:12:50"/>
    <x v="2"/>
    <n v="201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x v="2"/>
    <x v="7"/>
    <x v="2351"/>
    <d v="2015-04-30T02:25:39"/>
    <x v="0"/>
    <n v="2015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x v="2"/>
    <x v="7"/>
    <x v="2352"/>
    <d v="2015-06-06T15:12:32"/>
    <x v="0"/>
    <n v="2015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x v="2"/>
    <x v="7"/>
    <x v="2353"/>
    <d v="2015-04-21T16:13:42"/>
    <x v="0"/>
    <n v="2015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x v="2"/>
    <x v="7"/>
    <x v="2354"/>
    <d v="2015-01-10T17:21:00"/>
    <x v="3"/>
    <n v="2015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x v="2"/>
    <x v="7"/>
    <x v="2355"/>
    <d v="2015-05-02T22:02:16"/>
    <x v="0"/>
    <n v="2015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x v="2"/>
    <x v="7"/>
    <x v="2356"/>
    <d v="2015-06-05T18:48:24"/>
    <x v="0"/>
    <n v="2015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x v="2"/>
    <x v="7"/>
    <x v="2357"/>
    <d v="2015-10-17T14:52:58"/>
    <x v="0"/>
    <n v="2015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x v="2"/>
    <x v="7"/>
    <x v="2358"/>
    <d v="2015-01-31T00:39:00"/>
    <x v="3"/>
    <n v="2015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x v="2"/>
    <x v="7"/>
    <x v="2359"/>
    <d v="2015-08-03T15:35:24"/>
    <x v="0"/>
    <n v="2015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x v="2"/>
    <x v="7"/>
    <x v="2360"/>
    <d v="2016-02-07T16:58:00"/>
    <x v="2"/>
    <n v="2016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x v="2"/>
    <x v="7"/>
    <x v="2361"/>
    <d v="2016-04-30T22:00:00"/>
    <x v="2"/>
    <n v="2016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x v="2"/>
    <x v="7"/>
    <x v="2362"/>
    <d v="2014-12-11T16:31:10"/>
    <x v="3"/>
    <n v="2014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x v="2"/>
    <x v="7"/>
    <x v="2363"/>
    <d v="2015-12-29T00:16:40"/>
    <x v="0"/>
    <n v="2015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x v="2"/>
    <x v="7"/>
    <x v="2364"/>
    <d v="2015-10-26T22:25:56"/>
    <x v="0"/>
    <n v="2015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x v="2"/>
    <x v="7"/>
    <x v="2365"/>
    <d v="2016-01-17T23:00:00"/>
    <x v="0"/>
    <n v="2016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x v="2"/>
    <x v="7"/>
    <x v="2366"/>
    <d v="2015-10-21T12:45:33"/>
    <x v="0"/>
    <n v="2015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x v="2"/>
    <x v="7"/>
    <x v="2367"/>
    <d v="2016-04-25T22:16:56"/>
    <x v="2"/>
    <n v="201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x v="2"/>
    <x v="7"/>
    <x v="2368"/>
    <d v="2015-04-14T16:19:25"/>
    <x v="0"/>
    <n v="201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x v="2"/>
    <x v="7"/>
    <x v="2369"/>
    <d v="2016-02-10T19:30:11"/>
    <x v="2"/>
    <n v="2016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x v="2"/>
    <x v="7"/>
    <x v="2370"/>
    <d v="2014-12-18T04:32:21"/>
    <x v="3"/>
    <n v="2014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x v="2"/>
    <x v="7"/>
    <x v="2371"/>
    <d v="2015-06-25T18:39:56"/>
    <x v="0"/>
    <n v="2015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x v="2"/>
    <x v="7"/>
    <x v="2372"/>
    <d v="2015-04-24T01:39:31"/>
    <x v="0"/>
    <n v="2015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x v="2"/>
    <x v="7"/>
    <x v="2373"/>
    <d v="2015-08-29T15:53:44"/>
    <x v="0"/>
    <n v="2015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x v="2"/>
    <x v="7"/>
    <x v="2374"/>
    <d v="2015-02-12T20:14:20"/>
    <x v="0"/>
    <n v="2015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x v="2"/>
    <x v="7"/>
    <x v="2375"/>
    <d v="2016-09-09T20:03:57"/>
    <x v="2"/>
    <n v="2016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x v="2"/>
    <x v="7"/>
    <x v="2376"/>
    <d v="2015-12-10T22:12:46"/>
    <x v="0"/>
    <n v="2015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x v="2"/>
    <x v="7"/>
    <x v="2377"/>
    <d v="2016-11-25T21:53:03"/>
    <x v="2"/>
    <n v="2016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x v="2"/>
    <x v="7"/>
    <x v="2378"/>
    <d v="2015-08-26T00:18:50"/>
    <x v="0"/>
    <n v="2015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x v="2"/>
    <x v="7"/>
    <x v="2379"/>
    <d v="2015-10-05T00:23:36"/>
    <x v="0"/>
    <n v="2015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x v="2"/>
    <x v="7"/>
    <x v="2380"/>
    <d v="2015-10-01T19:02:22"/>
    <x v="0"/>
    <n v="2015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x v="2"/>
    <x v="7"/>
    <x v="2381"/>
    <d v="2015-04-10T22:27:28"/>
    <x v="0"/>
    <n v="2015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x v="2"/>
    <x v="7"/>
    <x v="2382"/>
    <d v="2015-08-04T04:30:03"/>
    <x v="0"/>
    <n v="2015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x v="2"/>
    <x v="7"/>
    <x v="2383"/>
    <d v="2015-02-22T01:21:47"/>
    <x v="0"/>
    <n v="2015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x v="2"/>
    <x v="7"/>
    <x v="2384"/>
    <d v="2014-11-14T02:37:23"/>
    <x v="3"/>
    <n v="2014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x v="2"/>
    <x v="7"/>
    <x v="2385"/>
    <d v="2015-08-05T16:50:32"/>
    <x v="0"/>
    <n v="2015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x v="2"/>
    <x v="7"/>
    <x v="2386"/>
    <d v="2015-01-10T20:07:04"/>
    <x v="3"/>
    <n v="2015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x v="2"/>
    <x v="7"/>
    <x v="2387"/>
    <d v="2016-07-22T15:02:20"/>
    <x v="2"/>
    <n v="2016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x v="2"/>
    <x v="7"/>
    <x v="2388"/>
    <d v="2015-01-15T19:29:00"/>
    <x v="3"/>
    <n v="2015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x v="2"/>
    <x v="7"/>
    <x v="2389"/>
    <d v="2015-07-25T21:59:00"/>
    <x v="0"/>
    <n v="2015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x v="2"/>
    <x v="7"/>
    <x v="2390"/>
    <d v="2015-01-04T06:17:44"/>
    <x v="3"/>
    <n v="2015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x v="2"/>
    <x v="7"/>
    <x v="2391"/>
    <d v="2015-03-31T18:04:04"/>
    <x v="0"/>
    <n v="2015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x v="2"/>
    <x v="7"/>
    <x v="2392"/>
    <d v="2015-10-29T02:53:43"/>
    <x v="0"/>
    <n v="2015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x v="2"/>
    <x v="7"/>
    <x v="2393"/>
    <d v="2015-08-08T15:33:37"/>
    <x v="0"/>
    <n v="2015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x v="2"/>
    <x v="7"/>
    <x v="2394"/>
    <d v="2015-02-26T08:41:33"/>
    <x v="0"/>
    <n v="2015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x v="2"/>
    <x v="7"/>
    <x v="2395"/>
    <d v="2017-01-10T08:57:00"/>
    <x v="2"/>
    <n v="201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x v="2"/>
    <x v="7"/>
    <x v="2396"/>
    <d v="2015-10-15T20:22:38"/>
    <x v="0"/>
    <n v="2015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x v="2"/>
    <x v="7"/>
    <x v="2397"/>
    <d v="2015-01-02T21:14:16"/>
    <x v="3"/>
    <n v="2015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x v="2"/>
    <x v="7"/>
    <x v="2398"/>
    <d v="2015-07-02T21:59:44"/>
    <x v="0"/>
    <n v="2015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x v="2"/>
    <x v="7"/>
    <x v="2399"/>
    <d v="2014-12-18T20:28:26"/>
    <x v="3"/>
    <n v="2014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x v="2"/>
    <x v="7"/>
    <x v="2400"/>
    <d v="2016-04-14T06:26:04"/>
    <x v="2"/>
    <n v="2016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x v="7"/>
    <x v="19"/>
    <x v="2401"/>
    <d v="2016-03-05T19:44:56"/>
    <x v="2"/>
    <n v="2016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x v="7"/>
    <x v="19"/>
    <x v="2402"/>
    <d v="2015-05-13T16:18:51"/>
    <x v="0"/>
    <n v="2015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x v="7"/>
    <x v="19"/>
    <x v="2403"/>
    <d v="2016-03-30T20:10:58"/>
    <x v="2"/>
    <n v="2016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x v="7"/>
    <x v="19"/>
    <x v="2404"/>
    <d v="2016-01-03T00:56:47"/>
    <x v="0"/>
    <n v="2016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x v="7"/>
    <x v="19"/>
    <x v="2405"/>
    <d v="2016-09-03T14:02:55"/>
    <x v="2"/>
    <n v="2016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x v="7"/>
    <x v="19"/>
    <x v="2406"/>
    <d v="2015-01-19T02:39:50"/>
    <x v="3"/>
    <n v="2015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x v="7"/>
    <x v="19"/>
    <x v="2407"/>
    <d v="2015-04-11T06:00:00"/>
    <x v="0"/>
    <n v="2015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x v="7"/>
    <x v="19"/>
    <x v="2408"/>
    <d v="2014-11-06T04:22:37"/>
    <x v="3"/>
    <n v="2014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x v="7"/>
    <x v="19"/>
    <x v="2409"/>
    <d v="2015-08-18T21:01:15"/>
    <x v="0"/>
    <n v="20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x v="7"/>
    <x v="19"/>
    <x v="2410"/>
    <d v="2015-09-07T09:47:55"/>
    <x v="0"/>
    <n v="2015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x v="7"/>
    <x v="19"/>
    <x v="2411"/>
    <d v="2015-08-25T17:34:42"/>
    <x v="0"/>
    <n v="2015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x v="7"/>
    <x v="19"/>
    <x v="2412"/>
    <d v="2016-11-26T18:41:13"/>
    <x v="2"/>
    <n v="2016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x v="7"/>
    <x v="19"/>
    <x v="2413"/>
    <d v="2014-05-31T23:30:00"/>
    <x v="3"/>
    <n v="2014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x v="7"/>
    <x v="19"/>
    <x v="2414"/>
    <d v="2015-08-22T03:59:00"/>
    <x v="0"/>
    <n v="2015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x v="7"/>
    <x v="19"/>
    <x v="2415"/>
    <d v="2016-07-15T20:42:26"/>
    <x v="2"/>
    <n v="201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x v="7"/>
    <x v="19"/>
    <x v="2416"/>
    <d v="2015-03-14T15:00:00"/>
    <x v="0"/>
    <n v="2015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x v="7"/>
    <x v="19"/>
    <x v="2417"/>
    <d v="2014-08-10T21:13:07"/>
    <x v="3"/>
    <n v="2014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x v="7"/>
    <x v="19"/>
    <x v="2418"/>
    <d v="2015-03-24T19:34:04"/>
    <x v="0"/>
    <n v="2015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x v="7"/>
    <x v="19"/>
    <x v="2419"/>
    <d v="2015-02-18T17:43:09"/>
    <x v="3"/>
    <n v="2015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x v="7"/>
    <x v="19"/>
    <x v="2420"/>
    <d v="2014-11-10T01:41:35"/>
    <x v="3"/>
    <n v="2014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x v="7"/>
    <x v="19"/>
    <x v="2421"/>
    <d v="2015-02-21T16:29:56"/>
    <x v="0"/>
    <n v="2015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x v="7"/>
    <x v="19"/>
    <x v="2422"/>
    <d v="2015-03-11T16:23:56"/>
    <x v="0"/>
    <n v="2015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x v="7"/>
    <x v="19"/>
    <x v="2423"/>
    <d v="2014-12-31T16:54:50"/>
    <x v="3"/>
    <n v="2014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x v="7"/>
    <x v="19"/>
    <x v="2424"/>
    <d v="2014-10-27T21:25:08"/>
    <x v="3"/>
    <n v="2014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x v="7"/>
    <x v="19"/>
    <x v="2425"/>
    <d v="2016-05-27T22:04:00"/>
    <x v="2"/>
    <n v="2016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x v="7"/>
    <x v="19"/>
    <x v="2426"/>
    <d v="2015-08-08T04:04:52"/>
    <x v="0"/>
    <n v="2015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x v="7"/>
    <x v="19"/>
    <x v="2427"/>
    <d v="2016-03-23T06:38:53"/>
    <x v="2"/>
    <n v="2016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x v="7"/>
    <x v="19"/>
    <x v="2428"/>
    <d v="2015-03-12T17:49:11"/>
    <x v="0"/>
    <n v="2015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x v="7"/>
    <x v="19"/>
    <x v="2429"/>
    <d v="2017-02-05T16:44:00"/>
    <x v="2"/>
    <n v="2017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x v="7"/>
    <x v="19"/>
    <x v="2430"/>
    <d v="2016-02-12T03:08:24"/>
    <x v="2"/>
    <n v="2016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x v="7"/>
    <x v="19"/>
    <x v="2431"/>
    <d v="2016-06-28T02:23:33"/>
    <x v="2"/>
    <n v="2016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x v="7"/>
    <x v="19"/>
    <x v="2432"/>
    <d v="2015-03-08T05:14:57"/>
    <x v="0"/>
    <n v="2015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x v="7"/>
    <x v="19"/>
    <x v="2433"/>
    <d v="2016-02-27T21:35:43"/>
    <x v="2"/>
    <n v="2016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x v="7"/>
    <x v="19"/>
    <x v="2434"/>
    <d v="2015-08-04T04:27:54"/>
    <x v="0"/>
    <n v="2015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x v="7"/>
    <x v="19"/>
    <x v="2435"/>
    <d v="2015-10-05T06:39:46"/>
    <x v="0"/>
    <n v="2015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x v="7"/>
    <x v="19"/>
    <x v="2436"/>
    <d v="2016-01-29T14:46:10"/>
    <x v="0"/>
    <n v="2016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x v="7"/>
    <x v="19"/>
    <x v="2437"/>
    <d v="2015-03-17T18:00:00"/>
    <x v="0"/>
    <n v="2015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x v="7"/>
    <x v="19"/>
    <x v="2438"/>
    <d v="2015-12-07T22:57:42"/>
    <x v="0"/>
    <n v="2015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x v="7"/>
    <x v="19"/>
    <x v="2439"/>
    <d v="2015-10-18T19:38:49"/>
    <x v="0"/>
    <n v="2015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x v="7"/>
    <x v="19"/>
    <x v="2440"/>
    <d v="2016-02-13T21:35:13"/>
    <x v="2"/>
    <n v="2016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x v="7"/>
    <x v="33"/>
    <x v="2441"/>
    <d v="2015-07-23T04:59:00"/>
    <x v="0"/>
    <n v="2015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x v="7"/>
    <x v="33"/>
    <x v="2442"/>
    <d v="2015-03-19T15:00:28"/>
    <x v="0"/>
    <n v="2015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x v="7"/>
    <x v="33"/>
    <x v="2443"/>
    <d v="2014-08-15T15:00:22"/>
    <x v="3"/>
    <n v="2014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x v="7"/>
    <x v="33"/>
    <x v="2444"/>
    <d v="2016-05-25T18:06:31"/>
    <x v="2"/>
    <n v="2016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x v="7"/>
    <x v="33"/>
    <x v="2445"/>
    <d v="2015-09-26T04:33:41"/>
    <x v="0"/>
    <n v="2015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x v="7"/>
    <x v="33"/>
    <x v="2446"/>
    <d v="2016-11-26T15:27:51"/>
    <x v="2"/>
    <n v="2016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x v="7"/>
    <x v="33"/>
    <x v="2447"/>
    <d v="2016-11-12T04:00:00"/>
    <x v="2"/>
    <n v="2016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x v="7"/>
    <x v="33"/>
    <x v="2448"/>
    <d v="2016-08-31T05:36:00"/>
    <x v="2"/>
    <n v="2016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x v="7"/>
    <x v="33"/>
    <x v="2449"/>
    <d v="2014-11-30T04:25:15"/>
    <x v="3"/>
    <n v="2014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x v="7"/>
    <x v="33"/>
    <x v="2450"/>
    <d v="2014-10-28T03:11:00"/>
    <x v="3"/>
    <n v="2014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x v="7"/>
    <x v="33"/>
    <x v="2451"/>
    <d v="2017-03-05T21:48:10"/>
    <x v="1"/>
    <n v="2017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x v="7"/>
    <x v="33"/>
    <x v="2452"/>
    <d v="2015-12-29T23:00:00"/>
    <x v="0"/>
    <n v="2015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x v="7"/>
    <x v="33"/>
    <x v="2453"/>
    <d v="2017-02-02T16:36:49"/>
    <x v="1"/>
    <n v="2017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x v="7"/>
    <x v="33"/>
    <x v="2454"/>
    <d v="2017-03-11T04:50:08"/>
    <x v="1"/>
    <n v="2017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x v="7"/>
    <x v="33"/>
    <x v="2455"/>
    <d v="2016-04-20T18:45:50"/>
    <x v="2"/>
    <n v="2016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x v="7"/>
    <x v="33"/>
    <x v="2456"/>
    <d v="2017-02-25T23:03:59"/>
    <x v="1"/>
    <n v="2017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x v="7"/>
    <x v="33"/>
    <x v="2457"/>
    <d v="2016-03-24T13:27:36"/>
    <x v="2"/>
    <n v="2016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x v="7"/>
    <x v="33"/>
    <x v="2458"/>
    <d v="2016-06-09T19:00:00"/>
    <x v="2"/>
    <n v="2016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x v="7"/>
    <x v="33"/>
    <x v="2459"/>
    <d v="2016-03-23T14:18:05"/>
    <x v="2"/>
    <n v="2016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x v="7"/>
    <x v="33"/>
    <x v="2460"/>
    <d v="2017-01-03T04:17:00"/>
    <x v="2"/>
    <n v="2017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x v="4"/>
    <x v="14"/>
    <x v="2461"/>
    <d v="2011-10-01T03:00:00"/>
    <x v="6"/>
    <n v="2011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x v="4"/>
    <x v="14"/>
    <x v="2462"/>
    <d v="2012-07-19T04:28:16"/>
    <x v="5"/>
    <n v="2012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x v="4"/>
    <x v="14"/>
    <x v="2463"/>
    <d v="2013-04-16T19:00:00"/>
    <x v="4"/>
    <n v="2013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x v="4"/>
    <x v="14"/>
    <x v="2464"/>
    <d v="2015-09-30T19:29:00"/>
    <x v="0"/>
    <n v="2015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x v="4"/>
    <x v="14"/>
    <x v="2465"/>
    <d v="2012-09-23T17:15:48"/>
    <x v="5"/>
    <n v="2012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x v="4"/>
    <x v="14"/>
    <x v="2466"/>
    <d v="2013-05-09T02:27:33"/>
    <x v="4"/>
    <n v="2013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x v="4"/>
    <x v="14"/>
    <x v="2467"/>
    <d v="2012-05-10T17:00:00"/>
    <x v="5"/>
    <n v="2012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x v="4"/>
    <x v="14"/>
    <x v="2468"/>
    <d v="2012-10-28T05:00:00"/>
    <x v="5"/>
    <n v="2012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x v="4"/>
    <x v="14"/>
    <x v="2469"/>
    <d v="2011-02-08T10:18:49"/>
    <x v="6"/>
    <n v="2011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x v="4"/>
    <x v="14"/>
    <x v="2470"/>
    <d v="2012-05-24T01:47:35"/>
    <x v="5"/>
    <n v="2012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x v="4"/>
    <x v="14"/>
    <x v="2471"/>
    <d v="2012-01-25T23:49:52"/>
    <x v="6"/>
    <n v="201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x v="4"/>
    <x v="14"/>
    <x v="2472"/>
    <d v="2010-09-04T01:03:00"/>
    <x v="7"/>
    <n v="201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x v="4"/>
    <x v="14"/>
    <x v="2473"/>
    <d v="2012-11-10T18:57:49"/>
    <x v="5"/>
    <n v="2012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x v="4"/>
    <x v="14"/>
    <x v="2474"/>
    <d v="2010-10-11T00:16:16"/>
    <x v="7"/>
    <n v="2010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x v="4"/>
    <x v="14"/>
    <x v="2475"/>
    <d v="2010-07-10T22:00:00"/>
    <x v="7"/>
    <n v="2010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x v="4"/>
    <x v="14"/>
    <x v="2476"/>
    <d v="2014-11-03T08:52:50"/>
    <x v="3"/>
    <n v="20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x v="4"/>
    <x v="14"/>
    <x v="2477"/>
    <d v="2012-08-12T16:35:45"/>
    <x v="5"/>
    <n v="2012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x v="4"/>
    <x v="14"/>
    <x v="2478"/>
    <d v="2013-01-13T22:48:33"/>
    <x v="5"/>
    <n v="2013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x v="4"/>
    <x v="14"/>
    <x v="2479"/>
    <d v="2012-07-28T02:00:00"/>
    <x v="5"/>
    <n v="2012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x v="4"/>
    <x v="14"/>
    <x v="2480"/>
    <d v="2015-10-10T22:28:04"/>
    <x v="0"/>
    <n v="2015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x v="4"/>
    <x v="14"/>
    <x v="2481"/>
    <d v="2012-04-30T15:30:08"/>
    <x v="5"/>
    <n v="2012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x v="4"/>
    <x v="14"/>
    <x v="2482"/>
    <d v="2011-08-01T18:46:23"/>
    <x v="6"/>
    <n v="2011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x v="4"/>
    <x v="14"/>
    <x v="2483"/>
    <d v="2012-05-01T17:00:03"/>
    <x v="5"/>
    <n v="2012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x v="4"/>
    <x v="14"/>
    <x v="2484"/>
    <d v="2011-09-15T22:00:03"/>
    <x v="6"/>
    <n v="2011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x v="4"/>
    <x v="14"/>
    <x v="2485"/>
    <d v="2011-10-12T23:57:59"/>
    <x v="6"/>
    <n v="2011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x v="4"/>
    <x v="14"/>
    <x v="2486"/>
    <d v="2012-04-22T16:59:36"/>
    <x v="5"/>
    <n v="2012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x v="4"/>
    <x v="14"/>
    <x v="2487"/>
    <d v="2012-05-27T01:59:57"/>
    <x v="5"/>
    <n v="2012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x v="4"/>
    <x v="14"/>
    <x v="2488"/>
    <d v="2011-11-16T16:11:48"/>
    <x v="6"/>
    <n v="2011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x v="4"/>
    <x v="14"/>
    <x v="2489"/>
    <d v="2013-05-09T16:33:59"/>
    <x v="4"/>
    <n v="2013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x v="4"/>
    <x v="14"/>
    <x v="2490"/>
    <d v="2012-06-23T05:27:56"/>
    <x v="5"/>
    <n v="2012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x v="4"/>
    <x v="14"/>
    <x v="2491"/>
    <d v="2011-01-16T01:51:00"/>
    <x v="7"/>
    <n v="2011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x v="4"/>
    <x v="14"/>
    <x v="2492"/>
    <d v="2012-06-16T09:59:00"/>
    <x v="5"/>
    <n v="2012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x v="4"/>
    <x v="14"/>
    <x v="2493"/>
    <d v="2013-04-29T04:02:20"/>
    <x v="4"/>
    <n v="2013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x v="4"/>
    <x v="14"/>
    <x v="2494"/>
    <d v="2012-05-23T15:29:04"/>
    <x v="5"/>
    <n v="2012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x v="4"/>
    <x v="14"/>
    <x v="2495"/>
    <d v="2012-06-06T22:42:55"/>
    <x v="5"/>
    <n v="2012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x v="4"/>
    <x v="14"/>
    <x v="2496"/>
    <d v="2013-03-29T22:54:52"/>
    <x v="4"/>
    <n v="2013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x v="4"/>
    <x v="14"/>
    <x v="2497"/>
    <d v="2011-08-05T21:05:38"/>
    <x v="6"/>
    <n v="2011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x v="4"/>
    <x v="14"/>
    <x v="2498"/>
    <d v="2015-01-27T23:13:07"/>
    <x v="0"/>
    <n v="2015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x v="4"/>
    <x v="14"/>
    <x v="2499"/>
    <d v="2012-12-31T18:00:00"/>
    <x v="5"/>
    <n v="2012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x v="4"/>
    <x v="14"/>
    <x v="2500"/>
    <d v="2012-06-23T18:32:55"/>
    <x v="5"/>
    <n v="2012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x v="7"/>
    <x v="34"/>
    <x v="2501"/>
    <d v="2015-09-27T18:38:24"/>
    <x v="0"/>
    <n v="2015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x v="7"/>
    <x v="34"/>
    <x v="2502"/>
    <d v="2014-09-21T19:48:38"/>
    <x v="3"/>
    <n v="201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x v="7"/>
    <x v="34"/>
    <x v="2503"/>
    <d v="2016-06-07T21:06:00"/>
    <x v="2"/>
    <n v="2016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x v="7"/>
    <x v="34"/>
    <x v="2504"/>
    <d v="2014-11-15T01:22:14"/>
    <x v="3"/>
    <n v="201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x v="7"/>
    <x v="34"/>
    <x v="2505"/>
    <d v="2015-03-14T00:20:16"/>
    <x v="0"/>
    <n v="2015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x v="7"/>
    <x v="34"/>
    <x v="2506"/>
    <d v="2015-10-03T21:00:00"/>
    <x v="0"/>
    <n v="2015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x v="7"/>
    <x v="34"/>
    <x v="2507"/>
    <d v="2015-05-11T01:45:04"/>
    <x v="0"/>
    <n v="2015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x v="7"/>
    <x v="34"/>
    <x v="2508"/>
    <d v="2014-08-14T22:50:34"/>
    <x v="3"/>
    <n v="201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x v="7"/>
    <x v="34"/>
    <x v="2509"/>
    <d v="2015-04-20T18:25:49"/>
    <x v="0"/>
    <n v="2015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x v="7"/>
    <x v="34"/>
    <x v="2510"/>
    <d v="2015-05-14T23:56:12"/>
    <x v="0"/>
    <n v="2015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x v="7"/>
    <x v="34"/>
    <x v="2511"/>
    <d v="2016-02-01T10:43:33"/>
    <x v="2"/>
    <n v="2016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x v="7"/>
    <x v="34"/>
    <x v="2512"/>
    <d v="2014-12-13T21:02:41"/>
    <x v="3"/>
    <n v="201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x v="7"/>
    <x v="34"/>
    <x v="2513"/>
    <d v="2017-02-26T00:09:49"/>
    <x v="2"/>
    <n v="2017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x v="7"/>
    <x v="34"/>
    <x v="2514"/>
    <d v="2014-08-20T09:21:17"/>
    <x v="3"/>
    <n v="201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x v="7"/>
    <x v="34"/>
    <x v="2515"/>
    <d v="2015-02-22T20:09:13"/>
    <x v="0"/>
    <n v="2015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x v="7"/>
    <x v="34"/>
    <x v="2516"/>
    <d v="2014-11-29T16:40:52"/>
    <x v="3"/>
    <n v="201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x v="7"/>
    <x v="34"/>
    <x v="2517"/>
    <d v="2015-03-19T18:15:30"/>
    <x v="0"/>
    <n v="2015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x v="7"/>
    <x v="34"/>
    <x v="2518"/>
    <d v="2014-11-13T17:20:28"/>
    <x v="3"/>
    <n v="201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x v="7"/>
    <x v="34"/>
    <x v="2519"/>
    <d v="2014-07-19T03:43:24"/>
    <x v="3"/>
    <n v="201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x v="7"/>
    <x v="34"/>
    <x v="2520"/>
    <d v="2016-10-15T19:21:00"/>
    <x v="2"/>
    <n v="2016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x v="4"/>
    <x v="35"/>
    <x v="2521"/>
    <d v="2015-10-13T23:13:41"/>
    <x v="0"/>
    <n v="201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x v="4"/>
    <x v="35"/>
    <x v="2522"/>
    <d v="2016-04-22T14:52:00"/>
    <x v="2"/>
    <n v="2016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x v="4"/>
    <x v="35"/>
    <x v="2523"/>
    <d v="2014-11-18T00:24:52"/>
    <x v="3"/>
    <n v="2014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x v="4"/>
    <x v="35"/>
    <x v="2524"/>
    <d v="2014-12-21T04:30:00"/>
    <x v="3"/>
    <n v="2014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x v="4"/>
    <x v="35"/>
    <x v="2525"/>
    <d v="2012-06-28T20:16:11"/>
    <x v="5"/>
    <n v="2012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x v="4"/>
    <x v="35"/>
    <x v="2526"/>
    <d v="2014-12-08T04:59:00"/>
    <x v="3"/>
    <n v="2014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x v="4"/>
    <x v="35"/>
    <x v="2527"/>
    <d v="2013-10-18T03:59:00"/>
    <x v="4"/>
    <n v="2013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x v="4"/>
    <x v="35"/>
    <x v="2528"/>
    <d v="2015-08-20T11:00:00"/>
    <x v="0"/>
    <n v="201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x v="4"/>
    <x v="35"/>
    <x v="2529"/>
    <d v="2012-03-25T00:56:15"/>
    <x v="5"/>
    <n v="2012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x v="4"/>
    <x v="35"/>
    <x v="2530"/>
    <d v="2015-04-20T04:50:00"/>
    <x v="0"/>
    <n v="201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x v="4"/>
    <x v="35"/>
    <x v="2531"/>
    <d v="2015-08-15T03:59:00"/>
    <x v="0"/>
    <n v="201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x v="4"/>
    <x v="35"/>
    <x v="2532"/>
    <d v="2012-08-16T20:22:46"/>
    <x v="5"/>
    <n v="2012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x v="4"/>
    <x v="35"/>
    <x v="2533"/>
    <d v="2013-03-01T18:01:08"/>
    <x v="4"/>
    <n v="2013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x v="4"/>
    <x v="35"/>
    <x v="2534"/>
    <d v="2010-01-01T06:00:00"/>
    <x v="8"/>
    <n v="2010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x v="4"/>
    <x v="35"/>
    <x v="2535"/>
    <d v="2014-12-01T19:59:05"/>
    <x v="3"/>
    <n v="2014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x v="4"/>
    <x v="35"/>
    <x v="2536"/>
    <d v="2013-07-30T02:32:46"/>
    <x v="4"/>
    <n v="2013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x v="4"/>
    <x v="35"/>
    <x v="2537"/>
    <d v="2011-08-01T15:34:15"/>
    <x v="6"/>
    <n v="2011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x v="4"/>
    <x v="35"/>
    <x v="2538"/>
    <d v="2013-02-24T04:59:00"/>
    <x v="4"/>
    <n v="2013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x v="4"/>
    <x v="35"/>
    <x v="2539"/>
    <d v="2015-02-02T21:39:12"/>
    <x v="3"/>
    <n v="201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x v="4"/>
    <x v="35"/>
    <x v="2540"/>
    <d v="2011-10-29T16:12:01"/>
    <x v="6"/>
    <n v="201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x v="4"/>
    <x v="35"/>
    <x v="2541"/>
    <d v="2013-09-26T10:46:58"/>
    <x v="4"/>
    <n v="2013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x v="4"/>
    <x v="35"/>
    <x v="2542"/>
    <d v="2013-10-01T03:59:00"/>
    <x v="4"/>
    <n v="2013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x v="4"/>
    <x v="35"/>
    <x v="2543"/>
    <d v="2011-01-02T03:00:00"/>
    <x v="7"/>
    <n v="2011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x v="4"/>
    <x v="35"/>
    <x v="2544"/>
    <d v="2012-07-08T12:29:29"/>
    <x v="5"/>
    <n v="2012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x v="4"/>
    <x v="35"/>
    <x v="2545"/>
    <d v="2015-02-27T00:30:00"/>
    <x v="0"/>
    <n v="201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x v="4"/>
    <x v="35"/>
    <x v="2546"/>
    <d v="2013-10-05T05:00:00"/>
    <x v="4"/>
    <n v="2013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x v="4"/>
    <x v="35"/>
    <x v="2547"/>
    <d v="2012-04-04T17:33:23"/>
    <x v="5"/>
    <n v="2012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x v="4"/>
    <x v="35"/>
    <x v="2548"/>
    <d v="2016-09-30T04:27:00"/>
    <x v="2"/>
    <n v="2016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x v="4"/>
    <x v="35"/>
    <x v="2549"/>
    <d v="2013-05-31T17:00:00"/>
    <x v="4"/>
    <n v="2013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x v="4"/>
    <x v="35"/>
    <x v="2550"/>
    <d v="2015-10-08T03:59:00"/>
    <x v="0"/>
    <n v="201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x v="4"/>
    <x v="35"/>
    <x v="2551"/>
    <d v="2012-03-21T20:48:00"/>
    <x v="5"/>
    <n v="2012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x v="4"/>
    <x v="35"/>
    <x v="2552"/>
    <d v="2017-03-05T19:26:21"/>
    <x v="1"/>
    <n v="2017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x v="4"/>
    <x v="35"/>
    <x v="2553"/>
    <d v="2012-09-21T04:46:47"/>
    <x v="5"/>
    <n v="2012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x v="4"/>
    <x v="35"/>
    <x v="2554"/>
    <d v="2015-06-01T03:59:00"/>
    <x v="0"/>
    <n v="201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x v="4"/>
    <x v="35"/>
    <x v="2555"/>
    <d v="2012-05-28T15:43:13"/>
    <x v="5"/>
    <n v="2012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x v="4"/>
    <x v="35"/>
    <x v="2556"/>
    <d v="2012-12-24T23:47:37"/>
    <x v="5"/>
    <n v="2012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x v="4"/>
    <x v="35"/>
    <x v="2557"/>
    <d v="2014-05-15T17:53:06"/>
    <x v="3"/>
    <n v="2014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x v="4"/>
    <x v="35"/>
    <x v="2558"/>
    <d v="2015-05-01T13:59:00"/>
    <x v="0"/>
    <n v="201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x v="4"/>
    <x v="35"/>
    <x v="2559"/>
    <d v="2011-11-15T19:37:00"/>
    <x v="6"/>
    <n v="2011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x v="4"/>
    <x v="35"/>
    <x v="2560"/>
    <d v="2015-03-06T22:49:34"/>
    <x v="0"/>
    <n v="201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x v="7"/>
    <x v="19"/>
    <x v="2561"/>
    <d v="2015-10-13T12:41:29"/>
    <x v="0"/>
    <n v="2015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x v="7"/>
    <x v="19"/>
    <x v="2562"/>
    <d v="2016-10-11T12:35:39"/>
    <x v="2"/>
    <n v="2016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x v="7"/>
    <x v="19"/>
    <x v="2563"/>
    <d v="2015-07-30T03:20:51"/>
    <x v="0"/>
    <n v="2015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x v="7"/>
    <x v="19"/>
    <x v="2564"/>
    <d v="2014-08-01T00:58:19"/>
    <x v="3"/>
    <n v="2014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x v="7"/>
    <x v="19"/>
    <x v="2565"/>
    <d v="2016-05-09T20:50:00"/>
    <x v="2"/>
    <n v="2016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x v="7"/>
    <x v="19"/>
    <x v="2566"/>
    <d v="2014-08-21T23:32:28"/>
    <x v="3"/>
    <n v="2014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x v="7"/>
    <x v="19"/>
    <x v="2567"/>
    <d v="2015-04-23T21:05:38"/>
    <x v="0"/>
    <n v="2015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x v="7"/>
    <x v="19"/>
    <x v="2568"/>
    <d v="2016-09-01T15:59:54"/>
    <x v="2"/>
    <n v="2016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x v="7"/>
    <x v="19"/>
    <x v="2569"/>
    <d v="2015-09-17T02:31:52"/>
    <x v="0"/>
    <n v="2015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x v="7"/>
    <x v="19"/>
    <x v="2570"/>
    <d v="2017-02-08T21:40:35"/>
    <x v="1"/>
    <n v="2017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x v="7"/>
    <x v="19"/>
    <x v="2571"/>
    <d v="2016-05-19T08:12:01"/>
    <x v="2"/>
    <n v="2016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x v="7"/>
    <x v="19"/>
    <x v="2572"/>
    <d v="2015-04-13T02:51:57"/>
    <x v="0"/>
    <n v="2015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x v="7"/>
    <x v="19"/>
    <x v="2573"/>
    <d v="2014-08-23T14:12:29"/>
    <x v="3"/>
    <n v="2014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x v="7"/>
    <x v="19"/>
    <x v="2574"/>
    <d v="2016-05-18T19:49:05"/>
    <x v="2"/>
    <n v="2016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x v="7"/>
    <x v="19"/>
    <x v="2575"/>
    <d v="2015-01-12T02:36:34"/>
    <x v="3"/>
    <n v="2015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x v="7"/>
    <x v="19"/>
    <x v="2576"/>
    <d v="2015-04-10T23:14:07"/>
    <x v="0"/>
    <n v="2015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x v="7"/>
    <x v="19"/>
    <x v="2577"/>
    <d v="2014-08-04T19:41:37"/>
    <x v="3"/>
    <n v="2014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x v="7"/>
    <x v="19"/>
    <x v="2578"/>
    <d v="2015-10-09T17:00:00"/>
    <x v="0"/>
    <n v="2015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x v="7"/>
    <x v="19"/>
    <x v="2579"/>
    <d v="2014-09-15T19:55:03"/>
    <x v="3"/>
    <n v="2014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x v="7"/>
    <x v="19"/>
    <x v="2580"/>
    <d v="2015-05-16T03:00:00"/>
    <x v="0"/>
    <n v="2015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x v="7"/>
    <x v="19"/>
    <x v="2581"/>
    <d v="2015-11-16T16:04:58"/>
    <x v="0"/>
    <n v="2015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x v="7"/>
    <x v="19"/>
    <x v="2582"/>
    <d v="2016-10-29T23:43:54"/>
    <x v="2"/>
    <n v="2016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x v="7"/>
    <x v="19"/>
    <x v="2583"/>
    <d v="2015-03-16T17:28:00"/>
    <x v="0"/>
    <n v="2015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x v="7"/>
    <x v="19"/>
    <x v="2584"/>
    <d v="2015-06-15T04:09:29"/>
    <x v="0"/>
    <n v="2015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x v="7"/>
    <x v="19"/>
    <x v="2585"/>
    <d v="2014-07-05T23:07:12"/>
    <x v="3"/>
    <n v="2014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x v="7"/>
    <x v="19"/>
    <x v="2586"/>
    <d v="2015-12-25T07:55:36"/>
    <x v="0"/>
    <n v="2015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x v="7"/>
    <x v="19"/>
    <x v="2587"/>
    <d v="2015-12-30T16:12:33"/>
    <x v="0"/>
    <n v="2015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x v="7"/>
    <x v="19"/>
    <x v="2588"/>
    <d v="2015-03-31T13:14:00"/>
    <x v="0"/>
    <n v="2015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x v="7"/>
    <x v="19"/>
    <x v="2589"/>
    <d v="2016-03-23T11:52:07"/>
    <x v="2"/>
    <n v="2016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x v="7"/>
    <x v="19"/>
    <x v="2590"/>
    <d v="2016-01-26T14:08:17"/>
    <x v="2"/>
    <n v="2016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x v="7"/>
    <x v="19"/>
    <x v="2591"/>
    <d v="2016-03-13T20:45:24"/>
    <x v="2"/>
    <n v="2016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x v="7"/>
    <x v="19"/>
    <x v="2592"/>
    <d v="2014-10-05T19:13:41"/>
    <x v="3"/>
    <n v="2014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x v="7"/>
    <x v="19"/>
    <x v="2593"/>
    <d v="2015-04-25T20:17:06"/>
    <x v="0"/>
    <n v="2015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x v="7"/>
    <x v="19"/>
    <x v="2594"/>
    <d v="2014-08-07T23:13:48"/>
    <x v="3"/>
    <n v="2014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x v="7"/>
    <x v="19"/>
    <x v="2595"/>
    <d v="2017-02-24T05:51:40"/>
    <x v="1"/>
    <n v="2017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x v="7"/>
    <x v="19"/>
    <x v="2596"/>
    <d v="2014-08-07T15:56:49"/>
    <x v="3"/>
    <n v="2014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x v="7"/>
    <x v="19"/>
    <x v="2597"/>
    <d v="2016-06-19T08:11:57"/>
    <x v="2"/>
    <n v="2016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x v="7"/>
    <x v="19"/>
    <x v="2598"/>
    <d v="2015-09-23T20:10:01"/>
    <x v="0"/>
    <n v="2015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x v="7"/>
    <x v="19"/>
    <x v="2599"/>
    <d v="2014-08-03T18:05:47"/>
    <x v="3"/>
    <n v="2014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x v="7"/>
    <x v="19"/>
    <x v="2600"/>
    <d v="2016-03-25T20:36:40"/>
    <x v="2"/>
    <n v="2016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x v="2"/>
    <x v="36"/>
    <x v="2601"/>
    <d v="2012-09-13T03:59:00"/>
    <x v="5"/>
    <n v="2012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x v="2"/>
    <x v="36"/>
    <x v="2602"/>
    <d v="2014-11-12T21:20:00"/>
    <x v="3"/>
    <n v="2014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x v="2"/>
    <x v="36"/>
    <x v="2603"/>
    <d v="2013-12-23T21:54:14"/>
    <x v="4"/>
    <n v="2013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x v="2"/>
    <x v="36"/>
    <x v="2604"/>
    <d v="2012-04-29T01:13:43"/>
    <x v="5"/>
    <n v="2012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x v="2"/>
    <x v="36"/>
    <x v="2605"/>
    <d v="2016-06-17T12:59:50"/>
    <x v="2"/>
    <n v="201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x v="2"/>
    <x v="36"/>
    <x v="2606"/>
    <d v="2014-04-29T17:06:22"/>
    <x v="3"/>
    <n v="2014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x v="2"/>
    <x v="36"/>
    <x v="2607"/>
    <d v="2015-08-12T02:00:00"/>
    <x v="0"/>
    <n v="2015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x v="2"/>
    <x v="36"/>
    <x v="2608"/>
    <d v="2017-03-15T00:00:00"/>
    <x v="1"/>
    <n v="2017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x v="2"/>
    <x v="36"/>
    <x v="2609"/>
    <d v="2012-07-15T05:42:31"/>
    <x v="5"/>
    <n v="2012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x v="2"/>
    <x v="36"/>
    <x v="2610"/>
    <d v="2016-08-22T06:59:00"/>
    <x v="2"/>
    <n v="201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x v="2"/>
    <x v="36"/>
    <x v="2611"/>
    <d v="2017-01-02T22:59:00"/>
    <x v="2"/>
    <n v="2017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x v="2"/>
    <x v="36"/>
    <x v="2612"/>
    <d v="2015-01-09T03:26:10"/>
    <x v="3"/>
    <n v="2015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x v="2"/>
    <x v="36"/>
    <x v="2613"/>
    <d v="2012-09-21T19:38:14"/>
    <x v="5"/>
    <n v="2012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x v="2"/>
    <x v="36"/>
    <x v="2614"/>
    <d v="2014-04-30T05:00:00"/>
    <x v="3"/>
    <n v="2014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x v="2"/>
    <x v="36"/>
    <x v="2615"/>
    <d v="2016-04-30T12:00:00"/>
    <x v="2"/>
    <n v="201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x v="2"/>
    <x v="36"/>
    <x v="2616"/>
    <d v="2015-08-25T23:52:09"/>
    <x v="0"/>
    <n v="2015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x v="2"/>
    <x v="36"/>
    <x v="2617"/>
    <d v="2014-10-20T20:59:11"/>
    <x v="3"/>
    <n v="2014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x v="2"/>
    <x v="36"/>
    <x v="2618"/>
    <d v="2015-12-01T20:01:01"/>
    <x v="0"/>
    <n v="2015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x v="2"/>
    <x v="36"/>
    <x v="2619"/>
    <d v="2015-10-23T11:00:00"/>
    <x v="0"/>
    <n v="2015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x v="2"/>
    <x v="36"/>
    <x v="2620"/>
    <d v="2015-10-11T01:00:00"/>
    <x v="0"/>
    <n v="2015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x v="2"/>
    <x v="36"/>
    <x v="2621"/>
    <d v="2015-05-21T17:56:28"/>
    <x v="0"/>
    <n v="2015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x v="2"/>
    <x v="36"/>
    <x v="2622"/>
    <d v="2016-12-30T17:50:16"/>
    <x v="2"/>
    <n v="201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x v="2"/>
    <x v="36"/>
    <x v="2623"/>
    <d v="2016-12-02T06:09:26"/>
    <x v="2"/>
    <n v="201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x v="2"/>
    <x v="36"/>
    <x v="2624"/>
    <d v="2012-09-13T10:07:02"/>
    <x v="5"/>
    <n v="201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x v="2"/>
    <x v="36"/>
    <x v="2625"/>
    <d v="2016-11-09T20:26:48"/>
    <x v="2"/>
    <n v="201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x v="2"/>
    <x v="36"/>
    <x v="2626"/>
    <d v="2015-06-03T15:04:29"/>
    <x v="0"/>
    <n v="2015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x v="2"/>
    <x v="36"/>
    <x v="2627"/>
    <d v="2015-11-26T20:54:21"/>
    <x v="0"/>
    <n v="2015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x v="2"/>
    <x v="36"/>
    <x v="2628"/>
    <d v="2014-11-30T23:11:07"/>
    <x v="3"/>
    <n v="2014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x v="2"/>
    <x v="36"/>
    <x v="2629"/>
    <d v="2015-05-14T12:55:22"/>
    <x v="0"/>
    <n v="2015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x v="2"/>
    <x v="36"/>
    <x v="2630"/>
    <d v="2016-06-30T10:00:00"/>
    <x v="2"/>
    <n v="201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x v="2"/>
    <x v="36"/>
    <x v="2631"/>
    <d v="2015-08-30T04:03:47"/>
    <x v="0"/>
    <n v="2015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x v="2"/>
    <x v="36"/>
    <x v="2632"/>
    <d v="2016-05-29T01:28:59"/>
    <x v="2"/>
    <n v="201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x v="2"/>
    <x v="36"/>
    <x v="2633"/>
    <d v="2014-02-27T23:00:00"/>
    <x v="3"/>
    <n v="2014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x v="2"/>
    <x v="36"/>
    <x v="2634"/>
    <d v="2016-09-29T15:45:21"/>
    <x v="2"/>
    <n v="201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x v="2"/>
    <x v="36"/>
    <x v="2635"/>
    <d v="2015-03-09T21:49:21"/>
    <x v="0"/>
    <n v="2015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x v="2"/>
    <x v="36"/>
    <x v="2636"/>
    <d v="2016-10-16T01:00:00"/>
    <x v="2"/>
    <n v="201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x v="2"/>
    <x v="36"/>
    <x v="2637"/>
    <d v="2016-10-12T13:11:15"/>
    <x v="2"/>
    <n v="201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x v="2"/>
    <x v="36"/>
    <x v="2638"/>
    <d v="2015-01-15T21:54:55"/>
    <x v="3"/>
    <n v="2015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x v="2"/>
    <x v="36"/>
    <x v="2639"/>
    <d v="2015-02-19T20:45:48"/>
    <x v="0"/>
    <n v="2015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x v="2"/>
    <x v="36"/>
    <x v="2640"/>
    <d v="2015-06-08T03:51:14"/>
    <x v="0"/>
    <n v="2015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x v="2"/>
    <x v="36"/>
    <x v="2641"/>
    <d v="2014-09-15T20:09:00"/>
    <x v="3"/>
    <n v="2014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x v="2"/>
    <x v="36"/>
    <x v="2642"/>
    <d v="2016-07-15T06:57:00"/>
    <x v="2"/>
    <n v="201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x v="2"/>
    <x v="36"/>
    <x v="2643"/>
    <d v="2016-12-21T07:59:00"/>
    <x v="2"/>
    <n v="201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x v="2"/>
    <x v="36"/>
    <x v="2644"/>
    <d v="2017-03-10T19:00:35"/>
    <x v="1"/>
    <n v="2017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x v="2"/>
    <x v="36"/>
    <x v="2645"/>
    <d v="2014-11-08T21:13:23"/>
    <x v="3"/>
    <n v="2014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x v="2"/>
    <x v="36"/>
    <x v="2646"/>
    <d v="2015-09-09T07:31:09"/>
    <x v="0"/>
    <n v="2015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x v="2"/>
    <x v="36"/>
    <x v="2647"/>
    <d v="2015-08-14T06:16:59"/>
    <x v="0"/>
    <n v="2015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x v="2"/>
    <x v="36"/>
    <x v="2648"/>
    <d v="2016-03-09T17:09:20"/>
    <x v="2"/>
    <n v="201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x v="2"/>
    <x v="36"/>
    <x v="2649"/>
    <d v="2016-02-01T23:55:41"/>
    <x v="0"/>
    <n v="201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x v="2"/>
    <x v="36"/>
    <x v="2650"/>
    <d v="2016-12-21T14:59:03"/>
    <x v="2"/>
    <n v="201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x v="2"/>
    <x v="36"/>
    <x v="2651"/>
    <d v="2015-12-17T19:20:09"/>
    <x v="0"/>
    <n v="2015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x v="2"/>
    <x v="36"/>
    <x v="2652"/>
    <d v="2014-12-10T03:48:45"/>
    <x v="3"/>
    <n v="2014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x v="2"/>
    <x v="36"/>
    <x v="2653"/>
    <d v="2014-06-13T04:00:00"/>
    <x v="3"/>
    <n v="2014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x v="2"/>
    <x v="36"/>
    <x v="2654"/>
    <d v="2015-04-21T13:25:26"/>
    <x v="0"/>
    <n v="2015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x v="2"/>
    <x v="36"/>
    <x v="2655"/>
    <d v="2016-02-09T20:00:00"/>
    <x v="2"/>
    <n v="201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x v="2"/>
    <x v="36"/>
    <x v="2656"/>
    <d v="2017-03-12T19:00:00"/>
    <x v="1"/>
    <n v="2017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x v="2"/>
    <x v="36"/>
    <x v="2657"/>
    <d v="2016-08-03T01:30:00"/>
    <x v="2"/>
    <n v="201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x v="2"/>
    <x v="36"/>
    <x v="2658"/>
    <d v="2016-07-30T21:13:14"/>
    <x v="2"/>
    <n v="2016"/>
  </r>
  <r>
    <n v="2659"/>
    <s v="test (Canceled)"/>
    <s v="test"/>
    <n v="49000"/>
    <n v="1333"/>
    <x v="1"/>
    <x v="0"/>
    <s v="USD"/>
    <n v="1429321210"/>
    <n v="1426729210"/>
    <b v="0"/>
    <n v="10"/>
    <b v="0"/>
    <x v="2"/>
    <x v="36"/>
    <x v="2659"/>
    <d v="2015-04-18T01:40:10"/>
    <x v="0"/>
    <n v="2015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x v="2"/>
    <x v="36"/>
    <x v="2660"/>
    <d v="2015-11-24T18:06:58"/>
    <x v="0"/>
    <n v="2015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x v="2"/>
    <x v="37"/>
    <x v="2661"/>
    <d v="2013-10-25T23:00:10"/>
    <x v="4"/>
    <n v="2013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x v="2"/>
    <x v="37"/>
    <x v="2662"/>
    <d v="2015-08-21T17:55:13"/>
    <x v="0"/>
    <n v="2015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x v="2"/>
    <x v="37"/>
    <x v="2663"/>
    <d v="2015-09-04T15:00:00"/>
    <x v="0"/>
    <n v="2015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x v="2"/>
    <x v="37"/>
    <x v="2664"/>
    <d v="2015-12-09T06:59:00"/>
    <x v="0"/>
    <n v="2015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x v="2"/>
    <x v="37"/>
    <x v="2665"/>
    <d v="2015-05-04T21:29:34"/>
    <x v="0"/>
    <n v="2015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x v="2"/>
    <x v="37"/>
    <x v="2666"/>
    <d v="2015-09-25T21:00:00"/>
    <x v="0"/>
    <n v="2015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x v="2"/>
    <x v="37"/>
    <x v="2667"/>
    <d v="2016-02-10T22:13:36"/>
    <x v="2"/>
    <n v="2016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x v="2"/>
    <x v="37"/>
    <x v="2668"/>
    <d v="2015-11-09T14:32:00"/>
    <x v="0"/>
    <n v="2015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x v="2"/>
    <x v="37"/>
    <x v="2669"/>
    <d v="2016-01-10T00:51:36"/>
    <x v="0"/>
    <n v="201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x v="2"/>
    <x v="37"/>
    <x v="2670"/>
    <d v="2014-07-29T00:29:40"/>
    <x v="3"/>
    <n v="2014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x v="2"/>
    <x v="37"/>
    <x v="2671"/>
    <d v="2014-12-19T19:38:00"/>
    <x v="3"/>
    <n v="2014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x v="2"/>
    <x v="37"/>
    <x v="2672"/>
    <d v="2015-12-28T06:00:00"/>
    <x v="0"/>
    <n v="2015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x v="2"/>
    <x v="37"/>
    <x v="2673"/>
    <d v="2014-10-29T22:45:00"/>
    <x v="3"/>
    <n v="2014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x v="2"/>
    <x v="37"/>
    <x v="2674"/>
    <d v="2016-07-05T04:59:00"/>
    <x v="2"/>
    <n v="2016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x v="2"/>
    <x v="37"/>
    <x v="2675"/>
    <d v="2014-11-10T21:34:49"/>
    <x v="3"/>
    <n v="2014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x v="2"/>
    <x v="37"/>
    <x v="2676"/>
    <d v="2016-05-22T14:59:34"/>
    <x v="2"/>
    <n v="2016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x v="2"/>
    <x v="37"/>
    <x v="2677"/>
    <d v="2014-07-03T00:42:23"/>
    <x v="3"/>
    <n v="2014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x v="2"/>
    <x v="37"/>
    <x v="2678"/>
    <d v="2015-09-24T19:09:25"/>
    <x v="0"/>
    <n v="2015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x v="2"/>
    <x v="37"/>
    <x v="2679"/>
    <d v="2015-02-28T00:01:34"/>
    <x v="0"/>
    <n v="2015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x v="2"/>
    <x v="37"/>
    <x v="2680"/>
    <d v="2016-04-06T04:04:51"/>
    <x v="2"/>
    <n v="2016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x v="7"/>
    <x v="19"/>
    <x v="2681"/>
    <d v="2014-07-10T21:29:10"/>
    <x v="3"/>
    <n v="2014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x v="7"/>
    <x v="19"/>
    <x v="2682"/>
    <d v="2014-11-22T05:59:00"/>
    <x v="3"/>
    <n v="2014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x v="7"/>
    <x v="19"/>
    <x v="2683"/>
    <d v="2015-03-01T18:07:20"/>
    <x v="0"/>
    <n v="2015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x v="7"/>
    <x v="19"/>
    <x v="2684"/>
    <d v="2014-08-09T21:57:05"/>
    <x v="3"/>
    <n v="2014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x v="7"/>
    <x v="19"/>
    <x v="2685"/>
    <d v="2015-04-27T15:42:10"/>
    <x v="0"/>
    <n v="2015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x v="7"/>
    <x v="19"/>
    <x v="2686"/>
    <d v="2014-09-30T23:23:43"/>
    <x v="3"/>
    <n v="2014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x v="7"/>
    <x v="19"/>
    <x v="2687"/>
    <d v="2015-06-29T15:21:58"/>
    <x v="0"/>
    <n v="2015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x v="7"/>
    <x v="19"/>
    <x v="2688"/>
    <d v="2015-02-24T03:00:00"/>
    <x v="0"/>
    <n v="2015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x v="7"/>
    <x v="19"/>
    <x v="2689"/>
    <d v="2016-07-30T23:04:50"/>
    <x v="2"/>
    <n v="2016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x v="7"/>
    <x v="19"/>
    <x v="2690"/>
    <d v="2015-06-03T02:31:16"/>
    <x v="0"/>
    <n v="2015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x v="7"/>
    <x v="19"/>
    <x v="2691"/>
    <d v="2015-05-10T17:22:37"/>
    <x v="0"/>
    <n v="2015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x v="7"/>
    <x v="19"/>
    <x v="2692"/>
    <d v="2015-03-25T07:01:00"/>
    <x v="0"/>
    <n v="2015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x v="7"/>
    <x v="19"/>
    <x v="2693"/>
    <d v="2014-08-13T03:19:26"/>
    <x v="3"/>
    <n v="2014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x v="7"/>
    <x v="19"/>
    <x v="2694"/>
    <d v="2014-09-26T03:22:19"/>
    <x v="3"/>
    <n v="2014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x v="7"/>
    <x v="19"/>
    <x v="2695"/>
    <d v="2015-04-14T03:21:58"/>
    <x v="0"/>
    <n v="2015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x v="7"/>
    <x v="19"/>
    <x v="2696"/>
    <d v="2014-12-25T20:16:00"/>
    <x v="3"/>
    <n v="2014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x v="7"/>
    <x v="19"/>
    <x v="2697"/>
    <d v="2015-08-02T22:00:00"/>
    <x v="0"/>
    <n v="2015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x v="7"/>
    <x v="19"/>
    <x v="2698"/>
    <d v="2014-06-27T21:33:28"/>
    <x v="3"/>
    <n v="2014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x v="7"/>
    <x v="19"/>
    <x v="2699"/>
    <d v="2014-08-08T21:31:03"/>
    <x v="3"/>
    <n v="2014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x v="7"/>
    <x v="19"/>
    <x v="2700"/>
    <d v="2014-09-18T20:59:32"/>
    <x v="3"/>
    <n v="2014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x v="1"/>
    <x v="38"/>
    <x v="2701"/>
    <d v="2017-04-07T17:35:34"/>
    <x v="1"/>
    <n v="2017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x v="1"/>
    <x v="38"/>
    <x v="2702"/>
    <d v="2017-04-05T18:14:37"/>
    <x v="1"/>
    <n v="2017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x v="1"/>
    <x v="38"/>
    <x v="2703"/>
    <d v="2017-03-22T15:33:50"/>
    <x v="1"/>
    <n v="2017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x v="1"/>
    <x v="38"/>
    <x v="2704"/>
    <d v="2017-04-05T19:41:54"/>
    <x v="1"/>
    <n v="2017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x v="1"/>
    <x v="38"/>
    <x v="2705"/>
    <d v="2017-03-24T20:59:18"/>
    <x v="1"/>
    <n v="2017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x v="1"/>
    <x v="38"/>
    <x v="2706"/>
    <d v="2014-10-16T06:59:00"/>
    <x v="3"/>
    <n v="2014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x v="1"/>
    <x v="38"/>
    <x v="2707"/>
    <d v="2013-05-27T06:59:00"/>
    <x v="4"/>
    <n v="2013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x v="1"/>
    <x v="38"/>
    <x v="2708"/>
    <d v="2016-07-21T16:45:26"/>
    <x v="2"/>
    <n v="201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x v="1"/>
    <x v="38"/>
    <x v="2709"/>
    <d v="2016-10-04T03:59:00"/>
    <x v="2"/>
    <n v="2016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x v="1"/>
    <x v="38"/>
    <x v="2710"/>
    <d v="2014-08-09T02:00:00"/>
    <x v="3"/>
    <n v="2014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x v="1"/>
    <x v="38"/>
    <x v="2711"/>
    <d v="2014-06-20T22:01:00"/>
    <x v="3"/>
    <n v="2014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x v="1"/>
    <x v="38"/>
    <x v="2712"/>
    <d v="2013-07-13T18:00:00"/>
    <x v="4"/>
    <n v="2013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x v="1"/>
    <x v="38"/>
    <x v="2713"/>
    <d v="2015-12-24T15:41:24"/>
    <x v="0"/>
    <n v="2015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x v="1"/>
    <x v="38"/>
    <x v="2714"/>
    <d v="2016-10-14T23:00:00"/>
    <x v="2"/>
    <n v="2016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x v="1"/>
    <x v="38"/>
    <x v="2715"/>
    <d v="2016-02-21T09:33:48"/>
    <x v="2"/>
    <n v="2016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x v="1"/>
    <x v="38"/>
    <x v="2716"/>
    <d v="2015-10-08T07:59:53"/>
    <x v="0"/>
    <n v="2015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x v="1"/>
    <x v="38"/>
    <x v="2717"/>
    <d v="2014-12-06T22:57:29"/>
    <x v="3"/>
    <n v="2014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x v="1"/>
    <x v="38"/>
    <x v="2718"/>
    <d v="2016-05-03T23:00:00"/>
    <x v="2"/>
    <n v="2016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x v="1"/>
    <x v="38"/>
    <x v="2719"/>
    <d v="2016-04-17T23:44:54"/>
    <x v="2"/>
    <n v="2016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x v="1"/>
    <x v="38"/>
    <x v="2720"/>
    <d v="2016-11-11T12:10:53"/>
    <x v="2"/>
    <n v="2016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x v="2"/>
    <x v="30"/>
    <x v="2721"/>
    <d v="2013-09-06T19:00:00"/>
    <x v="4"/>
    <n v="2013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x v="2"/>
    <x v="30"/>
    <x v="2722"/>
    <d v="2017-01-29T20:34:13"/>
    <x v="2"/>
    <n v="2017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x v="2"/>
    <x v="30"/>
    <x v="2723"/>
    <d v="2014-12-31T21:08:08"/>
    <x v="3"/>
    <n v="2014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x v="2"/>
    <x v="30"/>
    <x v="2724"/>
    <d v="2015-08-15T07:50:59"/>
    <x v="0"/>
    <n v="2015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x v="2"/>
    <x v="30"/>
    <x v="2725"/>
    <d v="2017-03-01T17:52:15"/>
    <x v="1"/>
    <n v="2017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x v="2"/>
    <x v="30"/>
    <x v="2726"/>
    <d v="2016-04-22T13:55:11"/>
    <x v="2"/>
    <n v="2016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x v="2"/>
    <x v="30"/>
    <x v="2727"/>
    <d v="2015-08-07T16:14:23"/>
    <x v="0"/>
    <n v="2015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x v="2"/>
    <x v="30"/>
    <x v="2728"/>
    <d v="2015-12-30T14:23:54"/>
    <x v="0"/>
    <n v="2015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x v="2"/>
    <x v="30"/>
    <x v="2729"/>
    <d v="2015-05-01T05:46:37"/>
    <x v="0"/>
    <n v="2015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x v="2"/>
    <x v="30"/>
    <x v="2730"/>
    <d v="2013-04-22T12:59:35"/>
    <x v="4"/>
    <n v="2013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x v="2"/>
    <x v="30"/>
    <x v="2731"/>
    <d v="2014-10-18T04:00:00"/>
    <x v="3"/>
    <n v="2014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x v="2"/>
    <x v="30"/>
    <x v="2732"/>
    <d v="2013-05-28T00:00:00"/>
    <x v="4"/>
    <n v="2013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x v="2"/>
    <x v="30"/>
    <x v="2733"/>
    <d v="2015-04-10T05:32:54"/>
    <x v="0"/>
    <n v="2015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x v="2"/>
    <x v="30"/>
    <x v="2734"/>
    <d v="2016-10-13T21:59:00"/>
    <x v="2"/>
    <n v="2016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x v="2"/>
    <x v="30"/>
    <x v="2735"/>
    <d v="2013-03-13T20:00:00"/>
    <x v="4"/>
    <n v="2013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x v="2"/>
    <x v="30"/>
    <x v="2736"/>
    <d v="2014-04-23T15:59:33"/>
    <x v="3"/>
    <n v="2014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x v="2"/>
    <x v="30"/>
    <x v="2737"/>
    <d v="2014-01-15T19:00:00"/>
    <x v="4"/>
    <n v="2014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x v="2"/>
    <x v="30"/>
    <x v="2738"/>
    <d v="2016-11-06T03:26:44"/>
    <x v="2"/>
    <n v="2016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x v="2"/>
    <x v="30"/>
    <x v="2739"/>
    <d v="2014-05-05T21:18:37"/>
    <x v="3"/>
    <n v="2014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x v="2"/>
    <x v="30"/>
    <x v="2740"/>
    <d v="2015-03-11T23:45:52"/>
    <x v="0"/>
    <n v="2015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x v="3"/>
    <x v="39"/>
    <x v="2741"/>
    <d v="2014-10-20T02:07:00"/>
    <x v="3"/>
    <n v="2014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x v="3"/>
    <x v="39"/>
    <x v="2742"/>
    <d v="2012-05-15T17:16:27"/>
    <x v="5"/>
    <n v="2012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x v="3"/>
    <x v="39"/>
    <x v="2743"/>
    <d v="2016-10-19T07:53:27"/>
    <x v="2"/>
    <n v="2016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x v="3"/>
    <x v="39"/>
    <x v="2744"/>
    <d v="2012-02-29T01:29:58"/>
    <x v="5"/>
    <n v="2012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x v="3"/>
    <x v="39"/>
    <x v="2745"/>
    <d v="2012-07-14T23:42:48"/>
    <x v="5"/>
    <n v="2012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x v="3"/>
    <x v="39"/>
    <x v="2746"/>
    <d v="2014-08-29T18:45:11"/>
    <x v="3"/>
    <n v="2014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x v="3"/>
    <x v="39"/>
    <x v="2747"/>
    <d v="2012-06-16T03:10:00"/>
    <x v="5"/>
    <n v="2012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x v="3"/>
    <x v="39"/>
    <x v="2748"/>
    <d v="2016-09-02T17:03:22"/>
    <x v="2"/>
    <n v="2016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x v="3"/>
    <x v="39"/>
    <x v="2749"/>
    <d v="2015-04-04T18:10:37"/>
    <x v="0"/>
    <n v="2015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x v="3"/>
    <x v="39"/>
    <x v="2750"/>
    <d v="2012-06-30T20:00:00"/>
    <x v="5"/>
    <n v="2012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x v="3"/>
    <x v="39"/>
    <x v="2751"/>
    <d v="2014-06-17T21:17:22"/>
    <x v="3"/>
    <n v="2014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x v="3"/>
    <x v="39"/>
    <x v="2752"/>
    <d v="2011-12-18T18:21:44"/>
    <x v="6"/>
    <n v="2011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x v="3"/>
    <x v="39"/>
    <x v="2753"/>
    <d v="2012-08-26T21:37:03"/>
    <x v="5"/>
    <n v="2012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x v="3"/>
    <x v="39"/>
    <x v="2754"/>
    <d v="2014-09-11T15:15:51"/>
    <x v="3"/>
    <n v="2014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x v="3"/>
    <x v="39"/>
    <x v="2755"/>
    <d v="2015-04-08T18:58:47"/>
    <x v="0"/>
    <n v="2015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x v="3"/>
    <x v="39"/>
    <x v="2756"/>
    <d v="2014-01-11T21:36:41"/>
    <x v="4"/>
    <n v="2014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x v="3"/>
    <x v="39"/>
    <x v="2757"/>
    <d v="2016-08-06T15:45:32"/>
    <x v="2"/>
    <n v="2016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x v="3"/>
    <x v="39"/>
    <x v="2758"/>
    <d v="2016-10-10T10:36:23"/>
    <x v="2"/>
    <n v="2016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x v="3"/>
    <x v="39"/>
    <x v="2759"/>
    <d v="2016-07-16T08:47:46"/>
    <x v="2"/>
    <n v="201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x v="3"/>
    <x v="39"/>
    <x v="2760"/>
    <d v="2013-06-20T11:04:18"/>
    <x v="4"/>
    <n v="2013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x v="3"/>
    <x v="39"/>
    <x v="2761"/>
    <d v="2013-01-03T01:31:33"/>
    <x v="5"/>
    <n v="2013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x v="3"/>
    <x v="39"/>
    <x v="2762"/>
    <d v="2012-03-18T23:53:15"/>
    <x v="5"/>
    <n v="2012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x v="3"/>
    <x v="39"/>
    <x v="2763"/>
    <d v="2013-05-24T13:54:44"/>
    <x v="4"/>
    <n v="2013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x v="3"/>
    <x v="39"/>
    <x v="2764"/>
    <d v="2012-05-30T19:00:00"/>
    <x v="5"/>
    <n v="2012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x v="3"/>
    <x v="39"/>
    <x v="2765"/>
    <d v="2012-10-28T13:53:48"/>
    <x v="5"/>
    <n v="2012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x v="3"/>
    <x v="39"/>
    <x v="2766"/>
    <d v="2011-08-11T16:01:58"/>
    <x v="6"/>
    <n v="2011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x v="3"/>
    <x v="39"/>
    <x v="2767"/>
    <d v="2015-08-16T23:00:50"/>
    <x v="0"/>
    <n v="2015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x v="3"/>
    <x v="39"/>
    <x v="2768"/>
    <d v="2012-03-29T13:45:23"/>
    <x v="5"/>
    <n v="2012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x v="3"/>
    <x v="39"/>
    <x v="2769"/>
    <d v="2014-06-05T19:49:50"/>
    <x v="3"/>
    <n v="2014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x v="3"/>
    <x v="39"/>
    <x v="2770"/>
    <d v="2014-03-18T15:55:30"/>
    <x v="3"/>
    <n v="2014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x v="3"/>
    <x v="39"/>
    <x v="2771"/>
    <d v="2013-02-01T17:00:00"/>
    <x v="5"/>
    <n v="2013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x v="3"/>
    <x v="39"/>
    <x v="2772"/>
    <d v="2013-10-05T20:51:34"/>
    <x v="4"/>
    <n v="2013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x v="3"/>
    <x v="39"/>
    <x v="2773"/>
    <d v="2016-04-24T20:45:21"/>
    <x v="2"/>
    <n v="2016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x v="3"/>
    <x v="39"/>
    <x v="2774"/>
    <d v="2013-03-08T03:02:08"/>
    <x v="4"/>
    <n v="2013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x v="3"/>
    <x v="39"/>
    <x v="2775"/>
    <d v="2011-12-16T00:19:14"/>
    <x v="6"/>
    <n v="2011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x v="3"/>
    <x v="39"/>
    <x v="2776"/>
    <d v="2015-06-12T07:07:56"/>
    <x v="0"/>
    <n v="2015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x v="3"/>
    <x v="39"/>
    <x v="2777"/>
    <d v="2015-07-17T16:03:24"/>
    <x v="0"/>
    <n v="2015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x v="3"/>
    <x v="39"/>
    <x v="2778"/>
    <d v="2014-08-25T23:28:26"/>
    <x v="3"/>
    <n v="2014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x v="3"/>
    <x v="39"/>
    <x v="2779"/>
    <d v="2015-11-22T15:03:41"/>
    <x v="0"/>
    <n v="2015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x v="3"/>
    <x v="39"/>
    <x v="2780"/>
    <d v="2017-03-10T10:44:48"/>
    <x v="1"/>
    <n v="2017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x v="1"/>
    <x v="6"/>
    <x v="2781"/>
    <d v="2015-02-12T07:00:00"/>
    <x v="0"/>
    <n v="2015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x v="1"/>
    <x v="6"/>
    <x v="2782"/>
    <d v="2015-02-17T04:59:00"/>
    <x v="0"/>
    <n v="2015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x v="1"/>
    <x v="6"/>
    <x v="2783"/>
    <d v="2015-04-23T12:50:46"/>
    <x v="0"/>
    <n v="2015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x v="1"/>
    <x v="6"/>
    <x v="2784"/>
    <d v="2014-10-29T18:54:03"/>
    <x v="3"/>
    <n v="2014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x v="1"/>
    <x v="6"/>
    <x v="2785"/>
    <d v="2016-08-05T21:00:00"/>
    <x v="2"/>
    <n v="201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x v="1"/>
    <x v="6"/>
    <x v="2786"/>
    <d v="2014-07-09T13:39:40"/>
    <x v="3"/>
    <n v="2014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x v="1"/>
    <x v="6"/>
    <x v="2787"/>
    <d v="2014-07-18T04:45:52"/>
    <x v="3"/>
    <n v="2014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x v="1"/>
    <x v="6"/>
    <x v="2788"/>
    <d v="2016-07-29T16:50:43"/>
    <x v="2"/>
    <n v="201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x v="1"/>
    <x v="6"/>
    <x v="2789"/>
    <d v="2015-03-12T04:00:00"/>
    <x v="0"/>
    <n v="2015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x v="1"/>
    <x v="6"/>
    <x v="2790"/>
    <d v="2015-02-11T22:31:43"/>
    <x v="0"/>
    <n v="2015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x v="1"/>
    <x v="6"/>
    <x v="2791"/>
    <d v="2016-09-09T04:00:00"/>
    <x v="2"/>
    <n v="201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x v="1"/>
    <x v="6"/>
    <x v="2792"/>
    <d v="2015-08-12T05:32:39"/>
    <x v="0"/>
    <n v="2015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x v="1"/>
    <x v="6"/>
    <x v="2793"/>
    <d v="2015-07-21T10:03:25"/>
    <x v="0"/>
    <n v="201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x v="1"/>
    <x v="6"/>
    <x v="2794"/>
    <d v="2016-03-03T19:00:00"/>
    <x v="2"/>
    <n v="201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x v="1"/>
    <x v="6"/>
    <x v="2795"/>
    <d v="2014-06-06T23:00:00"/>
    <x v="3"/>
    <n v="2014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x v="1"/>
    <x v="6"/>
    <x v="2796"/>
    <d v="2014-07-05T12:40:28"/>
    <x v="3"/>
    <n v="2014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x v="1"/>
    <x v="6"/>
    <x v="2797"/>
    <d v="2014-07-08T22:34:00"/>
    <x v="3"/>
    <n v="2014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x v="1"/>
    <x v="6"/>
    <x v="2798"/>
    <d v="2015-07-31T16:00:00"/>
    <x v="0"/>
    <n v="2015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x v="1"/>
    <x v="6"/>
    <x v="2799"/>
    <d v="2016-06-17T16:00:00"/>
    <x v="2"/>
    <n v="201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x v="1"/>
    <x v="6"/>
    <x v="2800"/>
    <d v="2015-01-04T13:16:06"/>
    <x v="3"/>
    <n v="2015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x v="1"/>
    <x v="6"/>
    <x v="2801"/>
    <d v="2014-10-10T11:00:00"/>
    <x v="3"/>
    <n v="2014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x v="1"/>
    <x v="6"/>
    <x v="2802"/>
    <d v="2015-08-06T15:31:47"/>
    <x v="0"/>
    <n v="2015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x v="1"/>
    <x v="6"/>
    <x v="2803"/>
    <d v="2015-07-16T00:00:00"/>
    <x v="0"/>
    <n v="2015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x v="1"/>
    <x v="6"/>
    <x v="2804"/>
    <d v="2014-09-29T10:53:10"/>
    <x v="3"/>
    <n v="2014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x v="1"/>
    <x v="6"/>
    <x v="2805"/>
    <d v="2015-08-22T12:07:53"/>
    <x v="0"/>
    <n v="2015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x v="1"/>
    <x v="6"/>
    <x v="2806"/>
    <d v="2015-08-05T11:00:00"/>
    <x v="0"/>
    <n v="2015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x v="1"/>
    <x v="6"/>
    <x v="2807"/>
    <d v="2015-06-29T20:57:18"/>
    <x v="0"/>
    <n v="2015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x v="1"/>
    <x v="6"/>
    <x v="2808"/>
    <d v="2015-08-22T20:18:55"/>
    <x v="0"/>
    <n v="2015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x v="1"/>
    <x v="6"/>
    <x v="2809"/>
    <d v="2016-03-30T14:39:00"/>
    <x v="2"/>
    <n v="201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x v="1"/>
    <x v="6"/>
    <x v="2810"/>
    <d v="2014-06-01T03:59:00"/>
    <x v="3"/>
    <n v="2014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x v="1"/>
    <x v="6"/>
    <x v="2811"/>
    <d v="2015-02-23T11:55:03"/>
    <x v="0"/>
    <n v="2015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x v="1"/>
    <x v="6"/>
    <x v="2812"/>
    <d v="2015-04-06T04:00:00"/>
    <x v="0"/>
    <n v="2015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x v="1"/>
    <x v="6"/>
    <x v="2813"/>
    <d v="2016-12-14T17:49:21"/>
    <x v="2"/>
    <n v="201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x v="1"/>
    <x v="6"/>
    <x v="2814"/>
    <d v="2015-05-09T09:35:15"/>
    <x v="0"/>
    <n v="2015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x v="1"/>
    <x v="6"/>
    <x v="2815"/>
    <d v="2016-08-07T18:38:29"/>
    <x v="2"/>
    <n v="201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x v="1"/>
    <x v="6"/>
    <x v="2816"/>
    <d v="2015-08-02T16:00:00"/>
    <x v="0"/>
    <n v="2015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x v="1"/>
    <x v="6"/>
    <x v="2817"/>
    <d v="2015-02-28T15:14:22"/>
    <x v="0"/>
    <n v="2015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x v="1"/>
    <x v="6"/>
    <x v="2818"/>
    <d v="2015-09-23T14:21:26"/>
    <x v="0"/>
    <n v="2015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x v="1"/>
    <x v="6"/>
    <x v="2819"/>
    <d v="2015-06-14T12:36:49"/>
    <x v="0"/>
    <n v="2015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x v="1"/>
    <x v="6"/>
    <x v="2820"/>
    <d v="2016-02-26T00:00:00"/>
    <x v="2"/>
    <n v="201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x v="1"/>
    <x v="6"/>
    <x v="2821"/>
    <d v="2014-09-23T22:08:55"/>
    <x v="3"/>
    <n v="2014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x v="1"/>
    <x v="6"/>
    <x v="2822"/>
    <d v="2015-03-27T15:24:52"/>
    <x v="0"/>
    <n v="2015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x v="1"/>
    <x v="6"/>
    <x v="2823"/>
    <d v="2015-03-31T22:59:00"/>
    <x v="0"/>
    <n v="2015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x v="1"/>
    <x v="6"/>
    <x v="2824"/>
    <d v="2015-06-13T01:43:00"/>
    <x v="0"/>
    <n v="2015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x v="1"/>
    <x v="6"/>
    <x v="2825"/>
    <d v="2015-12-04T19:01:26"/>
    <x v="0"/>
    <n v="2015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x v="1"/>
    <x v="6"/>
    <x v="2826"/>
    <d v="2015-07-10T07:00:00"/>
    <x v="0"/>
    <n v="2015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x v="1"/>
    <x v="6"/>
    <x v="2827"/>
    <d v="2016-06-03T16:30:00"/>
    <x v="2"/>
    <n v="201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x v="1"/>
    <x v="6"/>
    <x v="2828"/>
    <d v="2015-10-02T23:00:00"/>
    <x v="0"/>
    <n v="2015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x v="1"/>
    <x v="6"/>
    <x v="2829"/>
    <d v="2016-06-02T10:25:18"/>
    <x v="2"/>
    <n v="201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x v="1"/>
    <x v="6"/>
    <x v="2830"/>
    <d v="2014-05-12T03:59:00"/>
    <x v="3"/>
    <n v="2014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x v="1"/>
    <x v="6"/>
    <x v="2831"/>
    <d v="2015-07-16T19:47:50"/>
    <x v="0"/>
    <n v="2015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x v="1"/>
    <x v="6"/>
    <x v="2832"/>
    <d v="2014-11-23T22:00:00"/>
    <x v="3"/>
    <n v="2014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x v="1"/>
    <x v="6"/>
    <x v="2833"/>
    <d v="2015-10-11T02:00:00"/>
    <x v="0"/>
    <n v="2015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x v="1"/>
    <x v="6"/>
    <x v="2834"/>
    <d v="2015-01-30T23:02:10"/>
    <x v="0"/>
    <n v="2015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x v="1"/>
    <x v="6"/>
    <x v="2835"/>
    <d v="2015-12-05T00:00:00"/>
    <x v="0"/>
    <n v="2015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x v="1"/>
    <x v="6"/>
    <x v="2836"/>
    <d v="2017-02-18T04:59:00"/>
    <x v="1"/>
    <n v="2017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x v="1"/>
    <x v="6"/>
    <x v="2837"/>
    <d v="2015-12-09T22:48:04"/>
    <x v="0"/>
    <n v="2015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x v="1"/>
    <x v="6"/>
    <x v="2838"/>
    <d v="2014-08-13T22:00:00"/>
    <x v="3"/>
    <n v="2014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x v="1"/>
    <x v="6"/>
    <x v="2839"/>
    <d v="2014-08-25T04:59:00"/>
    <x v="3"/>
    <n v="2014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x v="1"/>
    <x v="6"/>
    <x v="2840"/>
    <d v="2015-03-18T17:00:00"/>
    <x v="0"/>
    <n v="2015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x v="1"/>
    <x v="6"/>
    <x v="2841"/>
    <d v="2015-12-13T18:44:57"/>
    <x v="0"/>
    <n v="2015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x v="1"/>
    <x v="6"/>
    <x v="2842"/>
    <d v="2014-06-21T11:00:00"/>
    <x v="3"/>
    <n v="2014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x v="1"/>
    <x v="6"/>
    <x v="2843"/>
    <d v="2016-06-13T04:00:00"/>
    <x v="2"/>
    <n v="201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x v="1"/>
    <x v="6"/>
    <x v="2844"/>
    <d v="2017-01-04T13:06:20"/>
    <x v="2"/>
    <n v="2017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x v="1"/>
    <x v="6"/>
    <x v="2845"/>
    <d v="2015-06-08T00:23:53"/>
    <x v="0"/>
    <n v="2015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x v="1"/>
    <x v="6"/>
    <x v="2846"/>
    <d v="2015-05-29T16:36:34"/>
    <x v="0"/>
    <n v="2015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x v="1"/>
    <x v="6"/>
    <x v="2847"/>
    <d v="2016-05-23T19:21:05"/>
    <x v="2"/>
    <n v="201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x v="1"/>
    <x v="6"/>
    <x v="2848"/>
    <d v="2015-05-29T15:34:19"/>
    <x v="0"/>
    <n v="2015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x v="1"/>
    <x v="6"/>
    <x v="2849"/>
    <d v="2016-04-23T10:16:40"/>
    <x v="2"/>
    <n v="201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x v="1"/>
    <x v="6"/>
    <x v="2850"/>
    <d v="2014-09-06T00:10:11"/>
    <x v="3"/>
    <n v="2014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x v="1"/>
    <x v="6"/>
    <x v="2851"/>
    <d v="2016-01-29T23:17:00"/>
    <x v="2"/>
    <n v="201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x v="1"/>
    <x v="6"/>
    <x v="2852"/>
    <d v="2014-06-21T01:05:03"/>
    <x v="3"/>
    <n v="2014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x v="1"/>
    <x v="6"/>
    <x v="2853"/>
    <d v="2014-09-14T04:34:57"/>
    <x v="3"/>
    <n v="2014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x v="1"/>
    <x v="6"/>
    <x v="2854"/>
    <d v="2015-05-07T17:11:59"/>
    <x v="0"/>
    <n v="2015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x v="1"/>
    <x v="6"/>
    <x v="2855"/>
    <d v="2016-01-29T23:34:00"/>
    <x v="2"/>
    <n v="201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x v="1"/>
    <x v="6"/>
    <x v="2856"/>
    <d v="2015-08-08T21:34:00"/>
    <x v="0"/>
    <n v="2015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x v="1"/>
    <x v="6"/>
    <x v="2857"/>
    <d v="2017-02-20T18:00:00"/>
    <x v="2"/>
    <n v="2017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x v="1"/>
    <x v="6"/>
    <x v="2858"/>
    <d v="2014-12-05T11:28:00"/>
    <x v="3"/>
    <n v="2014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x v="1"/>
    <x v="6"/>
    <x v="2859"/>
    <d v="2015-10-16T08:41:44"/>
    <x v="0"/>
    <n v="2015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x v="1"/>
    <x v="6"/>
    <x v="2860"/>
    <d v="2016-06-19T19:12:56"/>
    <x v="2"/>
    <n v="201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x v="1"/>
    <x v="6"/>
    <x v="2861"/>
    <d v="2015-09-24T14:10:48"/>
    <x v="0"/>
    <n v="2015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x v="1"/>
    <x v="6"/>
    <x v="2862"/>
    <d v="2014-06-24T18:57:09"/>
    <x v="3"/>
    <n v="2014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x v="1"/>
    <x v="6"/>
    <x v="2863"/>
    <d v="2014-09-09T16:12:03"/>
    <x v="3"/>
    <n v="2014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x v="1"/>
    <x v="6"/>
    <x v="2864"/>
    <d v="2015-07-17T13:18:00"/>
    <x v="0"/>
    <n v="2015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x v="1"/>
    <x v="6"/>
    <x v="2865"/>
    <d v="2015-01-06T02:44:19"/>
    <x v="3"/>
    <n v="2015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x v="1"/>
    <x v="6"/>
    <x v="2866"/>
    <d v="2016-10-14T22:00:00"/>
    <x v="2"/>
    <n v="201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x v="1"/>
    <x v="6"/>
    <x v="2867"/>
    <d v="2016-07-04T04:00:00"/>
    <x v="2"/>
    <n v="201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x v="1"/>
    <x v="6"/>
    <x v="2868"/>
    <d v="2016-10-05T19:50:54"/>
    <x v="2"/>
    <n v="201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x v="1"/>
    <x v="6"/>
    <x v="2869"/>
    <d v="2016-07-19T14:14:41"/>
    <x v="2"/>
    <n v="201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x v="1"/>
    <x v="6"/>
    <x v="2870"/>
    <d v="2014-05-17T04:32:45"/>
    <x v="3"/>
    <n v="2014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x v="1"/>
    <x v="6"/>
    <x v="2871"/>
    <d v="2014-12-21T17:43:33"/>
    <x v="3"/>
    <n v="2014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x v="1"/>
    <x v="6"/>
    <x v="2872"/>
    <d v="2015-06-20T02:47:18"/>
    <x v="0"/>
    <n v="2015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x v="1"/>
    <x v="6"/>
    <x v="2873"/>
    <d v="2015-01-28T19:37:11"/>
    <x v="3"/>
    <n v="2015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x v="1"/>
    <x v="6"/>
    <x v="2874"/>
    <d v="2017-01-17T20:16:26"/>
    <x v="2"/>
    <n v="2017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x v="1"/>
    <x v="6"/>
    <x v="2875"/>
    <d v="2016-05-05T03:04:53"/>
    <x v="2"/>
    <n v="201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x v="1"/>
    <x v="6"/>
    <x v="2876"/>
    <d v="2015-07-16T17:51:19"/>
    <x v="0"/>
    <n v="2015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x v="1"/>
    <x v="6"/>
    <x v="2877"/>
    <d v="2016-11-30T17:00:00"/>
    <x v="2"/>
    <n v="201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x v="1"/>
    <x v="6"/>
    <x v="2878"/>
    <d v="2015-07-03T14:46:35"/>
    <x v="0"/>
    <n v="2015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x v="1"/>
    <x v="6"/>
    <x v="2879"/>
    <d v="2016-01-20T17:24:21"/>
    <x v="0"/>
    <n v="201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x v="1"/>
    <x v="6"/>
    <x v="2880"/>
    <d v="2015-08-20T17:05:00"/>
    <x v="0"/>
    <n v="2015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x v="1"/>
    <x v="6"/>
    <x v="2881"/>
    <d v="2014-12-03T15:20:36"/>
    <x v="3"/>
    <n v="2014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x v="1"/>
    <x v="6"/>
    <x v="2882"/>
    <d v="2016-05-01T14:18:38"/>
    <x v="2"/>
    <n v="201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x v="1"/>
    <x v="6"/>
    <x v="2883"/>
    <d v="2016-02-06T04:59:00"/>
    <x v="2"/>
    <n v="201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x v="1"/>
    <x v="6"/>
    <x v="2884"/>
    <d v="2014-12-05T17:27:15"/>
    <x v="3"/>
    <n v="2014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x v="1"/>
    <x v="6"/>
    <x v="2885"/>
    <d v="2015-03-14T00:50:01"/>
    <x v="0"/>
    <n v="2015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x v="1"/>
    <x v="6"/>
    <x v="2886"/>
    <d v="2015-09-19T03:59:00"/>
    <x v="0"/>
    <n v="2015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x v="1"/>
    <x v="6"/>
    <x v="2887"/>
    <d v="2015-01-11T10:15:24"/>
    <x v="3"/>
    <n v="2015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x v="1"/>
    <x v="6"/>
    <x v="2888"/>
    <d v="2014-10-18T04:59:00"/>
    <x v="3"/>
    <n v="2014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x v="1"/>
    <x v="6"/>
    <x v="2889"/>
    <d v="2014-08-29T20:43:05"/>
    <x v="3"/>
    <n v="2014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x v="1"/>
    <x v="6"/>
    <x v="2890"/>
    <d v="2014-08-09T03:00:00"/>
    <x v="3"/>
    <n v="2014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x v="1"/>
    <x v="6"/>
    <x v="2891"/>
    <d v="2016-04-15T20:12:08"/>
    <x v="2"/>
    <n v="201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x v="1"/>
    <x v="6"/>
    <x v="2892"/>
    <d v="2014-08-25T21:00:00"/>
    <x v="3"/>
    <n v="2014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x v="1"/>
    <x v="6"/>
    <x v="2893"/>
    <d v="2015-01-09T02:00:00"/>
    <x v="3"/>
    <n v="2015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x v="1"/>
    <x v="6"/>
    <x v="2894"/>
    <d v="2015-04-03T22:40:15"/>
    <x v="0"/>
    <n v="20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x v="1"/>
    <x v="6"/>
    <x v="2895"/>
    <d v="2014-06-22T21:00:00"/>
    <x v="3"/>
    <n v="2014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x v="1"/>
    <x v="6"/>
    <x v="2896"/>
    <d v="2016-12-12T06:00:00"/>
    <x v="2"/>
    <n v="201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x v="1"/>
    <x v="6"/>
    <x v="2897"/>
    <d v="2015-10-11T15:29:05"/>
    <x v="0"/>
    <n v="2015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x v="1"/>
    <x v="6"/>
    <x v="2898"/>
    <d v="2015-10-31T15:57:33"/>
    <x v="0"/>
    <n v="2015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x v="1"/>
    <x v="6"/>
    <x v="2899"/>
    <d v="2016-07-24T01:52:38"/>
    <x v="2"/>
    <n v="201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x v="1"/>
    <x v="6"/>
    <x v="2900"/>
    <d v="2014-08-09T05:37:12"/>
    <x v="3"/>
    <n v="2014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x v="1"/>
    <x v="6"/>
    <x v="2901"/>
    <d v="2015-02-07T21:42:19"/>
    <x v="3"/>
    <n v="2015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x v="1"/>
    <x v="6"/>
    <x v="2902"/>
    <d v="2015-08-24T10:33:16"/>
    <x v="0"/>
    <n v="2015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x v="1"/>
    <x v="6"/>
    <x v="2903"/>
    <d v="2015-09-09T04:00:18"/>
    <x v="0"/>
    <n v="2015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x v="1"/>
    <x v="6"/>
    <x v="2904"/>
    <d v="2014-11-09T12:00:00"/>
    <x v="3"/>
    <n v="2014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x v="1"/>
    <x v="6"/>
    <x v="2905"/>
    <d v="2016-09-07T01:21:53"/>
    <x v="2"/>
    <n v="201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x v="1"/>
    <x v="6"/>
    <x v="2906"/>
    <d v="2015-08-01T01:00:00"/>
    <x v="0"/>
    <n v="2015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x v="1"/>
    <x v="6"/>
    <x v="2907"/>
    <d v="2016-05-14T21:03:57"/>
    <x v="2"/>
    <n v="201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x v="1"/>
    <x v="6"/>
    <x v="2908"/>
    <d v="2016-06-08T17:33:39"/>
    <x v="2"/>
    <n v="201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x v="1"/>
    <x v="6"/>
    <x v="2909"/>
    <d v="2014-11-25T19:46:00"/>
    <x v="3"/>
    <n v="2014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x v="1"/>
    <x v="6"/>
    <x v="2910"/>
    <d v="2015-06-12T20:11:27"/>
    <x v="0"/>
    <n v="2015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x v="1"/>
    <x v="6"/>
    <x v="2911"/>
    <d v="2015-06-27T18:27:06"/>
    <x v="0"/>
    <n v="2015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x v="1"/>
    <x v="6"/>
    <x v="2912"/>
    <d v="2016-01-15T03:09:34"/>
    <x v="0"/>
    <n v="201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x v="1"/>
    <x v="6"/>
    <x v="2913"/>
    <d v="2014-09-06T22:08:59"/>
    <x v="3"/>
    <n v="2014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x v="1"/>
    <x v="6"/>
    <x v="2914"/>
    <d v="2015-03-14T20:46:34"/>
    <x v="0"/>
    <n v="2015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x v="1"/>
    <x v="6"/>
    <x v="2915"/>
    <d v="2016-03-16T08:33:10"/>
    <x v="2"/>
    <n v="201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x v="1"/>
    <x v="6"/>
    <x v="2916"/>
    <d v="2014-05-19T11:26:29"/>
    <x v="3"/>
    <n v="2014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x v="1"/>
    <x v="6"/>
    <x v="2917"/>
    <d v="2015-09-16T05:37:27"/>
    <x v="0"/>
    <n v="2015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x v="1"/>
    <x v="6"/>
    <x v="2918"/>
    <d v="2015-10-29T15:06:47"/>
    <x v="0"/>
    <n v="2015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x v="1"/>
    <x v="6"/>
    <x v="2919"/>
    <d v="2014-08-05T14:52:09"/>
    <x v="3"/>
    <n v="2014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x v="1"/>
    <x v="6"/>
    <x v="2920"/>
    <d v="2015-03-25T18:01:10"/>
    <x v="0"/>
    <n v="2015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x v="1"/>
    <x v="40"/>
    <x v="2921"/>
    <d v="2014-09-25T21:16:44"/>
    <x v="3"/>
    <n v="201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x v="1"/>
    <x v="40"/>
    <x v="2922"/>
    <d v="2015-05-18T20:58:47"/>
    <x v="0"/>
    <n v="2015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x v="1"/>
    <x v="40"/>
    <x v="2923"/>
    <d v="2015-01-24T03:00:00"/>
    <x v="0"/>
    <n v="2015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x v="1"/>
    <x v="40"/>
    <x v="2924"/>
    <d v="2015-05-09T03:59:00"/>
    <x v="0"/>
    <n v="2015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x v="1"/>
    <x v="40"/>
    <x v="2925"/>
    <d v="2014-09-11T14:01:08"/>
    <x v="3"/>
    <n v="2014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x v="1"/>
    <x v="40"/>
    <x v="2926"/>
    <d v="2015-02-23T18:22:59"/>
    <x v="0"/>
    <n v="2015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x v="1"/>
    <x v="40"/>
    <x v="2927"/>
    <d v="2014-07-15T05:00:00"/>
    <x v="3"/>
    <n v="2014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x v="1"/>
    <x v="40"/>
    <x v="2928"/>
    <d v="2016-03-04T23:57:26"/>
    <x v="2"/>
    <n v="201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x v="1"/>
    <x v="40"/>
    <x v="2929"/>
    <d v="2014-05-25T13:32:38"/>
    <x v="3"/>
    <n v="2014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x v="1"/>
    <x v="40"/>
    <x v="2930"/>
    <d v="2015-05-07T14:01:04"/>
    <x v="0"/>
    <n v="2015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x v="1"/>
    <x v="40"/>
    <x v="2931"/>
    <d v="2014-09-15T06:08:00"/>
    <x v="3"/>
    <n v="2014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x v="1"/>
    <x v="40"/>
    <x v="2932"/>
    <d v="2015-02-21T11:00:00"/>
    <x v="0"/>
    <n v="2015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x v="1"/>
    <x v="40"/>
    <x v="2933"/>
    <d v="2016-06-04T22:57:33"/>
    <x v="2"/>
    <n v="2016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x v="1"/>
    <x v="40"/>
    <x v="2934"/>
    <d v="2014-06-15T15:16:04"/>
    <x v="3"/>
    <n v="2014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x v="1"/>
    <x v="40"/>
    <x v="2935"/>
    <d v="2016-08-29T17:00:00"/>
    <x v="2"/>
    <n v="2016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x v="1"/>
    <x v="40"/>
    <x v="2936"/>
    <d v="2014-10-13T04:59:00"/>
    <x v="3"/>
    <n v="2014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x v="1"/>
    <x v="40"/>
    <x v="2937"/>
    <d v="2014-07-13T10:58:33"/>
    <x v="3"/>
    <n v="2014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x v="1"/>
    <x v="40"/>
    <x v="2938"/>
    <d v="2015-01-30T16:53:34"/>
    <x v="3"/>
    <n v="2015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x v="1"/>
    <x v="40"/>
    <x v="2939"/>
    <d v="2014-08-28T01:00:00"/>
    <x v="3"/>
    <n v="2014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x v="1"/>
    <x v="40"/>
    <x v="2940"/>
    <d v="2015-01-18T18:33:38"/>
    <x v="3"/>
    <n v="2015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x v="1"/>
    <x v="38"/>
    <x v="2941"/>
    <d v="2015-03-01T23:02:35"/>
    <x v="0"/>
    <n v="201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x v="1"/>
    <x v="38"/>
    <x v="2942"/>
    <d v="2015-12-16T20:18:00"/>
    <x v="0"/>
    <n v="2015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x v="1"/>
    <x v="38"/>
    <x v="2943"/>
    <d v="2015-04-13T03:06:20"/>
    <x v="0"/>
    <n v="2015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x v="1"/>
    <x v="38"/>
    <x v="2944"/>
    <d v="2015-06-07T21:56:38"/>
    <x v="0"/>
    <n v="2015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x v="1"/>
    <x v="38"/>
    <x v="2945"/>
    <d v="2015-05-24T03:21:00"/>
    <x v="0"/>
    <n v="2015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x v="1"/>
    <x v="38"/>
    <x v="2946"/>
    <d v="2016-08-15T12:44:52"/>
    <x v="2"/>
    <n v="2016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x v="1"/>
    <x v="38"/>
    <x v="2947"/>
    <d v="2016-11-24T17:11:00"/>
    <x v="2"/>
    <n v="2016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x v="1"/>
    <x v="38"/>
    <x v="2948"/>
    <d v="2015-06-02T15:34:53"/>
    <x v="0"/>
    <n v="2015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x v="1"/>
    <x v="38"/>
    <x v="2949"/>
    <d v="2015-11-19T20:45:17"/>
    <x v="0"/>
    <n v="2015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x v="1"/>
    <x v="38"/>
    <x v="2950"/>
    <d v="2016-01-23T08:45:52"/>
    <x v="0"/>
    <n v="2016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x v="1"/>
    <x v="38"/>
    <x v="2951"/>
    <d v="2014-10-05T19:16:13"/>
    <x v="3"/>
    <n v="2014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x v="1"/>
    <x v="38"/>
    <x v="2952"/>
    <d v="2016-10-17T04:00:00"/>
    <x v="2"/>
    <n v="2016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x v="1"/>
    <x v="38"/>
    <x v="2953"/>
    <d v="2015-10-08T19:00:21"/>
    <x v="0"/>
    <n v="2015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x v="1"/>
    <x v="38"/>
    <x v="2954"/>
    <d v="2017-03-16T13:00:03"/>
    <x v="1"/>
    <n v="2017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x v="1"/>
    <x v="38"/>
    <x v="2955"/>
    <d v="2015-06-16T17:47:29"/>
    <x v="0"/>
    <n v="2015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x v="1"/>
    <x v="38"/>
    <x v="2956"/>
    <d v="2016-05-04T23:00:50"/>
    <x v="2"/>
    <n v="2016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x v="1"/>
    <x v="38"/>
    <x v="2957"/>
    <d v="2015-03-27T23:16:12"/>
    <x v="0"/>
    <n v="2015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x v="1"/>
    <x v="38"/>
    <x v="2958"/>
    <d v="2016-05-08T17:41:57"/>
    <x v="2"/>
    <n v="2016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x v="1"/>
    <x v="38"/>
    <x v="2959"/>
    <d v="2016-06-07T00:12:05"/>
    <x v="2"/>
    <n v="2016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x v="1"/>
    <x v="38"/>
    <x v="2960"/>
    <d v="2014-09-11T18:10:23"/>
    <x v="3"/>
    <n v="2014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x v="1"/>
    <x v="6"/>
    <x v="2961"/>
    <d v="2015-03-26T04:00:00"/>
    <x v="0"/>
    <n v="2015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x v="1"/>
    <x v="6"/>
    <x v="2962"/>
    <d v="2015-03-01T06:59:00"/>
    <x v="0"/>
    <n v="2015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x v="1"/>
    <x v="6"/>
    <x v="2963"/>
    <d v="2015-07-02T11:17:04"/>
    <x v="0"/>
    <n v="2015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x v="1"/>
    <x v="6"/>
    <x v="2964"/>
    <d v="2014-08-06T21:32:00"/>
    <x v="3"/>
    <n v="2014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x v="1"/>
    <x v="6"/>
    <x v="2965"/>
    <d v="2015-07-07T17:30:33"/>
    <x v="0"/>
    <n v="2015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x v="1"/>
    <x v="6"/>
    <x v="2966"/>
    <d v="2015-09-16T17:43:32"/>
    <x v="0"/>
    <n v="2015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x v="1"/>
    <x v="6"/>
    <x v="2967"/>
    <d v="2015-03-09T03:44:52"/>
    <x v="0"/>
    <n v="2015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x v="1"/>
    <x v="6"/>
    <x v="2968"/>
    <d v="2016-08-17T03:59:00"/>
    <x v="2"/>
    <n v="201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x v="1"/>
    <x v="6"/>
    <x v="2969"/>
    <d v="2015-05-03T22:51:00"/>
    <x v="0"/>
    <n v="2015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x v="1"/>
    <x v="6"/>
    <x v="2970"/>
    <d v="2014-07-18T16:04:11"/>
    <x v="3"/>
    <n v="2014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x v="1"/>
    <x v="6"/>
    <x v="2971"/>
    <d v="2014-08-31T15:47:58"/>
    <x v="3"/>
    <n v="2014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x v="1"/>
    <x v="6"/>
    <x v="2972"/>
    <d v="2016-12-05T01:00:00"/>
    <x v="2"/>
    <n v="201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x v="1"/>
    <x v="6"/>
    <x v="2973"/>
    <d v="2016-01-01T04:00:00"/>
    <x v="0"/>
    <n v="201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x v="1"/>
    <x v="6"/>
    <x v="2974"/>
    <d v="2014-09-26T01:35:00"/>
    <x v="3"/>
    <n v="2014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x v="1"/>
    <x v="6"/>
    <x v="2975"/>
    <d v="2014-11-27T03:00:00"/>
    <x v="3"/>
    <n v="2014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x v="1"/>
    <x v="6"/>
    <x v="2976"/>
    <d v="2016-03-13T12:00:00"/>
    <x v="2"/>
    <n v="201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x v="1"/>
    <x v="6"/>
    <x v="2977"/>
    <d v="2015-03-23T02:14:00"/>
    <x v="0"/>
    <n v="2015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x v="1"/>
    <x v="6"/>
    <x v="2978"/>
    <d v="2014-10-20T05:59:00"/>
    <x v="3"/>
    <n v="2014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x v="1"/>
    <x v="6"/>
    <x v="2979"/>
    <d v="2015-01-06T06:00:00"/>
    <x v="3"/>
    <n v="2015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x v="1"/>
    <x v="6"/>
    <x v="2980"/>
    <d v="2015-08-24T02:00:00"/>
    <x v="0"/>
    <n v="2015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x v="1"/>
    <x v="38"/>
    <x v="2981"/>
    <d v="2015-09-23T13:25:56"/>
    <x v="0"/>
    <n v="2015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x v="1"/>
    <x v="38"/>
    <x v="2982"/>
    <d v="2016-02-11T16:29:03"/>
    <x v="2"/>
    <n v="2016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x v="1"/>
    <x v="38"/>
    <x v="2983"/>
    <d v="2014-11-11T16:10:36"/>
    <x v="3"/>
    <n v="2014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x v="1"/>
    <x v="38"/>
    <x v="2984"/>
    <d v="2016-08-24T06:41:21"/>
    <x v="2"/>
    <n v="2016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x v="1"/>
    <x v="38"/>
    <x v="2985"/>
    <d v="2016-10-31T04:00:00"/>
    <x v="2"/>
    <n v="2016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x v="1"/>
    <x v="38"/>
    <x v="2986"/>
    <d v="2016-05-01T11:00:06"/>
    <x v="2"/>
    <n v="201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x v="1"/>
    <x v="38"/>
    <x v="2987"/>
    <d v="2016-10-13T00:00:00"/>
    <x v="2"/>
    <n v="2016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x v="1"/>
    <x v="38"/>
    <x v="2988"/>
    <d v="2016-06-20T08:41:21"/>
    <x v="2"/>
    <n v="2016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x v="1"/>
    <x v="38"/>
    <x v="2989"/>
    <d v="2015-12-21T04:59:00"/>
    <x v="0"/>
    <n v="2015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x v="1"/>
    <x v="38"/>
    <x v="2990"/>
    <d v="2016-01-07T13:47:00"/>
    <x v="0"/>
    <n v="2016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x v="1"/>
    <x v="38"/>
    <x v="2991"/>
    <d v="2017-01-27T20:05:30"/>
    <x v="1"/>
    <n v="2017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x v="1"/>
    <x v="38"/>
    <x v="2992"/>
    <d v="2016-10-09T18:25:10"/>
    <x v="2"/>
    <n v="2016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x v="1"/>
    <x v="38"/>
    <x v="2993"/>
    <d v="2016-02-20T20:07:47"/>
    <x v="2"/>
    <n v="2016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x v="1"/>
    <x v="38"/>
    <x v="2994"/>
    <d v="2014-10-03T11:29:32"/>
    <x v="3"/>
    <n v="2014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x v="1"/>
    <x v="38"/>
    <x v="2995"/>
    <d v="2017-01-19T15:57:51"/>
    <x v="2"/>
    <n v="2017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x v="1"/>
    <x v="38"/>
    <x v="2996"/>
    <d v="2015-05-26T21:54:00"/>
    <x v="0"/>
    <n v="2015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x v="1"/>
    <x v="38"/>
    <x v="2997"/>
    <d v="2017-02-27T04:59:00"/>
    <x v="1"/>
    <n v="2017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x v="1"/>
    <x v="38"/>
    <x v="2998"/>
    <d v="2014-06-16T04:25:00"/>
    <x v="3"/>
    <n v="2014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x v="1"/>
    <x v="38"/>
    <x v="2999"/>
    <d v="2017-03-01T02:00:00"/>
    <x v="1"/>
    <n v="2017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x v="1"/>
    <x v="38"/>
    <x v="3000"/>
    <d v="2017-01-31T18:00:00"/>
    <x v="1"/>
    <n v="2017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x v="1"/>
    <x v="38"/>
    <x v="3001"/>
    <d v="2016-07-13T21:29:42"/>
    <x v="2"/>
    <n v="2016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x v="1"/>
    <x v="38"/>
    <x v="3002"/>
    <d v="2012-12-26T20:04:12"/>
    <x v="5"/>
    <n v="20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x v="1"/>
    <x v="38"/>
    <x v="3003"/>
    <d v="2016-03-01T05:59:00"/>
    <x v="2"/>
    <n v="2016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x v="1"/>
    <x v="38"/>
    <x v="3004"/>
    <d v="2014-11-15T22:08:44"/>
    <x v="3"/>
    <n v="201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x v="1"/>
    <x v="38"/>
    <x v="3005"/>
    <d v="2014-10-06T16:11:45"/>
    <x v="3"/>
    <n v="2014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x v="1"/>
    <x v="38"/>
    <x v="3006"/>
    <d v="2014-12-14T18:09:51"/>
    <x v="3"/>
    <n v="2014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x v="1"/>
    <x v="38"/>
    <x v="3007"/>
    <d v="2015-04-25T05:11:23"/>
    <x v="0"/>
    <n v="2015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x v="1"/>
    <x v="38"/>
    <x v="3008"/>
    <d v="2016-01-21T05:05:19"/>
    <x v="0"/>
    <n v="2016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x v="1"/>
    <x v="38"/>
    <x v="3009"/>
    <d v="2014-11-26T14:40:40"/>
    <x v="3"/>
    <n v="2014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x v="1"/>
    <x v="38"/>
    <x v="3010"/>
    <d v="2015-02-21T19:58:39"/>
    <x v="3"/>
    <n v="2015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x v="1"/>
    <x v="38"/>
    <x v="3011"/>
    <d v="2015-12-23T22:59:00"/>
    <x v="0"/>
    <n v="2015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x v="1"/>
    <x v="38"/>
    <x v="3012"/>
    <d v="2015-02-10T16:52:10"/>
    <x v="0"/>
    <n v="2015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x v="1"/>
    <x v="38"/>
    <x v="3013"/>
    <d v="2015-06-21T20:04:09"/>
    <x v="0"/>
    <n v="2015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x v="1"/>
    <x v="38"/>
    <x v="3014"/>
    <d v="2014-11-05T05:00:00"/>
    <x v="3"/>
    <n v="2014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x v="1"/>
    <x v="38"/>
    <x v="3015"/>
    <d v="2014-06-11T04:00:00"/>
    <x v="3"/>
    <n v="2014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x v="1"/>
    <x v="38"/>
    <x v="3016"/>
    <d v="2014-07-18T13:09:12"/>
    <x v="3"/>
    <n v="2014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x v="1"/>
    <x v="38"/>
    <x v="3017"/>
    <d v="2014-08-20T20:24:03"/>
    <x v="3"/>
    <n v="2014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x v="1"/>
    <x v="38"/>
    <x v="3018"/>
    <d v="2015-07-20T22:00:00"/>
    <x v="0"/>
    <n v="2015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x v="1"/>
    <x v="38"/>
    <x v="3019"/>
    <d v="2014-05-27T03:00:00"/>
    <x v="3"/>
    <n v="2014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x v="1"/>
    <x v="38"/>
    <x v="3020"/>
    <d v="2015-08-14T20:18:53"/>
    <x v="0"/>
    <n v="2015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x v="1"/>
    <x v="38"/>
    <x v="3021"/>
    <d v="2016-11-22T05:59:00"/>
    <x v="2"/>
    <n v="2016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x v="1"/>
    <x v="38"/>
    <x v="3022"/>
    <d v="2016-08-27T22:53:29"/>
    <x v="2"/>
    <n v="2016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x v="1"/>
    <x v="38"/>
    <x v="3023"/>
    <d v="2015-06-11T16:13:06"/>
    <x v="0"/>
    <n v="2015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x v="1"/>
    <x v="38"/>
    <x v="3024"/>
    <d v="2012-10-06T23:51:15"/>
    <x v="5"/>
    <n v="2012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x v="1"/>
    <x v="38"/>
    <x v="3025"/>
    <d v="2014-05-30T16:00:00"/>
    <x v="3"/>
    <n v="2014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x v="1"/>
    <x v="38"/>
    <x v="3026"/>
    <d v="2017-03-03T11:01:32"/>
    <x v="1"/>
    <n v="2017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x v="1"/>
    <x v="38"/>
    <x v="3027"/>
    <d v="2015-03-20T15:54:11"/>
    <x v="0"/>
    <n v="2015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x v="1"/>
    <x v="38"/>
    <x v="3028"/>
    <d v="2016-08-15T06:20:25"/>
    <x v="2"/>
    <n v="2016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x v="1"/>
    <x v="38"/>
    <x v="3029"/>
    <d v="2014-11-18T04:35:00"/>
    <x v="3"/>
    <n v="2014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x v="1"/>
    <x v="38"/>
    <x v="3030"/>
    <d v="2015-09-16T17:56:11"/>
    <x v="0"/>
    <n v="2015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x v="1"/>
    <x v="38"/>
    <x v="3031"/>
    <d v="2016-10-14T21:10:47"/>
    <x v="2"/>
    <n v="2016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x v="1"/>
    <x v="38"/>
    <x v="3032"/>
    <d v="2015-09-11T01:04:19"/>
    <x v="0"/>
    <n v="2015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x v="1"/>
    <x v="38"/>
    <x v="3033"/>
    <d v="2016-08-18T02:38:45"/>
    <x v="2"/>
    <n v="2016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x v="1"/>
    <x v="38"/>
    <x v="3034"/>
    <d v="2016-11-01T03:59:00"/>
    <x v="2"/>
    <n v="2016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x v="1"/>
    <x v="38"/>
    <x v="3035"/>
    <d v="2013-05-04T13:26:49"/>
    <x v="4"/>
    <n v="2013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x v="1"/>
    <x v="38"/>
    <x v="3036"/>
    <d v="2013-08-16T11:59:00"/>
    <x v="4"/>
    <n v="2013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x v="1"/>
    <x v="38"/>
    <x v="3037"/>
    <d v="2010-10-02T04:59:00"/>
    <x v="7"/>
    <n v="2010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x v="1"/>
    <x v="38"/>
    <x v="3038"/>
    <d v="2016-03-04T06:03:17"/>
    <x v="2"/>
    <n v="2016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x v="1"/>
    <x v="38"/>
    <x v="3039"/>
    <d v="2013-12-29T07:59:00"/>
    <x v="4"/>
    <n v="2013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x v="1"/>
    <x v="38"/>
    <x v="3040"/>
    <d v="2015-06-26T23:00:00"/>
    <x v="0"/>
    <n v="2015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x v="1"/>
    <x v="38"/>
    <x v="3041"/>
    <d v="2016-01-20T20:50:48"/>
    <x v="0"/>
    <n v="2016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x v="1"/>
    <x v="38"/>
    <x v="3042"/>
    <d v="2015-10-06T16:30:47"/>
    <x v="0"/>
    <n v="2015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x v="1"/>
    <x v="38"/>
    <x v="3043"/>
    <d v="2015-04-16T02:50:00"/>
    <x v="0"/>
    <n v="2015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x v="1"/>
    <x v="38"/>
    <x v="3044"/>
    <d v="2016-02-02T17:26:38"/>
    <x v="2"/>
    <n v="2016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x v="1"/>
    <x v="38"/>
    <x v="3045"/>
    <d v="2014-08-22T03:44:15"/>
    <x v="3"/>
    <n v="2014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x v="1"/>
    <x v="38"/>
    <x v="3046"/>
    <d v="2014-09-10T04:52:00"/>
    <x v="3"/>
    <n v="2014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x v="1"/>
    <x v="38"/>
    <x v="3047"/>
    <d v="2016-04-27T13:16:00"/>
    <x v="2"/>
    <n v="2016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x v="1"/>
    <x v="38"/>
    <x v="3048"/>
    <d v="2014-12-31T21:22:00"/>
    <x v="3"/>
    <n v="2014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x v="1"/>
    <x v="38"/>
    <x v="3049"/>
    <d v="2015-06-14T00:20:55"/>
    <x v="0"/>
    <n v="2015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x v="1"/>
    <x v="38"/>
    <x v="3050"/>
    <d v="2016-05-05T04:02:40"/>
    <x v="2"/>
    <n v="2016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x v="1"/>
    <x v="38"/>
    <x v="3051"/>
    <d v="2017-02-08T09:59:05"/>
    <x v="1"/>
    <n v="2017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x v="1"/>
    <x v="38"/>
    <x v="3052"/>
    <d v="2015-05-28T15:59:00"/>
    <x v="0"/>
    <n v="2015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x v="1"/>
    <x v="38"/>
    <x v="3053"/>
    <d v="2014-10-02T03:59:00"/>
    <x v="3"/>
    <n v="2014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x v="1"/>
    <x v="38"/>
    <x v="3054"/>
    <d v="2015-03-02T01:04:00"/>
    <x v="0"/>
    <n v="2015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x v="1"/>
    <x v="38"/>
    <x v="3055"/>
    <d v="2015-01-09T22:59:50"/>
    <x v="3"/>
    <n v="2015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x v="1"/>
    <x v="38"/>
    <x v="3056"/>
    <d v="2014-09-29T15:16:24"/>
    <x v="3"/>
    <n v="2014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x v="1"/>
    <x v="38"/>
    <x v="3057"/>
    <d v="2016-04-03T14:36:51"/>
    <x v="2"/>
    <n v="2016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x v="1"/>
    <x v="38"/>
    <x v="3058"/>
    <d v="2016-05-20T08:59:00"/>
    <x v="2"/>
    <n v="2016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x v="1"/>
    <x v="38"/>
    <x v="3059"/>
    <d v="2014-08-08T22:27:26"/>
    <x v="3"/>
    <n v="2014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x v="1"/>
    <x v="38"/>
    <x v="3060"/>
    <d v="2015-09-28T06:35:34"/>
    <x v="0"/>
    <n v="2015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x v="1"/>
    <x v="38"/>
    <x v="3061"/>
    <d v="2014-08-13T18:49:08"/>
    <x v="3"/>
    <n v="2014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x v="1"/>
    <x v="38"/>
    <x v="3062"/>
    <d v="2015-09-30T18:00:00"/>
    <x v="0"/>
    <n v="2015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x v="1"/>
    <x v="38"/>
    <x v="3063"/>
    <d v="2016-10-22T22:08:58"/>
    <x v="2"/>
    <n v="2016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x v="1"/>
    <x v="38"/>
    <x v="3064"/>
    <d v="2015-11-22T06:59:00"/>
    <x v="0"/>
    <n v="2015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x v="1"/>
    <x v="38"/>
    <x v="3065"/>
    <d v="2014-07-30T01:19:32"/>
    <x v="3"/>
    <n v="2014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x v="1"/>
    <x v="38"/>
    <x v="3066"/>
    <d v="2016-07-10T05:28:57"/>
    <x v="2"/>
    <n v="2016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x v="1"/>
    <x v="38"/>
    <x v="3067"/>
    <d v="2015-09-09T22:31:19"/>
    <x v="0"/>
    <n v="2015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x v="1"/>
    <x v="38"/>
    <x v="3068"/>
    <d v="2015-10-16T16:35:52"/>
    <x v="0"/>
    <n v="2015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x v="1"/>
    <x v="38"/>
    <x v="3069"/>
    <d v="2014-12-14T20:00:34"/>
    <x v="3"/>
    <n v="201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x v="1"/>
    <x v="38"/>
    <x v="3070"/>
    <d v="2016-12-07T17:36:09"/>
    <x v="2"/>
    <n v="2016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x v="1"/>
    <x v="38"/>
    <x v="3071"/>
    <d v="2015-04-21T05:59:00"/>
    <x v="0"/>
    <n v="2015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x v="1"/>
    <x v="38"/>
    <x v="3072"/>
    <d v="2016-10-30T01:46:00"/>
    <x v="2"/>
    <n v="2016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x v="1"/>
    <x v="38"/>
    <x v="3073"/>
    <d v="2015-06-14T19:19:00"/>
    <x v="0"/>
    <n v="2015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x v="1"/>
    <x v="38"/>
    <x v="3074"/>
    <d v="2016-03-10T13:42:39"/>
    <x v="2"/>
    <n v="2016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x v="1"/>
    <x v="38"/>
    <x v="3075"/>
    <d v="2016-08-19T02:27:20"/>
    <x v="2"/>
    <n v="2016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x v="1"/>
    <x v="38"/>
    <x v="3076"/>
    <d v="2015-10-09T15:38:43"/>
    <x v="0"/>
    <n v="2015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x v="1"/>
    <x v="38"/>
    <x v="3077"/>
    <d v="2017-03-02T22:57:58"/>
    <x v="1"/>
    <n v="2017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x v="1"/>
    <x v="38"/>
    <x v="3078"/>
    <d v="2015-02-26T03:19:55"/>
    <x v="0"/>
    <n v="201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x v="1"/>
    <x v="38"/>
    <x v="3079"/>
    <d v="2015-03-22T16:07:15"/>
    <x v="0"/>
    <n v="20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x v="1"/>
    <x v="38"/>
    <x v="3080"/>
    <d v="2014-12-27T01:40:44"/>
    <x v="3"/>
    <n v="201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x v="1"/>
    <x v="38"/>
    <x v="3081"/>
    <d v="2015-09-20T04:21:31"/>
    <x v="0"/>
    <n v="2015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x v="1"/>
    <x v="38"/>
    <x v="3082"/>
    <d v="2015-11-15T23:09:06"/>
    <x v="0"/>
    <n v="2015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x v="1"/>
    <x v="38"/>
    <x v="3083"/>
    <d v="2014-09-01T05:00:00"/>
    <x v="3"/>
    <n v="2014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x v="1"/>
    <x v="38"/>
    <x v="3084"/>
    <d v="2015-05-05T18:48:00"/>
    <x v="0"/>
    <n v="2015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x v="1"/>
    <x v="38"/>
    <x v="3085"/>
    <d v="2015-09-29T21:12:39"/>
    <x v="0"/>
    <n v="2015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x v="1"/>
    <x v="38"/>
    <x v="3086"/>
    <d v="2015-08-17T16:05:59"/>
    <x v="0"/>
    <n v="2015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x v="1"/>
    <x v="38"/>
    <x v="3087"/>
    <d v="2016-12-21T04:36:30"/>
    <x v="2"/>
    <n v="2016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x v="1"/>
    <x v="38"/>
    <x v="3088"/>
    <d v="2015-01-08T13:41:00"/>
    <x v="3"/>
    <n v="2015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x v="1"/>
    <x v="38"/>
    <x v="3089"/>
    <d v="2016-07-09T01:59:00"/>
    <x v="2"/>
    <n v="2016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x v="1"/>
    <x v="38"/>
    <x v="3090"/>
    <d v="2015-05-01T18:39:05"/>
    <x v="0"/>
    <n v="2015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x v="1"/>
    <x v="38"/>
    <x v="3091"/>
    <d v="2016-08-14T22:45:43"/>
    <x v="2"/>
    <n v="2016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x v="1"/>
    <x v="38"/>
    <x v="3092"/>
    <d v="2015-10-15T22:00:00"/>
    <x v="0"/>
    <n v="2015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x v="1"/>
    <x v="38"/>
    <x v="3093"/>
    <d v="2014-06-01T03:59:00"/>
    <x v="3"/>
    <n v="2014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x v="1"/>
    <x v="38"/>
    <x v="3094"/>
    <d v="2015-09-20T19:05:56"/>
    <x v="0"/>
    <n v="2015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x v="1"/>
    <x v="38"/>
    <x v="3095"/>
    <d v="2016-08-01T00:36:20"/>
    <x v="2"/>
    <n v="2016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x v="1"/>
    <x v="38"/>
    <x v="3096"/>
    <d v="2015-05-20T19:48:46"/>
    <x v="0"/>
    <n v="2015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x v="1"/>
    <x v="38"/>
    <x v="3097"/>
    <d v="2016-10-07T14:00:00"/>
    <x v="2"/>
    <n v="2016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x v="1"/>
    <x v="38"/>
    <x v="3098"/>
    <d v="2016-02-08T00:17:00"/>
    <x v="0"/>
    <n v="2016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x v="1"/>
    <x v="38"/>
    <x v="3099"/>
    <d v="2016-02-12T04:33:11"/>
    <x v="2"/>
    <n v="2016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x v="1"/>
    <x v="38"/>
    <x v="3100"/>
    <d v="2014-10-20T14:56:15"/>
    <x v="3"/>
    <n v="2014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x v="1"/>
    <x v="38"/>
    <x v="3101"/>
    <d v="2015-07-16T07:56:00"/>
    <x v="0"/>
    <n v="2015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x v="1"/>
    <x v="38"/>
    <x v="3102"/>
    <d v="2016-08-23T08:10:18"/>
    <x v="2"/>
    <n v="2016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x v="1"/>
    <x v="38"/>
    <x v="3103"/>
    <d v="2015-06-12T03:45:06"/>
    <x v="0"/>
    <n v="2015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x v="1"/>
    <x v="38"/>
    <x v="3104"/>
    <d v="2015-02-03T02:00:00"/>
    <x v="0"/>
    <n v="2015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x v="1"/>
    <x v="38"/>
    <x v="3105"/>
    <d v="2014-10-19T05:00:00"/>
    <x v="3"/>
    <n v="2014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x v="1"/>
    <x v="38"/>
    <x v="3106"/>
    <d v="2015-09-16T22:00:00"/>
    <x v="0"/>
    <n v="2015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x v="1"/>
    <x v="38"/>
    <x v="3107"/>
    <d v="2015-05-11T19:32:31"/>
    <x v="0"/>
    <n v="2015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x v="1"/>
    <x v="38"/>
    <x v="3108"/>
    <d v="2015-04-28T15:19:54"/>
    <x v="0"/>
    <n v="2015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x v="1"/>
    <x v="38"/>
    <x v="3109"/>
    <d v="2014-08-28T03:00:10"/>
    <x v="3"/>
    <n v="2014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x v="1"/>
    <x v="38"/>
    <x v="3110"/>
    <d v="2017-02-19T00:45:19"/>
    <x v="1"/>
    <n v="2017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x v="1"/>
    <x v="38"/>
    <x v="3111"/>
    <d v="2014-10-04T14:17:00"/>
    <x v="3"/>
    <n v="2014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x v="1"/>
    <x v="38"/>
    <x v="3112"/>
    <d v="2016-11-01T02:55:34"/>
    <x v="2"/>
    <n v="2016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x v="1"/>
    <x v="38"/>
    <x v="3113"/>
    <d v="2015-04-17T17:33:02"/>
    <x v="0"/>
    <n v="2015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x v="1"/>
    <x v="38"/>
    <x v="3114"/>
    <d v="2014-09-21T15:10:50"/>
    <x v="3"/>
    <n v="2014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x v="1"/>
    <x v="38"/>
    <x v="3115"/>
    <d v="2016-06-05T10:43:47"/>
    <x v="2"/>
    <n v="2016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x v="1"/>
    <x v="38"/>
    <x v="3116"/>
    <d v="2015-04-01T12:22:05"/>
    <x v="0"/>
    <n v="2015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x v="1"/>
    <x v="38"/>
    <x v="3117"/>
    <d v="2016-05-27T13:12:00"/>
    <x v="2"/>
    <n v="2016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x v="1"/>
    <x v="38"/>
    <x v="3118"/>
    <d v="2016-07-02T15:35:23"/>
    <x v="2"/>
    <n v="2016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x v="1"/>
    <x v="38"/>
    <x v="3119"/>
    <d v="2015-03-27T00:05:32"/>
    <x v="0"/>
    <n v="2015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x v="1"/>
    <x v="38"/>
    <x v="3120"/>
    <d v="2016-05-05T21:36:36"/>
    <x v="2"/>
    <n v="2016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x v="1"/>
    <x v="38"/>
    <x v="3121"/>
    <d v="2014-09-26T16:18:55"/>
    <x v="3"/>
    <n v="2014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x v="1"/>
    <x v="38"/>
    <x v="3122"/>
    <d v="2016-11-09T23:22:12"/>
    <x v="2"/>
    <n v="2016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x v="1"/>
    <x v="38"/>
    <x v="3123"/>
    <d v="2016-07-09T23:49:58"/>
    <x v="2"/>
    <n v="2016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x v="1"/>
    <x v="38"/>
    <x v="3124"/>
    <d v="2015-02-02T18:43:21"/>
    <x v="3"/>
    <n v="2015"/>
  </r>
  <r>
    <n v="3125"/>
    <s v="N/A (Canceled)"/>
    <s v="N/A"/>
    <n v="1500000"/>
    <n v="0"/>
    <x v="1"/>
    <x v="0"/>
    <s v="USD"/>
    <n v="1452142672"/>
    <n v="1449550672"/>
    <b v="0"/>
    <n v="0"/>
    <b v="0"/>
    <x v="1"/>
    <x v="38"/>
    <x v="3125"/>
    <d v="2016-01-07T04:57:52"/>
    <x v="0"/>
    <n v="2016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x v="1"/>
    <x v="38"/>
    <x v="3126"/>
    <d v="2016-03-27T23:26:02"/>
    <x v="2"/>
    <n v="2016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x v="1"/>
    <x v="38"/>
    <x v="3127"/>
    <d v="2015-03-01T20:33:49"/>
    <x v="0"/>
    <n v="2015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x v="1"/>
    <x v="6"/>
    <x v="3128"/>
    <d v="2017-03-16T18:49:01"/>
    <x v="1"/>
    <n v="2017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x v="1"/>
    <x v="6"/>
    <x v="3129"/>
    <d v="2017-04-18T19:13:39"/>
    <x v="1"/>
    <n v="2017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x v="1"/>
    <x v="6"/>
    <x v="3130"/>
    <d v="2017-04-14T04:59:00"/>
    <x v="1"/>
    <n v="2017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x v="1"/>
    <x v="6"/>
    <x v="3131"/>
    <d v="2017-04-08T12:54:05"/>
    <x v="1"/>
    <n v="2017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x v="1"/>
    <x v="6"/>
    <x v="3132"/>
    <d v="2017-04-21T07:24:20"/>
    <x v="1"/>
    <n v="2017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x v="1"/>
    <x v="6"/>
    <x v="3133"/>
    <d v="2017-03-24T12:33:54"/>
    <x v="1"/>
    <n v="2017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x v="1"/>
    <x v="6"/>
    <x v="3134"/>
    <d v="2017-03-27T16:16:59"/>
    <x v="1"/>
    <n v="2017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x v="1"/>
    <x v="6"/>
    <x v="3135"/>
    <d v="2017-04-04T03:38:41"/>
    <x v="1"/>
    <n v="2017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x v="1"/>
    <x v="6"/>
    <x v="3136"/>
    <d v="2017-03-31T22:59:00"/>
    <x v="1"/>
    <n v="2017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x v="1"/>
    <x v="6"/>
    <x v="3137"/>
    <d v="2017-05-03T19:12:00"/>
    <x v="1"/>
    <n v="2017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x v="1"/>
    <x v="6"/>
    <x v="3138"/>
    <d v="2017-04-03T15:30:07"/>
    <x v="1"/>
    <n v="201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x v="1"/>
    <x v="6"/>
    <x v="3139"/>
    <d v="2017-03-25T04:33:00"/>
    <x v="1"/>
    <n v="2017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x v="1"/>
    <x v="6"/>
    <x v="3140"/>
    <d v="2017-04-07T16:15:03"/>
    <x v="1"/>
    <n v="2017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x v="1"/>
    <x v="6"/>
    <x v="3141"/>
    <d v="2017-04-16T20:00:00"/>
    <x v="1"/>
    <n v="2017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x v="1"/>
    <x v="6"/>
    <x v="3142"/>
    <d v="2017-03-19T11:18:59"/>
    <x v="1"/>
    <n v="2017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x v="1"/>
    <x v="6"/>
    <x v="3143"/>
    <d v="2017-04-09T08:35:56"/>
    <x v="1"/>
    <n v="2017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x v="1"/>
    <x v="6"/>
    <x v="3144"/>
    <d v="2017-03-19T06:00:00"/>
    <x v="1"/>
    <n v="2017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x v="1"/>
    <x v="6"/>
    <x v="3145"/>
    <d v="2017-03-27T23:58:54"/>
    <x v="1"/>
    <n v="2017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x v="1"/>
    <x v="6"/>
    <x v="3146"/>
    <d v="2017-04-16T15:22:46"/>
    <x v="1"/>
    <n v="2017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x v="1"/>
    <x v="6"/>
    <x v="3147"/>
    <d v="2014-11-07T00:15:55"/>
    <x v="3"/>
    <n v="2014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x v="1"/>
    <x v="6"/>
    <x v="3148"/>
    <d v="2014-10-01T04:00:00"/>
    <x v="3"/>
    <n v="2014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x v="1"/>
    <x v="6"/>
    <x v="3149"/>
    <d v="2012-12-07T02:00:00"/>
    <x v="5"/>
    <n v="2012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x v="1"/>
    <x v="6"/>
    <x v="3150"/>
    <d v="2011-01-25T04:00:00"/>
    <x v="7"/>
    <n v="2011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x v="1"/>
    <x v="6"/>
    <x v="3151"/>
    <d v="2014-09-10T20:09:34"/>
    <x v="3"/>
    <n v="2014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x v="1"/>
    <x v="6"/>
    <x v="3152"/>
    <d v="2013-11-02T20:49:27"/>
    <x v="4"/>
    <n v="2013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x v="1"/>
    <x v="6"/>
    <x v="3153"/>
    <d v="2011-05-01T04:59:00"/>
    <x v="6"/>
    <n v="2011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x v="1"/>
    <x v="6"/>
    <x v="3154"/>
    <d v="2012-04-01T20:00:58"/>
    <x v="5"/>
    <n v="2012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x v="1"/>
    <x v="6"/>
    <x v="3155"/>
    <d v="2012-12-20T11:58:45"/>
    <x v="5"/>
    <n v="2012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x v="1"/>
    <x v="6"/>
    <x v="3156"/>
    <d v="2012-06-01T22:52:24"/>
    <x v="5"/>
    <n v="2012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x v="1"/>
    <x v="6"/>
    <x v="3157"/>
    <d v="2014-07-19T05:00:00"/>
    <x v="3"/>
    <n v="2014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x v="1"/>
    <x v="6"/>
    <x v="3158"/>
    <d v="2013-07-22T20:09:12"/>
    <x v="4"/>
    <n v="2013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x v="1"/>
    <x v="6"/>
    <x v="3159"/>
    <d v="2012-01-18T23:00:00"/>
    <x v="6"/>
    <n v="2012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x v="1"/>
    <x v="6"/>
    <x v="3160"/>
    <d v="2014-08-13T04:59:00"/>
    <x v="3"/>
    <n v="2014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x v="1"/>
    <x v="6"/>
    <x v="3161"/>
    <d v="2014-10-15T12:52:02"/>
    <x v="3"/>
    <n v="2014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x v="1"/>
    <x v="6"/>
    <x v="3162"/>
    <d v="2014-07-07T02:00:00"/>
    <x v="3"/>
    <n v="2014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x v="1"/>
    <x v="6"/>
    <x v="3163"/>
    <d v="2014-06-15T18:05:25"/>
    <x v="3"/>
    <n v="2014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x v="1"/>
    <x v="6"/>
    <x v="3164"/>
    <d v="2014-06-09T19:20:15"/>
    <x v="3"/>
    <n v="2014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x v="1"/>
    <x v="6"/>
    <x v="3165"/>
    <d v="2011-05-03T03:59:00"/>
    <x v="6"/>
    <n v="2011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x v="1"/>
    <x v="6"/>
    <x v="3166"/>
    <d v="2014-11-26T07:59:00"/>
    <x v="3"/>
    <n v="2014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x v="1"/>
    <x v="6"/>
    <x v="3167"/>
    <d v="2014-08-02T04:13:01"/>
    <x v="3"/>
    <n v="2014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x v="1"/>
    <x v="6"/>
    <x v="3168"/>
    <d v="2014-06-13T22:00:00"/>
    <x v="3"/>
    <n v="2014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x v="1"/>
    <x v="6"/>
    <x v="3169"/>
    <d v="2013-12-13T04:59:00"/>
    <x v="4"/>
    <n v="2013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x v="1"/>
    <x v="6"/>
    <x v="3170"/>
    <d v="2014-07-02T04:00:00"/>
    <x v="3"/>
    <n v="2014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x v="1"/>
    <x v="6"/>
    <x v="3171"/>
    <d v="2016-05-06T14:35:58"/>
    <x v="2"/>
    <n v="201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x v="1"/>
    <x v="6"/>
    <x v="3172"/>
    <d v="2012-02-14T17:31:08"/>
    <x v="5"/>
    <n v="2012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x v="1"/>
    <x v="6"/>
    <x v="3173"/>
    <d v="2014-09-26T21:04:52"/>
    <x v="3"/>
    <n v="2014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x v="1"/>
    <x v="6"/>
    <x v="3174"/>
    <d v="2014-08-25T20:45:08"/>
    <x v="3"/>
    <n v="2014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x v="1"/>
    <x v="6"/>
    <x v="3175"/>
    <d v="2011-02-17T21:17:07"/>
    <x v="7"/>
    <n v="2011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x v="1"/>
    <x v="6"/>
    <x v="3176"/>
    <d v="2013-08-18T15:00:00"/>
    <x v="4"/>
    <n v="2013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x v="1"/>
    <x v="6"/>
    <x v="3177"/>
    <d v="2014-06-21T16:00:09"/>
    <x v="3"/>
    <n v="2014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x v="1"/>
    <x v="6"/>
    <x v="3178"/>
    <d v="2014-07-16T14:31:15"/>
    <x v="3"/>
    <n v="2014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x v="1"/>
    <x v="6"/>
    <x v="3179"/>
    <d v="2013-05-06T16:51:11"/>
    <x v="4"/>
    <n v="2013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x v="1"/>
    <x v="6"/>
    <x v="3180"/>
    <d v="2014-06-20T09:54:09"/>
    <x v="3"/>
    <n v="2014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x v="1"/>
    <x v="6"/>
    <x v="3181"/>
    <d v="2014-06-15T16:00:00"/>
    <x v="3"/>
    <n v="2014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x v="1"/>
    <x v="6"/>
    <x v="3182"/>
    <d v="2012-01-31T17:00:00"/>
    <x v="6"/>
    <n v="2012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x v="1"/>
    <x v="6"/>
    <x v="3183"/>
    <d v="2013-08-23T19:04:29"/>
    <x v="4"/>
    <n v="2013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x v="1"/>
    <x v="6"/>
    <x v="3184"/>
    <d v="2014-07-01T23:50:31"/>
    <x v="3"/>
    <n v="2014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x v="1"/>
    <x v="6"/>
    <x v="3185"/>
    <d v="2014-07-16T23:27:21"/>
    <x v="3"/>
    <n v="2014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x v="1"/>
    <x v="6"/>
    <x v="3186"/>
    <d v="2014-09-16T21:00:00"/>
    <x v="3"/>
    <n v="2014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x v="1"/>
    <x v="6"/>
    <x v="3187"/>
    <d v="2014-08-04T15:59:33"/>
    <x v="3"/>
    <n v="2014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x v="1"/>
    <x v="40"/>
    <x v="3188"/>
    <d v="2015-06-10T09:58:22"/>
    <x v="0"/>
    <n v="2015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x v="1"/>
    <x v="40"/>
    <x v="3189"/>
    <d v="2015-05-24T08:18:52"/>
    <x v="0"/>
    <n v="2015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x v="1"/>
    <x v="40"/>
    <x v="3190"/>
    <d v="2016-12-09T04:37:55"/>
    <x v="2"/>
    <n v="2016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x v="1"/>
    <x v="40"/>
    <x v="3191"/>
    <d v="2016-08-16T18:07:49"/>
    <x v="2"/>
    <n v="2016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x v="1"/>
    <x v="40"/>
    <x v="3192"/>
    <d v="2015-02-28T22:00:00"/>
    <x v="0"/>
    <n v="2015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x v="1"/>
    <x v="40"/>
    <x v="3193"/>
    <d v="2015-02-20T23:14:16"/>
    <x v="0"/>
    <n v="2015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x v="1"/>
    <x v="40"/>
    <x v="3194"/>
    <d v="2015-07-27T01:29:58"/>
    <x v="0"/>
    <n v="2015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x v="1"/>
    <x v="40"/>
    <x v="3195"/>
    <d v="2015-02-12T14:15:42"/>
    <x v="0"/>
    <n v="2015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x v="1"/>
    <x v="40"/>
    <x v="3196"/>
    <d v="2015-08-01T14:00:00"/>
    <x v="0"/>
    <n v="2015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x v="1"/>
    <x v="40"/>
    <x v="3197"/>
    <d v="2015-02-04T11:50:18"/>
    <x v="0"/>
    <n v="2015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x v="1"/>
    <x v="40"/>
    <x v="3198"/>
    <d v="2015-02-16T10:11:17"/>
    <x v="0"/>
    <n v="2015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x v="1"/>
    <x v="40"/>
    <x v="3199"/>
    <d v="2014-09-06T21:00:00"/>
    <x v="3"/>
    <n v="2014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x v="1"/>
    <x v="40"/>
    <x v="3200"/>
    <d v="2016-04-30T05:34:00"/>
    <x v="2"/>
    <n v="2016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x v="1"/>
    <x v="40"/>
    <x v="3201"/>
    <d v="2014-08-31T18:24:37"/>
    <x v="3"/>
    <n v="2014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x v="1"/>
    <x v="40"/>
    <x v="3202"/>
    <d v="2015-12-14T05:59:00"/>
    <x v="0"/>
    <n v="2015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x v="1"/>
    <x v="40"/>
    <x v="3203"/>
    <d v="2015-09-25T23:43:42"/>
    <x v="0"/>
    <n v="2015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x v="1"/>
    <x v="40"/>
    <x v="3204"/>
    <d v="2015-07-17T16:14:00"/>
    <x v="0"/>
    <n v="2015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x v="1"/>
    <x v="40"/>
    <x v="3205"/>
    <d v="2015-05-01T08:59:32"/>
    <x v="0"/>
    <n v="2015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x v="1"/>
    <x v="40"/>
    <x v="3206"/>
    <d v="2015-09-19T06:37:31"/>
    <x v="0"/>
    <n v="2015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x v="1"/>
    <x v="40"/>
    <x v="3207"/>
    <d v="2015-04-23T05:40:07"/>
    <x v="0"/>
    <n v="2015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x v="1"/>
    <x v="6"/>
    <x v="3208"/>
    <d v="2014-07-28T14:31:17"/>
    <x v="3"/>
    <n v="2014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x v="1"/>
    <x v="6"/>
    <x v="3209"/>
    <d v="2014-06-20T23:00:00"/>
    <x v="3"/>
    <n v="2014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x v="1"/>
    <x v="6"/>
    <x v="3210"/>
    <d v="2012-06-01T03:59:00"/>
    <x v="5"/>
    <n v="2012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x v="1"/>
    <x v="6"/>
    <x v="3211"/>
    <d v="2014-08-15T02:00:00"/>
    <x v="3"/>
    <n v="2014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x v="1"/>
    <x v="6"/>
    <x v="3212"/>
    <d v="2014-08-08T19:05:51"/>
    <x v="3"/>
    <n v="2014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x v="1"/>
    <x v="6"/>
    <x v="3213"/>
    <d v="2015-07-26T18:19:19"/>
    <x v="0"/>
    <n v="2015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x v="1"/>
    <x v="6"/>
    <x v="3214"/>
    <d v="2016-01-05T23:55:00"/>
    <x v="0"/>
    <n v="201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x v="1"/>
    <x v="6"/>
    <x v="3215"/>
    <d v="2015-09-10T03:59:00"/>
    <x v="0"/>
    <n v="2015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x v="1"/>
    <x v="6"/>
    <x v="3216"/>
    <d v="2015-07-11T14:30:00"/>
    <x v="0"/>
    <n v="2015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x v="1"/>
    <x v="6"/>
    <x v="3217"/>
    <d v="2016-11-04T13:06:24"/>
    <x v="2"/>
    <n v="201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x v="1"/>
    <x v="6"/>
    <x v="3218"/>
    <d v="2014-12-31T00:00:00"/>
    <x v="3"/>
    <n v="2014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x v="1"/>
    <x v="6"/>
    <x v="3219"/>
    <d v="2015-03-22T22:35:47"/>
    <x v="0"/>
    <n v="2015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x v="1"/>
    <x v="6"/>
    <x v="3220"/>
    <d v="2017-03-12T21:00:00"/>
    <x v="1"/>
    <n v="2017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x v="1"/>
    <x v="6"/>
    <x v="3221"/>
    <d v="2015-07-05T16:43:23"/>
    <x v="0"/>
    <n v="2015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x v="1"/>
    <x v="6"/>
    <x v="3222"/>
    <d v="2015-10-24T21:29:00"/>
    <x v="0"/>
    <n v="2015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x v="1"/>
    <x v="6"/>
    <x v="3223"/>
    <d v="2015-08-20T20:02:56"/>
    <x v="0"/>
    <n v="2015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x v="1"/>
    <x v="6"/>
    <x v="3224"/>
    <d v="2017-01-10T05:00:00"/>
    <x v="2"/>
    <n v="2017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x v="1"/>
    <x v="6"/>
    <x v="3225"/>
    <d v="2016-06-03T21:00:00"/>
    <x v="2"/>
    <n v="201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x v="1"/>
    <x v="6"/>
    <x v="3226"/>
    <d v="2015-10-30T14:00:12"/>
    <x v="0"/>
    <n v="2015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x v="1"/>
    <x v="6"/>
    <x v="3227"/>
    <d v="2017-01-17T21:10:36"/>
    <x v="2"/>
    <n v="2017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x v="1"/>
    <x v="6"/>
    <x v="3228"/>
    <d v="2015-12-17T04:59:00"/>
    <x v="0"/>
    <n v="2015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x v="1"/>
    <x v="6"/>
    <x v="3229"/>
    <d v="2014-11-20T07:59:58"/>
    <x v="3"/>
    <n v="2014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x v="1"/>
    <x v="6"/>
    <x v="3230"/>
    <d v="2014-10-01T03:59:00"/>
    <x v="3"/>
    <n v="2014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x v="1"/>
    <x v="6"/>
    <x v="3231"/>
    <d v="2016-04-16T22:39:07"/>
    <x v="2"/>
    <n v="201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x v="1"/>
    <x v="6"/>
    <x v="3232"/>
    <d v="2016-05-04T03:59:00"/>
    <x v="2"/>
    <n v="201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x v="1"/>
    <x v="6"/>
    <x v="3233"/>
    <d v="2017-03-02T19:19:15"/>
    <x v="1"/>
    <n v="2017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x v="1"/>
    <x v="6"/>
    <x v="3234"/>
    <d v="2017-02-01T23:31:00"/>
    <x v="2"/>
    <n v="2017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x v="1"/>
    <x v="6"/>
    <x v="3235"/>
    <d v="2016-07-01T08:20:51"/>
    <x v="2"/>
    <n v="201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x v="1"/>
    <x v="6"/>
    <x v="3236"/>
    <d v="2016-12-28T22:00:33"/>
    <x v="2"/>
    <n v="201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x v="1"/>
    <x v="6"/>
    <x v="3237"/>
    <d v="2015-09-29T03:59:00"/>
    <x v="0"/>
    <n v="2015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x v="1"/>
    <x v="6"/>
    <x v="3238"/>
    <d v="2015-07-01T12:14:58"/>
    <x v="0"/>
    <n v="2015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x v="1"/>
    <x v="6"/>
    <x v="3239"/>
    <d v="2015-10-25T23:59:00"/>
    <x v="0"/>
    <n v="2015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x v="1"/>
    <x v="6"/>
    <x v="3240"/>
    <d v="2017-02-16T23:00:00"/>
    <x v="1"/>
    <n v="2017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x v="1"/>
    <x v="6"/>
    <x v="3241"/>
    <d v="2014-10-14T06:59:00"/>
    <x v="3"/>
    <n v="2014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x v="1"/>
    <x v="6"/>
    <x v="3242"/>
    <d v="2014-09-19T18:08:12"/>
    <x v="3"/>
    <n v="2014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x v="1"/>
    <x v="6"/>
    <x v="3243"/>
    <d v="2015-10-09T00:00:00"/>
    <x v="0"/>
    <n v="2015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x v="1"/>
    <x v="6"/>
    <x v="3244"/>
    <d v="2016-12-01T17:39:42"/>
    <x v="2"/>
    <n v="201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x v="1"/>
    <x v="6"/>
    <x v="3245"/>
    <d v="2015-06-12T02:00:00"/>
    <x v="0"/>
    <n v="2015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x v="1"/>
    <x v="6"/>
    <x v="3246"/>
    <d v="2015-09-12T03:59:00"/>
    <x v="0"/>
    <n v="2015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x v="1"/>
    <x v="6"/>
    <x v="3247"/>
    <d v="2015-07-12T10:25:12"/>
    <x v="0"/>
    <n v="2015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x v="1"/>
    <x v="6"/>
    <x v="3248"/>
    <d v="2015-04-04T20:19:17"/>
    <x v="0"/>
    <n v="2015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x v="1"/>
    <x v="6"/>
    <x v="3249"/>
    <d v="2015-06-20T17:55:14"/>
    <x v="0"/>
    <n v="2015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x v="1"/>
    <x v="6"/>
    <x v="3250"/>
    <d v="2014-11-05T18:48:44"/>
    <x v="3"/>
    <n v="2014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x v="1"/>
    <x v="6"/>
    <x v="3251"/>
    <d v="2015-06-21T17:32:46"/>
    <x v="0"/>
    <n v="2015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x v="1"/>
    <x v="6"/>
    <x v="3252"/>
    <d v="2016-09-07T11:20:40"/>
    <x v="2"/>
    <n v="201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x v="1"/>
    <x v="6"/>
    <x v="3253"/>
    <d v="2016-09-08T03:45:00"/>
    <x v="2"/>
    <n v="201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x v="1"/>
    <x v="6"/>
    <x v="3254"/>
    <d v="2015-03-26T01:03:29"/>
    <x v="0"/>
    <n v="2015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x v="1"/>
    <x v="6"/>
    <x v="3255"/>
    <d v="2014-10-07T18:26:15"/>
    <x v="3"/>
    <n v="2014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x v="1"/>
    <x v="6"/>
    <x v="3256"/>
    <d v="2015-06-11T03:59:00"/>
    <x v="0"/>
    <n v="2015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x v="1"/>
    <x v="6"/>
    <x v="3257"/>
    <d v="2017-02-22T13:25:52"/>
    <x v="1"/>
    <n v="2017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x v="1"/>
    <x v="6"/>
    <x v="3258"/>
    <d v="2015-01-08T21:17:41"/>
    <x v="3"/>
    <n v="2015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x v="1"/>
    <x v="6"/>
    <x v="3259"/>
    <d v="2016-10-01T03:59:00"/>
    <x v="2"/>
    <n v="201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x v="1"/>
    <x v="6"/>
    <x v="3260"/>
    <d v="2015-11-30T17:08:38"/>
    <x v="0"/>
    <n v="2015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x v="1"/>
    <x v="6"/>
    <x v="3261"/>
    <d v="2015-07-16T17:24:36"/>
    <x v="0"/>
    <n v="2015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x v="1"/>
    <x v="6"/>
    <x v="3262"/>
    <d v="2014-12-22T04:00:00"/>
    <x v="3"/>
    <n v="2014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x v="1"/>
    <x v="6"/>
    <x v="3263"/>
    <d v="2015-10-30T21:00:00"/>
    <x v="0"/>
    <n v="2015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x v="1"/>
    <x v="6"/>
    <x v="3264"/>
    <d v="2015-01-28T22:00:00"/>
    <x v="0"/>
    <n v="2015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x v="1"/>
    <x v="6"/>
    <x v="3265"/>
    <d v="2015-12-03T17:00:00"/>
    <x v="0"/>
    <n v="2015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x v="1"/>
    <x v="6"/>
    <x v="3266"/>
    <d v="2015-06-12T21:00:00"/>
    <x v="0"/>
    <n v="2015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x v="1"/>
    <x v="6"/>
    <x v="3267"/>
    <d v="2015-07-17T18:11:00"/>
    <x v="0"/>
    <n v="2015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x v="1"/>
    <x v="6"/>
    <x v="3268"/>
    <d v="2016-08-24T21:42:08"/>
    <x v="2"/>
    <n v="201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x v="1"/>
    <x v="6"/>
    <x v="3269"/>
    <d v="2015-06-16T11:00:00"/>
    <x v="0"/>
    <n v="2015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x v="1"/>
    <x v="6"/>
    <x v="3270"/>
    <d v="2015-07-12T12:47:45"/>
    <x v="0"/>
    <n v="2015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x v="1"/>
    <x v="6"/>
    <x v="3271"/>
    <d v="2014-11-02T11:29:35"/>
    <x v="3"/>
    <n v="2014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x v="1"/>
    <x v="6"/>
    <x v="3272"/>
    <d v="2015-11-06T13:00:09"/>
    <x v="0"/>
    <n v="2015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x v="1"/>
    <x v="6"/>
    <x v="3273"/>
    <d v="2016-09-14T19:00:00"/>
    <x v="2"/>
    <n v="201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x v="1"/>
    <x v="6"/>
    <x v="3274"/>
    <d v="2016-03-15T21:00:00"/>
    <x v="2"/>
    <n v="201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x v="1"/>
    <x v="6"/>
    <x v="3275"/>
    <d v="2015-02-09T04:30:00"/>
    <x v="0"/>
    <n v="2015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x v="1"/>
    <x v="6"/>
    <x v="3276"/>
    <d v="2016-04-01T03:59:00"/>
    <x v="2"/>
    <n v="201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x v="1"/>
    <x v="6"/>
    <x v="3277"/>
    <d v="2014-11-18T17:23:26"/>
    <x v="3"/>
    <n v="2014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x v="1"/>
    <x v="6"/>
    <x v="3278"/>
    <d v="2015-05-30T20:21:43"/>
    <x v="0"/>
    <n v="2015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x v="1"/>
    <x v="6"/>
    <x v="3279"/>
    <d v="2016-04-01T01:27:39"/>
    <x v="2"/>
    <n v="201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x v="1"/>
    <x v="6"/>
    <x v="3280"/>
    <d v="2015-06-01T05:00:00"/>
    <x v="0"/>
    <n v="2015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x v="1"/>
    <x v="6"/>
    <x v="3281"/>
    <d v="2015-09-02T00:28:25"/>
    <x v="0"/>
    <n v="201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x v="1"/>
    <x v="6"/>
    <x v="3282"/>
    <d v="2016-04-29T04:39:48"/>
    <x v="2"/>
    <n v="201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x v="1"/>
    <x v="6"/>
    <x v="3283"/>
    <d v="2016-02-10T21:00:00"/>
    <x v="2"/>
    <n v="201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x v="1"/>
    <x v="6"/>
    <x v="3284"/>
    <d v="2016-01-29T05:59:00"/>
    <x v="2"/>
    <n v="201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x v="1"/>
    <x v="6"/>
    <x v="3285"/>
    <d v="2017-02-28T05:00:00"/>
    <x v="1"/>
    <n v="2017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x v="1"/>
    <x v="6"/>
    <x v="3286"/>
    <d v="2016-08-15T20:09:42"/>
    <x v="2"/>
    <n v="201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x v="1"/>
    <x v="6"/>
    <x v="3287"/>
    <d v="2015-11-28T18:00:28"/>
    <x v="0"/>
    <n v="2015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x v="1"/>
    <x v="6"/>
    <x v="3288"/>
    <d v="2016-06-20T23:00:00"/>
    <x v="2"/>
    <n v="201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x v="1"/>
    <x v="6"/>
    <x v="3289"/>
    <d v="2017-02-20T08:50:02"/>
    <x v="1"/>
    <n v="2017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x v="1"/>
    <x v="6"/>
    <x v="3290"/>
    <d v="2017-03-11T12:21:31"/>
    <x v="1"/>
    <n v="2017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x v="1"/>
    <x v="6"/>
    <x v="3291"/>
    <d v="2015-09-17T03:59:00"/>
    <x v="0"/>
    <n v="2015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x v="1"/>
    <x v="6"/>
    <x v="3292"/>
    <d v="2015-12-04T19:29:08"/>
    <x v="0"/>
    <n v="2015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x v="1"/>
    <x v="6"/>
    <x v="3293"/>
    <d v="2017-03-04T10:12:32"/>
    <x v="1"/>
    <n v="2017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x v="1"/>
    <x v="6"/>
    <x v="3294"/>
    <d v="2015-06-16T12:59:14"/>
    <x v="0"/>
    <n v="2015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x v="1"/>
    <x v="6"/>
    <x v="3295"/>
    <d v="2016-09-26T10:37:09"/>
    <x v="2"/>
    <n v="201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x v="1"/>
    <x v="6"/>
    <x v="3296"/>
    <d v="2015-11-22T22:00:00"/>
    <x v="0"/>
    <n v="2015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x v="1"/>
    <x v="6"/>
    <x v="3297"/>
    <d v="2015-07-27T22:59:00"/>
    <x v="0"/>
    <n v="2015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x v="1"/>
    <x v="6"/>
    <x v="3298"/>
    <d v="2015-09-13T00:00:00"/>
    <x v="0"/>
    <n v="2015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x v="1"/>
    <x v="6"/>
    <x v="3299"/>
    <d v="2015-10-14T22:01:03"/>
    <x v="0"/>
    <n v="2015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x v="1"/>
    <x v="6"/>
    <x v="3300"/>
    <d v="2015-04-29T17:51:02"/>
    <x v="0"/>
    <n v="2015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x v="1"/>
    <x v="6"/>
    <x v="3301"/>
    <d v="2016-08-01T06:59:00"/>
    <x v="2"/>
    <n v="201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x v="1"/>
    <x v="6"/>
    <x v="3302"/>
    <d v="2016-12-07T08:26:16"/>
    <x v="2"/>
    <n v="201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x v="1"/>
    <x v="6"/>
    <x v="3303"/>
    <d v="2015-03-28T14:38:04"/>
    <x v="0"/>
    <n v="2015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x v="1"/>
    <x v="6"/>
    <x v="3304"/>
    <d v="2016-12-22T14:59:12"/>
    <x v="2"/>
    <n v="201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x v="1"/>
    <x v="6"/>
    <x v="3305"/>
    <d v="2015-07-31T20:32:28"/>
    <x v="0"/>
    <n v="2015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x v="1"/>
    <x v="6"/>
    <x v="3306"/>
    <d v="2016-06-10T03:00:00"/>
    <x v="2"/>
    <n v="201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x v="1"/>
    <x v="6"/>
    <x v="3307"/>
    <d v="2016-05-15T01:22:19"/>
    <x v="2"/>
    <n v="201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x v="1"/>
    <x v="6"/>
    <x v="3308"/>
    <d v="2016-04-13T21:02:45"/>
    <x v="2"/>
    <n v="201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x v="1"/>
    <x v="6"/>
    <x v="3309"/>
    <d v="2016-10-16T15:36:18"/>
    <x v="2"/>
    <n v="201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x v="1"/>
    <x v="6"/>
    <x v="3310"/>
    <d v="2015-10-06T22:17:05"/>
    <x v="0"/>
    <n v="201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x v="1"/>
    <x v="6"/>
    <x v="3311"/>
    <d v="2015-10-17T07:00:10"/>
    <x v="0"/>
    <n v="2015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x v="1"/>
    <x v="6"/>
    <x v="3312"/>
    <d v="2016-11-11T22:00:00"/>
    <x v="2"/>
    <n v="201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x v="1"/>
    <x v="6"/>
    <x v="3313"/>
    <d v="2016-01-27T01:00:00"/>
    <x v="2"/>
    <n v="201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x v="1"/>
    <x v="6"/>
    <x v="3314"/>
    <d v="2015-05-08T20:05:00"/>
    <x v="0"/>
    <n v="2015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x v="1"/>
    <x v="6"/>
    <x v="3315"/>
    <d v="2016-05-06T07:17:21"/>
    <x v="2"/>
    <n v="201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x v="1"/>
    <x v="6"/>
    <x v="3316"/>
    <d v="2014-08-08T13:54:00"/>
    <x v="3"/>
    <n v="2014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x v="1"/>
    <x v="6"/>
    <x v="3317"/>
    <d v="2016-06-08T00:57:04"/>
    <x v="2"/>
    <n v="201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x v="1"/>
    <x v="6"/>
    <x v="3318"/>
    <d v="2016-04-11T02:30:00"/>
    <x v="2"/>
    <n v="201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x v="1"/>
    <x v="6"/>
    <x v="3319"/>
    <d v="2015-01-31T14:03:06"/>
    <x v="3"/>
    <n v="2015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x v="1"/>
    <x v="6"/>
    <x v="3320"/>
    <d v="2016-06-22T01:05:57"/>
    <x v="2"/>
    <n v="201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x v="1"/>
    <x v="6"/>
    <x v="3321"/>
    <d v="2014-10-16T03:59:00"/>
    <x v="3"/>
    <n v="2014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x v="1"/>
    <x v="6"/>
    <x v="3322"/>
    <d v="2016-06-22T03:55:00"/>
    <x v="2"/>
    <n v="201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x v="1"/>
    <x v="6"/>
    <x v="3323"/>
    <d v="2016-09-25T08:46:48"/>
    <x v="2"/>
    <n v="201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x v="1"/>
    <x v="6"/>
    <x v="3324"/>
    <d v="2016-06-05T13:59:50"/>
    <x v="2"/>
    <n v="201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x v="1"/>
    <x v="6"/>
    <x v="3325"/>
    <d v="2015-04-05T17:51:17"/>
    <x v="0"/>
    <n v="2015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x v="1"/>
    <x v="6"/>
    <x v="3326"/>
    <d v="2015-03-08T16:08:25"/>
    <x v="0"/>
    <n v="201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x v="1"/>
    <x v="6"/>
    <x v="3327"/>
    <d v="2016-05-08T08:59:26"/>
    <x v="2"/>
    <n v="201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x v="1"/>
    <x v="6"/>
    <x v="3328"/>
    <d v="2014-07-05T01:00:00"/>
    <x v="3"/>
    <n v="2014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x v="1"/>
    <x v="6"/>
    <x v="3329"/>
    <d v="2014-07-27T23:00:00"/>
    <x v="3"/>
    <n v="2014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x v="1"/>
    <x v="6"/>
    <x v="3330"/>
    <d v="2015-04-01T20:17:48"/>
    <x v="0"/>
    <n v="2015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x v="1"/>
    <x v="6"/>
    <x v="3331"/>
    <d v="2015-10-06T16:44:46"/>
    <x v="0"/>
    <n v="2015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x v="1"/>
    <x v="6"/>
    <x v="3332"/>
    <d v="2014-07-19T20:38:50"/>
    <x v="3"/>
    <n v="2014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x v="1"/>
    <x v="6"/>
    <x v="3333"/>
    <d v="2015-06-15T16:14:40"/>
    <x v="0"/>
    <n v="2015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x v="1"/>
    <x v="6"/>
    <x v="3334"/>
    <d v="2015-07-30T12:30:22"/>
    <x v="0"/>
    <n v="2015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x v="1"/>
    <x v="6"/>
    <x v="3335"/>
    <d v="2014-08-03T23:00:00"/>
    <x v="3"/>
    <n v="2014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x v="1"/>
    <x v="6"/>
    <x v="3336"/>
    <d v="2016-04-05T08:34:06"/>
    <x v="2"/>
    <n v="201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x v="1"/>
    <x v="6"/>
    <x v="3337"/>
    <d v="2014-10-10T21:00:00"/>
    <x v="3"/>
    <n v="2014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x v="1"/>
    <x v="6"/>
    <x v="3338"/>
    <d v="2017-02-24T13:48:00"/>
    <x v="1"/>
    <n v="2017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x v="1"/>
    <x v="6"/>
    <x v="3339"/>
    <d v="2016-07-28T15:58:38"/>
    <x v="2"/>
    <n v="201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x v="1"/>
    <x v="6"/>
    <x v="3340"/>
    <d v="2016-12-06T23:22:34"/>
    <x v="2"/>
    <n v="201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x v="1"/>
    <x v="6"/>
    <x v="3341"/>
    <d v="2016-06-12T17:00:00"/>
    <x v="2"/>
    <n v="201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x v="1"/>
    <x v="6"/>
    <x v="3342"/>
    <d v="2015-04-01T04:59:00"/>
    <x v="0"/>
    <n v="2015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x v="1"/>
    <x v="6"/>
    <x v="3343"/>
    <d v="2016-04-13T13:18:00"/>
    <x v="2"/>
    <n v="201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x v="1"/>
    <x v="6"/>
    <x v="3344"/>
    <d v="2014-08-30T04:48:13"/>
    <x v="3"/>
    <n v="2014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x v="1"/>
    <x v="6"/>
    <x v="3345"/>
    <d v="2015-04-18T00:37:00"/>
    <x v="0"/>
    <n v="2015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x v="1"/>
    <x v="6"/>
    <x v="3346"/>
    <d v="2015-02-26T00:35:10"/>
    <x v="0"/>
    <n v="2015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x v="1"/>
    <x v="6"/>
    <x v="3347"/>
    <d v="2016-05-08T21:00:00"/>
    <x v="2"/>
    <n v="201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x v="1"/>
    <x v="6"/>
    <x v="3348"/>
    <d v="2016-04-30T03:59:00"/>
    <x v="2"/>
    <n v="201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x v="1"/>
    <x v="6"/>
    <x v="3349"/>
    <d v="2016-06-13T17:00:00"/>
    <x v="2"/>
    <n v="201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x v="1"/>
    <x v="6"/>
    <x v="3350"/>
    <d v="2015-11-29T23:00:00"/>
    <x v="0"/>
    <n v="2015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x v="1"/>
    <x v="6"/>
    <x v="3351"/>
    <d v="2014-07-23T11:00:00"/>
    <x v="3"/>
    <n v="2014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x v="1"/>
    <x v="6"/>
    <x v="3352"/>
    <d v="2016-07-01T23:00:00"/>
    <x v="2"/>
    <n v="201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x v="1"/>
    <x v="6"/>
    <x v="3353"/>
    <d v="2016-05-02T23:00:00"/>
    <x v="2"/>
    <n v="201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x v="1"/>
    <x v="6"/>
    <x v="3354"/>
    <d v="2015-10-29T04:01:00"/>
    <x v="0"/>
    <n v="2015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x v="1"/>
    <x v="6"/>
    <x v="3355"/>
    <d v="2016-05-10T11:17:00"/>
    <x v="2"/>
    <n v="201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x v="1"/>
    <x v="6"/>
    <x v="3356"/>
    <d v="2016-07-15T19:34:32"/>
    <x v="2"/>
    <n v="201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x v="1"/>
    <x v="6"/>
    <x v="3357"/>
    <d v="2014-08-01T10:01:50"/>
    <x v="3"/>
    <n v="2014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x v="1"/>
    <x v="6"/>
    <x v="3358"/>
    <d v="2014-11-19T08:27:59"/>
    <x v="3"/>
    <n v="2014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x v="1"/>
    <x v="6"/>
    <x v="3359"/>
    <d v="2017-02-25T01:22:14"/>
    <x v="1"/>
    <n v="2017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x v="1"/>
    <x v="6"/>
    <x v="3360"/>
    <d v="2016-12-14T15:59:00"/>
    <x v="2"/>
    <n v="201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x v="1"/>
    <x v="6"/>
    <x v="3361"/>
    <d v="2014-09-01T15:59:00"/>
    <x v="3"/>
    <n v="2014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x v="1"/>
    <x v="6"/>
    <x v="3362"/>
    <d v="2015-03-07T04:55:00"/>
    <x v="0"/>
    <n v="2015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x v="1"/>
    <x v="6"/>
    <x v="3363"/>
    <d v="2014-08-19T16:00:00"/>
    <x v="3"/>
    <n v="2014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x v="1"/>
    <x v="6"/>
    <x v="3364"/>
    <d v="2016-03-15T21:00:00"/>
    <x v="2"/>
    <n v="201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x v="1"/>
    <x v="6"/>
    <x v="3365"/>
    <d v="2015-12-13T02:26:32"/>
    <x v="0"/>
    <n v="2015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x v="1"/>
    <x v="6"/>
    <x v="3366"/>
    <d v="2015-05-13T01:37:17"/>
    <x v="0"/>
    <n v="2015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x v="1"/>
    <x v="6"/>
    <x v="3367"/>
    <d v="2015-08-01T22:24:54"/>
    <x v="0"/>
    <n v="2015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x v="1"/>
    <x v="6"/>
    <x v="3368"/>
    <d v="2015-01-01T05:00:00"/>
    <x v="3"/>
    <n v="2015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x v="1"/>
    <x v="6"/>
    <x v="3369"/>
    <d v="2017-01-15T00:59:40"/>
    <x v="2"/>
    <n v="2017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x v="1"/>
    <x v="6"/>
    <x v="3370"/>
    <d v="2016-12-17T08:00:00"/>
    <x v="2"/>
    <n v="201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x v="1"/>
    <x v="6"/>
    <x v="3371"/>
    <d v="2015-12-02T20:59:25"/>
    <x v="0"/>
    <n v="2015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x v="1"/>
    <x v="6"/>
    <x v="3372"/>
    <d v="2014-08-25T04:59:00"/>
    <x v="3"/>
    <n v="2014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x v="1"/>
    <x v="6"/>
    <x v="3373"/>
    <d v="2015-07-18T16:00:00"/>
    <x v="0"/>
    <n v="2015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x v="1"/>
    <x v="6"/>
    <x v="3374"/>
    <d v="2015-10-28T17:33:36"/>
    <x v="0"/>
    <n v="2015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x v="1"/>
    <x v="6"/>
    <x v="3375"/>
    <d v="2014-05-18T14:39:33"/>
    <x v="3"/>
    <n v="2014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x v="1"/>
    <x v="6"/>
    <x v="3376"/>
    <d v="2015-04-25T15:49:54"/>
    <x v="0"/>
    <n v="2015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x v="1"/>
    <x v="6"/>
    <x v="3377"/>
    <d v="2015-03-20T16:56:00"/>
    <x v="0"/>
    <n v="2015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x v="1"/>
    <x v="6"/>
    <x v="3378"/>
    <d v="2014-08-31T13:08:00"/>
    <x v="3"/>
    <n v="2014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x v="1"/>
    <x v="6"/>
    <x v="3379"/>
    <d v="2015-08-26T23:00:00"/>
    <x v="0"/>
    <n v="2015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x v="1"/>
    <x v="6"/>
    <x v="3380"/>
    <d v="2014-11-29T23:52:58"/>
    <x v="3"/>
    <n v="2014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x v="1"/>
    <x v="6"/>
    <x v="3381"/>
    <d v="2015-03-11T03:26:23"/>
    <x v="0"/>
    <n v="2015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x v="1"/>
    <x v="6"/>
    <x v="3382"/>
    <d v="2016-08-01T22:59:00"/>
    <x v="2"/>
    <n v="201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x v="1"/>
    <x v="6"/>
    <x v="3383"/>
    <d v="2016-06-23T18:47:00"/>
    <x v="2"/>
    <n v="201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x v="1"/>
    <x v="6"/>
    <x v="3384"/>
    <d v="2015-11-21T03:00:00"/>
    <x v="0"/>
    <n v="2015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x v="1"/>
    <x v="6"/>
    <x v="3385"/>
    <d v="2014-12-10T20:49:12"/>
    <x v="3"/>
    <n v="2014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x v="1"/>
    <x v="6"/>
    <x v="3386"/>
    <d v="2014-12-03T15:28:26"/>
    <x v="3"/>
    <n v="2014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x v="1"/>
    <x v="6"/>
    <x v="3387"/>
    <d v="2014-12-14T18:18:08"/>
    <x v="3"/>
    <n v="2014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x v="1"/>
    <x v="6"/>
    <x v="3388"/>
    <d v="2015-06-18T11:04:01"/>
    <x v="0"/>
    <n v="2015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x v="1"/>
    <x v="6"/>
    <x v="3389"/>
    <d v="2016-06-03T13:31:22"/>
    <x v="2"/>
    <n v="201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x v="1"/>
    <x v="6"/>
    <x v="3390"/>
    <d v="2014-07-10T18:35:45"/>
    <x v="3"/>
    <n v="2014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x v="1"/>
    <x v="6"/>
    <x v="3391"/>
    <d v="2014-08-08T22:28:00"/>
    <x v="3"/>
    <n v="2014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x v="1"/>
    <x v="6"/>
    <x v="3392"/>
    <d v="2016-05-06T20:17:35"/>
    <x v="2"/>
    <n v="201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x v="1"/>
    <x v="6"/>
    <x v="3393"/>
    <d v="2014-11-06T00:46:00"/>
    <x v="3"/>
    <n v="2014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x v="1"/>
    <x v="6"/>
    <x v="3394"/>
    <d v="2014-07-27T14:17:25"/>
    <x v="3"/>
    <n v="2014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x v="1"/>
    <x v="6"/>
    <x v="3395"/>
    <d v="2015-05-30T18:10:00"/>
    <x v="0"/>
    <n v="2015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x v="1"/>
    <x v="6"/>
    <x v="3396"/>
    <d v="2014-06-01T03:59:00"/>
    <x v="3"/>
    <n v="2014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x v="1"/>
    <x v="6"/>
    <x v="3397"/>
    <d v="2016-02-18T22:00:00"/>
    <x v="2"/>
    <n v="201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x v="1"/>
    <x v="6"/>
    <x v="3398"/>
    <d v="2014-11-21T17:00:00"/>
    <x v="3"/>
    <n v="2014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x v="1"/>
    <x v="6"/>
    <x v="3399"/>
    <d v="2015-02-21T22:05:25"/>
    <x v="0"/>
    <n v="2015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x v="1"/>
    <x v="6"/>
    <x v="3400"/>
    <d v="2014-08-28T22:53:34"/>
    <x v="3"/>
    <n v="201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x v="1"/>
    <x v="6"/>
    <x v="3401"/>
    <d v="2015-08-07T17:22:26"/>
    <x v="0"/>
    <n v="2015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x v="1"/>
    <x v="6"/>
    <x v="3402"/>
    <d v="2015-11-12T02:31:00"/>
    <x v="0"/>
    <n v="2015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x v="1"/>
    <x v="6"/>
    <x v="3403"/>
    <d v="2015-06-25T11:05:24"/>
    <x v="0"/>
    <n v="2015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x v="1"/>
    <x v="6"/>
    <x v="3404"/>
    <d v="2015-06-17T12:05:02"/>
    <x v="0"/>
    <n v="2015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x v="1"/>
    <x v="6"/>
    <x v="3405"/>
    <d v="2016-03-01T23:59:00"/>
    <x v="2"/>
    <n v="201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x v="1"/>
    <x v="6"/>
    <x v="3406"/>
    <d v="2014-07-16T11:49:36"/>
    <x v="3"/>
    <n v="2014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x v="1"/>
    <x v="6"/>
    <x v="3407"/>
    <d v="2014-07-06T10:08:09"/>
    <x v="3"/>
    <n v="2014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x v="1"/>
    <x v="6"/>
    <x v="3408"/>
    <d v="2014-07-18T23:48:24"/>
    <x v="3"/>
    <n v="2014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x v="1"/>
    <x v="6"/>
    <x v="3409"/>
    <d v="2016-07-31T20:58:00"/>
    <x v="2"/>
    <n v="201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x v="1"/>
    <x v="6"/>
    <x v="3410"/>
    <d v="2016-06-06T07:00:00"/>
    <x v="2"/>
    <n v="201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x v="1"/>
    <x v="6"/>
    <x v="3411"/>
    <d v="2015-10-08T00:32:52"/>
    <x v="0"/>
    <n v="2015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x v="1"/>
    <x v="6"/>
    <x v="3412"/>
    <d v="2014-09-27T23:01:02"/>
    <x v="3"/>
    <n v="2014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x v="1"/>
    <x v="6"/>
    <x v="3413"/>
    <d v="2015-02-28T04:59:00"/>
    <x v="0"/>
    <n v="2015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x v="1"/>
    <x v="6"/>
    <x v="3414"/>
    <d v="2016-12-01T07:59:00"/>
    <x v="2"/>
    <n v="201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x v="1"/>
    <x v="6"/>
    <x v="3415"/>
    <d v="2016-04-17T23:30:00"/>
    <x v="2"/>
    <n v="201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x v="1"/>
    <x v="6"/>
    <x v="3416"/>
    <d v="2015-04-23T18:30:00"/>
    <x v="0"/>
    <n v="2015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x v="1"/>
    <x v="6"/>
    <x v="3417"/>
    <d v="2014-10-26T00:43:00"/>
    <x v="3"/>
    <n v="2014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x v="1"/>
    <x v="6"/>
    <x v="3418"/>
    <d v="2014-05-23T20:01:47"/>
    <x v="3"/>
    <n v="2014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x v="1"/>
    <x v="6"/>
    <x v="3419"/>
    <d v="2016-04-06T21:30:00"/>
    <x v="2"/>
    <n v="201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x v="1"/>
    <x v="6"/>
    <x v="3420"/>
    <d v="2016-02-14T00:00:00"/>
    <x v="2"/>
    <n v="201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x v="1"/>
    <x v="6"/>
    <x v="3421"/>
    <d v="2015-03-04T18:59:23"/>
    <x v="0"/>
    <n v="2015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x v="1"/>
    <x v="6"/>
    <x v="3422"/>
    <d v="2015-12-14T00:00:00"/>
    <x v="0"/>
    <n v="2015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x v="1"/>
    <x v="6"/>
    <x v="3423"/>
    <d v="2015-04-24T21:52:21"/>
    <x v="0"/>
    <n v="2015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x v="1"/>
    <x v="6"/>
    <x v="3424"/>
    <d v="2015-02-05T06:59:00"/>
    <x v="0"/>
    <n v="2015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x v="1"/>
    <x v="6"/>
    <x v="3425"/>
    <d v="2014-10-04T14:48:56"/>
    <x v="3"/>
    <n v="2014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x v="1"/>
    <x v="6"/>
    <x v="3426"/>
    <d v="2014-09-21T02:00:00"/>
    <x v="3"/>
    <n v="2014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x v="1"/>
    <x v="6"/>
    <x v="3427"/>
    <d v="2014-07-02T15:29:12"/>
    <x v="3"/>
    <n v="2014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x v="1"/>
    <x v="6"/>
    <x v="3428"/>
    <d v="2015-02-28T17:00:00"/>
    <x v="0"/>
    <n v="2015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x v="1"/>
    <x v="6"/>
    <x v="3429"/>
    <d v="2016-11-02T00:31:01"/>
    <x v="2"/>
    <n v="201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x v="1"/>
    <x v="6"/>
    <x v="3430"/>
    <d v="2014-07-30T22:41:41"/>
    <x v="3"/>
    <n v="2014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x v="1"/>
    <x v="6"/>
    <x v="3431"/>
    <d v="2014-08-18T17:32:33"/>
    <x v="3"/>
    <n v="2014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x v="1"/>
    <x v="6"/>
    <x v="3432"/>
    <d v="2016-02-05T22:00:00"/>
    <x v="2"/>
    <n v="201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x v="1"/>
    <x v="6"/>
    <x v="3433"/>
    <d v="2014-06-17T03:00:00"/>
    <x v="3"/>
    <n v="2014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x v="1"/>
    <x v="6"/>
    <x v="3434"/>
    <d v="2014-07-10T09:07:49"/>
    <x v="3"/>
    <n v="2014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x v="1"/>
    <x v="6"/>
    <x v="3435"/>
    <d v="2016-08-07T03:00:00"/>
    <x v="2"/>
    <n v="201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x v="1"/>
    <x v="6"/>
    <x v="3436"/>
    <d v="2014-08-21T16:28:00"/>
    <x v="3"/>
    <n v="2014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x v="1"/>
    <x v="6"/>
    <x v="3437"/>
    <d v="2015-08-19T17:03:40"/>
    <x v="0"/>
    <n v="2015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x v="1"/>
    <x v="6"/>
    <x v="3438"/>
    <d v="2015-05-02T21:00:00"/>
    <x v="0"/>
    <n v="2015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x v="1"/>
    <x v="6"/>
    <x v="3439"/>
    <d v="2016-01-19T04:59:00"/>
    <x v="2"/>
    <n v="201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x v="1"/>
    <x v="6"/>
    <x v="3440"/>
    <d v="2014-07-11T16:15:00"/>
    <x v="3"/>
    <n v="2014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x v="1"/>
    <x v="6"/>
    <x v="3441"/>
    <d v="2015-11-13T20:17:00"/>
    <x v="0"/>
    <n v="2015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x v="1"/>
    <x v="6"/>
    <x v="3442"/>
    <d v="2015-05-30T20:11:12"/>
    <x v="0"/>
    <n v="2015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x v="1"/>
    <x v="6"/>
    <x v="3443"/>
    <d v="2014-09-09T12:35:46"/>
    <x v="3"/>
    <n v="2014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x v="1"/>
    <x v="6"/>
    <x v="3444"/>
    <d v="2016-06-08T13:59:00"/>
    <x v="2"/>
    <n v="201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x v="1"/>
    <x v="6"/>
    <x v="3445"/>
    <d v="2015-10-23T12:43:56"/>
    <x v="0"/>
    <n v="2015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x v="1"/>
    <x v="6"/>
    <x v="3446"/>
    <d v="2015-02-05T12:20:00"/>
    <x v="0"/>
    <n v="2015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x v="1"/>
    <x v="6"/>
    <x v="3447"/>
    <d v="2016-03-18T20:20:12"/>
    <x v="2"/>
    <n v="201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x v="1"/>
    <x v="6"/>
    <x v="3448"/>
    <d v="2014-12-17T02:51:29"/>
    <x v="3"/>
    <n v="2014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x v="1"/>
    <x v="6"/>
    <x v="3449"/>
    <d v="2016-07-09T04:00:00"/>
    <x v="2"/>
    <n v="201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x v="1"/>
    <x v="6"/>
    <x v="3450"/>
    <d v="2015-04-02T15:54:31"/>
    <x v="0"/>
    <n v="2015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x v="1"/>
    <x v="6"/>
    <x v="3451"/>
    <d v="2015-04-21T17:22:07"/>
    <x v="0"/>
    <n v="2015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x v="1"/>
    <x v="6"/>
    <x v="3452"/>
    <d v="2014-07-23T03:59:00"/>
    <x v="3"/>
    <n v="2014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x v="1"/>
    <x v="6"/>
    <x v="3453"/>
    <d v="2016-08-13T23:29:16"/>
    <x v="2"/>
    <n v="20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x v="1"/>
    <x v="6"/>
    <x v="3454"/>
    <d v="2014-07-31T16:45:59"/>
    <x v="3"/>
    <n v="2014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x v="1"/>
    <x v="6"/>
    <x v="3455"/>
    <d v="2016-10-13T18:00:27"/>
    <x v="2"/>
    <n v="201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x v="1"/>
    <x v="6"/>
    <x v="3456"/>
    <d v="2014-08-01T06:59:00"/>
    <x v="3"/>
    <n v="2014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x v="1"/>
    <x v="6"/>
    <x v="3457"/>
    <d v="2015-02-12T05:59:00"/>
    <x v="0"/>
    <n v="2015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x v="1"/>
    <x v="6"/>
    <x v="3458"/>
    <d v="2015-02-03T04:27:00"/>
    <x v="0"/>
    <n v="2015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x v="1"/>
    <x v="6"/>
    <x v="3459"/>
    <d v="2016-05-20T11:31:00"/>
    <x v="2"/>
    <n v="201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x v="1"/>
    <x v="6"/>
    <x v="3460"/>
    <d v="2014-08-15T12:39:12"/>
    <x v="3"/>
    <n v="2014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x v="1"/>
    <x v="6"/>
    <x v="3461"/>
    <d v="2016-10-29T03:00:00"/>
    <x v="2"/>
    <n v="201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x v="1"/>
    <x v="6"/>
    <x v="3462"/>
    <d v="2015-07-10T18:00:00"/>
    <x v="0"/>
    <n v="2015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x v="1"/>
    <x v="6"/>
    <x v="3463"/>
    <d v="2016-10-11T03:59:00"/>
    <x v="2"/>
    <n v="201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x v="1"/>
    <x v="6"/>
    <x v="3464"/>
    <d v="2016-08-23T03:07:17"/>
    <x v="2"/>
    <n v="201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x v="1"/>
    <x v="6"/>
    <x v="3465"/>
    <d v="2015-08-09T16:00:00"/>
    <x v="0"/>
    <n v="2015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x v="1"/>
    <x v="6"/>
    <x v="3466"/>
    <d v="2016-04-19T23:27:30"/>
    <x v="2"/>
    <n v="201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x v="1"/>
    <x v="6"/>
    <x v="3467"/>
    <d v="2015-03-20T15:07:12"/>
    <x v="0"/>
    <n v="2015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x v="1"/>
    <x v="6"/>
    <x v="3468"/>
    <d v="2016-09-21T03:00:00"/>
    <x v="2"/>
    <n v="201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x v="1"/>
    <x v="6"/>
    <x v="3469"/>
    <d v="2016-04-28T15:24:05"/>
    <x v="2"/>
    <n v="201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x v="1"/>
    <x v="6"/>
    <x v="3470"/>
    <d v="2016-07-15T21:38:00"/>
    <x v="2"/>
    <n v="201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x v="1"/>
    <x v="6"/>
    <x v="3471"/>
    <d v="2014-08-31T20:00:00"/>
    <x v="3"/>
    <n v="2014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x v="1"/>
    <x v="6"/>
    <x v="3472"/>
    <d v="2014-11-06T05:59:00"/>
    <x v="3"/>
    <n v="2014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x v="1"/>
    <x v="6"/>
    <x v="3473"/>
    <d v="2015-03-20T20:27:00"/>
    <x v="0"/>
    <n v="2015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x v="1"/>
    <x v="6"/>
    <x v="3474"/>
    <d v="2016-07-20T12:02:11"/>
    <x v="2"/>
    <n v="201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x v="1"/>
    <x v="6"/>
    <x v="3475"/>
    <d v="2014-11-03T00:00:00"/>
    <x v="3"/>
    <n v="2014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x v="1"/>
    <x v="6"/>
    <x v="3476"/>
    <d v="2014-10-27T03:00:00"/>
    <x v="3"/>
    <n v="2014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x v="1"/>
    <x v="6"/>
    <x v="3477"/>
    <d v="2015-05-17T03:00:00"/>
    <x v="0"/>
    <n v="2015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x v="1"/>
    <x v="6"/>
    <x v="3478"/>
    <d v="2015-03-16T21:00:00"/>
    <x v="0"/>
    <n v="2015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x v="1"/>
    <x v="6"/>
    <x v="3479"/>
    <d v="2014-06-21T20:31:20"/>
    <x v="3"/>
    <n v="2014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x v="1"/>
    <x v="6"/>
    <x v="3480"/>
    <d v="2015-07-10T21:00:00"/>
    <x v="0"/>
    <n v="2015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x v="1"/>
    <x v="6"/>
    <x v="3481"/>
    <d v="2015-01-02T05:56:28"/>
    <x v="3"/>
    <n v="2015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x v="1"/>
    <x v="6"/>
    <x v="3482"/>
    <d v="2014-07-06T18:31:06"/>
    <x v="3"/>
    <n v="2014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x v="1"/>
    <x v="6"/>
    <x v="3483"/>
    <d v="2014-07-03T16:03:01"/>
    <x v="3"/>
    <n v="2014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x v="1"/>
    <x v="6"/>
    <x v="3484"/>
    <d v="2016-06-15T18:14:59"/>
    <x v="2"/>
    <n v="201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x v="1"/>
    <x v="6"/>
    <x v="3485"/>
    <d v="2016-02-02T16:38:00"/>
    <x v="2"/>
    <n v="201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x v="1"/>
    <x v="6"/>
    <x v="3486"/>
    <d v="2015-06-03T06:59:00"/>
    <x v="0"/>
    <n v="2015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x v="1"/>
    <x v="6"/>
    <x v="3487"/>
    <d v="2015-06-24T22:34:12"/>
    <x v="0"/>
    <n v="2015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x v="1"/>
    <x v="6"/>
    <x v="3488"/>
    <d v="2015-04-17T16:00:00"/>
    <x v="0"/>
    <n v="2015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x v="1"/>
    <x v="6"/>
    <x v="3489"/>
    <d v="2014-05-24T21:00:00"/>
    <x v="3"/>
    <n v="2014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x v="1"/>
    <x v="6"/>
    <x v="3490"/>
    <d v="2016-04-13T19:15:24"/>
    <x v="2"/>
    <n v="201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x v="1"/>
    <x v="6"/>
    <x v="3491"/>
    <d v="2015-05-18T05:59:44"/>
    <x v="0"/>
    <n v="2015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x v="1"/>
    <x v="6"/>
    <x v="3492"/>
    <d v="2015-10-26T00:13:17"/>
    <x v="0"/>
    <n v="2015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x v="1"/>
    <x v="6"/>
    <x v="3493"/>
    <d v="2014-08-17T05:11:00"/>
    <x v="3"/>
    <n v="2014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x v="1"/>
    <x v="6"/>
    <x v="3494"/>
    <d v="2016-11-26T06:00:00"/>
    <x v="2"/>
    <n v="201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x v="1"/>
    <x v="6"/>
    <x v="3495"/>
    <d v="2014-11-01T17:18:00"/>
    <x v="3"/>
    <n v="2014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x v="1"/>
    <x v="6"/>
    <x v="3496"/>
    <d v="2016-09-11T20:19:26"/>
    <x v="2"/>
    <n v="201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x v="1"/>
    <x v="6"/>
    <x v="3497"/>
    <d v="2016-06-02T22:00:00"/>
    <x v="2"/>
    <n v="201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x v="1"/>
    <x v="6"/>
    <x v="3498"/>
    <d v="2016-05-28T21:44:00"/>
    <x v="2"/>
    <n v="201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x v="1"/>
    <x v="6"/>
    <x v="3499"/>
    <d v="2015-07-01T06:59:00"/>
    <x v="0"/>
    <n v="2015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x v="1"/>
    <x v="6"/>
    <x v="3500"/>
    <d v="2016-03-07T04:59:00"/>
    <x v="2"/>
    <n v="201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x v="1"/>
    <x v="6"/>
    <x v="3501"/>
    <d v="2015-09-11T18:19:55"/>
    <x v="0"/>
    <n v="2015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x v="1"/>
    <x v="6"/>
    <x v="3502"/>
    <d v="2016-03-16T03:59:00"/>
    <x v="2"/>
    <n v="201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x v="1"/>
    <x v="6"/>
    <x v="3503"/>
    <d v="2016-07-24T11:28:48"/>
    <x v="2"/>
    <n v="201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x v="1"/>
    <x v="6"/>
    <x v="3504"/>
    <d v="2015-11-19T18:58:11"/>
    <x v="0"/>
    <n v="2015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x v="1"/>
    <x v="6"/>
    <x v="3505"/>
    <d v="2014-05-13T04:00:00"/>
    <x v="3"/>
    <n v="2014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x v="1"/>
    <x v="6"/>
    <x v="3506"/>
    <d v="2014-08-23T17:37:20"/>
    <x v="3"/>
    <n v="2014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x v="1"/>
    <x v="6"/>
    <x v="3507"/>
    <d v="2016-05-31T22:08:57"/>
    <x v="2"/>
    <n v="201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x v="1"/>
    <x v="6"/>
    <x v="3508"/>
    <d v="2016-05-10T21:00:00"/>
    <x v="2"/>
    <n v="201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x v="1"/>
    <x v="6"/>
    <x v="3509"/>
    <d v="2014-11-21T04:55:00"/>
    <x v="3"/>
    <n v="2014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x v="1"/>
    <x v="6"/>
    <x v="3510"/>
    <d v="2014-07-02T14:54:06"/>
    <x v="3"/>
    <n v="2014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x v="1"/>
    <x v="6"/>
    <x v="3511"/>
    <d v="2014-11-07T18:30:00"/>
    <x v="3"/>
    <n v="2014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x v="1"/>
    <x v="6"/>
    <x v="3512"/>
    <d v="2015-04-23T11:53:12"/>
    <x v="0"/>
    <n v="2015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x v="1"/>
    <x v="6"/>
    <x v="3513"/>
    <d v="2014-06-04T04:59:00"/>
    <x v="3"/>
    <n v="2014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x v="1"/>
    <x v="6"/>
    <x v="3514"/>
    <d v="2015-02-02T04:59:00"/>
    <x v="0"/>
    <n v="2015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x v="1"/>
    <x v="6"/>
    <x v="3515"/>
    <d v="2015-05-31T18:32:51"/>
    <x v="0"/>
    <n v="2015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x v="1"/>
    <x v="6"/>
    <x v="3516"/>
    <d v="2014-09-08T03:00:00"/>
    <x v="3"/>
    <n v="2014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x v="1"/>
    <x v="6"/>
    <x v="3517"/>
    <d v="2014-07-04T11:00:00"/>
    <x v="3"/>
    <n v="2014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x v="1"/>
    <x v="6"/>
    <x v="3518"/>
    <d v="2014-10-02T14:21:00"/>
    <x v="3"/>
    <n v="2014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x v="1"/>
    <x v="6"/>
    <x v="3519"/>
    <d v="2015-03-04T14:22:30"/>
    <x v="0"/>
    <n v="2015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x v="1"/>
    <x v="6"/>
    <x v="3520"/>
    <d v="2015-09-06T13:47:00"/>
    <x v="0"/>
    <n v="2015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x v="1"/>
    <x v="6"/>
    <x v="3521"/>
    <d v="2014-09-29T08:40:20"/>
    <x v="3"/>
    <n v="2014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x v="1"/>
    <x v="6"/>
    <x v="3522"/>
    <d v="2015-09-15T10:06:00"/>
    <x v="0"/>
    <n v="2015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x v="1"/>
    <x v="6"/>
    <x v="3523"/>
    <d v="2016-09-25T23:00:00"/>
    <x v="2"/>
    <n v="201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x v="1"/>
    <x v="6"/>
    <x v="3524"/>
    <d v="2014-09-13T04:00:00"/>
    <x v="3"/>
    <n v="2014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x v="1"/>
    <x v="6"/>
    <x v="3525"/>
    <d v="2015-08-09T16:00:00"/>
    <x v="0"/>
    <n v="2015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x v="1"/>
    <x v="6"/>
    <x v="3526"/>
    <d v="2016-04-28T05:59:00"/>
    <x v="2"/>
    <n v="201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x v="1"/>
    <x v="6"/>
    <x v="3527"/>
    <d v="2015-07-11T03:59:00"/>
    <x v="0"/>
    <n v="2015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x v="1"/>
    <x v="6"/>
    <x v="3528"/>
    <d v="2017-01-18T12:01:58"/>
    <x v="2"/>
    <n v="2017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x v="1"/>
    <x v="6"/>
    <x v="3529"/>
    <d v="2015-07-13T01:00:00"/>
    <x v="0"/>
    <n v="2015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x v="1"/>
    <x v="6"/>
    <x v="3530"/>
    <d v="2016-04-10T20:00:00"/>
    <x v="2"/>
    <n v="201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x v="1"/>
    <x v="6"/>
    <x v="3531"/>
    <d v="2016-06-30T15:42:14"/>
    <x v="2"/>
    <n v="201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x v="1"/>
    <x v="6"/>
    <x v="3532"/>
    <d v="2014-09-18T03:59:00"/>
    <x v="3"/>
    <n v="2014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x v="1"/>
    <x v="6"/>
    <x v="3533"/>
    <d v="2015-11-11T19:16:07"/>
    <x v="0"/>
    <n v="2015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x v="1"/>
    <x v="6"/>
    <x v="3534"/>
    <d v="2015-10-01T15:00:23"/>
    <x v="0"/>
    <n v="2015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x v="1"/>
    <x v="6"/>
    <x v="3535"/>
    <d v="2015-10-02T18:00:00"/>
    <x v="0"/>
    <n v="2015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x v="1"/>
    <x v="6"/>
    <x v="3536"/>
    <d v="2015-12-20T11:59:00"/>
    <x v="0"/>
    <n v="2015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x v="1"/>
    <x v="6"/>
    <x v="3537"/>
    <d v="2014-11-17T07:59:00"/>
    <x v="3"/>
    <n v="2014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x v="1"/>
    <x v="6"/>
    <x v="3538"/>
    <d v="2016-08-17T10:05:40"/>
    <x v="2"/>
    <n v="201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x v="1"/>
    <x v="6"/>
    <x v="3539"/>
    <d v="2016-09-08T18:08:42"/>
    <x v="2"/>
    <n v="201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x v="1"/>
    <x v="6"/>
    <x v="3540"/>
    <d v="2016-06-26T00:04:51"/>
    <x v="2"/>
    <n v="201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x v="1"/>
    <x v="6"/>
    <x v="3541"/>
    <d v="2015-08-31T17:31:15"/>
    <x v="0"/>
    <n v="2015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x v="1"/>
    <x v="6"/>
    <x v="3542"/>
    <d v="2014-09-07T14:23:42"/>
    <x v="3"/>
    <n v="2014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x v="1"/>
    <x v="6"/>
    <x v="3543"/>
    <d v="2015-06-25T18:07:39"/>
    <x v="0"/>
    <n v="2015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x v="1"/>
    <x v="6"/>
    <x v="3544"/>
    <d v="2015-03-07T19:57:37"/>
    <x v="0"/>
    <n v="2015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x v="1"/>
    <x v="6"/>
    <x v="3545"/>
    <d v="2015-04-11T19:22:39"/>
    <x v="0"/>
    <n v="2015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x v="1"/>
    <x v="6"/>
    <x v="3546"/>
    <d v="2015-04-01T03:59:00"/>
    <x v="0"/>
    <n v="2015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x v="1"/>
    <x v="6"/>
    <x v="3547"/>
    <d v="2016-05-14T03:59:00"/>
    <x v="2"/>
    <n v="201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x v="1"/>
    <x v="6"/>
    <x v="3548"/>
    <d v="2016-03-05T01:00:00"/>
    <x v="2"/>
    <n v="201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x v="1"/>
    <x v="6"/>
    <x v="3549"/>
    <d v="2015-09-04T09:27:53"/>
    <x v="0"/>
    <n v="2015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x v="1"/>
    <x v="6"/>
    <x v="3550"/>
    <d v="2016-05-02T21:26:38"/>
    <x v="2"/>
    <n v="201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x v="1"/>
    <x v="6"/>
    <x v="3551"/>
    <d v="2014-05-22T22:07:00"/>
    <x v="3"/>
    <n v="2014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x v="1"/>
    <x v="6"/>
    <x v="3552"/>
    <d v="2014-06-28T14:05:24"/>
    <x v="3"/>
    <n v="2014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x v="1"/>
    <x v="6"/>
    <x v="3553"/>
    <d v="2015-08-12T00:00:00"/>
    <x v="0"/>
    <n v="2015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x v="1"/>
    <x v="6"/>
    <x v="3554"/>
    <d v="2015-02-11T17:00:00"/>
    <x v="0"/>
    <n v="2015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x v="1"/>
    <x v="6"/>
    <x v="3555"/>
    <d v="2016-11-17T11:36:34"/>
    <x v="2"/>
    <n v="201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x v="1"/>
    <x v="6"/>
    <x v="3556"/>
    <d v="2014-08-17T15:35:24"/>
    <x v="3"/>
    <n v="2014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x v="1"/>
    <x v="6"/>
    <x v="3557"/>
    <d v="2014-05-05T06:38:31"/>
    <x v="3"/>
    <n v="2014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x v="1"/>
    <x v="6"/>
    <x v="3558"/>
    <d v="2015-06-26T21:00:00"/>
    <x v="0"/>
    <n v="2015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x v="1"/>
    <x v="6"/>
    <x v="3559"/>
    <d v="2015-07-31T08:58:00"/>
    <x v="0"/>
    <n v="2015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x v="1"/>
    <x v="6"/>
    <x v="3560"/>
    <d v="2015-05-27T02:45:00"/>
    <x v="0"/>
    <n v="2015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x v="1"/>
    <x v="6"/>
    <x v="3561"/>
    <d v="2015-08-05T18:36:00"/>
    <x v="0"/>
    <n v="2015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x v="1"/>
    <x v="6"/>
    <x v="3562"/>
    <d v="2016-03-13T22:00:00"/>
    <x v="2"/>
    <n v="201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x v="1"/>
    <x v="6"/>
    <x v="3563"/>
    <d v="2016-08-01T19:00:00"/>
    <x v="2"/>
    <n v="201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x v="1"/>
    <x v="6"/>
    <x v="3564"/>
    <d v="2015-10-05T16:00:00"/>
    <x v="0"/>
    <n v="2015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x v="1"/>
    <x v="6"/>
    <x v="3565"/>
    <d v="2014-12-31T17:50:08"/>
    <x v="3"/>
    <n v="2014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x v="1"/>
    <x v="6"/>
    <x v="3566"/>
    <d v="2015-01-23T12:11:23"/>
    <x v="3"/>
    <n v="2015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x v="1"/>
    <x v="6"/>
    <x v="3567"/>
    <d v="2015-06-10T19:27:24"/>
    <x v="0"/>
    <n v="2015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x v="1"/>
    <x v="6"/>
    <x v="3568"/>
    <d v="2014-09-17T17:46:34"/>
    <x v="3"/>
    <n v="201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x v="1"/>
    <x v="6"/>
    <x v="3569"/>
    <d v="2015-01-08T16:31:36"/>
    <x v="3"/>
    <n v="2015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x v="1"/>
    <x v="6"/>
    <x v="3570"/>
    <d v="2014-12-31T07:00:00"/>
    <x v="3"/>
    <n v="2014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x v="1"/>
    <x v="6"/>
    <x v="3571"/>
    <d v="2014-10-30T20:36:53"/>
    <x v="3"/>
    <n v="2014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x v="1"/>
    <x v="6"/>
    <x v="3572"/>
    <d v="2015-06-21T13:41:22"/>
    <x v="0"/>
    <n v="2015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x v="1"/>
    <x v="6"/>
    <x v="3573"/>
    <d v="2014-11-08T10:00:46"/>
    <x v="3"/>
    <n v="2014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x v="1"/>
    <x v="6"/>
    <x v="3574"/>
    <d v="2014-11-13T23:37:28"/>
    <x v="3"/>
    <n v="2014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x v="1"/>
    <x v="6"/>
    <x v="3575"/>
    <d v="2016-08-11T03:59:00"/>
    <x v="2"/>
    <n v="201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x v="1"/>
    <x v="6"/>
    <x v="3576"/>
    <d v="2016-12-05T14:10:54"/>
    <x v="2"/>
    <n v="201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x v="1"/>
    <x v="6"/>
    <x v="3577"/>
    <d v="2015-04-26T06:28:00"/>
    <x v="0"/>
    <n v="2015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x v="1"/>
    <x v="6"/>
    <x v="3578"/>
    <d v="2016-04-30T17:36:17"/>
    <x v="2"/>
    <n v="201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x v="1"/>
    <x v="6"/>
    <x v="3579"/>
    <d v="2016-03-31T17:17:36"/>
    <x v="2"/>
    <n v="201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x v="1"/>
    <x v="6"/>
    <x v="3580"/>
    <d v="2015-03-01T04:59:00"/>
    <x v="0"/>
    <n v="2015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x v="1"/>
    <x v="6"/>
    <x v="3581"/>
    <d v="2014-07-30T11:18:30"/>
    <x v="3"/>
    <n v="2014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x v="1"/>
    <x v="6"/>
    <x v="3582"/>
    <d v="2016-04-05T02:18:02"/>
    <x v="2"/>
    <n v="201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x v="1"/>
    <x v="6"/>
    <x v="3583"/>
    <d v="2016-04-18T09:13:25"/>
    <x v="2"/>
    <n v="201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x v="1"/>
    <x v="6"/>
    <x v="3584"/>
    <d v="2015-07-13T07:35:44"/>
    <x v="0"/>
    <n v="2015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x v="1"/>
    <x v="6"/>
    <x v="3585"/>
    <d v="2014-12-21T17:11:30"/>
    <x v="3"/>
    <n v="2014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x v="1"/>
    <x v="6"/>
    <x v="3586"/>
    <d v="2016-09-23T16:44:30"/>
    <x v="2"/>
    <n v="201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x v="1"/>
    <x v="6"/>
    <x v="3587"/>
    <d v="2016-06-27T19:00:00"/>
    <x v="2"/>
    <n v="201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x v="1"/>
    <x v="6"/>
    <x v="3588"/>
    <d v="2015-04-29T23:00:00"/>
    <x v="0"/>
    <n v="2015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x v="1"/>
    <x v="6"/>
    <x v="3589"/>
    <d v="2015-05-26T15:32:27"/>
    <x v="0"/>
    <n v="2015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x v="1"/>
    <x v="6"/>
    <x v="3590"/>
    <d v="2014-10-20T08:00:34"/>
    <x v="3"/>
    <n v="201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x v="1"/>
    <x v="6"/>
    <x v="3591"/>
    <d v="2015-01-24T04:59:00"/>
    <x v="3"/>
    <n v="2015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x v="1"/>
    <x v="6"/>
    <x v="3592"/>
    <d v="2015-02-11T04:59:00"/>
    <x v="3"/>
    <n v="2015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x v="1"/>
    <x v="6"/>
    <x v="3593"/>
    <d v="2015-01-05T20:26:00"/>
    <x v="3"/>
    <n v="2015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x v="1"/>
    <x v="6"/>
    <x v="3594"/>
    <d v="2016-09-04T01:36:22"/>
    <x v="2"/>
    <n v="201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x v="1"/>
    <x v="6"/>
    <x v="3595"/>
    <d v="2015-03-13T06:59:00"/>
    <x v="0"/>
    <n v="2015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x v="1"/>
    <x v="6"/>
    <x v="3596"/>
    <d v="2014-08-26T17:09:42"/>
    <x v="3"/>
    <n v="2014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x v="1"/>
    <x v="6"/>
    <x v="3597"/>
    <d v="2016-03-03T05:59:00"/>
    <x v="2"/>
    <n v="201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x v="1"/>
    <x v="6"/>
    <x v="3598"/>
    <d v="2014-09-03T04:59:00"/>
    <x v="3"/>
    <n v="2014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x v="1"/>
    <x v="6"/>
    <x v="3599"/>
    <d v="2015-08-30T00:00:00"/>
    <x v="0"/>
    <n v="2015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x v="1"/>
    <x v="6"/>
    <x v="3600"/>
    <d v="2016-10-13T20:22:44"/>
    <x v="2"/>
    <n v="201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x v="1"/>
    <x v="6"/>
    <x v="3601"/>
    <d v="2015-01-16T23:58:02"/>
    <x v="3"/>
    <n v="2015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x v="1"/>
    <x v="6"/>
    <x v="3602"/>
    <d v="2016-05-17T21:27:59"/>
    <x v="2"/>
    <n v="201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x v="1"/>
    <x v="6"/>
    <x v="3603"/>
    <d v="2015-11-05T21:44:40"/>
    <x v="0"/>
    <n v="2015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x v="1"/>
    <x v="6"/>
    <x v="3604"/>
    <d v="2016-04-29T06:59:00"/>
    <x v="2"/>
    <n v="201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x v="1"/>
    <x v="6"/>
    <x v="3605"/>
    <d v="2016-02-13T19:02:06"/>
    <x v="2"/>
    <n v="201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x v="1"/>
    <x v="6"/>
    <x v="3606"/>
    <d v="2016-08-14T14:30:57"/>
    <x v="2"/>
    <n v="201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x v="1"/>
    <x v="6"/>
    <x v="3607"/>
    <d v="2015-12-15T00:00:00"/>
    <x v="0"/>
    <n v="2015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x v="1"/>
    <x v="6"/>
    <x v="3608"/>
    <d v="2016-06-17T14:00:00"/>
    <x v="2"/>
    <n v="201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x v="1"/>
    <x v="6"/>
    <x v="3609"/>
    <d v="2016-03-30T22:48:05"/>
    <x v="2"/>
    <n v="201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x v="1"/>
    <x v="6"/>
    <x v="3610"/>
    <d v="2015-08-17T10:22:16"/>
    <x v="0"/>
    <n v="2015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x v="1"/>
    <x v="6"/>
    <x v="3611"/>
    <d v="2015-04-08T08:53:21"/>
    <x v="0"/>
    <n v="2015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x v="1"/>
    <x v="6"/>
    <x v="3612"/>
    <d v="2014-06-09T17:26:51"/>
    <x v="3"/>
    <n v="2014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x v="1"/>
    <x v="6"/>
    <x v="3613"/>
    <d v="2014-06-28T14:09:34"/>
    <x v="3"/>
    <n v="2014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x v="1"/>
    <x v="6"/>
    <x v="3614"/>
    <d v="2015-06-19T01:00:16"/>
    <x v="0"/>
    <n v="2015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x v="1"/>
    <x v="6"/>
    <x v="3615"/>
    <d v="2015-12-10T14:14:56"/>
    <x v="0"/>
    <n v="2015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x v="1"/>
    <x v="6"/>
    <x v="3616"/>
    <d v="2015-03-19T21:47:44"/>
    <x v="0"/>
    <n v="2015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x v="1"/>
    <x v="6"/>
    <x v="3617"/>
    <d v="2017-02-28T00:00:00"/>
    <x v="1"/>
    <n v="2017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x v="1"/>
    <x v="6"/>
    <x v="3618"/>
    <d v="2015-06-03T15:04:10"/>
    <x v="0"/>
    <n v="2015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x v="1"/>
    <x v="6"/>
    <x v="3619"/>
    <d v="2016-11-19T22:00:00"/>
    <x v="2"/>
    <n v="201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x v="1"/>
    <x v="6"/>
    <x v="3620"/>
    <d v="2015-03-05T04:00:00"/>
    <x v="0"/>
    <n v="2015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x v="1"/>
    <x v="6"/>
    <x v="3621"/>
    <d v="2016-09-30T21:00:00"/>
    <x v="2"/>
    <n v="201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x v="1"/>
    <x v="6"/>
    <x v="3622"/>
    <d v="2014-09-28T03:23:00"/>
    <x v="3"/>
    <n v="2014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x v="1"/>
    <x v="6"/>
    <x v="3623"/>
    <d v="2014-07-26T07:00:00"/>
    <x v="3"/>
    <n v="2014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x v="1"/>
    <x v="6"/>
    <x v="3624"/>
    <d v="2016-08-23T18:34:50"/>
    <x v="2"/>
    <n v="201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x v="1"/>
    <x v="6"/>
    <x v="3625"/>
    <d v="2015-07-02T15:39:37"/>
    <x v="0"/>
    <n v="2015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x v="1"/>
    <x v="6"/>
    <x v="3626"/>
    <d v="2014-08-16T16:00:57"/>
    <x v="3"/>
    <n v="2014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x v="1"/>
    <x v="6"/>
    <x v="3627"/>
    <d v="2016-05-21T03:59:00"/>
    <x v="2"/>
    <n v="201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x v="1"/>
    <x v="40"/>
    <x v="3628"/>
    <d v="2015-12-13T20:59:56"/>
    <x v="0"/>
    <n v="2015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x v="1"/>
    <x v="40"/>
    <x v="3629"/>
    <d v="2016-05-05T17:00:00"/>
    <x v="2"/>
    <n v="2016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x v="1"/>
    <x v="40"/>
    <x v="3630"/>
    <d v="2014-11-29T21:19:50"/>
    <x v="3"/>
    <n v="2014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x v="1"/>
    <x v="40"/>
    <x v="3631"/>
    <d v="2014-09-23T03:59:00"/>
    <x v="3"/>
    <n v="2014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x v="1"/>
    <x v="40"/>
    <x v="3632"/>
    <d v="2014-11-23T22:29:09"/>
    <x v="3"/>
    <n v="2014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x v="1"/>
    <x v="40"/>
    <x v="3633"/>
    <d v="2016-11-19T01:00:00"/>
    <x v="2"/>
    <n v="2016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x v="1"/>
    <x v="40"/>
    <x v="3634"/>
    <d v="2017-01-14T03:59:00"/>
    <x v="2"/>
    <n v="2017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x v="1"/>
    <x v="40"/>
    <x v="3635"/>
    <d v="2016-04-20T21:11:16"/>
    <x v="2"/>
    <n v="2016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x v="1"/>
    <x v="40"/>
    <x v="3636"/>
    <d v="2015-09-14T16:40:29"/>
    <x v="0"/>
    <n v="2015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x v="1"/>
    <x v="40"/>
    <x v="3637"/>
    <d v="2015-01-01T16:48:55"/>
    <x v="3"/>
    <n v="2015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x v="1"/>
    <x v="40"/>
    <x v="3638"/>
    <d v="2015-04-19T15:08:52"/>
    <x v="0"/>
    <n v="2015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x v="1"/>
    <x v="40"/>
    <x v="3639"/>
    <d v="2016-10-07T15:11:00"/>
    <x v="2"/>
    <n v="2016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x v="1"/>
    <x v="40"/>
    <x v="3640"/>
    <d v="2015-05-10T18:45:30"/>
    <x v="0"/>
    <n v="2015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x v="1"/>
    <x v="40"/>
    <x v="3641"/>
    <d v="2014-10-05T05:00:00"/>
    <x v="3"/>
    <n v="2014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x v="1"/>
    <x v="40"/>
    <x v="3642"/>
    <d v="2015-11-30T17:00:00"/>
    <x v="0"/>
    <n v="2015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x v="1"/>
    <x v="40"/>
    <x v="3643"/>
    <d v="2015-11-17T04:27:19"/>
    <x v="0"/>
    <n v="2015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x v="1"/>
    <x v="40"/>
    <x v="3644"/>
    <d v="2016-03-08T04:59:00"/>
    <x v="2"/>
    <n v="2016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x v="1"/>
    <x v="40"/>
    <x v="3645"/>
    <d v="2016-11-22T00:17:18"/>
    <x v="2"/>
    <n v="2016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x v="1"/>
    <x v="40"/>
    <x v="3646"/>
    <d v="2015-06-16T23:30:00"/>
    <x v="0"/>
    <n v="2015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x v="1"/>
    <x v="40"/>
    <x v="3647"/>
    <d v="2016-09-30T17:58:47"/>
    <x v="2"/>
    <n v="2016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x v="1"/>
    <x v="6"/>
    <x v="3648"/>
    <d v="2014-10-05T07:00:45"/>
    <x v="3"/>
    <n v="2014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x v="1"/>
    <x v="6"/>
    <x v="3649"/>
    <d v="2014-06-16T17:06:34"/>
    <x v="3"/>
    <n v="201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x v="1"/>
    <x v="6"/>
    <x v="3650"/>
    <d v="2016-02-02T11:29:44"/>
    <x v="2"/>
    <n v="201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x v="1"/>
    <x v="6"/>
    <x v="3651"/>
    <d v="2014-08-10T15:59:00"/>
    <x v="3"/>
    <n v="2014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x v="1"/>
    <x v="6"/>
    <x v="3652"/>
    <d v="2016-08-25T03:59:00"/>
    <x v="2"/>
    <n v="201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x v="1"/>
    <x v="6"/>
    <x v="3653"/>
    <d v="2015-08-05T08:43:27"/>
    <x v="0"/>
    <n v="2015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x v="1"/>
    <x v="6"/>
    <x v="3654"/>
    <d v="2016-04-03T17:00:00"/>
    <x v="2"/>
    <n v="201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x v="1"/>
    <x v="6"/>
    <x v="3655"/>
    <d v="2015-07-18T06:59:00"/>
    <x v="0"/>
    <n v="2015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x v="1"/>
    <x v="6"/>
    <x v="3656"/>
    <d v="2017-02-01T22:59:00"/>
    <x v="1"/>
    <n v="2017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x v="1"/>
    <x v="6"/>
    <x v="3657"/>
    <d v="2016-06-01T21:42:00"/>
    <x v="2"/>
    <n v="201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x v="1"/>
    <x v="6"/>
    <x v="3658"/>
    <d v="2014-07-02T03:59:00"/>
    <x v="3"/>
    <n v="2014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x v="1"/>
    <x v="6"/>
    <x v="3659"/>
    <d v="2015-03-19T14:39:00"/>
    <x v="0"/>
    <n v="2015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x v="1"/>
    <x v="6"/>
    <x v="3660"/>
    <d v="2014-12-23T21:08:45"/>
    <x v="3"/>
    <n v="2014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x v="1"/>
    <x v="6"/>
    <x v="3661"/>
    <d v="2016-04-10T04:00:00"/>
    <x v="2"/>
    <n v="201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x v="1"/>
    <x v="6"/>
    <x v="3662"/>
    <d v="2015-03-31T04:16:54"/>
    <x v="0"/>
    <n v="2015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x v="1"/>
    <x v="6"/>
    <x v="3663"/>
    <d v="2016-12-21T11:50:30"/>
    <x v="2"/>
    <n v="201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x v="1"/>
    <x v="6"/>
    <x v="3664"/>
    <d v="2016-06-16T05:58:09"/>
    <x v="2"/>
    <n v="201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x v="1"/>
    <x v="6"/>
    <x v="3665"/>
    <d v="2015-10-28T19:54:00"/>
    <x v="0"/>
    <n v="2015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x v="1"/>
    <x v="6"/>
    <x v="3666"/>
    <d v="2014-07-24T07:00:00"/>
    <x v="3"/>
    <n v="2014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x v="1"/>
    <x v="6"/>
    <x v="3667"/>
    <d v="2015-07-18T23:16:59"/>
    <x v="0"/>
    <n v="2015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x v="1"/>
    <x v="6"/>
    <x v="3668"/>
    <d v="2015-07-23T18:33:00"/>
    <x v="0"/>
    <n v="2015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x v="1"/>
    <x v="6"/>
    <x v="3669"/>
    <d v="2015-06-11T16:12:17"/>
    <x v="0"/>
    <n v="2015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x v="1"/>
    <x v="6"/>
    <x v="3670"/>
    <d v="2015-05-31T23:00:00"/>
    <x v="0"/>
    <n v="2015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x v="1"/>
    <x v="6"/>
    <x v="3671"/>
    <d v="2014-07-21T03:59:00"/>
    <x v="3"/>
    <n v="2014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x v="1"/>
    <x v="6"/>
    <x v="3672"/>
    <d v="2014-09-26T22:43:04"/>
    <x v="3"/>
    <n v="2014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x v="1"/>
    <x v="6"/>
    <x v="3673"/>
    <d v="2014-11-05T12:52:00"/>
    <x v="3"/>
    <n v="2014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x v="1"/>
    <x v="6"/>
    <x v="3674"/>
    <d v="2016-09-03T20:57:09"/>
    <x v="2"/>
    <n v="201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x v="1"/>
    <x v="6"/>
    <x v="3675"/>
    <d v="2016-05-15T23:00:00"/>
    <x v="2"/>
    <n v="201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x v="1"/>
    <x v="6"/>
    <x v="3676"/>
    <d v="2014-09-12T19:34:44"/>
    <x v="3"/>
    <n v="2014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x v="1"/>
    <x v="6"/>
    <x v="3677"/>
    <d v="2014-07-03T03:59:00"/>
    <x v="3"/>
    <n v="2014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x v="1"/>
    <x v="6"/>
    <x v="3678"/>
    <d v="2015-05-31T12:44:58"/>
    <x v="0"/>
    <n v="2015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x v="1"/>
    <x v="6"/>
    <x v="3679"/>
    <d v="2014-07-01T04:59:00"/>
    <x v="3"/>
    <n v="2014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x v="1"/>
    <x v="6"/>
    <x v="3680"/>
    <d v="2016-10-05T10:53:54"/>
    <x v="2"/>
    <n v="201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x v="1"/>
    <x v="6"/>
    <x v="3681"/>
    <d v="2016-01-15T15:38:10"/>
    <x v="2"/>
    <n v="201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x v="1"/>
    <x v="6"/>
    <x v="3682"/>
    <d v="2014-06-16T06:59:00"/>
    <x v="3"/>
    <n v="2014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x v="1"/>
    <x v="6"/>
    <x v="3683"/>
    <d v="2016-10-20T02:48:16"/>
    <x v="2"/>
    <n v="201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x v="1"/>
    <x v="6"/>
    <x v="3684"/>
    <d v="2015-09-02T04:19:46"/>
    <x v="0"/>
    <n v="2015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x v="1"/>
    <x v="6"/>
    <x v="3685"/>
    <d v="2014-05-19T21:00:00"/>
    <x v="3"/>
    <n v="2014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x v="1"/>
    <x v="6"/>
    <x v="3686"/>
    <d v="2015-08-29T03:59:00"/>
    <x v="0"/>
    <n v="2015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x v="1"/>
    <x v="6"/>
    <x v="3687"/>
    <d v="2014-06-27T05:14:15"/>
    <x v="3"/>
    <n v="2014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x v="1"/>
    <x v="6"/>
    <x v="3688"/>
    <d v="2014-08-08T18:53:24"/>
    <x v="3"/>
    <n v="2014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x v="1"/>
    <x v="6"/>
    <x v="3689"/>
    <d v="2015-06-21T22:25:00"/>
    <x v="0"/>
    <n v="2015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x v="1"/>
    <x v="6"/>
    <x v="3690"/>
    <d v="2014-11-27T15:21:23"/>
    <x v="3"/>
    <n v="2014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x v="1"/>
    <x v="6"/>
    <x v="3691"/>
    <d v="2015-03-02T04:59:00"/>
    <x v="0"/>
    <n v="2015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x v="1"/>
    <x v="6"/>
    <x v="3692"/>
    <d v="2014-09-19T00:00:00"/>
    <x v="3"/>
    <n v="2014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x v="1"/>
    <x v="6"/>
    <x v="3693"/>
    <d v="2015-11-30T22:30:00"/>
    <x v="0"/>
    <n v="2015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x v="1"/>
    <x v="6"/>
    <x v="3694"/>
    <d v="2016-06-06T02:00:00"/>
    <x v="2"/>
    <n v="201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x v="1"/>
    <x v="6"/>
    <x v="3695"/>
    <d v="2015-01-11T20:53:30"/>
    <x v="3"/>
    <n v="2015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x v="1"/>
    <x v="6"/>
    <x v="3696"/>
    <d v="2015-02-13T14:48:36"/>
    <x v="3"/>
    <n v="2015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x v="1"/>
    <x v="6"/>
    <x v="3697"/>
    <d v="2016-05-10T11:10:48"/>
    <x v="2"/>
    <n v="201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x v="1"/>
    <x v="6"/>
    <x v="3698"/>
    <d v="2016-03-02T19:21:27"/>
    <x v="2"/>
    <n v="201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x v="1"/>
    <x v="6"/>
    <x v="3699"/>
    <d v="2014-10-15T14:26:56"/>
    <x v="3"/>
    <n v="2014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x v="1"/>
    <x v="6"/>
    <x v="3700"/>
    <d v="2014-09-30T16:00:00"/>
    <x v="3"/>
    <n v="2014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x v="1"/>
    <x v="6"/>
    <x v="3701"/>
    <d v="2015-06-04T12:59:53"/>
    <x v="0"/>
    <n v="2015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x v="1"/>
    <x v="6"/>
    <x v="3702"/>
    <d v="2016-07-10T22:59:00"/>
    <x v="2"/>
    <n v="201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x v="1"/>
    <x v="6"/>
    <x v="3703"/>
    <d v="2016-08-13T06:59:00"/>
    <x v="2"/>
    <n v="201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x v="1"/>
    <x v="6"/>
    <x v="3704"/>
    <d v="2016-05-31T16:33:14"/>
    <x v="2"/>
    <n v="201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x v="1"/>
    <x v="6"/>
    <x v="3705"/>
    <d v="2014-06-23T18:00:00"/>
    <x v="3"/>
    <n v="2014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x v="1"/>
    <x v="6"/>
    <x v="3706"/>
    <d v="2014-09-12T21:55:49"/>
    <x v="3"/>
    <n v="2014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x v="1"/>
    <x v="6"/>
    <x v="3707"/>
    <d v="2016-07-22T05:26:00"/>
    <x v="2"/>
    <n v="201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x v="1"/>
    <x v="6"/>
    <x v="3708"/>
    <d v="2014-07-04T03:24:46"/>
    <x v="3"/>
    <n v="2014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x v="1"/>
    <x v="6"/>
    <x v="3709"/>
    <d v="2014-06-25T16:59:06"/>
    <x v="3"/>
    <n v="2014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x v="1"/>
    <x v="6"/>
    <x v="3710"/>
    <d v="2015-04-03T13:49:48"/>
    <x v="0"/>
    <n v="2015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x v="1"/>
    <x v="6"/>
    <x v="3711"/>
    <d v="2014-06-15T16:00:00"/>
    <x v="3"/>
    <n v="2014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x v="1"/>
    <x v="6"/>
    <x v="3712"/>
    <d v="2015-05-31T06:59:00"/>
    <x v="0"/>
    <n v="2015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x v="1"/>
    <x v="6"/>
    <x v="3713"/>
    <d v="2016-06-04T17:42:46"/>
    <x v="2"/>
    <n v="201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x v="1"/>
    <x v="6"/>
    <x v="3714"/>
    <d v="2015-05-26T03:59:00"/>
    <x v="0"/>
    <n v="2015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x v="1"/>
    <x v="6"/>
    <x v="3715"/>
    <d v="2015-03-31T12:52:00"/>
    <x v="0"/>
    <n v="2015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x v="1"/>
    <x v="6"/>
    <x v="3716"/>
    <d v="2016-01-21T21:18:29"/>
    <x v="0"/>
    <n v="201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x v="1"/>
    <x v="6"/>
    <x v="3717"/>
    <d v="2015-05-09T20:47:29"/>
    <x v="0"/>
    <n v="2015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x v="1"/>
    <x v="6"/>
    <x v="3718"/>
    <d v="2015-02-27T17:11:15"/>
    <x v="0"/>
    <n v="2015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x v="1"/>
    <x v="6"/>
    <x v="3719"/>
    <d v="2015-06-22T17:31:06"/>
    <x v="0"/>
    <n v="2015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x v="1"/>
    <x v="6"/>
    <x v="3720"/>
    <d v="2015-07-02T23:50:06"/>
    <x v="0"/>
    <n v="2015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x v="1"/>
    <x v="6"/>
    <x v="3721"/>
    <d v="2014-11-05T23:28:04"/>
    <x v="3"/>
    <n v="201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x v="1"/>
    <x v="6"/>
    <x v="3722"/>
    <d v="2016-02-11T22:59:00"/>
    <x v="2"/>
    <n v="201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x v="1"/>
    <x v="6"/>
    <x v="3723"/>
    <d v="2014-11-30T19:04:22"/>
    <x v="3"/>
    <n v="2014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x v="1"/>
    <x v="6"/>
    <x v="3724"/>
    <d v="2016-05-04T23:00:00"/>
    <x v="2"/>
    <n v="201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x v="1"/>
    <x v="6"/>
    <x v="3725"/>
    <d v="2016-02-18T21:30:00"/>
    <x v="2"/>
    <n v="201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x v="1"/>
    <x v="6"/>
    <x v="3726"/>
    <d v="2016-04-29T21:00:00"/>
    <x v="2"/>
    <n v="201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x v="1"/>
    <x v="6"/>
    <x v="3727"/>
    <d v="2016-10-20T04:55:00"/>
    <x v="2"/>
    <n v="201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x v="1"/>
    <x v="6"/>
    <x v="3728"/>
    <d v="2015-08-19T04:06:16"/>
    <x v="0"/>
    <n v="2015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x v="1"/>
    <x v="6"/>
    <x v="3729"/>
    <d v="2015-03-23T03:55:12"/>
    <x v="0"/>
    <n v="2015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x v="1"/>
    <x v="6"/>
    <x v="3730"/>
    <d v="2015-08-17T16:15:59"/>
    <x v="0"/>
    <n v="2015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x v="1"/>
    <x v="6"/>
    <x v="3731"/>
    <d v="2015-01-10T03:23:00"/>
    <x v="3"/>
    <n v="2015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x v="1"/>
    <x v="6"/>
    <x v="3732"/>
    <d v="2015-01-24T12:00:00"/>
    <x v="3"/>
    <n v="2015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x v="1"/>
    <x v="6"/>
    <x v="3733"/>
    <d v="2015-04-18T22:30:00"/>
    <x v="0"/>
    <n v="2015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x v="1"/>
    <x v="6"/>
    <x v="3734"/>
    <d v="2015-05-25T21:38:16"/>
    <x v="0"/>
    <n v="2015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x v="1"/>
    <x v="6"/>
    <x v="3735"/>
    <d v="2015-05-28T16:38:09"/>
    <x v="0"/>
    <n v="2015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x v="1"/>
    <x v="6"/>
    <x v="3736"/>
    <d v="2015-03-23T18:00:00"/>
    <x v="0"/>
    <n v="2015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x v="1"/>
    <x v="6"/>
    <x v="3737"/>
    <d v="2015-11-12T06:59:00"/>
    <x v="0"/>
    <n v="2015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x v="1"/>
    <x v="6"/>
    <x v="3738"/>
    <d v="2014-07-15T22:00:00"/>
    <x v="3"/>
    <n v="2014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x v="1"/>
    <x v="6"/>
    <x v="3739"/>
    <d v="2016-07-17T10:47:48"/>
    <x v="2"/>
    <n v="201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x v="1"/>
    <x v="6"/>
    <x v="3740"/>
    <d v="2014-08-12T01:53:58"/>
    <x v="3"/>
    <n v="2014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x v="1"/>
    <x v="6"/>
    <x v="3741"/>
    <d v="2015-12-17T22:05:50"/>
    <x v="0"/>
    <n v="2015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x v="1"/>
    <x v="6"/>
    <x v="3742"/>
    <d v="2014-09-06T05:09:04"/>
    <x v="3"/>
    <n v="2014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x v="1"/>
    <x v="6"/>
    <x v="3743"/>
    <d v="2014-07-03T17:02:44"/>
    <x v="3"/>
    <n v="2014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x v="1"/>
    <x v="6"/>
    <x v="3744"/>
    <d v="2014-07-05T03:59:00"/>
    <x v="3"/>
    <n v="2014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x v="1"/>
    <x v="6"/>
    <x v="3745"/>
    <d v="2014-08-10T16:45:02"/>
    <x v="3"/>
    <n v="2014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x v="1"/>
    <x v="6"/>
    <x v="3746"/>
    <d v="2016-10-08T09:20:39"/>
    <x v="2"/>
    <n v="201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x v="1"/>
    <x v="6"/>
    <x v="3747"/>
    <d v="2015-07-05T22:59:00"/>
    <x v="0"/>
    <n v="2015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x v="1"/>
    <x v="40"/>
    <x v="3748"/>
    <d v="2016-02-16T05:59:00"/>
    <x v="2"/>
    <n v="2016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x v="1"/>
    <x v="40"/>
    <x v="3749"/>
    <d v="2016-04-29T03:59:00"/>
    <x v="2"/>
    <n v="2016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x v="1"/>
    <x v="40"/>
    <x v="3750"/>
    <d v="2015-02-10T07:59:00"/>
    <x v="0"/>
    <n v="2015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x v="1"/>
    <x v="40"/>
    <x v="3751"/>
    <d v="2016-04-02T23:51:13"/>
    <x v="2"/>
    <n v="2016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x v="1"/>
    <x v="40"/>
    <x v="3752"/>
    <d v="2016-10-16T21:00:00"/>
    <x v="2"/>
    <n v="2016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x v="1"/>
    <x v="40"/>
    <x v="3753"/>
    <d v="2015-06-03T00:00:00"/>
    <x v="0"/>
    <n v="2015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x v="1"/>
    <x v="40"/>
    <x v="3754"/>
    <d v="2014-07-26T04:59:00"/>
    <x v="3"/>
    <n v="2014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x v="1"/>
    <x v="40"/>
    <x v="3755"/>
    <d v="2016-04-15T20:48:27"/>
    <x v="2"/>
    <n v="2016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x v="1"/>
    <x v="40"/>
    <x v="3756"/>
    <d v="2014-06-11T19:33:18"/>
    <x v="3"/>
    <n v="2014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x v="1"/>
    <x v="40"/>
    <x v="3757"/>
    <d v="2014-12-01T20:25:15"/>
    <x v="3"/>
    <n v="2014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x v="1"/>
    <x v="40"/>
    <x v="3758"/>
    <d v="2014-05-19T05:00:00"/>
    <x v="3"/>
    <n v="2014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x v="1"/>
    <x v="40"/>
    <x v="3759"/>
    <d v="2015-08-26T02:35:53"/>
    <x v="0"/>
    <n v="2015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x v="1"/>
    <x v="40"/>
    <x v="3760"/>
    <d v="2014-05-05T12:36:26"/>
    <x v="3"/>
    <n v="2014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x v="1"/>
    <x v="40"/>
    <x v="3761"/>
    <d v="2015-08-10T23:00:00"/>
    <x v="0"/>
    <n v="2015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x v="1"/>
    <x v="40"/>
    <x v="3762"/>
    <d v="2015-08-02T19:31:29"/>
    <x v="0"/>
    <n v="2015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x v="1"/>
    <x v="40"/>
    <x v="3763"/>
    <d v="2015-04-01T17:00:26"/>
    <x v="0"/>
    <n v="2015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x v="1"/>
    <x v="40"/>
    <x v="3764"/>
    <d v="2016-05-29T00:36:00"/>
    <x v="2"/>
    <n v="2016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x v="1"/>
    <x v="40"/>
    <x v="3765"/>
    <d v="2014-07-30T18:38:02"/>
    <x v="3"/>
    <n v="2014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x v="1"/>
    <x v="40"/>
    <x v="3766"/>
    <d v="2014-07-03T04:00:45"/>
    <x v="3"/>
    <n v="2014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x v="1"/>
    <x v="40"/>
    <x v="3767"/>
    <d v="2015-03-01T04:59:00"/>
    <x v="0"/>
    <n v="2015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x v="1"/>
    <x v="40"/>
    <x v="3768"/>
    <d v="2014-06-12T17:28:10"/>
    <x v="3"/>
    <n v="2014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x v="1"/>
    <x v="40"/>
    <x v="3769"/>
    <d v="2016-04-15T14:21:19"/>
    <x v="2"/>
    <n v="2016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x v="1"/>
    <x v="40"/>
    <x v="3770"/>
    <d v="2015-06-13T22:20:10"/>
    <x v="0"/>
    <n v="2015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x v="1"/>
    <x v="40"/>
    <x v="3771"/>
    <d v="2016-05-18T00:00:00"/>
    <x v="2"/>
    <n v="2016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x v="1"/>
    <x v="40"/>
    <x v="3772"/>
    <d v="2016-11-29T06:00:00"/>
    <x v="2"/>
    <n v="2016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x v="1"/>
    <x v="40"/>
    <x v="3773"/>
    <d v="2016-11-15T02:08:00"/>
    <x v="2"/>
    <n v="2016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x v="1"/>
    <x v="40"/>
    <x v="3774"/>
    <d v="2015-04-09T19:00:55"/>
    <x v="0"/>
    <n v="201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x v="1"/>
    <x v="40"/>
    <x v="3775"/>
    <d v="2015-04-09T04:00:00"/>
    <x v="0"/>
    <n v="2015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x v="1"/>
    <x v="40"/>
    <x v="3776"/>
    <d v="2014-08-01T01:00:00"/>
    <x v="3"/>
    <n v="2014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x v="1"/>
    <x v="40"/>
    <x v="3777"/>
    <d v="2014-09-27T04:00:00"/>
    <x v="3"/>
    <n v="2014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x v="1"/>
    <x v="40"/>
    <x v="3778"/>
    <d v="2015-02-14T19:39:40"/>
    <x v="3"/>
    <n v="2015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x v="1"/>
    <x v="40"/>
    <x v="3779"/>
    <d v="2016-03-26T16:39:00"/>
    <x v="2"/>
    <n v="2016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x v="1"/>
    <x v="40"/>
    <x v="3780"/>
    <d v="2015-07-13T20:06:00"/>
    <x v="0"/>
    <n v="2015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x v="1"/>
    <x v="40"/>
    <x v="3781"/>
    <d v="2014-09-08T21:11:25"/>
    <x v="3"/>
    <n v="2014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x v="1"/>
    <x v="40"/>
    <x v="3782"/>
    <d v="2016-07-24T23:00:00"/>
    <x v="2"/>
    <n v="2016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x v="1"/>
    <x v="40"/>
    <x v="3783"/>
    <d v="2016-03-15T16:00:00"/>
    <x v="2"/>
    <n v="2016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x v="1"/>
    <x v="40"/>
    <x v="3784"/>
    <d v="2016-07-10T23:32:12"/>
    <x v="2"/>
    <n v="2016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x v="1"/>
    <x v="40"/>
    <x v="3785"/>
    <d v="2016-08-02T10:03:00"/>
    <x v="2"/>
    <n v="2016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x v="1"/>
    <x v="40"/>
    <x v="3786"/>
    <d v="2016-05-27T00:54:35"/>
    <x v="2"/>
    <n v="2016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x v="1"/>
    <x v="40"/>
    <x v="3787"/>
    <d v="2015-07-11T03:59:00"/>
    <x v="0"/>
    <n v="2015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x v="1"/>
    <x v="40"/>
    <x v="3788"/>
    <d v="2015-12-23T16:18:00"/>
    <x v="0"/>
    <n v="2015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x v="1"/>
    <x v="40"/>
    <x v="3789"/>
    <d v="2015-06-15T19:10:18"/>
    <x v="0"/>
    <n v="2015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x v="1"/>
    <x v="40"/>
    <x v="3790"/>
    <d v="2016-11-22T17:00:23"/>
    <x v="2"/>
    <n v="2016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x v="1"/>
    <x v="40"/>
    <x v="3791"/>
    <d v="2014-07-06T16:36:32"/>
    <x v="3"/>
    <n v="2014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x v="1"/>
    <x v="40"/>
    <x v="3792"/>
    <d v="2015-07-15T10:43:42"/>
    <x v="0"/>
    <n v="2015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x v="1"/>
    <x v="40"/>
    <x v="3793"/>
    <d v="2014-12-16T22:32:09"/>
    <x v="3"/>
    <n v="2014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x v="1"/>
    <x v="40"/>
    <x v="3794"/>
    <d v="2015-06-07T13:55:54"/>
    <x v="0"/>
    <n v="2015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x v="1"/>
    <x v="40"/>
    <x v="3795"/>
    <d v="2015-08-28T22:30:00"/>
    <x v="0"/>
    <n v="2015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x v="1"/>
    <x v="40"/>
    <x v="3796"/>
    <d v="2017-01-14T00:42:36"/>
    <x v="2"/>
    <n v="2017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x v="1"/>
    <x v="40"/>
    <x v="3797"/>
    <d v="2015-04-20T21:09:25"/>
    <x v="0"/>
    <n v="201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x v="1"/>
    <x v="40"/>
    <x v="3798"/>
    <d v="2014-08-10T17:20:48"/>
    <x v="3"/>
    <n v="2014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x v="1"/>
    <x v="40"/>
    <x v="3799"/>
    <d v="2016-03-11T22:20:43"/>
    <x v="2"/>
    <n v="2016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x v="1"/>
    <x v="40"/>
    <x v="3800"/>
    <d v="2015-01-11T04:59:00"/>
    <x v="3"/>
    <n v="2015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x v="1"/>
    <x v="40"/>
    <x v="3801"/>
    <d v="2015-01-02T16:13:36"/>
    <x v="3"/>
    <n v="2015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x v="1"/>
    <x v="40"/>
    <x v="3802"/>
    <d v="2015-10-22T03:01:46"/>
    <x v="0"/>
    <n v="2015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x v="1"/>
    <x v="40"/>
    <x v="3803"/>
    <d v="2016-03-04T23:19:28"/>
    <x v="2"/>
    <n v="2016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x v="1"/>
    <x v="40"/>
    <x v="3804"/>
    <d v="2016-07-31T07:00:00"/>
    <x v="2"/>
    <n v="2016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x v="1"/>
    <x v="40"/>
    <x v="3805"/>
    <d v="2014-09-27T21:17:20"/>
    <x v="3"/>
    <n v="2014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x v="1"/>
    <x v="40"/>
    <x v="3806"/>
    <d v="2014-06-29T06:13:01"/>
    <x v="3"/>
    <n v="2014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x v="1"/>
    <x v="40"/>
    <x v="3807"/>
    <d v="2015-04-03T21:48:59"/>
    <x v="0"/>
    <n v="2015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x v="1"/>
    <x v="6"/>
    <x v="3808"/>
    <d v="2015-04-25T09:53:39"/>
    <x v="0"/>
    <n v="2015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x v="1"/>
    <x v="6"/>
    <x v="3809"/>
    <d v="2014-07-30T23:00:00"/>
    <x v="3"/>
    <n v="2014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x v="1"/>
    <x v="6"/>
    <x v="3810"/>
    <d v="2015-03-21T19:22:38"/>
    <x v="0"/>
    <n v="2015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x v="1"/>
    <x v="6"/>
    <x v="3811"/>
    <d v="2016-05-31T11:00:00"/>
    <x v="2"/>
    <n v="201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x v="1"/>
    <x v="6"/>
    <x v="3812"/>
    <d v="2015-06-01T03:59:00"/>
    <x v="0"/>
    <n v="2015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x v="1"/>
    <x v="6"/>
    <x v="3813"/>
    <d v="2016-06-14T21:43:00"/>
    <x v="2"/>
    <n v="201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x v="1"/>
    <x v="6"/>
    <x v="3814"/>
    <d v="2015-04-01T03:59:00"/>
    <x v="0"/>
    <n v="2015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x v="1"/>
    <x v="6"/>
    <x v="3815"/>
    <d v="2015-08-20T23:00:00"/>
    <x v="0"/>
    <n v="2015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x v="1"/>
    <x v="6"/>
    <x v="3816"/>
    <d v="2014-07-17T16:33:43"/>
    <x v="3"/>
    <n v="2014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x v="1"/>
    <x v="6"/>
    <x v="3817"/>
    <d v="2015-10-24T03:59:00"/>
    <x v="0"/>
    <n v="2015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x v="1"/>
    <x v="6"/>
    <x v="3818"/>
    <d v="2015-03-12T19:13:02"/>
    <x v="0"/>
    <n v="2015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x v="1"/>
    <x v="6"/>
    <x v="3819"/>
    <d v="2015-07-17T21:02:00"/>
    <x v="0"/>
    <n v="2015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x v="1"/>
    <x v="6"/>
    <x v="3820"/>
    <d v="2015-07-05T15:38:37"/>
    <x v="0"/>
    <n v="2015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x v="1"/>
    <x v="6"/>
    <x v="3821"/>
    <d v="2016-01-04T04:20:07"/>
    <x v="0"/>
    <n v="201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x v="1"/>
    <x v="6"/>
    <x v="3822"/>
    <d v="2016-01-19T22:59:00"/>
    <x v="0"/>
    <n v="201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x v="1"/>
    <x v="6"/>
    <x v="3823"/>
    <d v="2015-07-20T03:59:00"/>
    <x v="0"/>
    <n v="2015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x v="1"/>
    <x v="6"/>
    <x v="3824"/>
    <d v="2016-08-01T13:41:00"/>
    <x v="2"/>
    <n v="201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x v="1"/>
    <x v="6"/>
    <x v="3825"/>
    <d v="2015-06-17T01:40:14"/>
    <x v="0"/>
    <n v="2015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x v="1"/>
    <x v="6"/>
    <x v="3826"/>
    <d v="2015-05-07T10:09:54"/>
    <x v="0"/>
    <n v="2015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x v="1"/>
    <x v="6"/>
    <x v="3827"/>
    <d v="2015-03-27T00:00:00"/>
    <x v="0"/>
    <n v="2015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x v="1"/>
    <x v="6"/>
    <x v="3828"/>
    <d v="2014-12-31T13:39:47"/>
    <x v="3"/>
    <n v="2014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x v="1"/>
    <x v="6"/>
    <x v="3829"/>
    <d v="2016-08-31T20:46:11"/>
    <x v="2"/>
    <n v="201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x v="1"/>
    <x v="6"/>
    <x v="3830"/>
    <d v="2016-05-27T17:46:51"/>
    <x v="2"/>
    <n v="201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x v="1"/>
    <x v="6"/>
    <x v="3831"/>
    <d v="2014-11-05T21:22:25"/>
    <x v="3"/>
    <n v="2014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x v="1"/>
    <x v="6"/>
    <x v="3832"/>
    <d v="2016-02-20T02:45:35"/>
    <x v="2"/>
    <n v="201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x v="1"/>
    <x v="6"/>
    <x v="3833"/>
    <d v="2014-12-01T19:09:00"/>
    <x v="3"/>
    <n v="2014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x v="1"/>
    <x v="6"/>
    <x v="3834"/>
    <d v="2015-06-18T10:41:07"/>
    <x v="0"/>
    <n v="2015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x v="1"/>
    <x v="6"/>
    <x v="3835"/>
    <d v="2016-04-21T22:36:48"/>
    <x v="2"/>
    <n v="201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x v="1"/>
    <x v="6"/>
    <x v="3836"/>
    <d v="2016-08-03T04:09:00"/>
    <x v="2"/>
    <n v="201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x v="1"/>
    <x v="6"/>
    <x v="3837"/>
    <d v="2015-07-03T18:22:38"/>
    <x v="0"/>
    <n v="2015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x v="1"/>
    <x v="6"/>
    <x v="3838"/>
    <d v="2015-05-22T17:03:29"/>
    <x v="0"/>
    <n v="2015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x v="1"/>
    <x v="6"/>
    <x v="3839"/>
    <d v="2015-07-30T03:25:24"/>
    <x v="0"/>
    <n v="2015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x v="1"/>
    <x v="6"/>
    <x v="3840"/>
    <d v="2016-03-28T15:50:29"/>
    <x v="2"/>
    <n v="201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x v="1"/>
    <x v="6"/>
    <x v="3841"/>
    <d v="2014-07-20T18:51:27"/>
    <x v="3"/>
    <n v="2014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x v="1"/>
    <x v="6"/>
    <x v="3842"/>
    <d v="2014-05-11T11:50:52"/>
    <x v="3"/>
    <n v="2014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x v="1"/>
    <x v="6"/>
    <x v="3843"/>
    <d v="2014-06-01T01:44:24"/>
    <x v="3"/>
    <n v="201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x v="1"/>
    <x v="6"/>
    <x v="3844"/>
    <d v="2014-06-03T06:59:00"/>
    <x v="3"/>
    <n v="2014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x v="1"/>
    <x v="6"/>
    <x v="3845"/>
    <d v="2015-10-01T15:02:54"/>
    <x v="0"/>
    <n v="2015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x v="1"/>
    <x v="6"/>
    <x v="3846"/>
    <d v="2014-10-04T06:59:00"/>
    <x v="3"/>
    <n v="2014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x v="1"/>
    <x v="6"/>
    <x v="3847"/>
    <d v="2015-07-19T05:23:11"/>
    <x v="0"/>
    <n v="2015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x v="1"/>
    <x v="6"/>
    <x v="3848"/>
    <d v="2015-10-18T19:36:29"/>
    <x v="0"/>
    <n v="2015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x v="1"/>
    <x v="6"/>
    <x v="3849"/>
    <d v="2015-06-11T18:24:44"/>
    <x v="0"/>
    <n v="2015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x v="1"/>
    <x v="6"/>
    <x v="3850"/>
    <d v="2015-01-01T02:59:03"/>
    <x v="3"/>
    <n v="2015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x v="1"/>
    <x v="6"/>
    <x v="3851"/>
    <d v="2015-07-17T10:32:59"/>
    <x v="0"/>
    <n v="2015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x v="1"/>
    <x v="6"/>
    <x v="3852"/>
    <d v="2015-03-27T03:34:36"/>
    <x v="0"/>
    <n v="2015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x v="1"/>
    <x v="6"/>
    <x v="3853"/>
    <d v="2014-09-01T20:09:38"/>
    <x v="3"/>
    <n v="2014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x v="1"/>
    <x v="6"/>
    <x v="3854"/>
    <d v="2015-05-09T21:14:18"/>
    <x v="0"/>
    <n v="2015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x v="1"/>
    <x v="6"/>
    <x v="3855"/>
    <d v="2015-03-26T22:17:51"/>
    <x v="0"/>
    <n v="2015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x v="1"/>
    <x v="6"/>
    <x v="3856"/>
    <d v="2015-03-08T16:50:03"/>
    <x v="0"/>
    <n v="2015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x v="1"/>
    <x v="6"/>
    <x v="3857"/>
    <d v="2014-08-01T17:12:00"/>
    <x v="3"/>
    <n v="2014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x v="1"/>
    <x v="6"/>
    <x v="3858"/>
    <d v="2015-05-22T21:00:00"/>
    <x v="0"/>
    <n v="2015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x v="1"/>
    <x v="6"/>
    <x v="3859"/>
    <d v="2014-06-25T21:00:00"/>
    <x v="3"/>
    <n v="2014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x v="1"/>
    <x v="6"/>
    <x v="3860"/>
    <d v="2014-08-12T15:51:50"/>
    <x v="3"/>
    <n v="2014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x v="1"/>
    <x v="6"/>
    <x v="3861"/>
    <d v="2014-11-12T21:47:00"/>
    <x v="3"/>
    <n v="2014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x v="1"/>
    <x v="6"/>
    <x v="3862"/>
    <d v="2016-09-12T16:59:00"/>
    <x v="2"/>
    <n v="201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x v="1"/>
    <x v="6"/>
    <x v="3863"/>
    <d v="2015-11-05T16:11:45"/>
    <x v="0"/>
    <n v="2015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x v="1"/>
    <x v="6"/>
    <x v="3864"/>
    <d v="2015-11-17T22:24:14"/>
    <x v="0"/>
    <n v="2015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x v="1"/>
    <x v="6"/>
    <x v="3865"/>
    <d v="2014-08-30T05:30:00"/>
    <x v="3"/>
    <n v="2014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x v="1"/>
    <x v="6"/>
    <x v="3866"/>
    <d v="2016-03-23T03:29:00"/>
    <x v="2"/>
    <n v="201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x v="1"/>
    <x v="6"/>
    <x v="3867"/>
    <d v="2016-06-18T19:32:19"/>
    <x v="2"/>
    <n v="201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x v="1"/>
    <x v="40"/>
    <x v="3868"/>
    <d v="2014-09-08T15:50:05"/>
    <x v="3"/>
    <n v="2014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x v="1"/>
    <x v="40"/>
    <x v="3869"/>
    <d v="2015-03-14T03:11:00"/>
    <x v="0"/>
    <n v="2015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x v="1"/>
    <x v="40"/>
    <x v="3870"/>
    <d v="2014-07-03T04:07:58"/>
    <x v="3"/>
    <n v="2014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x v="1"/>
    <x v="40"/>
    <x v="3871"/>
    <d v="2017-03-29T17:44:10"/>
    <x v="1"/>
    <n v="2017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x v="1"/>
    <x v="40"/>
    <x v="3872"/>
    <d v="2015-08-14T03:29:56"/>
    <x v="0"/>
    <n v="2015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x v="1"/>
    <x v="40"/>
    <x v="3873"/>
    <d v="2015-10-08T16:42:15"/>
    <x v="0"/>
    <n v="20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x v="1"/>
    <x v="40"/>
    <x v="3874"/>
    <d v="2015-01-24T01:00:00"/>
    <x v="0"/>
    <n v="2015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x v="1"/>
    <x v="40"/>
    <x v="3875"/>
    <d v="2016-09-03T10:00:00"/>
    <x v="2"/>
    <n v="2016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x v="1"/>
    <x v="40"/>
    <x v="3876"/>
    <d v="2016-02-02T14:58:48"/>
    <x v="2"/>
    <n v="2016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x v="1"/>
    <x v="40"/>
    <x v="3877"/>
    <d v="2016-12-08T16:15:52"/>
    <x v="2"/>
    <n v="2016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x v="1"/>
    <x v="40"/>
    <x v="3878"/>
    <d v="2015-06-30T03:59:00"/>
    <x v="0"/>
    <n v="2015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x v="1"/>
    <x v="40"/>
    <x v="3879"/>
    <d v="2015-01-25T20:39:56"/>
    <x v="3"/>
    <n v="2015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x v="1"/>
    <x v="40"/>
    <x v="3880"/>
    <d v="2014-07-30T23:00:00"/>
    <x v="3"/>
    <n v="2014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x v="1"/>
    <x v="40"/>
    <x v="3881"/>
    <d v="2017-02-20T00:26:39"/>
    <x v="1"/>
    <n v="2017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x v="1"/>
    <x v="40"/>
    <x v="3882"/>
    <d v="2016-01-31T23:03:00"/>
    <x v="2"/>
    <n v="2016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x v="1"/>
    <x v="40"/>
    <x v="3883"/>
    <d v="2014-09-02T14:27:49"/>
    <x v="3"/>
    <n v="2014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x v="1"/>
    <x v="40"/>
    <x v="3884"/>
    <d v="2015-03-27T17:59:52"/>
    <x v="0"/>
    <n v="2015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x v="1"/>
    <x v="40"/>
    <x v="3885"/>
    <d v="2016-05-09T22:49:51"/>
    <x v="2"/>
    <n v="2016"/>
  </r>
  <r>
    <n v="3886"/>
    <s v="a (Canceled)"/>
    <n v="1"/>
    <n v="10000"/>
    <n v="0"/>
    <x v="1"/>
    <x v="2"/>
    <s v="AUD"/>
    <n v="1418275702"/>
    <n v="1415683702"/>
    <b v="0"/>
    <n v="0"/>
    <b v="0"/>
    <x v="1"/>
    <x v="40"/>
    <x v="3886"/>
    <d v="2014-12-11T05:28:22"/>
    <x v="3"/>
    <n v="2014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x v="1"/>
    <x v="40"/>
    <x v="3887"/>
    <d v="2015-05-01T22:00:00"/>
    <x v="0"/>
    <n v="2015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x v="1"/>
    <x v="6"/>
    <x v="3888"/>
    <d v="2017-02-26T13:05:58"/>
    <x v="1"/>
    <n v="2017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x v="1"/>
    <x v="6"/>
    <x v="3889"/>
    <d v="2015-01-04T23:26:00"/>
    <x v="3"/>
    <n v="2015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x v="1"/>
    <x v="6"/>
    <x v="3890"/>
    <d v="2015-08-15T18:12:24"/>
    <x v="0"/>
    <n v="2015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x v="1"/>
    <x v="6"/>
    <x v="3891"/>
    <d v="2015-03-23T04:59:00"/>
    <x v="0"/>
    <n v="2015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x v="1"/>
    <x v="6"/>
    <x v="3892"/>
    <d v="2014-08-24T07:00:00"/>
    <x v="3"/>
    <n v="2014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x v="1"/>
    <x v="6"/>
    <x v="3893"/>
    <d v="2014-07-01T06:00:00"/>
    <x v="3"/>
    <n v="2014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x v="1"/>
    <x v="6"/>
    <x v="3894"/>
    <d v="2016-12-06T04:59:00"/>
    <x v="2"/>
    <n v="201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x v="1"/>
    <x v="6"/>
    <x v="3895"/>
    <d v="2015-02-28T06:00:18"/>
    <x v="0"/>
    <n v="2015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x v="1"/>
    <x v="6"/>
    <x v="3896"/>
    <d v="2014-06-17T04:36:18"/>
    <x v="3"/>
    <n v="2014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x v="1"/>
    <x v="6"/>
    <x v="3897"/>
    <d v="2015-01-08T20:58:03"/>
    <x v="3"/>
    <n v="2015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x v="1"/>
    <x v="6"/>
    <x v="3898"/>
    <d v="2015-08-17T16:00:00"/>
    <x v="0"/>
    <n v="2015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x v="1"/>
    <x v="6"/>
    <x v="3899"/>
    <d v="2014-08-12T18:36:01"/>
    <x v="3"/>
    <n v="2014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x v="1"/>
    <x v="6"/>
    <x v="3900"/>
    <d v="2015-06-11T02:13:11"/>
    <x v="0"/>
    <n v="2015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x v="1"/>
    <x v="6"/>
    <x v="3901"/>
    <d v="2015-12-19T19:49:59"/>
    <x v="0"/>
    <n v="2015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x v="1"/>
    <x v="6"/>
    <x v="3902"/>
    <d v="2016-11-14T12:14:02"/>
    <x v="2"/>
    <n v="201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x v="1"/>
    <x v="6"/>
    <x v="3903"/>
    <d v="2015-08-14T19:38:00"/>
    <x v="0"/>
    <n v="2015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x v="1"/>
    <x v="6"/>
    <x v="3904"/>
    <d v="2015-04-15T05:04:00"/>
    <x v="0"/>
    <n v="2015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x v="1"/>
    <x v="6"/>
    <x v="3905"/>
    <d v="2015-06-11T23:00:00"/>
    <x v="0"/>
    <n v="2015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x v="1"/>
    <x v="6"/>
    <x v="3906"/>
    <d v="2015-06-26T13:25:00"/>
    <x v="0"/>
    <n v="2015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x v="1"/>
    <x v="6"/>
    <x v="3907"/>
    <d v="2014-10-26T20:08:00"/>
    <x v="3"/>
    <n v="2014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x v="1"/>
    <x v="6"/>
    <x v="3908"/>
    <d v="2014-07-29T03:14:56"/>
    <x v="3"/>
    <n v="2014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x v="1"/>
    <x v="6"/>
    <x v="3909"/>
    <d v="2014-09-11T08:37:22"/>
    <x v="3"/>
    <n v="2014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x v="1"/>
    <x v="6"/>
    <x v="3910"/>
    <d v="2015-09-07T18:09:57"/>
    <x v="0"/>
    <n v="2015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x v="1"/>
    <x v="6"/>
    <x v="3911"/>
    <d v="2014-11-26T20:29:37"/>
    <x v="3"/>
    <n v="2014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x v="1"/>
    <x v="6"/>
    <x v="3912"/>
    <d v="2015-04-25T04:35:00"/>
    <x v="0"/>
    <n v="2015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x v="1"/>
    <x v="6"/>
    <x v="3913"/>
    <d v="2015-11-30T06:04:09"/>
    <x v="0"/>
    <n v="2015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x v="1"/>
    <x v="6"/>
    <x v="3914"/>
    <d v="2015-05-10T22:59:00"/>
    <x v="0"/>
    <n v="2015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x v="1"/>
    <x v="6"/>
    <x v="3915"/>
    <d v="2016-06-01T23:38:29"/>
    <x v="2"/>
    <n v="201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x v="1"/>
    <x v="6"/>
    <x v="3916"/>
    <d v="2016-06-03T11:19:12"/>
    <x v="2"/>
    <n v="201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x v="1"/>
    <x v="6"/>
    <x v="3917"/>
    <d v="2014-09-11T12:39:21"/>
    <x v="3"/>
    <n v="2014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x v="1"/>
    <x v="6"/>
    <x v="3918"/>
    <d v="2014-08-04T16:00:00"/>
    <x v="3"/>
    <n v="2014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x v="1"/>
    <x v="6"/>
    <x v="3919"/>
    <d v="2016-01-18T00:00:00"/>
    <x v="0"/>
    <n v="201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x v="1"/>
    <x v="6"/>
    <x v="3920"/>
    <d v="2016-11-13T10:17:40"/>
    <x v="2"/>
    <n v="201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x v="1"/>
    <x v="6"/>
    <x v="3921"/>
    <d v="2014-10-26T18:00:00"/>
    <x v="3"/>
    <n v="2014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x v="1"/>
    <x v="6"/>
    <x v="3922"/>
    <d v="2015-03-02T23:00:00"/>
    <x v="0"/>
    <n v="2015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x v="1"/>
    <x v="6"/>
    <x v="3923"/>
    <d v="2015-04-09T23:31:11"/>
    <x v="0"/>
    <n v="2015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x v="1"/>
    <x v="6"/>
    <x v="3924"/>
    <d v="2014-06-26T23:02:02"/>
    <x v="3"/>
    <n v="2014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x v="1"/>
    <x v="6"/>
    <x v="3925"/>
    <d v="2014-07-30T20:53:59"/>
    <x v="3"/>
    <n v="2014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x v="1"/>
    <x v="6"/>
    <x v="3926"/>
    <d v="2014-12-27T02:02:28"/>
    <x v="3"/>
    <n v="2014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x v="1"/>
    <x v="6"/>
    <x v="3927"/>
    <d v="2014-08-09T06:25:04"/>
    <x v="3"/>
    <n v="201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x v="1"/>
    <x v="6"/>
    <x v="3928"/>
    <d v="2015-10-16T04:59:00"/>
    <x v="0"/>
    <n v="2015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x v="1"/>
    <x v="6"/>
    <x v="3929"/>
    <d v="2016-09-18T19:51:05"/>
    <x v="2"/>
    <n v="201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x v="1"/>
    <x v="6"/>
    <x v="3930"/>
    <d v="2016-04-01T06:00:00"/>
    <x v="2"/>
    <n v="201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x v="1"/>
    <x v="6"/>
    <x v="3931"/>
    <d v="2015-09-06T03:38:27"/>
    <x v="0"/>
    <n v="2015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x v="1"/>
    <x v="6"/>
    <x v="3932"/>
    <d v="2016-03-16T03:02:44"/>
    <x v="2"/>
    <n v="201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x v="1"/>
    <x v="6"/>
    <x v="3933"/>
    <d v="2016-07-17T00:43:00"/>
    <x v="2"/>
    <n v="201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x v="1"/>
    <x v="6"/>
    <x v="3934"/>
    <d v="2015-10-01T13:00:00"/>
    <x v="0"/>
    <n v="2015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x v="1"/>
    <x v="6"/>
    <x v="3935"/>
    <d v="2015-10-04T15:45:46"/>
    <x v="0"/>
    <n v="2015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x v="1"/>
    <x v="6"/>
    <x v="3936"/>
    <d v="2016-12-01T07:18:40"/>
    <x v="2"/>
    <n v="201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x v="1"/>
    <x v="6"/>
    <x v="3937"/>
    <d v="2016-07-11T15:09:20"/>
    <x v="2"/>
    <n v="201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x v="1"/>
    <x v="6"/>
    <x v="3938"/>
    <d v="2015-06-27T21:44:14"/>
    <x v="0"/>
    <n v="2015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x v="1"/>
    <x v="6"/>
    <x v="3939"/>
    <d v="2014-10-07T04:30:00"/>
    <x v="3"/>
    <n v="2014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x v="1"/>
    <x v="6"/>
    <x v="3940"/>
    <d v="2015-01-02T11:49:11"/>
    <x v="3"/>
    <n v="2015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x v="1"/>
    <x v="6"/>
    <x v="3941"/>
    <d v="2014-11-25T01:00:00"/>
    <x v="3"/>
    <n v="2014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x v="1"/>
    <x v="6"/>
    <x v="3942"/>
    <d v="2015-06-16T21:41:54"/>
    <x v="0"/>
    <n v="2015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x v="1"/>
    <x v="6"/>
    <x v="3943"/>
    <d v="2015-11-02T16:50:00"/>
    <x v="0"/>
    <n v="2015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x v="1"/>
    <x v="6"/>
    <x v="3944"/>
    <d v="2015-08-27T15:54:35"/>
    <x v="0"/>
    <n v="201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x v="1"/>
    <x v="6"/>
    <x v="3945"/>
    <d v="2015-05-15T19:14:28"/>
    <x v="0"/>
    <n v="2015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x v="1"/>
    <x v="6"/>
    <x v="3946"/>
    <d v="2015-02-28T08:00:00"/>
    <x v="0"/>
    <n v="2015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x v="1"/>
    <x v="6"/>
    <x v="3947"/>
    <d v="2016-10-02T03:25:44"/>
    <x v="2"/>
    <n v="201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x v="1"/>
    <x v="6"/>
    <x v="3948"/>
    <d v="2014-09-07T07:48:43"/>
    <x v="3"/>
    <n v="2014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x v="1"/>
    <x v="6"/>
    <x v="3949"/>
    <d v="2015-02-11T02:53:41"/>
    <x v="0"/>
    <n v="2015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x v="1"/>
    <x v="6"/>
    <x v="3950"/>
    <d v="2016-04-08T18:35:00"/>
    <x v="2"/>
    <n v="201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x v="1"/>
    <x v="6"/>
    <x v="3951"/>
    <d v="2016-05-03T18:49:02"/>
    <x v="2"/>
    <n v="201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x v="1"/>
    <x v="6"/>
    <x v="3952"/>
    <d v="2015-10-26T18:58:10"/>
    <x v="0"/>
    <n v="2015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x v="1"/>
    <x v="6"/>
    <x v="3953"/>
    <d v="2016-07-29T23:29:00"/>
    <x v="2"/>
    <n v="201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x v="1"/>
    <x v="6"/>
    <x v="3954"/>
    <d v="2014-07-14T15:37:44"/>
    <x v="3"/>
    <n v="201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x v="1"/>
    <x v="6"/>
    <x v="3955"/>
    <d v="2015-11-28T21:22:21"/>
    <x v="0"/>
    <n v="2015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x v="1"/>
    <x v="6"/>
    <x v="3956"/>
    <d v="2016-04-25T00:20:00"/>
    <x v="2"/>
    <n v="201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x v="1"/>
    <x v="6"/>
    <x v="3957"/>
    <d v="2016-07-08T23:25:54"/>
    <x v="2"/>
    <n v="201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x v="1"/>
    <x v="6"/>
    <x v="3958"/>
    <d v="2014-08-02T14:00:00"/>
    <x v="3"/>
    <n v="2014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x v="1"/>
    <x v="6"/>
    <x v="3959"/>
    <d v="2014-09-28T18:55:56"/>
    <x v="3"/>
    <n v="2014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x v="1"/>
    <x v="6"/>
    <x v="3960"/>
    <d v="2016-01-03T20:17:36"/>
    <x v="0"/>
    <n v="201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x v="1"/>
    <x v="6"/>
    <x v="3961"/>
    <d v="2014-05-08T21:23:30"/>
    <x v="3"/>
    <n v="2014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x v="1"/>
    <x v="6"/>
    <x v="3962"/>
    <d v="2015-11-28T14:54:54"/>
    <x v="0"/>
    <n v="2015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x v="1"/>
    <x v="6"/>
    <x v="3963"/>
    <d v="2015-11-18T04:41:57"/>
    <x v="0"/>
    <n v="2015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x v="1"/>
    <x v="6"/>
    <x v="3964"/>
    <d v="2015-04-19T16:19:46"/>
    <x v="0"/>
    <n v="2015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x v="1"/>
    <x v="6"/>
    <x v="3965"/>
    <d v="2016-04-14T04:39:40"/>
    <x v="2"/>
    <n v="201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x v="1"/>
    <x v="6"/>
    <x v="3966"/>
    <d v="2014-07-24T02:59:00"/>
    <x v="3"/>
    <n v="2014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x v="1"/>
    <x v="6"/>
    <x v="3967"/>
    <d v="2017-03-06T06:58:27"/>
    <x v="1"/>
    <n v="2017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x v="1"/>
    <x v="6"/>
    <x v="3968"/>
    <d v="2016-05-22T19:34:33"/>
    <x v="2"/>
    <n v="201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x v="1"/>
    <x v="6"/>
    <x v="3969"/>
    <d v="2016-08-29T03:55:00"/>
    <x v="2"/>
    <n v="201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x v="1"/>
    <x v="6"/>
    <x v="3970"/>
    <d v="2016-04-17T20:43:31"/>
    <x v="2"/>
    <n v="201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x v="1"/>
    <x v="6"/>
    <x v="3971"/>
    <d v="2014-07-21T12:52:06"/>
    <x v="3"/>
    <n v="2014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x v="1"/>
    <x v="6"/>
    <x v="3972"/>
    <d v="2015-02-06T01:37:14"/>
    <x v="3"/>
    <n v="2015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x v="1"/>
    <x v="6"/>
    <x v="3973"/>
    <d v="2016-05-09T04:00:00"/>
    <x v="2"/>
    <n v="201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x v="1"/>
    <x v="6"/>
    <x v="3974"/>
    <d v="2016-06-02T13:07:28"/>
    <x v="2"/>
    <n v="201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x v="1"/>
    <x v="6"/>
    <x v="3975"/>
    <d v="2016-07-13T20:48:18"/>
    <x v="2"/>
    <n v="201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x v="1"/>
    <x v="6"/>
    <x v="3976"/>
    <d v="2014-08-01T07:00:00"/>
    <x v="3"/>
    <n v="2014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x v="1"/>
    <x v="6"/>
    <x v="3977"/>
    <d v="2016-07-22T18:55:32"/>
    <x v="2"/>
    <n v="201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x v="1"/>
    <x v="6"/>
    <x v="3978"/>
    <d v="2015-01-31T15:25:53"/>
    <x v="3"/>
    <n v="2015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x v="1"/>
    <x v="6"/>
    <x v="3979"/>
    <d v="2015-03-29T20:00:00"/>
    <x v="0"/>
    <n v="2015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x v="1"/>
    <x v="6"/>
    <x v="3980"/>
    <d v="2014-07-05T14:22:27"/>
    <x v="3"/>
    <n v="2014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x v="1"/>
    <x v="6"/>
    <x v="3981"/>
    <d v="2016-07-17T04:19:09"/>
    <x v="2"/>
    <n v="201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x v="1"/>
    <x v="6"/>
    <x v="3982"/>
    <d v="2015-07-07T19:26:20"/>
    <x v="0"/>
    <n v="2015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x v="1"/>
    <x v="6"/>
    <x v="3983"/>
    <d v="2014-05-20T06:59:00"/>
    <x v="3"/>
    <n v="2014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x v="1"/>
    <x v="6"/>
    <x v="3984"/>
    <d v="2014-11-08T00:00:00"/>
    <x v="3"/>
    <n v="201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x v="1"/>
    <x v="6"/>
    <x v="3985"/>
    <d v="2016-02-20T21:05:00"/>
    <x v="2"/>
    <n v="201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x v="1"/>
    <x v="6"/>
    <x v="3986"/>
    <d v="2016-05-06T13:04:00"/>
    <x v="2"/>
    <n v="201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x v="1"/>
    <x v="6"/>
    <x v="3987"/>
    <d v="2014-05-16T22:11:30"/>
    <x v="3"/>
    <n v="2014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x v="1"/>
    <x v="6"/>
    <x v="3988"/>
    <d v="2015-08-29T01:56:53"/>
    <x v="0"/>
    <n v="2015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x v="1"/>
    <x v="6"/>
    <x v="3989"/>
    <d v="2015-11-08T18:59:41"/>
    <x v="0"/>
    <n v="2015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x v="1"/>
    <x v="6"/>
    <x v="3990"/>
    <d v="2016-03-02T16:08:13"/>
    <x v="2"/>
    <n v="201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x v="1"/>
    <x v="6"/>
    <x v="3991"/>
    <d v="2015-05-31T15:28:02"/>
    <x v="0"/>
    <n v="2015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x v="1"/>
    <x v="6"/>
    <x v="3992"/>
    <d v="2015-12-11T23:34:19"/>
    <x v="0"/>
    <n v="2015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x v="1"/>
    <x v="6"/>
    <x v="3993"/>
    <d v="2015-05-13T20:45:12"/>
    <x v="0"/>
    <n v="2015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x v="1"/>
    <x v="6"/>
    <x v="3994"/>
    <d v="2014-07-19T09:21:30"/>
    <x v="3"/>
    <n v="2014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x v="1"/>
    <x v="6"/>
    <x v="3995"/>
    <d v="2015-02-14T11:27:00"/>
    <x v="0"/>
    <n v="2015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x v="1"/>
    <x v="6"/>
    <x v="3996"/>
    <d v="2014-11-20T16:04:00"/>
    <x v="3"/>
    <n v="2014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x v="1"/>
    <x v="6"/>
    <x v="3997"/>
    <d v="2015-04-05T08:23:41"/>
    <x v="0"/>
    <n v="2015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x v="1"/>
    <x v="6"/>
    <x v="3998"/>
    <d v="2015-03-28T22:07:06"/>
    <x v="0"/>
    <n v="2015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x v="1"/>
    <x v="6"/>
    <x v="3999"/>
    <d v="2014-08-31T19:51:49"/>
    <x v="3"/>
    <n v="2014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x v="1"/>
    <x v="6"/>
    <x v="4000"/>
    <d v="2016-05-07T14:29:18"/>
    <x v="2"/>
    <n v="201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x v="1"/>
    <x v="6"/>
    <x v="4001"/>
    <d v="2017-03-01T19:00:00"/>
    <x v="1"/>
    <n v="2017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x v="1"/>
    <x v="6"/>
    <x v="4002"/>
    <d v="2014-09-27T01:02:41"/>
    <x v="3"/>
    <n v="2014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x v="1"/>
    <x v="6"/>
    <x v="4003"/>
    <d v="2015-02-15T14:05:47"/>
    <x v="0"/>
    <n v="2015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x v="1"/>
    <x v="6"/>
    <x v="4004"/>
    <d v="2014-10-08T03:54:17"/>
    <x v="3"/>
    <n v="2014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x v="1"/>
    <x v="6"/>
    <x v="4005"/>
    <d v="2014-10-20T19:23:05"/>
    <x v="3"/>
    <n v="2014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x v="1"/>
    <x v="6"/>
    <x v="4006"/>
    <d v="2016-02-16T18:33:07"/>
    <x v="2"/>
    <n v="201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x v="1"/>
    <x v="6"/>
    <x v="4007"/>
    <d v="2014-08-26T16:28:00"/>
    <x v="3"/>
    <n v="2014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x v="1"/>
    <x v="6"/>
    <x v="4008"/>
    <d v="2015-07-22T23:08:27"/>
    <x v="0"/>
    <n v="2015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x v="1"/>
    <x v="6"/>
    <x v="4009"/>
    <d v="2014-09-09T16:49:20"/>
    <x v="3"/>
    <n v="2014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x v="1"/>
    <x v="6"/>
    <x v="4010"/>
    <d v="2014-10-26T18:29:26"/>
    <x v="3"/>
    <n v="2014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x v="1"/>
    <x v="6"/>
    <x v="4011"/>
    <d v="2015-01-28T13:04:38"/>
    <x v="3"/>
    <n v="2015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x v="1"/>
    <x v="6"/>
    <x v="4012"/>
    <d v="2015-05-02T13:04:09"/>
    <x v="0"/>
    <n v="2015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x v="1"/>
    <x v="6"/>
    <x v="4013"/>
    <d v="2015-02-16T07:13:43"/>
    <x v="0"/>
    <n v="2015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x v="1"/>
    <x v="6"/>
    <x v="4014"/>
    <d v="2016-03-05T05:54:29"/>
    <x v="2"/>
    <n v="201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x v="1"/>
    <x v="6"/>
    <x v="4015"/>
    <d v="2015-07-19T18:44:23"/>
    <x v="0"/>
    <n v="2015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x v="1"/>
    <x v="6"/>
    <x v="4016"/>
    <d v="2014-09-17T20:56:40"/>
    <x v="3"/>
    <n v="2014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x v="1"/>
    <x v="6"/>
    <x v="4017"/>
    <d v="2014-09-04T16:07:54"/>
    <x v="3"/>
    <n v="2014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x v="1"/>
    <x v="6"/>
    <x v="4018"/>
    <d v="2016-10-07T21:51:48"/>
    <x v="2"/>
    <n v="201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x v="1"/>
    <x v="6"/>
    <x v="4019"/>
    <d v="2016-04-15T16:28:00"/>
    <x v="2"/>
    <n v="201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x v="1"/>
    <x v="6"/>
    <x v="4020"/>
    <d v="2015-03-24T03:34:59"/>
    <x v="0"/>
    <n v="2015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x v="1"/>
    <x v="6"/>
    <x v="4021"/>
    <d v="2014-10-26T21:52:38"/>
    <x v="3"/>
    <n v="2014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x v="1"/>
    <x v="6"/>
    <x v="4022"/>
    <d v="2015-02-01T02:54:00"/>
    <x v="3"/>
    <n v="2015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x v="1"/>
    <x v="6"/>
    <x v="4023"/>
    <d v="2016-03-24T22:59:23"/>
    <x v="2"/>
    <n v="201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x v="1"/>
    <x v="6"/>
    <x v="4024"/>
    <d v="2015-08-31T16:04:57"/>
    <x v="0"/>
    <n v="2015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x v="1"/>
    <x v="6"/>
    <x v="4025"/>
    <d v="2015-07-26T05:42:16"/>
    <x v="0"/>
    <n v="2015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x v="1"/>
    <x v="6"/>
    <x v="4026"/>
    <d v="2015-12-04T16:43:59"/>
    <x v="0"/>
    <n v="2015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x v="1"/>
    <x v="6"/>
    <x v="4027"/>
    <d v="2017-02-23T01:00:00"/>
    <x v="1"/>
    <n v="2017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x v="1"/>
    <x v="6"/>
    <x v="4028"/>
    <d v="2014-06-05T22:31:40"/>
    <x v="3"/>
    <n v="2014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x v="1"/>
    <x v="6"/>
    <x v="4029"/>
    <d v="2015-12-14T00:36:10"/>
    <x v="0"/>
    <n v="2015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x v="1"/>
    <x v="6"/>
    <x v="4030"/>
    <d v="2016-02-03T18:49:00"/>
    <x v="2"/>
    <n v="201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x v="1"/>
    <x v="6"/>
    <x v="4031"/>
    <d v="2014-12-18T15:02:44"/>
    <x v="3"/>
    <n v="201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x v="1"/>
    <x v="6"/>
    <x v="4032"/>
    <d v="2015-12-15T20:25:16"/>
    <x v="0"/>
    <n v="2015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x v="1"/>
    <x v="6"/>
    <x v="4033"/>
    <d v="2016-10-02T09:00:00"/>
    <x v="2"/>
    <n v="201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x v="1"/>
    <x v="6"/>
    <x v="4034"/>
    <d v="2015-04-03T21:44:10"/>
    <x v="0"/>
    <n v="2015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x v="1"/>
    <x v="6"/>
    <x v="4035"/>
    <d v="2014-10-21T21:11:27"/>
    <x v="3"/>
    <n v="2014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x v="1"/>
    <x v="6"/>
    <x v="4036"/>
    <d v="2014-07-01T22:30:00"/>
    <x v="3"/>
    <n v="2014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x v="1"/>
    <x v="6"/>
    <x v="4037"/>
    <d v="2016-05-24T14:25:00"/>
    <x v="2"/>
    <n v="201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x v="1"/>
    <x v="6"/>
    <x v="4038"/>
    <d v="2014-10-17T19:10:10"/>
    <x v="3"/>
    <n v="2014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x v="1"/>
    <x v="6"/>
    <x v="4039"/>
    <d v="2015-12-01T05:59:00"/>
    <x v="0"/>
    <n v="2015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x v="1"/>
    <x v="6"/>
    <x v="4040"/>
    <d v="2015-07-18T03:00:00"/>
    <x v="0"/>
    <n v="2015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x v="1"/>
    <x v="6"/>
    <x v="4041"/>
    <d v="2016-09-06T11:22:34"/>
    <x v="2"/>
    <n v="201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x v="1"/>
    <x v="6"/>
    <x v="4042"/>
    <d v="2015-01-20T19:16:00"/>
    <x v="3"/>
    <n v="2015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x v="1"/>
    <x v="6"/>
    <x v="4043"/>
    <d v="2014-11-20T22:58:45"/>
    <x v="3"/>
    <n v="2014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x v="1"/>
    <x v="6"/>
    <x v="4044"/>
    <d v="2015-04-10T05:00:00"/>
    <x v="0"/>
    <n v="2015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x v="1"/>
    <x v="6"/>
    <x v="4045"/>
    <d v="2014-08-21T04:49:49"/>
    <x v="3"/>
    <n v="2014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x v="1"/>
    <x v="6"/>
    <x v="4046"/>
    <d v="2014-10-22T15:36:50"/>
    <x v="3"/>
    <n v="2014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x v="1"/>
    <x v="6"/>
    <x v="4047"/>
    <d v="2015-01-11T01:00:00"/>
    <x v="3"/>
    <n v="2015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x v="1"/>
    <x v="6"/>
    <x v="4048"/>
    <d v="2016-04-11T11:13:07"/>
    <x v="2"/>
    <n v="201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x v="1"/>
    <x v="6"/>
    <x v="4049"/>
    <d v="2015-07-14T23:00:15"/>
    <x v="0"/>
    <n v="2015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x v="1"/>
    <x v="6"/>
    <x v="4050"/>
    <d v="2014-10-23T15:16:31"/>
    <x v="3"/>
    <n v="2014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x v="1"/>
    <x v="6"/>
    <x v="4051"/>
    <d v="2014-05-09T06:53:00"/>
    <x v="3"/>
    <n v="2014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x v="1"/>
    <x v="6"/>
    <x v="4052"/>
    <d v="2014-10-13T21:05:16"/>
    <x v="3"/>
    <n v="2014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x v="1"/>
    <x v="6"/>
    <x v="4053"/>
    <d v="2014-11-15T20:00:00"/>
    <x v="3"/>
    <n v="2014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x v="1"/>
    <x v="6"/>
    <x v="4054"/>
    <d v="2016-10-01T04:00:00"/>
    <x v="2"/>
    <n v="201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x v="1"/>
    <x v="6"/>
    <x v="4055"/>
    <d v="2014-06-19T15:33:51"/>
    <x v="3"/>
    <n v="2014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x v="1"/>
    <x v="6"/>
    <x v="4056"/>
    <d v="2016-07-03T19:59:00"/>
    <x v="2"/>
    <n v="201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x v="1"/>
    <x v="6"/>
    <x v="4057"/>
    <d v="2015-11-25T23:00:00"/>
    <x v="0"/>
    <n v="2015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x v="1"/>
    <x v="6"/>
    <x v="4058"/>
    <d v="2016-04-01T03:59:00"/>
    <x v="2"/>
    <n v="201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x v="1"/>
    <x v="6"/>
    <x v="4059"/>
    <d v="2014-09-16T03:00:00"/>
    <x v="3"/>
    <n v="2014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x v="1"/>
    <x v="6"/>
    <x v="4060"/>
    <d v="2014-06-23T16:00:00"/>
    <x v="3"/>
    <n v="2014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x v="1"/>
    <x v="6"/>
    <x v="4061"/>
    <d v="2016-04-21T02:23:43"/>
    <x v="2"/>
    <n v="201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x v="1"/>
    <x v="6"/>
    <x v="4062"/>
    <d v="2016-07-02T17:44:28"/>
    <x v="2"/>
    <n v="201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x v="1"/>
    <x v="6"/>
    <x v="4063"/>
    <d v="2014-06-27T16:21:24"/>
    <x v="3"/>
    <n v="201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x v="1"/>
    <x v="6"/>
    <x v="4064"/>
    <d v="2015-04-29T14:07:06"/>
    <x v="0"/>
    <n v="2015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x v="1"/>
    <x v="6"/>
    <x v="4065"/>
    <d v="2014-08-12T22:50:11"/>
    <x v="3"/>
    <n v="2014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x v="1"/>
    <x v="6"/>
    <x v="4066"/>
    <d v="2016-05-19T00:56:28"/>
    <x v="2"/>
    <n v="201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x v="1"/>
    <x v="6"/>
    <x v="4067"/>
    <d v="2015-09-28T02:49:10"/>
    <x v="0"/>
    <n v="2015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x v="1"/>
    <x v="6"/>
    <x v="4068"/>
    <d v="2017-01-13T23:05:00"/>
    <x v="2"/>
    <n v="2017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x v="1"/>
    <x v="6"/>
    <x v="4069"/>
    <d v="2015-02-28T12:00:00"/>
    <x v="0"/>
    <n v="2015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x v="1"/>
    <x v="6"/>
    <x v="4070"/>
    <d v="2015-03-01T03:00:00"/>
    <x v="0"/>
    <n v="2015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x v="1"/>
    <x v="6"/>
    <x v="4071"/>
    <d v="2016-12-26T19:18:51"/>
    <x v="2"/>
    <n v="201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x v="1"/>
    <x v="6"/>
    <x v="4072"/>
    <d v="2014-08-21T18:35:11"/>
    <x v="3"/>
    <n v="2014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x v="1"/>
    <x v="6"/>
    <x v="4073"/>
    <d v="2015-05-09T04:00:00"/>
    <x v="0"/>
    <n v="2015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x v="1"/>
    <x v="6"/>
    <x v="4074"/>
    <d v="2015-11-05T14:16:15"/>
    <x v="0"/>
    <n v="20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x v="1"/>
    <x v="6"/>
    <x v="4075"/>
    <d v="2014-06-30T17:28:00"/>
    <x v="3"/>
    <n v="2014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x v="1"/>
    <x v="6"/>
    <x v="4076"/>
    <d v="2014-10-21T19:51:00"/>
    <x v="3"/>
    <n v="2014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x v="1"/>
    <x v="6"/>
    <x v="4077"/>
    <d v="2016-12-21T17:03:14"/>
    <x v="2"/>
    <n v="201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x v="1"/>
    <x v="6"/>
    <x v="4078"/>
    <d v="2017-01-27T18:54:02"/>
    <x v="2"/>
    <n v="2017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x v="1"/>
    <x v="6"/>
    <x v="4079"/>
    <d v="2016-06-19T22:32:01"/>
    <x v="2"/>
    <n v="201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x v="1"/>
    <x v="6"/>
    <x v="4080"/>
    <d v="2016-06-14T18:54:00"/>
    <x v="2"/>
    <n v="201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x v="1"/>
    <x v="6"/>
    <x v="4081"/>
    <d v="2015-03-08T12:57:05"/>
    <x v="0"/>
    <n v="201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x v="1"/>
    <x v="6"/>
    <x v="4082"/>
    <d v="2015-11-14T23:00:00"/>
    <x v="0"/>
    <n v="2015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x v="1"/>
    <x v="6"/>
    <x v="4083"/>
    <d v="2016-01-14T18:16:56"/>
    <x v="0"/>
    <n v="201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x v="1"/>
    <x v="6"/>
    <x v="4084"/>
    <d v="2016-10-09T10:28:26"/>
    <x v="2"/>
    <n v="201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x v="1"/>
    <x v="6"/>
    <x v="4085"/>
    <d v="2015-03-24T03:59:00"/>
    <x v="0"/>
    <n v="2015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x v="1"/>
    <x v="6"/>
    <x v="4086"/>
    <d v="2015-11-21T04:00:00"/>
    <x v="0"/>
    <n v="2015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x v="1"/>
    <x v="6"/>
    <x v="4087"/>
    <d v="2016-07-17T17:49:46"/>
    <x v="2"/>
    <n v="201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x v="1"/>
    <x v="6"/>
    <x v="4088"/>
    <d v="2015-01-16T10:26:00"/>
    <x v="3"/>
    <n v="2015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x v="1"/>
    <x v="6"/>
    <x v="4089"/>
    <d v="2015-05-31T17:35:00"/>
    <x v="0"/>
    <n v="2015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x v="1"/>
    <x v="6"/>
    <x v="4090"/>
    <d v="2015-08-07T15:00:00"/>
    <x v="0"/>
    <n v="2015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x v="1"/>
    <x v="6"/>
    <x v="4091"/>
    <d v="2015-01-16T12:09:11"/>
    <x v="3"/>
    <n v="2015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x v="1"/>
    <x v="6"/>
    <x v="4092"/>
    <d v="2015-04-05T03:40:47"/>
    <x v="0"/>
    <n v="2015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x v="1"/>
    <x v="6"/>
    <x v="4093"/>
    <d v="2015-08-22T19:34:53"/>
    <x v="0"/>
    <n v="2015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x v="1"/>
    <x v="6"/>
    <x v="4094"/>
    <d v="2014-10-22T04:59:00"/>
    <x v="3"/>
    <n v="2014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x v="1"/>
    <x v="6"/>
    <x v="4095"/>
    <d v="2016-12-19T00:45:50"/>
    <x v="2"/>
    <n v="201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x v="1"/>
    <x v="6"/>
    <x v="4096"/>
    <d v="2017-02-28T08:51:00"/>
    <x v="1"/>
    <n v="2017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x v="1"/>
    <x v="6"/>
    <x v="4097"/>
    <d v="2016-01-31T23:55:00"/>
    <x v="0"/>
    <n v="201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x v="1"/>
    <x v="6"/>
    <x v="4098"/>
    <d v="2016-06-04T17:19:57"/>
    <x v="2"/>
    <n v="201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x v="1"/>
    <x v="6"/>
    <x v="4099"/>
    <d v="2016-09-02T20:24:33"/>
    <x v="2"/>
    <n v="201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x v="1"/>
    <x v="6"/>
    <x v="4100"/>
    <d v="2014-10-25T02:59:50"/>
    <x v="3"/>
    <n v="2014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x v="1"/>
    <x v="6"/>
    <x v="4101"/>
    <d v="2017-01-25T21:41:22"/>
    <x v="2"/>
    <n v="2017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x v="1"/>
    <x v="6"/>
    <x v="4102"/>
    <d v="2016-05-15T20:21:13"/>
    <x v="2"/>
    <n v="201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x v="1"/>
    <x v="6"/>
    <x v="4103"/>
    <d v="2015-08-26T18:32:00"/>
    <x v="0"/>
    <n v="2015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x v="1"/>
    <x v="6"/>
    <x v="4104"/>
    <d v="2016-10-27T06:40:34"/>
    <x v="2"/>
    <n v="201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x v="1"/>
    <x v="6"/>
    <x v="4105"/>
    <d v="2016-12-26T00:15:09"/>
    <x v="2"/>
    <n v="201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x v="1"/>
    <x v="6"/>
    <x v="4106"/>
    <d v="2015-04-02T01:00:00"/>
    <x v="0"/>
    <n v="2015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x v="1"/>
    <x v="6"/>
    <x v="4107"/>
    <d v="2014-09-24T22:00:01"/>
    <x v="3"/>
    <n v="2014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x v="1"/>
    <x v="6"/>
    <x v="4108"/>
    <d v="2017-03-03T05:00:00"/>
    <x v="1"/>
    <n v="2017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x v="1"/>
    <x v="6"/>
    <x v="4109"/>
    <d v="2015-11-29T13:56:44"/>
    <x v="0"/>
    <n v="2015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x v="1"/>
    <x v="6"/>
    <x v="4110"/>
    <d v="2016-07-21T15:02:31"/>
    <x v="2"/>
    <n v="201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x v="1"/>
    <x v="6"/>
    <x v="4111"/>
    <d v="2015-02-24T03:15:40"/>
    <x v="0"/>
    <n v="2015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x v="1"/>
    <x v="6"/>
    <x v="4112"/>
    <d v="2016-02-28T00:00:00"/>
    <x v="2"/>
    <n v="201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x v="1"/>
    <x v="6"/>
    <x v="4113"/>
    <d v="2016-01-08T06:34:00"/>
    <x v="0"/>
    <n v="20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C3C1AA-86D0-CE49-8E32-646AE2B572F2}" name="PivotTable3" cacheId="3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8">
  <location ref="A4:E18" firstHeaderRow="1" firstDataRow="2" firstDataCol="1" rowPageCount="2" colPageCount="1"/>
  <pivotFields count="19">
    <pivotField showAll="0"/>
    <pivotField showAll="0"/>
    <pivotField showAll="0"/>
    <pivotField numFmtId="44" showAll="0"/>
    <pivotField numFmtId="164" showAll="0"/>
    <pivotField axis="axisCol" dataField="1" showAll="0" sortType="descending">
      <items count="5">
        <item x="0"/>
        <item h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ame="Parent Category" axis="axisPage" multipleItemSelectionAllowed="1" showAll="0">
      <items count="10">
        <item h="1" x="0"/>
        <item h="1" x="7"/>
        <item h="1" x="6"/>
        <item h="1" x="5"/>
        <item h="1" x="4"/>
        <item h="1" x="8"/>
        <item h="1" x="3"/>
        <item h="1"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axis="axisPage" showAll="0">
      <items count="10">
        <item x="8"/>
        <item x="7"/>
        <item x="6"/>
        <item x="5"/>
        <item x="4"/>
        <item x="3"/>
        <item x="0"/>
        <item x="2"/>
        <item x="1"/>
        <item t="default"/>
      </items>
    </pivotField>
    <pivotField showAll="0"/>
  </pivotFields>
  <rowFields count="1">
    <field x="15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2"/>
    </i>
    <i>
      <x v="3"/>
    </i>
    <i t="grand">
      <x/>
    </i>
  </colItems>
  <pageFields count="2">
    <pageField fld="17" hier="-1"/>
    <pageField fld="13" hier="-1"/>
  </pageFields>
  <dataFields count="1">
    <dataField name="Count of outcomes" fld="5" subtotal="count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2E005D-1A6D-164E-9FC0-763368EB58E6}" name="PivotTable4" cacheId="3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3" firstHeaderRow="1" firstDataRow="2" firstDataCol="1" rowPageCount="2" colPageCount="1"/>
  <pivotFields count="19">
    <pivotField showAll="0"/>
    <pivotField showAll="0"/>
    <pivotField showAll="0"/>
    <pivotField numFmtId="44" showAll="0"/>
    <pivotField numFmtId="164" showAll="0"/>
    <pivotField axis="axisCol" dataField="1" showAll="0" sortType="descending">
      <items count="5">
        <item x="0"/>
        <item x="3"/>
        <item x="2"/>
        <item x="1"/>
        <item t="default"/>
      </items>
    </pivotField>
    <pivotField axis="axisPage" multipleItemSelectionAllowed="1" showAll="0">
      <items count="22">
        <item h="1" x="15"/>
        <item h="1" x="2"/>
        <item h="1" x="18"/>
        <item h="1" x="5"/>
        <item h="1" x="16"/>
        <item h="1" x="12"/>
        <item h="1" x="8"/>
        <item h="1" x="3"/>
        <item h="1" x="6"/>
        <item x="1"/>
        <item h="1" x="7"/>
        <item h="1" x="17"/>
        <item h="1" x="13"/>
        <item h="1" x="19"/>
        <item h="1" x="14"/>
        <item h="1" x="9"/>
        <item h="1" x="10"/>
        <item h="1" x="4"/>
        <item h="1" x="11"/>
        <item h="1" x="20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name="Parent Category"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 sortType="descending">
      <items count="42">
        <item x="21"/>
        <item x="7"/>
        <item x="8"/>
        <item x="17"/>
        <item x="22"/>
        <item x="0"/>
        <item x="32"/>
        <item x="38"/>
        <item x="36"/>
        <item x="33"/>
        <item x="1"/>
        <item x="2"/>
        <item x="11"/>
        <item x="34"/>
        <item x="23"/>
        <item x="27"/>
        <item x="6"/>
        <item x="26"/>
        <item x="20"/>
        <item x="31"/>
        <item x="9"/>
        <item x="24"/>
        <item x="40"/>
        <item x="18"/>
        <item x="12"/>
        <item x="37"/>
        <item x="13"/>
        <item x="14"/>
        <item x="30"/>
        <item x="29"/>
        <item x="19"/>
        <item x="10"/>
        <item x="28"/>
        <item x="15"/>
        <item x="3"/>
        <item x="4"/>
        <item x="35"/>
        <item x="39"/>
        <item x="16"/>
        <item x="25"/>
        <item x="5"/>
        <item t="default"/>
      </items>
    </pivotField>
    <pivotField numFmtId="14" showAll="0"/>
    <pivotField numFmtId="14" showAll="0"/>
    <pivotField showAll="0"/>
    <pivotField showAll="0"/>
  </pivotFields>
  <rowFields count="1">
    <field x="14"/>
  </rowFields>
  <row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3" hier="-1"/>
    <pageField fld="6" hier="-1"/>
  </pageFields>
  <dataFields count="1">
    <dataField name="Count of outcomes" fld="5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5" count="1" selected="0">
            <x v="2"/>
          </reference>
          <reference field="1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4115"/>
  <sheetViews>
    <sheetView zoomScale="98" zoomScaleNormal="95" workbookViewId="0">
      <pane ySplit="1" topLeftCell="A2" activePane="bottomLeft" state="frozen"/>
      <selection pane="bottomLeft" activeCell="N1305" sqref="N1305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4" max="4" width="15.6640625" style="6" bestFit="1" customWidth="1"/>
    <col min="5" max="5" width="16.5" style="8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15.1640625" customWidth="1"/>
    <col min="17" max="17" width="12.6640625" customWidth="1"/>
  </cols>
  <sheetData>
    <row r="1" spans="1:19" ht="16" x14ac:dyDescent="0.2">
      <c r="A1" s="1" t="s">
        <v>0</v>
      </c>
      <c r="B1" s="2" t="s">
        <v>1</v>
      </c>
      <c r="C1" s="2" t="s">
        <v>4110</v>
      </c>
      <c r="D1" s="5" t="s">
        <v>8216</v>
      </c>
      <c r="E1" s="7" t="s">
        <v>8217</v>
      </c>
      <c r="F1" s="1" t="s">
        <v>8263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8336</v>
      </c>
      <c r="O1" s="15" t="s">
        <v>8319</v>
      </c>
      <c r="P1" s="10" t="s">
        <v>8267</v>
      </c>
      <c r="Q1" s="10" t="s">
        <v>8268</v>
      </c>
      <c r="R1" s="10" t="s">
        <v>8265</v>
      </c>
      <c r="S1" s="10" t="s">
        <v>8266</v>
      </c>
    </row>
    <row r="2" spans="1:19" ht="48" x14ac:dyDescent="0.2">
      <c r="A2">
        <v>0</v>
      </c>
      <c r="B2" s="3" t="s">
        <v>2</v>
      </c>
      <c r="C2" s="3" t="s">
        <v>4111</v>
      </c>
      <c r="D2" s="6">
        <v>8500</v>
      </c>
      <c r="E2" s="8">
        <v>11633</v>
      </c>
      <c r="F2" t="s">
        <v>8218</v>
      </c>
      <c r="G2" t="s">
        <v>8223</v>
      </c>
      <c r="H2" t="s">
        <v>8245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8269</v>
      </c>
      <c r="O2" t="s">
        <v>8270</v>
      </c>
      <c r="P2" s="9">
        <f>(J2/86400)+DATE(1970,1,1)</f>
        <v>42177.007071759261</v>
      </c>
      <c r="Q2" s="9">
        <f>(I2/86400)+DATE(1970,1,1)</f>
        <v>42208.125</v>
      </c>
      <c r="R2" cm="1">
        <f t="array" ref="R2:S2">YEAR(P2:Q2)</f>
        <v>2015</v>
      </c>
      <c r="S2">
        <v>2015</v>
      </c>
    </row>
    <row r="3" spans="1:19" ht="32" x14ac:dyDescent="0.2">
      <c r="A3">
        <v>1</v>
      </c>
      <c r="B3" s="3" t="s">
        <v>3</v>
      </c>
      <c r="C3" s="3" t="s">
        <v>4112</v>
      </c>
      <c r="D3" s="6">
        <v>10275</v>
      </c>
      <c r="E3" s="8">
        <v>14653</v>
      </c>
      <c r="F3" t="s">
        <v>8218</v>
      </c>
      <c r="G3" t="s">
        <v>8223</v>
      </c>
      <c r="H3" t="s">
        <v>8245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8269</v>
      </c>
      <c r="O3" t="s">
        <v>8270</v>
      </c>
      <c r="P3" s="9">
        <f>(J3/86400)+DATE(1970,1,1)</f>
        <v>42766.600497685184</v>
      </c>
      <c r="Q3" s="9">
        <f>(I3/86400)+DATE(1970,1,1)</f>
        <v>42796.600497685184</v>
      </c>
      <c r="R3" cm="1">
        <f t="array" ref="R3:S3">YEAR(P3:Q3)</f>
        <v>2017</v>
      </c>
      <c r="S3">
        <v>2017</v>
      </c>
    </row>
    <row r="4" spans="1:19" ht="48" x14ac:dyDescent="0.2">
      <c r="A4">
        <v>2</v>
      </c>
      <c r="B4" s="3" t="s">
        <v>4</v>
      </c>
      <c r="C4" s="3" t="s">
        <v>4113</v>
      </c>
      <c r="D4" s="6">
        <v>500</v>
      </c>
      <c r="E4" s="8">
        <v>525</v>
      </c>
      <c r="F4" t="s">
        <v>8218</v>
      </c>
      <c r="G4" t="s">
        <v>8224</v>
      </c>
      <c r="H4" t="s">
        <v>8246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8269</v>
      </c>
      <c r="O4" t="s">
        <v>8270</v>
      </c>
      <c r="P4" s="9">
        <f>(J4/86400)+DATE(1970,1,1)</f>
        <v>42405.702349537038</v>
      </c>
      <c r="Q4" s="9">
        <f>(I4/86400)+DATE(1970,1,1)</f>
        <v>42415.702349537038</v>
      </c>
      <c r="R4" cm="1">
        <f t="array" ref="R4:S4">YEAR(P4:Q4)</f>
        <v>2016</v>
      </c>
      <c r="S4">
        <v>2016</v>
      </c>
    </row>
    <row r="5" spans="1:19" ht="32" x14ac:dyDescent="0.2">
      <c r="A5">
        <v>3</v>
      </c>
      <c r="B5" s="3" t="s">
        <v>5</v>
      </c>
      <c r="C5" s="3" t="s">
        <v>4114</v>
      </c>
      <c r="D5" s="6">
        <v>10000</v>
      </c>
      <c r="E5" s="8">
        <v>10390</v>
      </c>
      <c r="F5" t="s">
        <v>8218</v>
      </c>
      <c r="G5" t="s">
        <v>8223</v>
      </c>
      <c r="H5" t="s">
        <v>8245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8269</v>
      </c>
      <c r="O5" t="s">
        <v>8270</v>
      </c>
      <c r="P5" s="9">
        <f>(J5/86400)+DATE(1970,1,1)</f>
        <v>41828.515127314815</v>
      </c>
      <c r="Q5" s="9">
        <f>(I5/86400)+DATE(1970,1,1)</f>
        <v>41858.515127314815</v>
      </c>
      <c r="R5" cm="1">
        <f t="array" ref="R5:S5">YEAR(P5:Q5)</f>
        <v>2014</v>
      </c>
      <c r="S5">
        <v>2014</v>
      </c>
    </row>
    <row r="6" spans="1:19" ht="64" x14ac:dyDescent="0.2">
      <c r="A6">
        <v>4</v>
      </c>
      <c r="B6" s="3" t="s">
        <v>6</v>
      </c>
      <c r="C6" s="3" t="s">
        <v>4115</v>
      </c>
      <c r="D6" s="6">
        <v>44000</v>
      </c>
      <c r="E6" s="8">
        <v>54116.28</v>
      </c>
      <c r="F6" t="s">
        <v>8218</v>
      </c>
      <c r="G6" t="s">
        <v>8223</v>
      </c>
      <c r="H6" t="s">
        <v>8245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8269</v>
      </c>
      <c r="O6" t="s">
        <v>8270</v>
      </c>
      <c r="P6" s="9">
        <f>(J6/86400)+DATE(1970,1,1)</f>
        <v>42327.834247685183</v>
      </c>
      <c r="Q6" s="9">
        <f>(I6/86400)+DATE(1970,1,1)</f>
        <v>42357.834247685183</v>
      </c>
      <c r="R6" cm="1">
        <f t="array" ref="R6:S6">YEAR(P6:Q6)</f>
        <v>2015</v>
      </c>
      <c r="S6">
        <v>2015</v>
      </c>
    </row>
    <row r="7" spans="1:19" ht="48" x14ac:dyDescent="0.2">
      <c r="A7">
        <v>5</v>
      </c>
      <c r="B7" s="3" t="s">
        <v>7</v>
      </c>
      <c r="C7" s="3" t="s">
        <v>4116</v>
      </c>
      <c r="D7" s="6">
        <v>3999</v>
      </c>
      <c r="E7" s="8">
        <v>4390</v>
      </c>
      <c r="F7" t="s">
        <v>8218</v>
      </c>
      <c r="G7" t="s">
        <v>8223</v>
      </c>
      <c r="H7" t="s">
        <v>8245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8269</v>
      </c>
      <c r="O7" t="s">
        <v>8270</v>
      </c>
      <c r="P7" s="9">
        <f>(J7/86400)+DATE(1970,1,1)</f>
        <v>42563.932951388888</v>
      </c>
      <c r="Q7" s="9">
        <f>(I7/86400)+DATE(1970,1,1)</f>
        <v>42580.232638888891</v>
      </c>
      <c r="R7" cm="1">
        <f t="array" ref="R7:S7">YEAR(P7:Q7)</f>
        <v>2016</v>
      </c>
      <c r="S7">
        <v>2016</v>
      </c>
    </row>
    <row r="8" spans="1:19" ht="48" x14ac:dyDescent="0.2">
      <c r="A8">
        <v>6</v>
      </c>
      <c r="B8" s="3" t="s">
        <v>8</v>
      </c>
      <c r="C8" s="3" t="s">
        <v>4117</v>
      </c>
      <c r="D8" s="6">
        <v>8000</v>
      </c>
      <c r="E8" s="8">
        <v>8519</v>
      </c>
      <c r="F8" t="s">
        <v>8218</v>
      </c>
      <c r="G8" t="s">
        <v>8223</v>
      </c>
      <c r="H8" t="s">
        <v>8245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8269</v>
      </c>
      <c r="O8" t="s">
        <v>8270</v>
      </c>
      <c r="P8" s="9">
        <f>(J8/86400)+DATE(1970,1,1)</f>
        <v>41794.072337962964</v>
      </c>
      <c r="Q8" s="9">
        <f>(I8/86400)+DATE(1970,1,1)</f>
        <v>41804.072337962964</v>
      </c>
      <c r="R8" cm="1">
        <f t="array" ref="R8:S8">YEAR(P8:Q8)</f>
        <v>2014</v>
      </c>
      <c r="S8">
        <v>2014</v>
      </c>
    </row>
    <row r="9" spans="1:19" ht="48" x14ac:dyDescent="0.2">
      <c r="A9">
        <v>7</v>
      </c>
      <c r="B9" s="3" t="s">
        <v>9</v>
      </c>
      <c r="C9" s="3" t="s">
        <v>4118</v>
      </c>
      <c r="D9" s="6">
        <v>9000</v>
      </c>
      <c r="E9" s="8">
        <v>9110</v>
      </c>
      <c r="F9" t="s">
        <v>8218</v>
      </c>
      <c r="G9" t="s">
        <v>8223</v>
      </c>
      <c r="H9" t="s">
        <v>8245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8269</v>
      </c>
      <c r="O9" t="s">
        <v>8270</v>
      </c>
      <c r="P9" s="9">
        <f>(J9/86400)+DATE(1970,1,1)</f>
        <v>42516.047071759254</v>
      </c>
      <c r="Q9" s="9">
        <f>(I9/86400)+DATE(1970,1,1)</f>
        <v>42556.047071759254</v>
      </c>
      <c r="R9" cm="1">
        <f t="array" ref="R9:S9">YEAR(P9:Q9)</f>
        <v>2016</v>
      </c>
      <c r="S9">
        <v>2016</v>
      </c>
    </row>
    <row r="10" spans="1:19" ht="16" x14ac:dyDescent="0.2">
      <c r="A10">
        <v>8</v>
      </c>
      <c r="B10" s="3" t="s">
        <v>10</v>
      </c>
      <c r="C10" s="3" t="s">
        <v>4119</v>
      </c>
      <c r="D10" s="6">
        <v>3500</v>
      </c>
      <c r="E10" s="8">
        <v>3501.52</v>
      </c>
      <c r="F10" t="s">
        <v>8218</v>
      </c>
      <c r="G10" t="s">
        <v>8223</v>
      </c>
      <c r="H10" t="s">
        <v>8245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8269</v>
      </c>
      <c r="O10" t="s">
        <v>8270</v>
      </c>
      <c r="P10" s="9">
        <f>(J10/86400)+DATE(1970,1,1)</f>
        <v>42468.94458333333</v>
      </c>
      <c r="Q10" s="9">
        <f>(I10/86400)+DATE(1970,1,1)</f>
        <v>42475.875</v>
      </c>
      <c r="R10" cm="1">
        <f t="array" ref="R10:S10">YEAR(P10:Q10)</f>
        <v>2016</v>
      </c>
      <c r="S10">
        <v>2016</v>
      </c>
    </row>
    <row r="11" spans="1:19" ht="48" x14ac:dyDescent="0.2">
      <c r="A11">
        <v>9</v>
      </c>
      <c r="B11" s="3" t="s">
        <v>11</v>
      </c>
      <c r="C11" s="3" t="s">
        <v>4120</v>
      </c>
      <c r="D11" s="6">
        <v>500</v>
      </c>
      <c r="E11" s="8">
        <v>629.99</v>
      </c>
      <c r="F11" t="s">
        <v>8218</v>
      </c>
      <c r="G11" t="s">
        <v>8223</v>
      </c>
      <c r="H11" t="s">
        <v>8245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8269</v>
      </c>
      <c r="O11" t="s">
        <v>8270</v>
      </c>
      <c r="P11" s="9">
        <f>(J11/86400)+DATE(1970,1,1)</f>
        <v>42447.103518518517</v>
      </c>
      <c r="Q11" s="9">
        <f>(I11/86400)+DATE(1970,1,1)</f>
        <v>42477.103518518517</v>
      </c>
      <c r="R11" cm="1">
        <f t="array" ref="R11:S11">YEAR(P11:Q11)</f>
        <v>2016</v>
      </c>
      <c r="S11">
        <v>2016</v>
      </c>
    </row>
    <row r="12" spans="1:19" ht="48" x14ac:dyDescent="0.2">
      <c r="A12">
        <v>10</v>
      </c>
      <c r="B12" s="3" t="s">
        <v>12</v>
      </c>
      <c r="C12" s="3" t="s">
        <v>4121</v>
      </c>
      <c r="D12" s="6">
        <v>3000</v>
      </c>
      <c r="E12" s="8">
        <v>3015</v>
      </c>
      <c r="F12" t="s">
        <v>8218</v>
      </c>
      <c r="G12" t="s">
        <v>8223</v>
      </c>
      <c r="H12" t="s">
        <v>8245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8269</v>
      </c>
      <c r="O12" t="s">
        <v>8270</v>
      </c>
      <c r="P12" s="9">
        <f>(J12/86400)+DATE(1970,1,1)</f>
        <v>41780.068043981482</v>
      </c>
      <c r="Q12" s="9">
        <f>(I12/86400)+DATE(1970,1,1)</f>
        <v>41815.068043981482</v>
      </c>
      <c r="R12" cm="1">
        <f t="array" ref="R12:S12">YEAR(P12:Q12)</f>
        <v>2014</v>
      </c>
      <c r="S12">
        <v>2014</v>
      </c>
    </row>
    <row r="13" spans="1:19" ht="48" x14ac:dyDescent="0.2">
      <c r="A13">
        <v>11</v>
      </c>
      <c r="B13" s="3" t="s">
        <v>13</v>
      </c>
      <c r="C13" s="3" t="s">
        <v>4122</v>
      </c>
      <c r="D13" s="6">
        <v>5000</v>
      </c>
      <c r="E13" s="8">
        <v>6025</v>
      </c>
      <c r="F13" t="s">
        <v>8218</v>
      </c>
      <c r="G13" t="s">
        <v>8223</v>
      </c>
      <c r="H13" t="s">
        <v>8245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8269</v>
      </c>
      <c r="O13" t="s">
        <v>8270</v>
      </c>
      <c r="P13" s="9">
        <f>(J13/86400)+DATE(1970,1,1)</f>
        <v>42572.778495370367</v>
      </c>
      <c r="Q13" s="9">
        <f>(I13/86400)+DATE(1970,1,1)</f>
        <v>42604.125</v>
      </c>
      <c r="R13" cm="1">
        <f t="array" ref="R13:S13">YEAR(P13:Q13)</f>
        <v>2016</v>
      </c>
      <c r="S13">
        <v>2016</v>
      </c>
    </row>
    <row r="14" spans="1:19" ht="48" x14ac:dyDescent="0.2">
      <c r="A14">
        <v>12</v>
      </c>
      <c r="B14" s="3" t="s">
        <v>14</v>
      </c>
      <c r="C14" s="3" t="s">
        <v>4123</v>
      </c>
      <c r="D14" s="6">
        <v>30000</v>
      </c>
      <c r="E14" s="8">
        <v>49588</v>
      </c>
      <c r="F14" t="s">
        <v>8218</v>
      </c>
      <c r="G14" t="s">
        <v>8223</v>
      </c>
      <c r="H14" t="s">
        <v>8245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8269</v>
      </c>
      <c r="O14" t="s">
        <v>8270</v>
      </c>
      <c r="P14" s="9">
        <f>(J14/86400)+DATE(1970,1,1)</f>
        <v>41791.713252314818</v>
      </c>
      <c r="Q14" s="9">
        <f>(I14/86400)+DATE(1970,1,1)</f>
        <v>41836.125</v>
      </c>
      <c r="R14" cm="1">
        <f t="array" ref="R14:S14">YEAR(P14:Q14)</f>
        <v>2014</v>
      </c>
      <c r="S14">
        <v>2014</v>
      </c>
    </row>
    <row r="15" spans="1:19" ht="32" x14ac:dyDescent="0.2">
      <c r="A15">
        <v>13</v>
      </c>
      <c r="B15" s="3" t="s">
        <v>15</v>
      </c>
      <c r="C15" s="3" t="s">
        <v>4124</v>
      </c>
      <c r="D15" s="6">
        <v>3500</v>
      </c>
      <c r="E15" s="8">
        <v>5599</v>
      </c>
      <c r="F15" t="s">
        <v>8218</v>
      </c>
      <c r="G15" t="s">
        <v>8223</v>
      </c>
      <c r="H15" t="s">
        <v>8245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8269</v>
      </c>
      <c r="O15" t="s">
        <v>8270</v>
      </c>
      <c r="P15" s="9">
        <f>(J15/86400)+DATE(1970,1,1)</f>
        <v>42508.677187499998</v>
      </c>
      <c r="Q15" s="9">
        <f>(I15/86400)+DATE(1970,1,1)</f>
        <v>42544.852083333331</v>
      </c>
      <c r="R15" cm="1">
        <f t="array" ref="R15:S15">YEAR(P15:Q15)</f>
        <v>2016</v>
      </c>
      <c r="S15">
        <v>2016</v>
      </c>
    </row>
    <row r="16" spans="1:19" ht="32" x14ac:dyDescent="0.2">
      <c r="A16">
        <v>14</v>
      </c>
      <c r="B16" s="3" t="s">
        <v>16</v>
      </c>
      <c r="C16" s="3" t="s">
        <v>4125</v>
      </c>
      <c r="D16" s="6">
        <v>6000</v>
      </c>
      <c r="E16" s="8">
        <v>6056</v>
      </c>
      <c r="F16" t="s">
        <v>8218</v>
      </c>
      <c r="G16" t="s">
        <v>8225</v>
      </c>
      <c r="H16" t="s">
        <v>8247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8269</v>
      </c>
      <c r="O16" t="s">
        <v>8270</v>
      </c>
      <c r="P16" s="9">
        <f>(J16/86400)+DATE(1970,1,1)</f>
        <v>41808.02648148148</v>
      </c>
      <c r="Q16" s="9">
        <f>(I16/86400)+DATE(1970,1,1)</f>
        <v>41833.582638888889</v>
      </c>
      <c r="R16" cm="1">
        <f t="array" ref="R16:S16">YEAR(P16:Q16)</f>
        <v>2014</v>
      </c>
      <c r="S16">
        <v>2014</v>
      </c>
    </row>
    <row r="17" spans="1:19" ht="48" x14ac:dyDescent="0.2">
      <c r="A17">
        <v>15</v>
      </c>
      <c r="B17" s="3" t="s">
        <v>17</v>
      </c>
      <c r="C17" s="3" t="s">
        <v>4126</v>
      </c>
      <c r="D17" s="6">
        <v>2000</v>
      </c>
      <c r="E17" s="8">
        <v>2132</v>
      </c>
      <c r="F17" t="s">
        <v>8218</v>
      </c>
      <c r="G17" t="s">
        <v>8226</v>
      </c>
      <c r="H17" t="s">
        <v>8248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8269</v>
      </c>
      <c r="O17" t="s">
        <v>8270</v>
      </c>
      <c r="P17" s="9">
        <f>(J17/86400)+DATE(1970,1,1)</f>
        <v>42256.391875000001</v>
      </c>
      <c r="Q17" s="9">
        <f>(I17/86400)+DATE(1970,1,1)</f>
        <v>42274.843055555553</v>
      </c>
      <c r="R17" cm="1">
        <f t="array" ref="R17:S17">YEAR(P17:Q17)</f>
        <v>2015</v>
      </c>
      <c r="S17">
        <v>2015</v>
      </c>
    </row>
    <row r="18" spans="1:19" ht="48" x14ac:dyDescent="0.2">
      <c r="A18">
        <v>16</v>
      </c>
      <c r="B18" s="3" t="s">
        <v>18</v>
      </c>
      <c r="C18" s="3" t="s">
        <v>4127</v>
      </c>
      <c r="D18" s="6">
        <v>12000</v>
      </c>
      <c r="E18" s="8">
        <v>12029</v>
      </c>
      <c r="F18" t="s">
        <v>8218</v>
      </c>
      <c r="G18" t="s">
        <v>8223</v>
      </c>
      <c r="H18" t="s">
        <v>8245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8269</v>
      </c>
      <c r="O18" t="s">
        <v>8270</v>
      </c>
      <c r="P18" s="9">
        <f>(J18/86400)+DATE(1970,1,1)</f>
        <v>41760.796423611115</v>
      </c>
      <c r="Q18" s="9">
        <f>(I18/86400)+DATE(1970,1,1)</f>
        <v>41806.229166666664</v>
      </c>
      <c r="R18" cm="1">
        <f t="array" ref="R18:S18">YEAR(P18:Q18)</f>
        <v>2014</v>
      </c>
      <c r="S18">
        <v>2014</v>
      </c>
    </row>
    <row r="19" spans="1:19" ht="48" x14ac:dyDescent="0.2">
      <c r="A19">
        <v>17</v>
      </c>
      <c r="B19" s="3" t="s">
        <v>19</v>
      </c>
      <c r="C19" s="3" t="s">
        <v>4128</v>
      </c>
      <c r="D19" s="6">
        <v>1500</v>
      </c>
      <c r="E19" s="8">
        <v>1510</v>
      </c>
      <c r="F19" t="s">
        <v>8218</v>
      </c>
      <c r="G19" t="s">
        <v>8224</v>
      </c>
      <c r="H19" t="s">
        <v>8246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8269</v>
      </c>
      <c r="O19" t="s">
        <v>8270</v>
      </c>
      <c r="P19" s="9">
        <f>(J19/86400)+DATE(1970,1,1)</f>
        <v>41917.731736111113</v>
      </c>
      <c r="Q19" s="9">
        <f>(I19/86400)+DATE(1970,1,1)</f>
        <v>41947.773402777777</v>
      </c>
      <c r="R19" cm="1">
        <f t="array" ref="R19:S19">YEAR(P19:Q19)</f>
        <v>2014</v>
      </c>
      <c r="S19">
        <v>2014</v>
      </c>
    </row>
    <row r="20" spans="1:19" ht="48" x14ac:dyDescent="0.2">
      <c r="A20">
        <v>18</v>
      </c>
      <c r="B20" s="3" t="s">
        <v>20</v>
      </c>
      <c r="C20" s="3" t="s">
        <v>4129</v>
      </c>
      <c r="D20" s="6">
        <v>30000</v>
      </c>
      <c r="E20" s="8">
        <v>31896.33</v>
      </c>
      <c r="F20" t="s">
        <v>8218</v>
      </c>
      <c r="G20" t="s">
        <v>8223</v>
      </c>
      <c r="H20" t="s">
        <v>8245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8269</v>
      </c>
      <c r="O20" t="s">
        <v>8270</v>
      </c>
      <c r="P20" s="9">
        <f>(J20/86400)+DATE(1970,1,1)</f>
        <v>41869.542314814811</v>
      </c>
      <c r="Q20" s="9">
        <f>(I20/86400)+DATE(1970,1,1)</f>
        <v>41899.542314814811</v>
      </c>
      <c r="R20" cm="1">
        <f t="array" ref="R20:S20">YEAR(P20:Q20)</f>
        <v>2014</v>
      </c>
      <c r="S20">
        <v>2014</v>
      </c>
    </row>
    <row r="21" spans="1:19" ht="48" x14ac:dyDescent="0.2">
      <c r="A21">
        <v>19</v>
      </c>
      <c r="B21" s="3" t="s">
        <v>21</v>
      </c>
      <c r="C21" s="3" t="s">
        <v>4130</v>
      </c>
      <c r="D21" s="6">
        <v>850</v>
      </c>
      <c r="E21" s="8">
        <v>1235</v>
      </c>
      <c r="F21" t="s">
        <v>8218</v>
      </c>
      <c r="G21" t="s">
        <v>8223</v>
      </c>
      <c r="H21" t="s">
        <v>8245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8269</v>
      </c>
      <c r="O21" t="s">
        <v>8270</v>
      </c>
      <c r="P21" s="9">
        <f>(J21/86400)+DATE(1970,1,1)</f>
        <v>42175.816365740742</v>
      </c>
      <c r="Q21" s="9">
        <f>(I21/86400)+DATE(1970,1,1)</f>
        <v>42205.816365740742</v>
      </c>
      <c r="R21" cm="1">
        <f t="array" ref="R21:S21">YEAR(P21:Q21)</f>
        <v>2015</v>
      </c>
      <c r="S21">
        <v>2015</v>
      </c>
    </row>
    <row r="22" spans="1:19" ht="48" x14ac:dyDescent="0.2">
      <c r="A22">
        <v>20</v>
      </c>
      <c r="B22" s="3" t="s">
        <v>22</v>
      </c>
      <c r="C22" s="3" t="s">
        <v>4131</v>
      </c>
      <c r="D22" s="6">
        <v>2000</v>
      </c>
      <c r="E22" s="8">
        <v>2004</v>
      </c>
      <c r="F22" t="s">
        <v>8218</v>
      </c>
      <c r="G22" t="s">
        <v>8223</v>
      </c>
      <c r="H22" t="s">
        <v>8245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8269</v>
      </c>
      <c r="O22" t="s">
        <v>8270</v>
      </c>
      <c r="P22" s="9">
        <f>(J22/86400)+DATE(1970,1,1)</f>
        <v>42200.758240740739</v>
      </c>
      <c r="Q22" s="9">
        <f>(I22/86400)+DATE(1970,1,1)</f>
        <v>42260.758240740739</v>
      </c>
      <c r="R22" cm="1">
        <f t="array" ref="R22:S22">YEAR(P22:Q22)</f>
        <v>2015</v>
      </c>
      <c r="S22">
        <v>2015</v>
      </c>
    </row>
    <row r="23" spans="1:19" ht="48" x14ac:dyDescent="0.2">
      <c r="A23">
        <v>21</v>
      </c>
      <c r="B23" s="3" t="s">
        <v>23</v>
      </c>
      <c r="C23" s="3" t="s">
        <v>4132</v>
      </c>
      <c r="D23" s="6">
        <v>18500</v>
      </c>
      <c r="E23" s="8">
        <v>20190</v>
      </c>
      <c r="F23" t="s">
        <v>8218</v>
      </c>
      <c r="G23" t="s">
        <v>8223</v>
      </c>
      <c r="H23" t="s">
        <v>8245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8269</v>
      </c>
      <c r="O23" t="s">
        <v>8270</v>
      </c>
      <c r="P23" s="9">
        <f>(J23/86400)+DATE(1970,1,1)</f>
        <v>41878.627187500002</v>
      </c>
      <c r="Q23" s="9">
        <f>(I23/86400)+DATE(1970,1,1)</f>
        <v>41908.627187500002</v>
      </c>
      <c r="R23" cm="1">
        <f t="array" ref="R23:S23">YEAR(P23:Q23)</f>
        <v>2014</v>
      </c>
      <c r="S23">
        <v>2014</v>
      </c>
    </row>
    <row r="24" spans="1:19" ht="32" x14ac:dyDescent="0.2">
      <c r="A24">
        <v>22</v>
      </c>
      <c r="B24" s="3" t="s">
        <v>24</v>
      </c>
      <c r="C24" s="3" t="s">
        <v>4133</v>
      </c>
      <c r="D24" s="6">
        <v>350</v>
      </c>
      <c r="E24" s="8">
        <v>410</v>
      </c>
      <c r="F24" t="s">
        <v>8218</v>
      </c>
      <c r="G24" t="s">
        <v>8223</v>
      </c>
      <c r="H24" t="s">
        <v>8245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8269</v>
      </c>
      <c r="O24" t="s">
        <v>8270</v>
      </c>
      <c r="P24" s="9">
        <f>(J24/86400)+DATE(1970,1,1)</f>
        <v>41989.91134259259</v>
      </c>
      <c r="Q24" s="9">
        <f>(I24/86400)+DATE(1970,1,1)</f>
        <v>42005.332638888889</v>
      </c>
      <c r="R24" cm="1">
        <f t="array" ref="R24:S24">YEAR(P24:Q24)</f>
        <v>2014</v>
      </c>
      <c r="S24">
        <v>2015</v>
      </c>
    </row>
    <row r="25" spans="1:19" ht="48" x14ac:dyDescent="0.2">
      <c r="A25">
        <v>23</v>
      </c>
      <c r="B25" s="3" t="s">
        <v>25</v>
      </c>
      <c r="C25" s="3" t="s">
        <v>4134</v>
      </c>
      <c r="D25" s="6">
        <v>2000</v>
      </c>
      <c r="E25" s="8">
        <v>2370</v>
      </c>
      <c r="F25" t="s">
        <v>8218</v>
      </c>
      <c r="G25" t="s">
        <v>8223</v>
      </c>
      <c r="H25" t="s">
        <v>8245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8269</v>
      </c>
      <c r="O25" t="s">
        <v>8270</v>
      </c>
      <c r="P25" s="9">
        <f>(J25/86400)+DATE(1970,1,1)</f>
        <v>42097.778946759259</v>
      </c>
      <c r="Q25" s="9">
        <f>(I25/86400)+DATE(1970,1,1)</f>
        <v>42124.638888888891</v>
      </c>
      <c r="R25" cm="1">
        <f t="array" ref="R25:S25">YEAR(P25:Q25)</f>
        <v>2015</v>
      </c>
      <c r="S25">
        <v>2015</v>
      </c>
    </row>
    <row r="26" spans="1:19" ht="32" x14ac:dyDescent="0.2">
      <c r="A26">
        <v>24</v>
      </c>
      <c r="B26" s="3" t="s">
        <v>26</v>
      </c>
      <c r="C26" s="3" t="s">
        <v>4135</v>
      </c>
      <c r="D26" s="6">
        <v>35000</v>
      </c>
      <c r="E26" s="8">
        <v>38082.69</v>
      </c>
      <c r="F26" t="s">
        <v>8218</v>
      </c>
      <c r="G26" t="s">
        <v>8223</v>
      </c>
      <c r="H26" t="s">
        <v>8245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8269</v>
      </c>
      <c r="O26" t="s">
        <v>8270</v>
      </c>
      <c r="P26" s="9">
        <f>(J26/86400)+DATE(1970,1,1)</f>
        <v>42229.820173611108</v>
      </c>
      <c r="Q26" s="9">
        <f>(I26/86400)+DATE(1970,1,1)</f>
        <v>42262.818749999999</v>
      </c>
      <c r="R26" cm="1">
        <f t="array" ref="R26:S26">YEAR(P26:Q26)</f>
        <v>2015</v>
      </c>
      <c r="S26">
        <v>2015</v>
      </c>
    </row>
    <row r="27" spans="1:19" ht="48" x14ac:dyDescent="0.2">
      <c r="A27">
        <v>25</v>
      </c>
      <c r="B27" s="3" t="s">
        <v>27</v>
      </c>
      <c r="C27" s="3" t="s">
        <v>4136</v>
      </c>
      <c r="D27" s="6">
        <v>600</v>
      </c>
      <c r="E27" s="8">
        <v>800</v>
      </c>
      <c r="F27" t="s">
        <v>8218</v>
      </c>
      <c r="G27" t="s">
        <v>8223</v>
      </c>
      <c r="H27" t="s">
        <v>8245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8269</v>
      </c>
      <c r="O27" t="s">
        <v>8270</v>
      </c>
      <c r="P27" s="9">
        <f>(J27/86400)+DATE(1970,1,1)</f>
        <v>42318.025011574078</v>
      </c>
      <c r="Q27" s="9">
        <f>(I27/86400)+DATE(1970,1,1)</f>
        <v>42378.025011574078</v>
      </c>
      <c r="R27" cm="1">
        <f t="array" ref="R27:S27">YEAR(P27:Q27)</f>
        <v>2015</v>
      </c>
      <c r="S27">
        <v>2016</v>
      </c>
    </row>
    <row r="28" spans="1:19" ht="48" x14ac:dyDescent="0.2">
      <c r="A28">
        <v>26</v>
      </c>
      <c r="B28" s="3" t="s">
        <v>28</v>
      </c>
      <c r="C28" s="3" t="s">
        <v>4137</v>
      </c>
      <c r="D28" s="6">
        <v>1250</v>
      </c>
      <c r="E28" s="8">
        <v>1940</v>
      </c>
      <c r="F28" t="s">
        <v>8218</v>
      </c>
      <c r="G28" t="s">
        <v>8223</v>
      </c>
      <c r="H28" t="s">
        <v>8245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8269</v>
      </c>
      <c r="O28" t="s">
        <v>8270</v>
      </c>
      <c r="P28" s="9">
        <f>(J28/86400)+DATE(1970,1,1)</f>
        <v>41828.515555555554</v>
      </c>
      <c r="Q28" s="9">
        <f>(I28/86400)+DATE(1970,1,1)</f>
        <v>41868.515555555554</v>
      </c>
      <c r="R28" cm="1">
        <f t="array" ref="R28:S28">YEAR(P28:Q28)</f>
        <v>2014</v>
      </c>
      <c r="S28">
        <v>2014</v>
      </c>
    </row>
    <row r="29" spans="1:19" ht="48" x14ac:dyDescent="0.2">
      <c r="A29">
        <v>27</v>
      </c>
      <c r="B29" s="3" t="s">
        <v>29</v>
      </c>
      <c r="C29" s="3" t="s">
        <v>4138</v>
      </c>
      <c r="D29" s="6">
        <v>20000</v>
      </c>
      <c r="E29" s="8">
        <v>22345</v>
      </c>
      <c r="F29" t="s">
        <v>8218</v>
      </c>
      <c r="G29" t="s">
        <v>8227</v>
      </c>
      <c r="H29" t="s">
        <v>8249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8269</v>
      </c>
      <c r="O29" t="s">
        <v>8270</v>
      </c>
      <c r="P29" s="9">
        <f>(J29/86400)+DATE(1970,1,1)</f>
        <v>41929.164733796293</v>
      </c>
      <c r="Q29" s="9">
        <f>(I29/86400)+DATE(1970,1,1)</f>
        <v>41959.206400462965</v>
      </c>
      <c r="R29" cm="1">
        <f t="array" ref="R29:S29">YEAR(P29:Q29)</f>
        <v>2014</v>
      </c>
      <c r="S29">
        <v>2014</v>
      </c>
    </row>
    <row r="30" spans="1:19" ht="32" x14ac:dyDescent="0.2">
      <c r="A30">
        <v>28</v>
      </c>
      <c r="B30" s="3" t="s">
        <v>30</v>
      </c>
      <c r="C30" s="3" t="s">
        <v>4139</v>
      </c>
      <c r="D30" s="6">
        <v>12000</v>
      </c>
      <c r="E30" s="8">
        <v>12042</v>
      </c>
      <c r="F30" t="s">
        <v>8218</v>
      </c>
      <c r="G30" t="s">
        <v>8223</v>
      </c>
      <c r="H30" t="s">
        <v>8245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8269</v>
      </c>
      <c r="O30" t="s">
        <v>8270</v>
      </c>
      <c r="P30" s="9">
        <f>(J30/86400)+DATE(1970,1,1)</f>
        <v>42324.96393518518</v>
      </c>
      <c r="Q30" s="9">
        <f>(I30/86400)+DATE(1970,1,1)</f>
        <v>42354.96393518518</v>
      </c>
      <c r="R30" cm="1">
        <f t="array" ref="R30:S30">YEAR(P30:Q30)</f>
        <v>2015</v>
      </c>
      <c r="S30">
        <v>2015</v>
      </c>
    </row>
    <row r="31" spans="1:19" ht="48" x14ac:dyDescent="0.2">
      <c r="A31">
        <v>29</v>
      </c>
      <c r="B31" s="3" t="s">
        <v>31</v>
      </c>
      <c r="C31" s="3" t="s">
        <v>4140</v>
      </c>
      <c r="D31" s="6">
        <v>3000</v>
      </c>
      <c r="E31" s="8">
        <v>3700</v>
      </c>
      <c r="F31" t="s">
        <v>8218</v>
      </c>
      <c r="G31" t="s">
        <v>8224</v>
      </c>
      <c r="H31" t="s">
        <v>8246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8269</v>
      </c>
      <c r="O31" t="s">
        <v>8270</v>
      </c>
      <c r="P31" s="9">
        <f>(J31/86400)+DATE(1970,1,1)</f>
        <v>41812.67324074074</v>
      </c>
      <c r="Q31" s="9">
        <f>(I31/86400)+DATE(1970,1,1)</f>
        <v>41842.67324074074</v>
      </c>
      <c r="R31" cm="1">
        <f t="array" ref="R31:S31">YEAR(P31:Q31)</f>
        <v>2014</v>
      </c>
      <c r="S31">
        <v>2014</v>
      </c>
    </row>
    <row r="32" spans="1:19" ht="48" x14ac:dyDescent="0.2">
      <c r="A32">
        <v>30</v>
      </c>
      <c r="B32" s="3" t="s">
        <v>32</v>
      </c>
      <c r="C32" s="3" t="s">
        <v>4141</v>
      </c>
      <c r="D32" s="6">
        <v>4000</v>
      </c>
      <c r="E32" s="8">
        <v>4051.99</v>
      </c>
      <c r="F32" t="s">
        <v>8218</v>
      </c>
      <c r="G32" t="s">
        <v>8223</v>
      </c>
      <c r="H32" t="s">
        <v>8245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8269</v>
      </c>
      <c r="O32" t="s">
        <v>8270</v>
      </c>
      <c r="P32" s="9">
        <f>(J32/86400)+DATE(1970,1,1)</f>
        <v>41842.292997685188</v>
      </c>
      <c r="Q32" s="9">
        <f>(I32/86400)+DATE(1970,1,1)</f>
        <v>41872.292997685188</v>
      </c>
      <c r="R32" cm="1">
        <f t="array" ref="R32:S32">YEAR(P32:Q32)</f>
        <v>2014</v>
      </c>
      <c r="S32">
        <v>2014</v>
      </c>
    </row>
    <row r="33" spans="1:19" ht="48" x14ac:dyDescent="0.2">
      <c r="A33">
        <v>31</v>
      </c>
      <c r="B33" s="3" t="s">
        <v>33</v>
      </c>
      <c r="C33" s="3" t="s">
        <v>4142</v>
      </c>
      <c r="D33" s="6">
        <v>13</v>
      </c>
      <c r="E33" s="8">
        <v>13</v>
      </c>
      <c r="F33" t="s">
        <v>8218</v>
      </c>
      <c r="G33" t="s">
        <v>8223</v>
      </c>
      <c r="H33" t="s">
        <v>8245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8269</v>
      </c>
      <c r="O33" t="s">
        <v>8270</v>
      </c>
      <c r="P33" s="9">
        <f>(J33/86400)+DATE(1970,1,1)</f>
        <v>42376.79206018518</v>
      </c>
      <c r="Q33" s="9">
        <f>(I33/86400)+DATE(1970,1,1)</f>
        <v>42394.79206018518</v>
      </c>
      <c r="R33" cm="1">
        <f t="array" ref="R33:S33">YEAR(P33:Q33)</f>
        <v>2016</v>
      </c>
      <c r="S33">
        <v>2016</v>
      </c>
    </row>
    <row r="34" spans="1:19" ht="48" x14ac:dyDescent="0.2">
      <c r="A34">
        <v>32</v>
      </c>
      <c r="B34" s="3" t="s">
        <v>34</v>
      </c>
      <c r="C34" s="3" t="s">
        <v>4143</v>
      </c>
      <c r="D34" s="6">
        <v>28450</v>
      </c>
      <c r="E34" s="8">
        <v>28520</v>
      </c>
      <c r="F34" t="s">
        <v>8218</v>
      </c>
      <c r="G34" t="s">
        <v>8223</v>
      </c>
      <c r="H34" t="s">
        <v>8245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8269</v>
      </c>
      <c r="O34" t="s">
        <v>8270</v>
      </c>
      <c r="P34" s="9">
        <f>(J34/86400)+DATE(1970,1,1)</f>
        <v>42461.627511574072</v>
      </c>
      <c r="Q34" s="9">
        <f>(I34/86400)+DATE(1970,1,1)</f>
        <v>42503.165972222225</v>
      </c>
      <c r="R34" cm="1">
        <f t="array" ref="R34:S34">YEAR(P34:Q34)</f>
        <v>2016</v>
      </c>
      <c r="S34">
        <v>2016</v>
      </c>
    </row>
    <row r="35" spans="1:19" ht="48" x14ac:dyDescent="0.2">
      <c r="A35">
        <v>33</v>
      </c>
      <c r="B35" s="3" t="s">
        <v>35</v>
      </c>
      <c r="C35" s="3" t="s">
        <v>4144</v>
      </c>
      <c r="D35" s="6">
        <v>5250</v>
      </c>
      <c r="E35" s="8">
        <v>5360</v>
      </c>
      <c r="F35" t="s">
        <v>8218</v>
      </c>
      <c r="G35" t="s">
        <v>8223</v>
      </c>
      <c r="H35" t="s">
        <v>8245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8269</v>
      </c>
      <c r="O35" t="s">
        <v>8270</v>
      </c>
      <c r="P35" s="9">
        <f>(J35/86400)+DATE(1970,1,1)</f>
        <v>42286.660891203705</v>
      </c>
      <c r="Q35" s="9">
        <f>(I35/86400)+DATE(1970,1,1)</f>
        <v>42316.702557870369</v>
      </c>
      <c r="R35" cm="1">
        <f t="array" ref="R35:S35">YEAR(P35:Q35)</f>
        <v>2015</v>
      </c>
      <c r="S35">
        <v>2015</v>
      </c>
    </row>
    <row r="36" spans="1:19" ht="48" x14ac:dyDescent="0.2">
      <c r="A36">
        <v>34</v>
      </c>
      <c r="B36" s="3" t="s">
        <v>36</v>
      </c>
      <c r="C36" s="3" t="s">
        <v>4145</v>
      </c>
      <c r="D36" s="6">
        <v>2600</v>
      </c>
      <c r="E36" s="8">
        <v>3392</v>
      </c>
      <c r="F36" t="s">
        <v>8218</v>
      </c>
      <c r="G36" t="s">
        <v>8223</v>
      </c>
      <c r="H36" t="s">
        <v>8245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8269</v>
      </c>
      <c r="O36" t="s">
        <v>8270</v>
      </c>
      <c r="P36" s="9">
        <f>(J36/86400)+DATE(1970,1,1)</f>
        <v>41841.321770833332</v>
      </c>
      <c r="Q36" s="9">
        <f>(I36/86400)+DATE(1970,1,1)</f>
        <v>41856.321770833332</v>
      </c>
      <c r="R36" cm="1">
        <f t="array" ref="R36:S36">YEAR(P36:Q36)</f>
        <v>2014</v>
      </c>
      <c r="S36">
        <v>2014</v>
      </c>
    </row>
    <row r="37" spans="1:19" ht="32" x14ac:dyDescent="0.2">
      <c r="A37">
        <v>35</v>
      </c>
      <c r="B37" s="3" t="s">
        <v>37</v>
      </c>
      <c r="C37" s="3" t="s">
        <v>4146</v>
      </c>
      <c r="D37" s="6">
        <v>1000</v>
      </c>
      <c r="E37" s="8">
        <v>1665</v>
      </c>
      <c r="F37" t="s">
        <v>8218</v>
      </c>
      <c r="G37" t="s">
        <v>8223</v>
      </c>
      <c r="H37" t="s">
        <v>8245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8269</v>
      </c>
      <c r="O37" t="s">
        <v>8270</v>
      </c>
      <c r="P37" s="9">
        <f>(J37/86400)+DATE(1970,1,1)</f>
        <v>42098.291828703703</v>
      </c>
      <c r="Q37" s="9">
        <f>(I37/86400)+DATE(1970,1,1)</f>
        <v>42122</v>
      </c>
      <c r="R37" cm="1">
        <f t="array" ref="R37:S37">YEAR(P37:Q37)</f>
        <v>2015</v>
      </c>
      <c r="S37">
        <v>2015</v>
      </c>
    </row>
    <row r="38" spans="1:19" ht="32" x14ac:dyDescent="0.2">
      <c r="A38">
        <v>36</v>
      </c>
      <c r="B38" s="3" t="s">
        <v>38</v>
      </c>
      <c r="C38" s="3" t="s">
        <v>4147</v>
      </c>
      <c r="D38" s="6">
        <v>6000</v>
      </c>
      <c r="E38" s="8">
        <v>8529</v>
      </c>
      <c r="F38" t="s">
        <v>8218</v>
      </c>
      <c r="G38" t="s">
        <v>8223</v>
      </c>
      <c r="H38" t="s">
        <v>8245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8269</v>
      </c>
      <c r="O38" t="s">
        <v>8270</v>
      </c>
      <c r="P38" s="9">
        <f>(J38/86400)+DATE(1970,1,1)</f>
        <v>42068.307002314818</v>
      </c>
      <c r="Q38" s="9">
        <f>(I38/86400)+DATE(1970,1,1)</f>
        <v>42098.265335648146</v>
      </c>
      <c r="R38" cm="1">
        <f t="array" ref="R38:S38">YEAR(P38:Q38)</f>
        <v>2015</v>
      </c>
      <c r="S38">
        <v>2015</v>
      </c>
    </row>
    <row r="39" spans="1:19" ht="48" x14ac:dyDescent="0.2">
      <c r="A39">
        <v>37</v>
      </c>
      <c r="B39" s="3" t="s">
        <v>39</v>
      </c>
      <c r="C39" s="3" t="s">
        <v>4148</v>
      </c>
      <c r="D39" s="6">
        <v>22000</v>
      </c>
      <c r="E39" s="8">
        <v>40357</v>
      </c>
      <c r="F39" t="s">
        <v>8218</v>
      </c>
      <c r="G39" t="s">
        <v>8223</v>
      </c>
      <c r="H39" t="s">
        <v>8245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8269</v>
      </c>
      <c r="O39" t="s">
        <v>8270</v>
      </c>
      <c r="P39" s="9">
        <f>(J39/86400)+DATE(1970,1,1)</f>
        <v>42032.693043981482</v>
      </c>
      <c r="Q39" s="9">
        <f>(I39/86400)+DATE(1970,1,1)</f>
        <v>42062.693043981482</v>
      </c>
      <c r="R39" cm="1">
        <f t="array" ref="R39:S39">YEAR(P39:Q39)</f>
        <v>2015</v>
      </c>
      <c r="S39">
        <v>2015</v>
      </c>
    </row>
    <row r="40" spans="1:19" ht="48" x14ac:dyDescent="0.2">
      <c r="A40">
        <v>38</v>
      </c>
      <c r="B40" s="3" t="s">
        <v>40</v>
      </c>
      <c r="C40" s="3" t="s">
        <v>4149</v>
      </c>
      <c r="D40" s="6">
        <v>2500</v>
      </c>
      <c r="E40" s="8">
        <v>2751</v>
      </c>
      <c r="F40" t="s">
        <v>8218</v>
      </c>
      <c r="G40" t="s">
        <v>8223</v>
      </c>
      <c r="H40" t="s">
        <v>8245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8269</v>
      </c>
      <c r="O40" t="s">
        <v>8270</v>
      </c>
      <c r="P40" s="9">
        <f>(J40/86400)+DATE(1970,1,1)</f>
        <v>41375.057222222225</v>
      </c>
      <c r="Q40" s="9">
        <f>(I40/86400)+DATE(1970,1,1)</f>
        <v>41405.057222222225</v>
      </c>
      <c r="R40" cm="1">
        <f t="array" ref="R40:S40">YEAR(P40:Q40)</f>
        <v>2013</v>
      </c>
      <c r="S40">
        <v>2013</v>
      </c>
    </row>
    <row r="41" spans="1:19" ht="48" x14ac:dyDescent="0.2">
      <c r="A41">
        <v>39</v>
      </c>
      <c r="B41" s="3" t="s">
        <v>41</v>
      </c>
      <c r="C41" s="3" t="s">
        <v>4150</v>
      </c>
      <c r="D41" s="6">
        <v>25000</v>
      </c>
      <c r="E41" s="8">
        <v>32745</v>
      </c>
      <c r="F41" t="s">
        <v>8218</v>
      </c>
      <c r="G41" t="s">
        <v>8224</v>
      </c>
      <c r="H41" t="s">
        <v>8246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8269</v>
      </c>
      <c r="O41" t="s">
        <v>8270</v>
      </c>
      <c r="P41" s="9">
        <f>(J41/86400)+DATE(1970,1,1)</f>
        <v>41754.047083333331</v>
      </c>
      <c r="Q41" s="9">
        <f>(I41/86400)+DATE(1970,1,1)</f>
        <v>41784.957638888889</v>
      </c>
      <c r="R41" cm="1">
        <f t="array" ref="R41:S41">YEAR(P41:Q41)</f>
        <v>2014</v>
      </c>
      <c r="S41">
        <v>2014</v>
      </c>
    </row>
    <row r="42" spans="1:19" ht="48" x14ac:dyDescent="0.2">
      <c r="A42">
        <v>40</v>
      </c>
      <c r="B42" s="3" t="s">
        <v>42</v>
      </c>
      <c r="C42" s="3" t="s">
        <v>4151</v>
      </c>
      <c r="D42" s="6">
        <v>2000</v>
      </c>
      <c r="E42" s="8">
        <v>2027</v>
      </c>
      <c r="F42" t="s">
        <v>8218</v>
      </c>
      <c r="G42" t="s">
        <v>8223</v>
      </c>
      <c r="H42" t="s">
        <v>8245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8269</v>
      </c>
      <c r="O42" t="s">
        <v>8270</v>
      </c>
      <c r="P42" s="9">
        <f>(J42/86400)+DATE(1970,1,1)</f>
        <v>41789.21398148148</v>
      </c>
      <c r="Q42" s="9">
        <f>(I42/86400)+DATE(1970,1,1)</f>
        <v>41809.166666666664</v>
      </c>
      <c r="R42" cm="1">
        <f t="array" ref="R42:S42">YEAR(P42:Q42)</f>
        <v>2014</v>
      </c>
      <c r="S42">
        <v>2014</v>
      </c>
    </row>
    <row r="43" spans="1:19" ht="48" x14ac:dyDescent="0.2">
      <c r="A43">
        <v>41</v>
      </c>
      <c r="B43" s="3" t="s">
        <v>43</v>
      </c>
      <c r="C43" s="3" t="s">
        <v>4152</v>
      </c>
      <c r="D43" s="6">
        <v>2000</v>
      </c>
      <c r="E43" s="8">
        <v>2000</v>
      </c>
      <c r="F43" t="s">
        <v>8218</v>
      </c>
      <c r="G43" t="s">
        <v>8223</v>
      </c>
      <c r="H43" t="s">
        <v>8245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8269</v>
      </c>
      <c r="O43" t="s">
        <v>8270</v>
      </c>
      <c r="P43" s="9">
        <f>(J43/86400)+DATE(1970,1,1)</f>
        <v>41887.568912037037</v>
      </c>
      <c r="Q43" s="9">
        <f>(I43/86400)+DATE(1970,1,1)</f>
        <v>41917.568912037037</v>
      </c>
      <c r="R43" cm="1">
        <f t="array" ref="R43:S43">YEAR(P43:Q43)</f>
        <v>2014</v>
      </c>
      <c r="S43">
        <v>2014</v>
      </c>
    </row>
    <row r="44" spans="1:19" ht="48" x14ac:dyDescent="0.2">
      <c r="A44">
        <v>42</v>
      </c>
      <c r="B44" s="3" t="s">
        <v>44</v>
      </c>
      <c r="C44" s="3" t="s">
        <v>4153</v>
      </c>
      <c r="D44" s="6">
        <v>14000</v>
      </c>
      <c r="E44" s="8">
        <v>19860</v>
      </c>
      <c r="F44" t="s">
        <v>8218</v>
      </c>
      <c r="G44" t="s">
        <v>8223</v>
      </c>
      <c r="H44" t="s">
        <v>8245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8269</v>
      </c>
      <c r="O44" t="s">
        <v>8270</v>
      </c>
      <c r="P44" s="9">
        <f>(J44/86400)+DATE(1970,1,1)</f>
        <v>41971.639189814814</v>
      </c>
      <c r="Q44" s="9">
        <f>(I44/86400)+DATE(1970,1,1)</f>
        <v>42001.639189814814</v>
      </c>
      <c r="R44" cm="1">
        <f t="array" ref="R44:S44">YEAR(P44:Q44)</f>
        <v>2014</v>
      </c>
      <c r="S44">
        <v>2014</v>
      </c>
    </row>
    <row r="45" spans="1:19" ht="48" x14ac:dyDescent="0.2">
      <c r="A45">
        <v>43</v>
      </c>
      <c r="B45" s="3" t="s">
        <v>45</v>
      </c>
      <c r="C45" s="3" t="s">
        <v>4154</v>
      </c>
      <c r="D45" s="6">
        <v>10000</v>
      </c>
      <c r="E45" s="8">
        <v>30866</v>
      </c>
      <c r="F45" t="s">
        <v>8218</v>
      </c>
      <c r="G45" t="s">
        <v>8223</v>
      </c>
      <c r="H45" t="s">
        <v>8245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8269</v>
      </c>
      <c r="O45" t="s">
        <v>8270</v>
      </c>
      <c r="P45" s="9">
        <f>(J45/86400)+DATE(1970,1,1)</f>
        <v>41802.790347222224</v>
      </c>
      <c r="Q45" s="9">
        <f>(I45/86400)+DATE(1970,1,1)</f>
        <v>41833</v>
      </c>
      <c r="R45" cm="1">
        <f t="array" ref="R45:S45">YEAR(P45:Q45)</f>
        <v>2014</v>
      </c>
      <c r="S45">
        <v>2014</v>
      </c>
    </row>
    <row r="46" spans="1:19" ht="48" x14ac:dyDescent="0.2">
      <c r="A46">
        <v>44</v>
      </c>
      <c r="B46" s="3" t="s">
        <v>46</v>
      </c>
      <c r="C46" s="3" t="s">
        <v>4155</v>
      </c>
      <c r="D46" s="6">
        <v>2000</v>
      </c>
      <c r="E46" s="8">
        <v>2000</v>
      </c>
      <c r="F46" t="s">
        <v>8218</v>
      </c>
      <c r="G46" t="s">
        <v>8223</v>
      </c>
      <c r="H46" t="s">
        <v>8245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8269</v>
      </c>
      <c r="O46" t="s">
        <v>8270</v>
      </c>
      <c r="P46" s="9">
        <f>(J46/86400)+DATE(1970,1,1)</f>
        <v>41874.098807870367</v>
      </c>
      <c r="Q46" s="9">
        <f>(I46/86400)+DATE(1970,1,1)</f>
        <v>41919.098807870367</v>
      </c>
      <c r="R46" cm="1">
        <f t="array" ref="R46:S46">YEAR(P46:Q46)</f>
        <v>2014</v>
      </c>
      <c r="S46">
        <v>2014</v>
      </c>
    </row>
    <row r="47" spans="1:19" ht="48" x14ac:dyDescent="0.2">
      <c r="A47">
        <v>45</v>
      </c>
      <c r="B47" s="3" t="s">
        <v>47</v>
      </c>
      <c r="C47" s="3" t="s">
        <v>4156</v>
      </c>
      <c r="D47" s="6">
        <v>5000</v>
      </c>
      <c r="E47" s="8">
        <v>6000</v>
      </c>
      <c r="F47" t="s">
        <v>8218</v>
      </c>
      <c r="G47" t="s">
        <v>8223</v>
      </c>
      <c r="H47" t="s">
        <v>8245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8269</v>
      </c>
      <c r="O47" t="s">
        <v>8270</v>
      </c>
      <c r="P47" s="9">
        <f>(J47/86400)+DATE(1970,1,1)</f>
        <v>42457.623923611114</v>
      </c>
      <c r="Q47" s="9">
        <f>(I47/86400)+DATE(1970,1,1)</f>
        <v>42487.623923611114</v>
      </c>
      <c r="R47" cm="1">
        <f t="array" ref="R47:S47">YEAR(P47:Q47)</f>
        <v>2016</v>
      </c>
      <c r="S47">
        <v>2016</v>
      </c>
    </row>
    <row r="48" spans="1:19" ht="48" x14ac:dyDescent="0.2">
      <c r="A48">
        <v>46</v>
      </c>
      <c r="B48" s="3" t="s">
        <v>48</v>
      </c>
      <c r="C48" s="3" t="s">
        <v>4157</v>
      </c>
      <c r="D48" s="6">
        <v>8400</v>
      </c>
      <c r="E48" s="8">
        <v>8750</v>
      </c>
      <c r="F48" t="s">
        <v>8218</v>
      </c>
      <c r="G48" t="s">
        <v>8225</v>
      </c>
      <c r="H48" t="s">
        <v>8247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8269</v>
      </c>
      <c r="O48" t="s">
        <v>8270</v>
      </c>
      <c r="P48" s="9">
        <f>(J48/86400)+DATE(1970,1,1)</f>
        <v>42323.96497685185</v>
      </c>
      <c r="Q48" s="9">
        <f>(I48/86400)+DATE(1970,1,1)</f>
        <v>42353.96497685185</v>
      </c>
      <c r="R48" cm="1">
        <f t="array" ref="R48:S48">YEAR(P48:Q48)</f>
        <v>2015</v>
      </c>
      <c r="S48">
        <v>2015</v>
      </c>
    </row>
    <row r="49" spans="1:19" ht="48" x14ac:dyDescent="0.2">
      <c r="A49">
        <v>47</v>
      </c>
      <c r="B49" s="3" t="s">
        <v>49</v>
      </c>
      <c r="C49" s="3" t="s">
        <v>4158</v>
      </c>
      <c r="D49" s="6">
        <v>5000</v>
      </c>
      <c r="E49" s="8">
        <v>5380.55</v>
      </c>
      <c r="F49" t="s">
        <v>8218</v>
      </c>
      <c r="G49" t="s">
        <v>8223</v>
      </c>
      <c r="H49" t="s">
        <v>8245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8269</v>
      </c>
      <c r="O49" t="s">
        <v>8270</v>
      </c>
      <c r="P49" s="9">
        <f>(J49/86400)+DATE(1970,1,1)</f>
        <v>41932.819525462961</v>
      </c>
      <c r="Q49" s="9">
        <f>(I49/86400)+DATE(1970,1,1)</f>
        <v>41992.861192129625</v>
      </c>
      <c r="R49" cm="1">
        <f t="array" ref="R49:S49">YEAR(P49:Q49)</f>
        <v>2014</v>
      </c>
      <c r="S49">
        <v>2014</v>
      </c>
    </row>
    <row r="50" spans="1:19" ht="48" x14ac:dyDescent="0.2">
      <c r="A50">
        <v>48</v>
      </c>
      <c r="B50" s="3" t="s">
        <v>50</v>
      </c>
      <c r="C50" s="3" t="s">
        <v>4159</v>
      </c>
      <c r="D50" s="6">
        <v>2000</v>
      </c>
      <c r="E50" s="8">
        <v>2159</v>
      </c>
      <c r="F50" t="s">
        <v>8218</v>
      </c>
      <c r="G50" t="s">
        <v>8224</v>
      </c>
      <c r="H50" t="s">
        <v>8246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8269</v>
      </c>
      <c r="O50" t="s">
        <v>8270</v>
      </c>
      <c r="P50" s="9">
        <f>(J50/86400)+DATE(1970,1,1)</f>
        <v>42033.516898148147</v>
      </c>
      <c r="Q50" s="9">
        <f>(I50/86400)+DATE(1970,1,1)</f>
        <v>42064.5</v>
      </c>
      <c r="R50" cm="1">
        <f t="array" ref="R50:S50">YEAR(P50:Q50)</f>
        <v>2015</v>
      </c>
      <c r="S50">
        <v>2015</v>
      </c>
    </row>
    <row r="51" spans="1:19" ht="16" x14ac:dyDescent="0.2">
      <c r="A51">
        <v>49</v>
      </c>
      <c r="B51" s="3" t="s">
        <v>51</v>
      </c>
      <c r="C51" s="3" t="s">
        <v>4160</v>
      </c>
      <c r="D51" s="6">
        <v>12000</v>
      </c>
      <c r="E51" s="8">
        <v>12000</v>
      </c>
      <c r="F51" t="s">
        <v>8218</v>
      </c>
      <c r="G51" t="s">
        <v>8223</v>
      </c>
      <c r="H51" t="s">
        <v>8245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8269</v>
      </c>
      <c r="O51" t="s">
        <v>8270</v>
      </c>
      <c r="P51" s="9">
        <f>(J51/86400)+DATE(1970,1,1)</f>
        <v>42271.176446759258</v>
      </c>
      <c r="Q51" s="9">
        <f>(I51/86400)+DATE(1970,1,1)</f>
        <v>42301.176446759258</v>
      </c>
      <c r="R51" cm="1">
        <f t="array" ref="R51:S51">YEAR(P51:Q51)</f>
        <v>2015</v>
      </c>
      <c r="S51">
        <v>2015</v>
      </c>
    </row>
    <row r="52" spans="1:19" ht="48" x14ac:dyDescent="0.2">
      <c r="A52">
        <v>50</v>
      </c>
      <c r="B52" s="3" t="s">
        <v>52</v>
      </c>
      <c r="C52" s="3" t="s">
        <v>4161</v>
      </c>
      <c r="D52" s="6">
        <v>600</v>
      </c>
      <c r="E52" s="8">
        <v>600</v>
      </c>
      <c r="F52" t="s">
        <v>8218</v>
      </c>
      <c r="G52" t="s">
        <v>8224</v>
      </c>
      <c r="H52" t="s">
        <v>8246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8269</v>
      </c>
      <c r="O52" t="s">
        <v>8270</v>
      </c>
      <c r="P52" s="9">
        <f>(J52/86400)+DATE(1970,1,1)</f>
        <v>41995.752986111111</v>
      </c>
      <c r="Q52" s="9">
        <f>(I52/86400)+DATE(1970,1,1)</f>
        <v>42034.708333333328</v>
      </c>
      <c r="R52" cm="1">
        <f t="array" ref="R52:S52">YEAR(P52:Q52)</f>
        <v>2014</v>
      </c>
      <c r="S52">
        <v>2015</v>
      </c>
    </row>
    <row r="53" spans="1:19" ht="48" x14ac:dyDescent="0.2">
      <c r="A53">
        <v>51</v>
      </c>
      <c r="B53" s="3" t="s">
        <v>53</v>
      </c>
      <c r="C53" s="3" t="s">
        <v>4162</v>
      </c>
      <c r="D53" s="6">
        <v>11000</v>
      </c>
      <c r="E53" s="8">
        <v>14082</v>
      </c>
      <c r="F53" t="s">
        <v>8218</v>
      </c>
      <c r="G53" t="s">
        <v>8223</v>
      </c>
      <c r="H53" t="s">
        <v>8245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8269</v>
      </c>
      <c r="O53" t="s">
        <v>8270</v>
      </c>
      <c r="P53" s="9">
        <f>(J53/86400)+DATE(1970,1,1)</f>
        <v>42196.928668981476</v>
      </c>
      <c r="Q53" s="9">
        <f>(I53/86400)+DATE(1970,1,1)</f>
        <v>42226.928668981476</v>
      </c>
      <c r="R53" cm="1">
        <f t="array" ref="R53:S53">YEAR(P53:Q53)</f>
        <v>2015</v>
      </c>
      <c r="S53">
        <v>2015</v>
      </c>
    </row>
    <row r="54" spans="1:19" ht="48" x14ac:dyDescent="0.2">
      <c r="A54">
        <v>52</v>
      </c>
      <c r="B54" s="3" t="s">
        <v>54</v>
      </c>
      <c r="C54" s="3" t="s">
        <v>4163</v>
      </c>
      <c r="D54" s="6">
        <v>10000</v>
      </c>
      <c r="E54" s="8">
        <v>11621</v>
      </c>
      <c r="F54" t="s">
        <v>8218</v>
      </c>
      <c r="G54" t="s">
        <v>8223</v>
      </c>
      <c r="H54" t="s">
        <v>8245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8269</v>
      </c>
      <c r="O54" t="s">
        <v>8270</v>
      </c>
      <c r="P54" s="9">
        <f>(J54/86400)+DATE(1970,1,1)</f>
        <v>41807.701921296299</v>
      </c>
      <c r="Q54" s="9">
        <f>(I54/86400)+DATE(1970,1,1)</f>
        <v>41837.701921296299</v>
      </c>
      <c r="R54" cm="1">
        <f t="array" ref="R54:S54">YEAR(P54:Q54)</f>
        <v>2014</v>
      </c>
      <c r="S54">
        <v>2014</v>
      </c>
    </row>
    <row r="55" spans="1:19" ht="32" x14ac:dyDescent="0.2">
      <c r="A55">
        <v>53</v>
      </c>
      <c r="B55" s="3" t="s">
        <v>55</v>
      </c>
      <c r="C55" s="3" t="s">
        <v>4164</v>
      </c>
      <c r="D55" s="6">
        <v>3000</v>
      </c>
      <c r="E55" s="8">
        <v>3289</v>
      </c>
      <c r="F55" t="s">
        <v>8218</v>
      </c>
      <c r="G55" t="s">
        <v>8223</v>
      </c>
      <c r="H55" t="s">
        <v>8245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8269</v>
      </c>
      <c r="O55" t="s">
        <v>8270</v>
      </c>
      <c r="P55" s="9">
        <f>(J55/86400)+DATE(1970,1,1)</f>
        <v>41719.549131944441</v>
      </c>
      <c r="Q55" s="9">
        <f>(I55/86400)+DATE(1970,1,1)</f>
        <v>41733.916666666664</v>
      </c>
      <c r="R55" cm="1">
        <f t="array" ref="R55:S55">YEAR(P55:Q55)</f>
        <v>2014</v>
      </c>
      <c r="S55">
        <v>2014</v>
      </c>
    </row>
    <row r="56" spans="1:19" ht="48" x14ac:dyDescent="0.2">
      <c r="A56">
        <v>54</v>
      </c>
      <c r="B56" s="3" t="s">
        <v>56</v>
      </c>
      <c r="C56" s="3" t="s">
        <v>4165</v>
      </c>
      <c r="D56" s="6">
        <v>10000</v>
      </c>
      <c r="E56" s="8">
        <v>10100</v>
      </c>
      <c r="F56" t="s">
        <v>8218</v>
      </c>
      <c r="G56" t="s">
        <v>8223</v>
      </c>
      <c r="H56" t="s">
        <v>8245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8269</v>
      </c>
      <c r="O56" t="s">
        <v>8270</v>
      </c>
      <c r="P56" s="9">
        <f>(J56/86400)+DATE(1970,1,1)</f>
        <v>42333.713206018518</v>
      </c>
      <c r="Q56" s="9">
        <f>(I56/86400)+DATE(1970,1,1)</f>
        <v>42363.713206018518</v>
      </c>
      <c r="R56" cm="1">
        <f t="array" ref="R56:S56">YEAR(P56:Q56)</f>
        <v>2015</v>
      </c>
      <c r="S56">
        <v>2015</v>
      </c>
    </row>
    <row r="57" spans="1:19" ht="48" x14ac:dyDescent="0.2">
      <c r="A57">
        <v>55</v>
      </c>
      <c r="B57" s="3" t="s">
        <v>57</v>
      </c>
      <c r="C57" s="3" t="s">
        <v>4166</v>
      </c>
      <c r="D57" s="6">
        <v>8600</v>
      </c>
      <c r="E57" s="8">
        <v>11090</v>
      </c>
      <c r="F57" t="s">
        <v>8218</v>
      </c>
      <c r="G57" t="s">
        <v>8223</v>
      </c>
      <c r="H57" t="s">
        <v>8245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8269</v>
      </c>
      <c r="O57" t="s">
        <v>8270</v>
      </c>
      <c r="P57" s="9">
        <f>(J57/86400)+DATE(1970,1,1)</f>
        <v>42496.968935185185</v>
      </c>
      <c r="Q57" s="9">
        <f>(I57/86400)+DATE(1970,1,1)</f>
        <v>42517.968935185185</v>
      </c>
      <c r="R57" cm="1">
        <f t="array" ref="R57:S57">YEAR(P57:Q57)</f>
        <v>2016</v>
      </c>
      <c r="S57">
        <v>2016</v>
      </c>
    </row>
    <row r="58" spans="1:19" ht="32" x14ac:dyDescent="0.2">
      <c r="A58">
        <v>56</v>
      </c>
      <c r="B58" s="3" t="s">
        <v>58</v>
      </c>
      <c r="C58" s="3" t="s">
        <v>4167</v>
      </c>
      <c r="D58" s="6">
        <v>8000</v>
      </c>
      <c r="E58" s="8">
        <v>8581</v>
      </c>
      <c r="F58" t="s">
        <v>8218</v>
      </c>
      <c r="G58" t="s">
        <v>8224</v>
      </c>
      <c r="H58" t="s">
        <v>8246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8269</v>
      </c>
      <c r="O58" t="s">
        <v>8270</v>
      </c>
      <c r="P58" s="9">
        <f>(J58/86400)+DATE(1970,1,1)</f>
        <v>42149.548888888894</v>
      </c>
      <c r="Q58" s="9">
        <f>(I58/86400)+DATE(1970,1,1)</f>
        <v>42163.666666666672</v>
      </c>
      <c r="R58" cm="1">
        <f t="array" ref="R58:S58">YEAR(P58:Q58)</f>
        <v>2015</v>
      </c>
      <c r="S58">
        <v>2015</v>
      </c>
    </row>
    <row r="59" spans="1:19" ht="48" x14ac:dyDescent="0.2">
      <c r="A59">
        <v>57</v>
      </c>
      <c r="B59" s="3" t="s">
        <v>59</v>
      </c>
      <c r="C59" s="3" t="s">
        <v>4168</v>
      </c>
      <c r="D59" s="6">
        <v>15000</v>
      </c>
      <c r="E59" s="8">
        <v>15285</v>
      </c>
      <c r="F59" t="s">
        <v>8218</v>
      </c>
      <c r="G59" t="s">
        <v>8223</v>
      </c>
      <c r="H59" t="s">
        <v>8245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8269</v>
      </c>
      <c r="O59" t="s">
        <v>8270</v>
      </c>
      <c r="P59" s="9">
        <f>(J59/86400)+DATE(1970,1,1)</f>
        <v>42089.83289351852</v>
      </c>
      <c r="Q59" s="9">
        <f>(I59/86400)+DATE(1970,1,1)</f>
        <v>42119.83289351852</v>
      </c>
      <c r="R59" cm="1">
        <f t="array" ref="R59:S59">YEAR(P59:Q59)</f>
        <v>2015</v>
      </c>
      <c r="S59">
        <v>2015</v>
      </c>
    </row>
    <row r="60" spans="1:19" ht="32" x14ac:dyDescent="0.2">
      <c r="A60">
        <v>58</v>
      </c>
      <c r="B60" s="3" t="s">
        <v>60</v>
      </c>
      <c r="C60" s="3" t="s">
        <v>4169</v>
      </c>
      <c r="D60" s="6">
        <v>10000</v>
      </c>
      <c r="E60" s="8">
        <v>10291</v>
      </c>
      <c r="F60" t="s">
        <v>8218</v>
      </c>
      <c r="G60" t="s">
        <v>8223</v>
      </c>
      <c r="H60" t="s">
        <v>8245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8269</v>
      </c>
      <c r="O60" t="s">
        <v>8270</v>
      </c>
      <c r="P60" s="9">
        <f>(J60/86400)+DATE(1970,1,1)</f>
        <v>41932.745046296295</v>
      </c>
      <c r="Q60" s="9">
        <f>(I60/86400)+DATE(1970,1,1)</f>
        <v>41962.786712962959</v>
      </c>
      <c r="R60" cm="1">
        <f t="array" ref="R60:S60">YEAR(P60:Q60)</f>
        <v>2014</v>
      </c>
      <c r="S60">
        <v>2014</v>
      </c>
    </row>
    <row r="61" spans="1:19" ht="48" x14ac:dyDescent="0.2">
      <c r="A61">
        <v>59</v>
      </c>
      <c r="B61" s="3" t="s">
        <v>61</v>
      </c>
      <c r="C61" s="3" t="s">
        <v>4170</v>
      </c>
      <c r="D61" s="6">
        <v>20000</v>
      </c>
      <c r="E61" s="8">
        <v>20025.14</v>
      </c>
      <c r="F61" t="s">
        <v>8218</v>
      </c>
      <c r="G61" t="s">
        <v>8223</v>
      </c>
      <c r="H61" t="s">
        <v>8245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8269</v>
      </c>
      <c r="O61" t="s">
        <v>8270</v>
      </c>
      <c r="P61" s="9">
        <f>(J61/86400)+DATE(1970,1,1)</f>
        <v>42230.235833333332</v>
      </c>
      <c r="Q61" s="9">
        <f>(I61/86400)+DATE(1970,1,1)</f>
        <v>42261.875</v>
      </c>
      <c r="R61" cm="1">
        <f t="array" ref="R61:S61">YEAR(P61:Q61)</f>
        <v>2015</v>
      </c>
      <c r="S61">
        <v>2015</v>
      </c>
    </row>
    <row r="62" spans="1:19" ht="48" x14ac:dyDescent="0.2">
      <c r="A62">
        <v>60</v>
      </c>
      <c r="B62" s="3" t="s">
        <v>62</v>
      </c>
      <c r="C62" s="3" t="s">
        <v>4171</v>
      </c>
      <c r="D62" s="6">
        <v>4500</v>
      </c>
      <c r="E62" s="8">
        <v>4648.33</v>
      </c>
      <c r="F62" t="s">
        <v>8218</v>
      </c>
      <c r="G62" t="s">
        <v>8224</v>
      </c>
      <c r="H62" t="s">
        <v>8246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8269</v>
      </c>
      <c r="O62" t="s">
        <v>8271</v>
      </c>
      <c r="P62" s="9">
        <f>(J62/86400)+DATE(1970,1,1)</f>
        <v>41701.901817129634</v>
      </c>
      <c r="Q62" s="9">
        <f>(I62/86400)+DATE(1970,1,1)</f>
        <v>41721</v>
      </c>
      <c r="R62" cm="1">
        <f t="array" ref="R62:S62">YEAR(P62:Q62)</f>
        <v>2014</v>
      </c>
      <c r="S62">
        <v>2014</v>
      </c>
    </row>
    <row r="63" spans="1:19" ht="48" x14ac:dyDescent="0.2">
      <c r="A63">
        <v>61</v>
      </c>
      <c r="B63" s="3" t="s">
        <v>63</v>
      </c>
      <c r="C63" s="3" t="s">
        <v>4172</v>
      </c>
      <c r="D63" s="6">
        <v>5000</v>
      </c>
      <c r="E63" s="8">
        <v>7415</v>
      </c>
      <c r="F63" t="s">
        <v>8218</v>
      </c>
      <c r="G63" t="s">
        <v>8223</v>
      </c>
      <c r="H63" t="s">
        <v>8245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8269</v>
      </c>
      <c r="O63" t="s">
        <v>8271</v>
      </c>
      <c r="P63" s="9">
        <f>(J63/86400)+DATE(1970,1,1)</f>
        <v>41409.814317129625</v>
      </c>
      <c r="Q63" s="9">
        <f>(I63/86400)+DATE(1970,1,1)</f>
        <v>41431.814317129625</v>
      </c>
      <c r="R63" cm="1">
        <f t="array" ref="R63:S63">YEAR(P63:Q63)</f>
        <v>2013</v>
      </c>
      <c r="S63">
        <v>2013</v>
      </c>
    </row>
    <row r="64" spans="1:19" ht="48" x14ac:dyDescent="0.2">
      <c r="A64">
        <v>62</v>
      </c>
      <c r="B64" s="3" t="s">
        <v>64</v>
      </c>
      <c r="C64" s="3" t="s">
        <v>4173</v>
      </c>
      <c r="D64" s="6">
        <v>3000</v>
      </c>
      <c r="E64" s="8">
        <v>4642</v>
      </c>
      <c r="F64" t="s">
        <v>8218</v>
      </c>
      <c r="G64" t="s">
        <v>8223</v>
      </c>
      <c r="H64" t="s">
        <v>8245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8269</v>
      </c>
      <c r="O64" t="s">
        <v>8271</v>
      </c>
      <c r="P64" s="9">
        <f>(J64/86400)+DATE(1970,1,1)</f>
        <v>41311.799513888887</v>
      </c>
      <c r="Q64" s="9">
        <f>(I64/86400)+DATE(1970,1,1)</f>
        <v>41336.799513888887</v>
      </c>
      <c r="R64" cm="1">
        <f t="array" ref="R64:S64">YEAR(P64:Q64)</f>
        <v>2013</v>
      </c>
      <c r="S64">
        <v>2013</v>
      </c>
    </row>
    <row r="65" spans="1:19" ht="48" x14ac:dyDescent="0.2">
      <c r="A65">
        <v>63</v>
      </c>
      <c r="B65" s="3" t="s">
        <v>65</v>
      </c>
      <c r="C65" s="3" t="s">
        <v>4174</v>
      </c>
      <c r="D65" s="6">
        <v>2000</v>
      </c>
      <c r="E65" s="8">
        <v>2270.37</v>
      </c>
      <c r="F65" t="s">
        <v>8218</v>
      </c>
      <c r="G65" t="s">
        <v>8223</v>
      </c>
      <c r="H65" t="s">
        <v>8245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8269</v>
      </c>
      <c r="O65" t="s">
        <v>8271</v>
      </c>
      <c r="P65" s="9">
        <f>(J65/86400)+DATE(1970,1,1)</f>
        <v>41612.912187499998</v>
      </c>
      <c r="Q65" s="9">
        <f>(I65/86400)+DATE(1970,1,1)</f>
        <v>41636.207638888889</v>
      </c>
      <c r="R65" cm="1">
        <f t="array" ref="R65:S65">YEAR(P65:Q65)</f>
        <v>2013</v>
      </c>
      <c r="S65">
        <v>2013</v>
      </c>
    </row>
    <row r="66" spans="1:19" ht="48" x14ac:dyDescent="0.2">
      <c r="A66">
        <v>64</v>
      </c>
      <c r="B66" s="3" t="s">
        <v>66</v>
      </c>
      <c r="C66" s="3" t="s">
        <v>4175</v>
      </c>
      <c r="D66" s="6">
        <v>1200</v>
      </c>
      <c r="E66" s="8">
        <v>2080</v>
      </c>
      <c r="F66" t="s">
        <v>8218</v>
      </c>
      <c r="G66" t="s">
        <v>8223</v>
      </c>
      <c r="H66" t="s">
        <v>8245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8269</v>
      </c>
      <c r="O66" t="s">
        <v>8271</v>
      </c>
      <c r="P66" s="9">
        <f>(J66/86400)+DATE(1970,1,1)</f>
        <v>41433.01829861111</v>
      </c>
      <c r="Q66" s="9">
        <f>(I66/86400)+DATE(1970,1,1)</f>
        <v>41463.01829861111</v>
      </c>
      <c r="R66" cm="1">
        <f t="array" ref="R66:S66">YEAR(P66:Q66)</f>
        <v>2013</v>
      </c>
      <c r="S66">
        <v>2013</v>
      </c>
    </row>
    <row r="67" spans="1:19" ht="32" x14ac:dyDescent="0.2">
      <c r="A67">
        <v>65</v>
      </c>
      <c r="B67" s="3" t="s">
        <v>67</v>
      </c>
      <c r="C67" s="3" t="s">
        <v>4176</v>
      </c>
      <c r="D67" s="6">
        <v>7000</v>
      </c>
      <c r="E67" s="8">
        <v>7527</v>
      </c>
      <c r="F67" t="s">
        <v>8218</v>
      </c>
      <c r="G67" t="s">
        <v>8228</v>
      </c>
      <c r="H67" t="s">
        <v>8250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8269</v>
      </c>
      <c r="O67" t="s">
        <v>8271</v>
      </c>
      <c r="P67" s="9">
        <f>(J67/86400)+DATE(1970,1,1)</f>
        <v>41835.821226851855</v>
      </c>
      <c r="Q67" s="9">
        <f>(I67/86400)+DATE(1970,1,1)</f>
        <v>41862.249305555553</v>
      </c>
      <c r="R67" cm="1">
        <f t="array" ref="R67:S67">YEAR(P67:Q67)</f>
        <v>2014</v>
      </c>
      <c r="S67">
        <v>2014</v>
      </c>
    </row>
    <row r="68" spans="1:19" ht="32" x14ac:dyDescent="0.2">
      <c r="A68">
        <v>66</v>
      </c>
      <c r="B68" s="3" t="s">
        <v>68</v>
      </c>
      <c r="C68" s="3" t="s">
        <v>4177</v>
      </c>
      <c r="D68" s="6">
        <v>2000</v>
      </c>
      <c r="E68" s="8">
        <v>2372</v>
      </c>
      <c r="F68" t="s">
        <v>8218</v>
      </c>
      <c r="G68" t="s">
        <v>8223</v>
      </c>
      <c r="H68" t="s">
        <v>8245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8269</v>
      </c>
      <c r="O68" t="s">
        <v>8271</v>
      </c>
      <c r="P68" s="9">
        <f>(J68/86400)+DATE(1970,1,1)</f>
        <v>42539.849768518514</v>
      </c>
      <c r="Q68" s="9">
        <f>(I68/86400)+DATE(1970,1,1)</f>
        <v>42569.849768518514</v>
      </c>
      <c r="R68" cm="1">
        <f t="array" ref="R68:S68">YEAR(P68:Q68)</f>
        <v>2016</v>
      </c>
      <c r="S68">
        <v>2016</v>
      </c>
    </row>
    <row r="69" spans="1:19" ht="48" x14ac:dyDescent="0.2">
      <c r="A69">
        <v>67</v>
      </c>
      <c r="B69" s="3" t="s">
        <v>69</v>
      </c>
      <c r="C69" s="3" t="s">
        <v>4178</v>
      </c>
      <c r="D69" s="6">
        <v>2000</v>
      </c>
      <c r="E69" s="8">
        <v>2325</v>
      </c>
      <c r="F69" t="s">
        <v>8218</v>
      </c>
      <c r="G69" t="s">
        <v>8223</v>
      </c>
      <c r="H69" t="s">
        <v>8245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8269</v>
      </c>
      <c r="O69" t="s">
        <v>8271</v>
      </c>
      <c r="P69" s="9">
        <f>(J69/86400)+DATE(1970,1,1)</f>
        <v>41075.583379629628</v>
      </c>
      <c r="Q69" s="9">
        <f>(I69/86400)+DATE(1970,1,1)</f>
        <v>41105.583379629628</v>
      </c>
      <c r="R69" cm="1">
        <f t="array" ref="R69:S69">YEAR(P69:Q69)</f>
        <v>2012</v>
      </c>
      <c r="S69">
        <v>2012</v>
      </c>
    </row>
    <row r="70" spans="1:19" ht="64" x14ac:dyDescent="0.2">
      <c r="A70">
        <v>68</v>
      </c>
      <c r="B70" s="3" t="s">
        <v>70</v>
      </c>
      <c r="C70" s="3" t="s">
        <v>4179</v>
      </c>
      <c r="D70" s="6">
        <v>600</v>
      </c>
      <c r="E70" s="8">
        <v>763</v>
      </c>
      <c r="F70" t="s">
        <v>8218</v>
      </c>
      <c r="G70" t="s">
        <v>8224</v>
      </c>
      <c r="H70" t="s">
        <v>8246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8269</v>
      </c>
      <c r="O70" t="s">
        <v>8271</v>
      </c>
      <c r="P70" s="9">
        <f>(J70/86400)+DATE(1970,1,1)</f>
        <v>41663.569340277776</v>
      </c>
      <c r="Q70" s="9">
        <f>(I70/86400)+DATE(1970,1,1)</f>
        <v>41693.569340277776</v>
      </c>
      <c r="R70" cm="1">
        <f t="array" ref="R70:S70">YEAR(P70:Q70)</f>
        <v>2014</v>
      </c>
      <c r="S70">
        <v>2014</v>
      </c>
    </row>
    <row r="71" spans="1:19" ht="48" x14ac:dyDescent="0.2">
      <c r="A71">
        <v>69</v>
      </c>
      <c r="B71" s="3" t="s">
        <v>71</v>
      </c>
      <c r="C71" s="3" t="s">
        <v>4180</v>
      </c>
      <c r="D71" s="6">
        <v>10000</v>
      </c>
      <c r="E71" s="8">
        <v>11094.23</v>
      </c>
      <c r="F71" t="s">
        <v>8218</v>
      </c>
      <c r="G71" t="s">
        <v>8223</v>
      </c>
      <c r="H71" t="s">
        <v>8245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8269</v>
      </c>
      <c r="O71" t="s">
        <v>8271</v>
      </c>
      <c r="P71" s="9">
        <f>(J71/86400)+DATE(1970,1,1)</f>
        <v>40786.187789351854</v>
      </c>
      <c r="Q71" s="9">
        <f>(I71/86400)+DATE(1970,1,1)</f>
        <v>40818.290972222225</v>
      </c>
      <c r="R71" cm="1">
        <f t="array" ref="R71:S71">YEAR(P71:Q71)</f>
        <v>2011</v>
      </c>
      <c r="S71">
        <v>2011</v>
      </c>
    </row>
    <row r="72" spans="1:19" ht="48" x14ac:dyDescent="0.2">
      <c r="A72">
        <v>70</v>
      </c>
      <c r="B72" s="3" t="s">
        <v>72</v>
      </c>
      <c r="C72" s="3" t="s">
        <v>4181</v>
      </c>
      <c r="D72" s="6">
        <v>500</v>
      </c>
      <c r="E72" s="8">
        <v>636</v>
      </c>
      <c r="F72" t="s">
        <v>8218</v>
      </c>
      <c r="G72" t="s">
        <v>8223</v>
      </c>
      <c r="H72" t="s">
        <v>8245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8269</v>
      </c>
      <c r="O72" t="s">
        <v>8271</v>
      </c>
      <c r="P72" s="9">
        <f>(J72/86400)+DATE(1970,1,1)</f>
        <v>40730.896354166667</v>
      </c>
      <c r="Q72" s="9">
        <f>(I72/86400)+DATE(1970,1,1)</f>
        <v>40790.896354166667</v>
      </c>
      <c r="R72" cm="1">
        <f t="array" ref="R72:S72">YEAR(P72:Q72)</f>
        <v>2011</v>
      </c>
      <c r="S72">
        <v>2011</v>
      </c>
    </row>
    <row r="73" spans="1:19" ht="48" x14ac:dyDescent="0.2">
      <c r="A73">
        <v>71</v>
      </c>
      <c r="B73" s="3" t="s">
        <v>73</v>
      </c>
      <c r="C73" s="3" t="s">
        <v>4182</v>
      </c>
      <c r="D73" s="6">
        <v>1800</v>
      </c>
      <c r="E73" s="8">
        <v>2231</v>
      </c>
      <c r="F73" t="s">
        <v>8218</v>
      </c>
      <c r="G73" t="s">
        <v>8223</v>
      </c>
      <c r="H73" t="s">
        <v>8245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8269</v>
      </c>
      <c r="O73" t="s">
        <v>8271</v>
      </c>
      <c r="P73" s="9">
        <f>(J73/86400)+DATE(1970,1,1)</f>
        <v>40997.271493055552</v>
      </c>
      <c r="Q73" s="9">
        <f>(I73/86400)+DATE(1970,1,1)</f>
        <v>41057.271493055552</v>
      </c>
      <c r="R73" cm="1">
        <f t="array" ref="R73:S73">YEAR(P73:Q73)</f>
        <v>2012</v>
      </c>
      <c r="S73">
        <v>2012</v>
      </c>
    </row>
    <row r="74" spans="1:19" ht="48" x14ac:dyDescent="0.2">
      <c r="A74">
        <v>72</v>
      </c>
      <c r="B74" s="3" t="s">
        <v>74</v>
      </c>
      <c r="C74" s="3" t="s">
        <v>4183</v>
      </c>
      <c r="D74" s="6">
        <v>2200</v>
      </c>
      <c r="E74" s="8">
        <v>2385</v>
      </c>
      <c r="F74" t="s">
        <v>8218</v>
      </c>
      <c r="G74" t="s">
        <v>8223</v>
      </c>
      <c r="H74" t="s">
        <v>8245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8269</v>
      </c>
      <c r="O74" t="s">
        <v>8271</v>
      </c>
      <c r="P74" s="9">
        <f>(J74/86400)+DATE(1970,1,1)</f>
        <v>41208.010196759264</v>
      </c>
      <c r="Q74" s="9">
        <f>(I74/86400)+DATE(1970,1,1)</f>
        <v>41228</v>
      </c>
      <c r="R74" cm="1">
        <f t="array" ref="R74:S74">YEAR(P74:Q74)</f>
        <v>2012</v>
      </c>
      <c r="S74">
        <v>2012</v>
      </c>
    </row>
    <row r="75" spans="1:19" ht="48" x14ac:dyDescent="0.2">
      <c r="A75">
        <v>73</v>
      </c>
      <c r="B75" s="3" t="s">
        <v>75</v>
      </c>
      <c r="C75" s="3" t="s">
        <v>4184</v>
      </c>
      <c r="D75" s="6">
        <v>900</v>
      </c>
      <c r="E75" s="8">
        <v>900</v>
      </c>
      <c r="F75" t="s">
        <v>8218</v>
      </c>
      <c r="G75" t="s">
        <v>8223</v>
      </c>
      <c r="H75" t="s">
        <v>8245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8269</v>
      </c>
      <c r="O75" t="s">
        <v>8271</v>
      </c>
      <c r="P75" s="9">
        <f>(J75/86400)+DATE(1970,1,1)</f>
        <v>40587.75675925926</v>
      </c>
      <c r="Q75" s="9">
        <f>(I75/86400)+DATE(1970,1,1)</f>
        <v>40666.165972222225</v>
      </c>
      <c r="R75" cm="1">
        <f t="array" ref="R75:S75">YEAR(P75:Q75)</f>
        <v>2011</v>
      </c>
      <c r="S75">
        <v>2011</v>
      </c>
    </row>
    <row r="76" spans="1:19" ht="48" x14ac:dyDescent="0.2">
      <c r="A76">
        <v>74</v>
      </c>
      <c r="B76" s="3" t="s">
        <v>76</v>
      </c>
      <c r="C76" s="3" t="s">
        <v>4185</v>
      </c>
      <c r="D76" s="6">
        <v>500</v>
      </c>
      <c r="E76" s="8">
        <v>564.66</v>
      </c>
      <c r="F76" t="s">
        <v>8218</v>
      </c>
      <c r="G76" t="s">
        <v>8229</v>
      </c>
      <c r="H76" t="s">
        <v>8248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8269</v>
      </c>
      <c r="O76" t="s">
        <v>8271</v>
      </c>
      <c r="P76" s="9">
        <f>(J76/86400)+DATE(1970,1,1)</f>
        <v>42360.487210648149</v>
      </c>
      <c r="Q76" s="9">
        <f>(I76/86400)+DATE(1970,1,1)</f>
        <v>42390.487210648149</v>
      </c>
      <c r="R76" cm="1">
        <f t="array" ref="R76:S76">YEAR(P76:Q76)</f>
        <v>2015</v>
      </c>
      <c r="S76">
        <v>2016</v>
      </c>
    </row>
    <row r="77" spans="1:19" ht="48" x14ac:dyDescent="0.2">
      <c r="A77">
        <v>75</v>
      </c>
      <c r="B77" s="3" t="s">
        <v>77</v>
      </c>
      <c r="C77" s="3" t="s">
        <v>4186</v>
      </c>
      <c r="D77" s="6">
        <v>3500</v>
      </c>
      <c r="E77" s="8">
        <v>4040</v>
      </c>
      <c r="F77" t="s">
        <v>8218</v>
      </c>
      <c r="G77" t="s">
        <v>8223</v>
      </c>
      <c r="H77" t="s">
        <v>8245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8269</v>
      </c>
      <c r="O77" t="s">
        <v>8271</v>
      </c>
      <c r="P77" s="9">
        <f>(J77/86400)+DATE(1970,1,1)</f>
        <v>41357.209166666667</v>
      </c>
      <c r="Q77" s="9">
        <f>(I77/86400)+DATE(1970,1,1)</f>
        <v>41387.209166666667</v>
      </c>
      <c r="R77" cm="1">
        <f t="array" ref="R77:S77">YEAR(P77:Q77)</f>
        <v>2013</v>
      </c>
      <c r="S77">
        <v>2013</v>
      </c>
    </row>
    <row r="78" spans="1:19" ht="48" x14ac:dyDescent="0.2">
      <c r="A78">
        <v>76</v>
      </c>
      <c r="B78" s="3" t="s">
        <v>78</v>
      </c>
      <c r="C78" s="3" t="s">
        <v>4187</v>
      </c>
      <c r="D78" s="6">
        <v>300</v>
      </c>
      <c r="E78" s="8">
        <v>460</v>
      </c>
      <c r="F78" t="s">
        <v>8218</v>
      </c>
      <c r="G78" t="s">
        <v>8223</v>
      </c>
      <c r="H78" t="s">
        <v>8245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8269</v>
      </c>
      <c r="O78" t="s">
        <v>8271</v>
      </c>
      <c r="P78" s="9">
        <f>(J78/86400)+DATE(1970,1,1)</f>
        <v>40844.691643518519</v>
      </c>
      <c r="Q78" s="9">
        <f>(I78/86400)+DATE(1970,1,1)</f>
        <v>40904.733310185184</v>
      </c>
      <c r="R78" cm="1">
        <f t="array" ref="R78:S78">YEAR(P78:Q78)</f>
        <v>2011</v>
      </c>
      <c r="S78">
        <v>2011</v>
      </c>
    </row>
    <row r="79" spans="1:19" ht="48" x14ac:dyDescent="0.2">
      <c r="A79">
        <v>77</v>
      </c>
      <c r="B79" s="3" t="s">
        <v>79</v>
      </c>
      <c r="C79" s="3" t="s">
        <v>4188</v>
      </c>
      <c r="D79" s="6">
        <v>400</v>
      </c>
      <c r="E79" s="8">
        <v>1570</v>
      </c>
      <c r="F79" t="s">
        <v>8218</v>
      </c>
      <c r="G79" t="s">
        <v>8223</v>
      </c>
      <c r="H79" t="s">
        <v>8245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8269</v>
      </c>
      <c r="O79" t="s">
        <v>8271</v>
      </c>
      <c r="P79" s="9">
        <f>(J79/86400)+DATE(1970,1,1)</f>
        <v>40997.144872685181</v>
      </c>
      <c r="Q79" s="9">
        <f>(I79/86400)+DATE(1970,1,1)</f>
        <v>41050.124305555553</v>
      </c>
      <c r="R79" cm="1">
        <f t="array" ref="R79:S79">YEAR(P79:Q79)</f>
        <v>2012</v>
      </c>
      <c r="S79">
        <v>2012</v>
      </c>
    </row>
    <row r="80" spans="1:19" ht="96" x14ac:dyDescent="0.2">
      <c r="A80">
        <v>78</v>
      </c>
      <c r="B80" s="3" t="s">
        <v>80</v>
      </c>
      <c r="C80" s="3" t="s">
        <v>4189</v>
      </c>
      <c r="D80" s="6">
        <v>50</v>
      </c>
      <c r="E80" s="8">
        <v>1351</v>
      </c>
      <c r="F80" t="s">
        <v>8218</v>
      </c>
      <c r="G80" t="s">
        <v>8229</v>
      </c>
      <c r="H80" t="s">
        <v>8248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8269</v>
      </c>
      <c r="O80" t="s">
        <v>8271</v>
      </c>
      <c r="P80" s="9">
        <f>(J80/86400)+DATE(1970,1,1)</f>
        <v>42604.730567129634</v>
      </c>
      <c r="Q80" s="9">
        <f>(I80/86400)+DATE(1970,1,1)</f>
        <v>42614.730567129634</v>
      </c>
      <c r="R80" cm="1">
        <f t="array" ref="R80:S80">YEAR(P80:Q80)</f>
        <v>2016</v>
      </c>
      <c r="S80">
        <v>2016</v>
      </c>
    </row>
    <row r="81" spans="1:19" ht="48" x14ac:dyDescent="0.2">
      <c r="A81">
        <v>79</v>
      </c>
      <c r="B81" s="3" t="s">
        <v>81</v>
      </c>
      <c r="C81" s="3" t="s">
        <v>4190</v>
      </c>
      <c r="D81" s="6">
        <v>1300</v>
      </c>
      <c r="E81" s="8">
        <v>1651</v>
      </c>
      <c r="F81" t="s">
        <v>8218</v>
      </c>
      <c r="G81" t="s">
        <v>8224</v>
      </c>
      <c r="H81" t="s">
        <v>8246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8269</v>
      </c>
      <c r="O81" t="s">
        <v>8271</v>
      </c>
      <c r="P81" s="9">
        <f>(J81/86400)+DATE(1970,1,1)</f>
        <v>41724.776539351849</v>
      </c>
      <c r="Q81" s="9">
        <f>(I81/86400)+DATE(1970,1,1)</f>
        <v>41754.776539351849</v>
      </c>
      <c r="R81" cm="1">
        <f t="array" ref="R81:S81">YEAR(P81:Q81)</f>
        <v>2014</v>
      </c>
      <c r="S81">
        <v>2014</v>
      </c>
    </row>
    <row r="82" spans="1:19" ht="48" x14ac:dyDescent="0.2">
      <c r="A82">
        <v>80</v>
      </c>
      <c r="B82" s="3" t="s">
        <v>82</v>
      </c>
      <c r="C82" s="3" t="s">
        <v>4191</v>
      </c>
      <c r="D82" s="6">
        <v>12000</v>
      </c>
      <c r="E82" s="8">
        <v>12870</v>
      </c>
      <c r="F82" t="s">
        <v>8218</v>
      </c>
      <c r="G82" t="s">
        <v>8223</v>
      </c>
      <c r="H82" t="s">
        <v>8245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8269</v>
      </c>
      <c r="O82" t="s">
        <v>8271</v>
      </c>
      <c r="P82" s="9">
        <f>(J82/86400)+DATE(1970,1,1)</f>
        <v>41583.083981481483</v>
      </c>
      <c r="Q82" s="9">
        <f>(I82/86400)+DATE(1970,1,1)</f>
        <v>41618.083981481483</v>
      </c>
      <c r="R82" cm="1">
        <f t="array" ref="R82:S82">YEAR(P82:Q82)</f>
        <v>2013</v>
      </c>
      <c r="S82">
        <v>2013</v>
      </c>
    </row>
    <row r="83" spans="1:19" ht="48" x14ac:dyDescent="0.2">
      <c r="A83">
        <v>81</v>
      </c>
      <c r="B83" s="3" t="s">
        <v>83</v>
      </c>
      <c r="C83" s="3" t="s">
        <v>4192</v>
      </c>
      <c r="D83" s="6">
        <v>750</v>
      </c>
      <c r="E83" s="8">
        <v>1485</v>
      </c>
      <c r="F83" t="s">
        <v>8218</v>
      </c>
      <c r="G83" t="s">
        <v>8223</v>
      </c>
      <c r="H83" t="s">
        <v>8245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8269</v>
      </c>
      <c r="O83" t="s">
        <v>8271</v>
      </c>
      <c r="P83" s="9">
        <f>(J83/86400)+DATE(1970,1,1)</f>
        <v>41100.158877314811</v>
      </c>
      <c r="Q83" s="9">
        <f>(I83/86400)+DATE(1970,1,1)</f>
        <v>41104.126388888893</v>
      </c>
      <c r="R83" cm="1">
        <f t="array" ref="R83:S83">YEAR(P83:Q83)</f>
        <v>2012</v>
      </c>
      <c r="S83">
        <v>2012</v>
      </c>
    </row>
    <row r="84" spans="1:19" ht="48" x14ac:dyDescent="0.2">
      <c r="A84">
        <v>82</v>
      </c>
      <c r="B84" s="3" t="s">
        <v>84</v>
      </c>
      <c r="C84" s="3" t="s">
        <v>4193</v>
      </c>
      <c r="D84" s="6">
        <v>4000</v>
      </c>
      <c r="E84" s="8">
        <v>4000.5</v>
      </c>
      <c r="F84" t="s">
        <v>8218</v>
      </c>
      <c r="G84" t="s">
        <v>8223</v>
      </c>
      <c r="H84" t="s">
        <v>8245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8269</v>
      </c>
      <c r="O84" t="s">
        <v>8271</v>
      </c>
      <c r="P84" s="9">
        <f>(J84/86400)+DATE(1970,1,1)</f>
        <v>40795.820150462961</v>
      </c>
      <c r="Q84" s="9">
        <f>(I84/86400)+DATE(1970,1,1)</f>
        <v>40825.820150462961</v>
      </c>
      <c r="R84" cm="1">
        <f t="array" ref="R84:S84">YEAR(P84:Q84)</f>
        <v>2011</v>
      </c>
      <c r="S84">
        <v>2011</v>
      </c>
    </row>
    <row r="85" spans="1:19" ht="48" x14ac:dyDescent="0.2">
      <c r="A85">
        <v>83</v>
      </c>
      <c r="B85" s="3" t="s">
        <v>85</v>
      </c>
      <c r="C85" s="3" t="s">
        <v>4194</v>
      </c>
      <c r="D85" s="6">
        <v>200</v>
      </c>
      <c r="E85" s="8">
        <v>205</v>
      </c>
      <c r="F85" t="s">
        <v>8218</v>
      </c>
      <c r="G85" t="s">
        <v>8224</v>
      </c>
      <c r="H85" t="s">
        <v>8246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8269</v>
      </c>
      <c r="O85" t="s">
        <v>8271</v>
      </c>
      <c r="P85" s="9">
        <f>(J85/86400)+DATE(1970,1,1)</f>
        <v>42042.615613425922</v>
      </c>
      <c r="Q85" s="9">
        <f>(I85/86400)+DATE(1970,1,1)</f>
        <v>42057.479166666672</v>
      </c>
      <c r="R85" cm="1">
        <f t="array" ref="R85:S85">YEAR(P85:Q85)</f>
        <v>2015</v>
      </c>
      <c r="S85">
        <v>2015</v>
      </c>
    </row>
    <row r="86" spans="1:19" ht="48" x14ac:dyDescent="0.2">
      <c r="A86">
        <v>84</v>
      </c>
      <c r="B86" s="3" t="s">
        <v>86</v>
      </c>
      <c r="C86" s="3" t="s">
        <v>4195</v>
      </c>
      <c r="D86" s="6">
        <v>500</v>
      </c>
      <c r="E86" s="8">
        <v>500</v>
      </c>
      <c r="F86" t="s">
        <v>8218</v>
      </c>
      <c r="G86" t="s">
        <v>8223</v>
      </c>
      <c r="H86" t="s">
        <v>8245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8269</v>
      </c>
      <c r="O86" t="s">
        <v>8271</v>
      </c>
      <c r="P86" s="9">
        <f>(J86/86400)+DATE(1970,1,1)</f>
        <v>40648.757939814815</v>
      </c>
      <c r="Q86" s="9">
        <f>(I86/86400)+DATE(1970,1,1)</f>
        <v>40678.757939814815</v>
      </c>
      <c r="R86" cm="1">
        <f t="array" ref="R86:S86">YEAR(P86:Q86)</f>
        <v>2011</v>
      </c>
      <c r="S86">
        <v>2011</v>
      </c>
    </row>
    <row r="87" spans="1:19" ht="48" x14ac:dyDescent="0.2">
      <c r="A87">
        <v>85</v>
      </c>
      <c r="B87" s="3" t="s">
        <v>87</v>
      </c>
      <c r="C87" s="3" t="s">
        <v>4196</v>
      </c>
      <c r="D87" s="6">
        <v>1200</v>
      </c>
      <c r="E87" s="8">
        <v>1506</v>
      </c>
      <c r="F87" t="s">
        <v>8218</v>
      </c>
      <c r="G87" t="s">
        <v>8223</v>
      </c>
      <c r="H87" t="s">
        <v>8245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8269</v>
      </c>
      <c r="O87" t="s">
        <v>8271</v>
      </c>
      <c r="P87" s="9">
        <f>(J87/86400)+DATE(1970,1,1)</f>
        <v>40779.125428240739</v>
      </c>
      <c r="Q87" s="9">
        <f>(I87/86400)+DATE(1970,1,1)</f>
        <v>40809.125428240739</v>
      </c>
      <c r="R87" cm="1">
        <f t="array" ref="R87:S87">YEAR(P87:Q87)</f>
        <v>2011</v>
      </c>
      <c r="S87">
        <v>2011</v>
      </c>
    </row>
    <row r="88" spans="1:19" ht="48" x14ac:dyDescent="0.2">
      <c r="A88">
        <v>86</v>
      </c>
      <c r="B88" s="3" t="s">
        <v>88</v>
      </c>
      <c r="C88" s="3" t="s">
        <v>4197</v>
      </c>
      <c r="D88" s="6">
        <v>6000</v>
      </c>
      <c r="E88" s="8">
        <v>6388</v>
      </c>
      <c r="F88" t="s">
        <v>8218</v>
      </c>
      <c r="G88" t="s">
        <v>8229</v>
      </c>
      <c r="H88" t="s">
        <v>8248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8269</v>
      </c>
      <c r="O88" t="s">
        <v>8271</v>
      </c>
      <c r="P88" s="9">
        <f>(J88/86400)+DATE(1970,1,1)</f>
        <v>42291.556076388893</v>
      </c>
      <c r="Q88" s="9">
        <f>(I88/86400)+DATE(1970,1,1)</f>
        <v>42365.59774305555</v>
      </c>
      <c r="R88" cm="1">
        <f t="array" ref="R88:S88">YEAR(P88:Q88)</f>
        <v>2015</v>
      </c>
      <c r="S88">
        <v>2015</v>
      </c>
    </row>
    <row r="89" spans="1:19" ht="48" x14ac:dyDescent="0.2">
      <c r="A89">
        <v>87</v>
      </c>
      <c r="B89" s="3" t="s">
        <v>89</v>
      </c>
      <c r="C89" s="3" t="s">
        <v>4198</v>
      </c>
      <c r="D89" s="6">
        <v>2500</v>
      </c>
      <c r="E89" s="8">
        <v>2615</v>
      </c>
      <c r="F89" t="s">
        <v>8218</v>
      </c>
      <c r="G89" t="s">
        <v>8223</v>
      </c>
      <c r="H89" t="s">
        <v>8245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8269</v>
      </c>
      <c r="O89" t="s">
        <v>8271</v>
      </c>
      <c r="P89" s="9">
        <f>(J89/86400)+DATE(1970,1,1)</f>
        <v>40322.539386574077</v>
      </c>
      <c r="Q89" s="9">
        <f>(I89/86400)+DATE(1970,1,1)</f>
        <v>40332.070138888885</v>
      </c>
      <c r="R89" cm="1">
        <f t="array" ref="R89:S89">YEAR(P89:Q89)</f>
        <v>2010</v>
      </c>
      <c r="S89">
        <v>2010</v>
      </c>
    </row>
    <row r="90" spans="1:19" ht="48" x14ac:dyDescent="0.2">
      <c r="A90">
        <v>88</v>
      </c>
      <c r="B90" s="3" t="s">
        <v>90</v>
      </c>
      <c r="C90" s="3" t="s">
        <v>4199</v>
      </c>
      <c r="D90" s="6">
        <v>3500</v>
      </c>
      <c r="E90" s="8">
        <v>3600</v>
      </c>
      <c r="F90" t="s">
        <v>8218</v>
      </c>
      <c r="G90" t="s">
        <v>8223</v>
      </c>
      <c r="H90" t="s">
        <v>8245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8269</v>
      </c>
      <c r="O90" t="s">
        <v>8271</v>
      </c>
      <c r="P90" s="9">
        <f>(J90/86400)+DATE(1970,1,1)</f>
        <v>41786.65892361111</v>
      </c>
      <c r="Q90" s="9">
        <f>(I90/86400)+DATE(1970,1,1)</f>
        <v>41812.65892361111</v>
      </c>
      <c r="R90" cm="1">
        <f t="array" ref="R90:S90">YEAR(P90:Q90)</f>
        <v>2014</v>
      </c>
      <c r="S90">
        <v>2014</v>
      </c>
    </row>
    <row r="91" spans="1:19" ht="48" x14ac:dyDescent="0.2">
      <c r="A91">
        <v>89</v>
      </c>
      <c r="B91" s="3" t="s">
        <v>91</v>
      </c>
      <c r="C91" s="3" t="s">
        <v>4200</v>
      </c>
      <c r="D91" s="6">
        <v>6000</v>
      </c>
      <c r="E91" s="8">
        <v>6904</v>
      </c>
      <c r="F91" t="s">
        <v>8218</v>
      </c>
      <c r="G91" t="s">
        <v>8223</v>
      </c>
      <c r="H91" t="s">
        <v>8245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8269</v>
      </c>
      <c r="O91" t="s">
        <v>8271</v>
      </c>
      <c r="P91" s="9">
        <f>(J91/86400)+DATE(1970,1,1)</f>
        <v>41402.752222222218</v>
      </c>
      <c r="Q91" s="9">
        <f>(I91/86400)+DATE(1970,1,1)</f>
        <v>41427.752222222218</v>
      </c>
      <c r="R91" cm="1">
        <f t="array" ref="R91:S91">YEAR(P91:Q91)</f>
        <v>2013</v>
      </c>
      <c r="S91">
        <v>2013</v>
      </c>
    </row>
    <row r="92" spans="1:19" ht="32" x14ac:dyDescent="0.2">
      <c r="A92">
        <v>90</v>
      </c>
      <c r="B92" s="3" t="s">
        <v>92</v>
      </c>
      <c r="C92" s="3" t="s">
        <v>4201</v>
      </c>
      <c r="D92" s="6">
        <v>500</v>
      </c>
      <c r="E92" s="8">
        <v>502</v>
      </c>
      <c r="F92" t="s">
        <v>8218</v>
      </c>
      <c r="G92" t="s">
        <v>8223</v>
      </c>
      <c r="H92" t="s">
        <v>8245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8269</v>
      </c>
      <c r="O92" t="s">
        <v>8271</v>
      </c>
      <c r="P92" s="9">
        <f>(J92/86400)+DATE(1970,1,1)</f>
        <v>40706.297442129631</v>
      </c>
      <c r="Q92" s="9">
        <f>(I92/86400)+DATE(1970,1,1)</f>
        <v>40736.297442129631</v>
      </c>
      <c r="R92" cm="1">
        <f t="array" ref="R92:S92">YEAR(P92:Q92)</f>
        <v>2011</v>
      </c>
      <c r="S92">
        <v>2011</v>
      </c>
    </row>
    <row r="93" spans="1:19" ht="48" x14ac:dyDescent="0.2">
      <c r="A93">
        <v>91</v>
      </c>
      <c r="B93" s="3" t="s">
        <v>93</v>
      </c>
      <c r="C93" s="3" t="s">
        <v>4202</v>
      </c>
      <c r="D93" s="6">
        <v>3000</v>
      </c>
      <c r="E93" s="8">
        <v>3600</v>
      </c>
      <c r="F93" t="s">
        <v>8218</v>
      </c>
      <c r="G93" t="s">
        <v>8223</v>
      </c>
      <c r="H93" t="s">
        <v>8245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8269</v>
      </c>
      <c r="O93" t="s">
        <v>8271</v>
      </c>
      <c r="P93" s="9">
        <f>(J93/86400)+DATE(1970,1,1)</f>
        <v>40619.402361111112</v>
      </c>
      <c r="Q93" s="9">
        <f>(I93/86400)+DATE(1970,1,1)</f>
        <v>40680.402361111112</v>
      </c>
      <c r="R93" cm="1">
        <f t="array" ref="R93:S93">YEAR(P93:Q93)</f>
        <v>2011</v>
      </c>
      <c r="S93">
        <v>2011</v>
      </c>
    </row>
    <row r="94" spans="1:19" ht="48" x14ac:dyDescent="0.2">
      <c r="A94">
        <v>92</v>
      </c>
      <c r="B94" s="3" t="s">
        <v>94</v>
      </c>
      <c r="C94" s="3" t="s">
        <v>4203</v>
      </c>
      <c r="D94" s="6">
        <v>5000</v>
      </c>
      <c r="E94" s="8">
        <v>5260</v>
      </c>
      <c r="F94" t="s">
        <v>8218</v>
      </c>
      <c r="G94" t="s">
        <v>8228</v>
      </c>
      <c r="H94" t="s">
        <v>8250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8269</v>
      </c>
      <c r="O94" t="s">
        <v>8271</v>
      </c>
      <c r="P94" s="9">
        <f>(J94/86400)+DATE(1970,1,1)</f>
        <v>42721.198877314819</v>
      </c>
      <c r="Q94" s="9">
        <f>(I94/86400)+DATE(1970,1,1)</f>
        <v>42767.333333333328</v>
      </c>
      <c r="R94" cm="1">
        <f t="array" ref="R94:S94">YEAR(P94:Q94)</f>
        <v>2016</v>
      </c>
      <c r="S94">
        <v>2017</v>
      </c>
    </row>
    <row r="95" spans="1:19" ht="48" x14ac:dyDescent="0.2">
      <c r="A95">
        <v>93</v>
      </c>
      <c r="B95" s="3" t="s">
        <v>95</v>
      </c>
      <c r="C95" s="3" t="s">
        <v>4204</v>
      </c>
      <c r="D95" s="6">
        <v>1000</v>
      </c>
      <c r="E95" s="8">
        <v>1106</v>
      </c>
      <c r="F95" t="s">
        <v>8218</v>
      </c>
      <c r="G95" t="s">
        <v>8223</v>
      </c>
      <c r="H95" t="s">
        <v>8245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8269</v>
      </c>
      <c r="O95" t="s">
        <v>8271</v>
      </c>
      <c r="P95" s="9">
        <f>(J95/86400)+DATE(1970,1,1)</f>
        <v>41065.858067129629</v>
      </c>
      <c r="Q95" s="9">
        <f>(I95/86400)+DATE(1970,1,1)</f>
        <v>41093.875</v>
      </c>
      <c r="R95" cm="1">
        <f t="array" ref="R95:S95">YEAR(P95:Q95)</f>
        <v>2012</v>
      </c>
      <c r="S95">
        <v>2012</v>
      </c>
    </row>
    <row r="96" spans="1:19" ht="48" x14ac:dyDescent="0.2">
      <c r="A96">
        <v>94</v>
      </c>
      <c r="B96" s="3" t="s">
        <v>96</v>
      </c>
      <c r="C96" s="3" t="s">
        <v>4205</v>
      </c>
      <c r="D96" s="6">
        <v>250</v>
      </c>
      <c r="E96" s="8">
        <v>260</v>
      </c>
      <c r="F96" t="s">
        <v>8218</v>
      </c>
      <c r="G96" t="s">
        <v>8224</v>
      </c>
      <c r="H96" t="s">
        <v>8246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8269</v>
      </c>
      <c r="O96" t="s">
        <v>8271</v>
      </c>
      <c r="P96" s="9">
        <f>(J96/86400)+DATE(1970,1,1)</f>
        <v>41716.717847222222</v>
      </c>
      <c r="Q96" s="9">
        <f>(I96/86400)+DATE(1970,1,1)</f>
        <v>41736.717847222222</v>
      </c>
      <c r="R96" cm="1">
        <f t="array" ref="R96:S96">YEAR(P96:Q96)</f>
        <v>2014</v>
      </c>
      <c r="S96">
        <v>2014</v>
      </c>
    </row>
    <row r="97" spans="1:19" ht="48" x14ac:dyDescent="0.2">
      <c r="A97">
        <v>95</v>
      </c>
      <c r="B97" s="3" t="s">
        <v>97</v>
      </c>
      <c r="C97" s="3" t="s">
        <v>4206</v>
      </c>
      <c r="D97" s="6">
        <v>350</v>
      </c>
      <c r="E97" s="8">
        <v>460</v>
      </c>
      <c r="F97" t="s">
        <v>8218</v>
      </c>
      <c r="G97" t="s">
        <v>8223</v>
      </c>
      <c r="H97" t="s">
        <v>8245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8269</v>
      </c>
      <c r="O97" t="s">
        <v>8271</v>
      </c>
      <c r="P97" s="9">
        <f>(J97/86400)+DATE(1970,1,1)</f>
        <v>40935.005104166667</v>
      </c>
      <c r="Q97" s="9">
        <f>(I97/86400)+DATE(1970,1,1)</f>
        <v>40965.005104166667</v>
      </c>
      <c r="R97" cm="1">
        <f t="array" ref="R97:S97">YEAR(P97:Q97)</f>
        <v>2012</v>
      </c>
      <c r="S97">
        <v>2012</v>
      </c>
    </row>
    <row r="98" spans="1:19" ht="48" x14ac:dyDescent="0.2">
      <c r="A98">
        <v>96</v>
      </c>
      <c r="B98" s="3" t="s">
        <v>98</v>
      </c>
      <c r="C98" s="3" t="s">
        <v>4207</v>
      </c>
      <c r="D98" s="6">
        <v>1500</v>
      </c>
      <c r="E98" s="8">
        <v>1720</v>
      </c>
      <c r="F98" t="s">
        <v>8218</v>
      </c>
      <c r="G98" t="s">
        <v>8223</v>
      </c>
      <c r="H98" t="s">
        <v>8245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8269</v>
      </c>
      <c r="O98" t="s">
        <v>8271</v>
      </c>
      <c r="P98" s="9">
        <f>(J98/86400)+DATE(1970,1,1)</f>
        <v>40324.662511574075</v>
      </c>
      <c r="Q98" s="9">
        <f>(I98/86400)+DATE(1970,1,1)</f>
        <v>40391.125</v>
      </c>
      <c r="R98" cm="1">
        <f t="array" ref="R98:S98">YEAR(P98:Q98)</f>
        <v>2010</v>
      </c>
      <c r="S98">
        <v>2010</v>
      </c>
    </row>
    <row r="99" spans="1:19" ht="48" x14ac:dyDescent="0.2">
      <c r="A99">
        <v>97</v>
      </c>
      <c r="B99" s="3" t="s">
        <v>99</v>
      </c>
      <c r="C99" s="3" t="s">
        <v>4208</v>
      </c>
      <c r="D99" s="6">
        <v>400</v>
      </c>
      <c r="E99" s="8">
        <v>425</v>
      </c>
      <c r="F99" t="s">
        <v>8218</v>
      </c>
      <c r="G99" t="s">
        <v>8223</v>
      </c>
      <c r="H99" t="s">
        <v>8245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8269</v>
      </c>
      <c r="O99" t="s">
        <v>8271</v>
      </c>
      <c r="P99" s="9">
        <f>(J99/86400)+DATE(1970,1,1)</f>
        <v>40706.135208333333</v>
      </c>
      <c r="Q99" s="9">
        <f>(I99/86400)+DATE(1970,1,1)</f>
        <v>40736.135208333333</v>
      </c>
      <c r="R99" cm="1">
        <f t="array" ref="R99:S99">YEAR(P99:Q99)</f>
        <v>2011</v>
      </c>
      <c r="S99">
        <v>2011</v>
      </c>
    </row>
    <row r="100" spans="1:19" ht="48" x14ac:dyDescent="0.2">
      <c r="A100">
        <v>98</v>
      </c>
      <c r="B100" s="3" t="s">
        <v>100</v>
      </c>
      <c r="C100" s="3" t="s">
        <v>4209</v>
      </c>
      <c r="D100" s="6">
        <v>3200</v>
      </c>
      <c r="E100" s="8">
        <v>3400</v>
      </c>
      <c r="F100" t="s">
        <v>8218</v>
      </c>
      <c r="G100" t="s">
        <v>8223</v>
      </c>
      <c r="H100" t="s">
        <v>8245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8269</v>
      </c>
      <c r="O100" t="s">
        <v>8271</v>
      </c>
      <c r="P100" s="9">
        <f>(J100/86400)+DATE(1970,1,1)</f>
        <v>41214.794837962967</v>
      </c>
      <c r="Q100" s="9">
        <f>(I100/86400)+DATE(1970,1,1)</f>
        <v>41250.979166666664</v>
      </c>
      <c r="R100" cm="1">
        <f t="array" ref="R100:S100">YEAR(P100:Q100)</f>
        <v>2012</v>
      </c>
      <c r="S100">
        <v>2012</v>
      </c>
    </row>
    <row r="101" spans="1:19" ht="32" x14ac:dyDescent="0.2">
      <c r="A101">
        <v>99</v>
      </c>
      <c r="B101" s="3" t="s">
        <v>101</v>
      </c>
      <c r="C101" s="3" t="s">
        <v>4210</v>
      </c>
      <c r="D101" s="6">
        <v>1500</v>
      </c>
      <c r="E101" s="8">
        <v>1590.29</v>
      </c>
      <c r="F101" t="s">
        <v>8218</v>
      </c>
      <c r="G101" t="s">
        <v>8223</v>
      </c>
      <c r="H101" t="s">
        <v>8245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8269</v>
      </c>
      <c r="O101" t="s">
        <v>8271</v>
      </c>
      <c r="P101" s="9">
        <f>(J101/86400)+DATE(1970,1,1)</f>
        <v>41631.902766203704</v>
      </c>
      <c r="Q101" s="9">
        <f>(I101/86400)+DATE(1970,1,1)</f>
        <v>41661.902766203704</v>
      </c>
      <c r="R101" cm="1">
        <f t="array" ref="R101:S101">YEAR(P101:Q101)</f>
        <v>2013</v>
      </c>
      <c r="S101">
        <v>2014</v>
      </c>
    </row>
    <row r="102" spans="1:19" ht="48" x14ac:dyDescent="0.2">
      <c r="A102">
        <v>100</v>
      </c>
      <c r="B102" s="3" t="s">
        <v>102</v>
      </c>
      <c r="C102" s="3" t="s">
        <v>4211</v>
      </c>
      <c r="D102" s="6">
        <v>5000</v>
      </c>
      <c r="E102" s="8">
        <v>5000</v>
      </c>
      <c r="F102" t="s">
        <v>8218</v>
      </c>
      <c r="G102" t="s">
        <v>8223</v>
      </c>
      <c r="H102" t="s">
        <v>8245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8269</v>
      </c>
      <c r="O102" t="s">
        <v>8271</v>
      </c>
      <c r="P102" s="9">
        <f>(J102/86400)+DATE(1970,1,1)</f>
        <v>41197.753310185188</v>
      </c>
      <c r="Q102" s="9">
        <f>(I102/86400)+DATE(1970,1,1)</f>
        <v>41217.794976851852</v>
      </c>
      <c r="R102" cm="1">
        <f t="array" ref="R102:S102">YEAR(P102:Q102)</f>
        <v>2012</v>
      </c>
      <c r="S102">
        <v>2012</v>
      </c>
    </row>
    <row r="103" spans="1:19" ht="48" x14ac:dyDescent="0.2">
      <c r="A103">
        <v>101</v>
      </c>
      <c r="B103" s="3" t="s">
        <v>103</v>
      </c>
      <c r="C103" s="3" t="s">
        <v>4212</v>
      </c>
      <c r="D103" s="6">
        <v>3500</v>
      </c>
      <c r="E103" s="8">
        <v>3500</v>
      </c>
      <c r="F103" t="s">
        <v>8218</v>
      </c>
      <c r="G103" t="s">
        <v>8223</v>
      </c>
      <c r="H103" t="s">
        <v>8245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8269</v>
      </c>
      <c r="O103" t="s">
        <v>8271</v>
      </c>
      <c r="P103" s="9">
        <f>(J103/86400)+DATE(1970,1,1)</f>
        <v>41274.776736111111</v>
      </c>
      <c r="Q103" s="9">
        <f>(I103/86400)+DATE(1970,1,1)</f>
        <v>41298.776736111111</v>
      </c>
      <c r="R103" cm="1">
        <f t="array" ref="R103:S103">YEAR(P103:Q103)</f>
        <v>2012</v>
      </c>
      <c r="S103">
        <v>2013</v>
      </c>
    </row>
    <row r="104" spans="1:19" ht="48" x14ac:dyDescent="0.2">
      <c r="A104">
        <v>102</v>
      </c>
      <c r="B104" s="3" t="s">
        <v>104</v>
      </c>
      <c r="C104" s="3" t="s">
        <v>4213</v>
      </c>
      <c r="D104" s="6">
        <v>6000</v>
      </c>
      <c r="E104" s="8">
        <v>7665</v>
      </c>
      <c r="F104" t="s">
        <v>8218</v>
      </c>
      <c r="G104" t="s">
        <v>8223</v>
      </c>
      <c r="H104" t="s">
        <v>8245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8269</v>
      </c>
      <c r="O104" t="s">
        <v>8271</v>
      </c>
      <c r="P104" s="9">
        <f>(J104/86400)+DATE(1970,1,1)</f>
        <v>40505.131168981483</v>
      </c>
      <c r="Q104" s="9">
        <f>(I104/86400)+DATE(1970,1,1)</f>
        <v>40535.131168981483</v>
      </c>
      <c r="R104" cm="1">
        <f t="array" ref="R104:S104">YEAR(P104:Q104)</f>
        <v>2010</v>
      </c>
      <c r="S104">
        <v>2010</v>
      </c>
    </row>
    <row r="105" spans="1:19" ht="32" x14ac:dyDescent="0.2">
      <c r="A105">
        <v>103</v>
      </c>
      <c r="B105" s="3" t="s">
        <v>105</v>
      </c>
      <c r="C105" s="3" t="s">
        <v>4214</v>
      </c>
      <c r="D105" s="6">
        <v>1300</v>
      </c>
      <c r="E105" s="8">
        <v>1367</v>
      </c>
      <c r="F105" t="s">
        <v>8218</v>
      </c>
      <c r="G105" t="s">
        <v>8224</v>
      </c>
      <c r="H105" t="s">
        <v>8246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8269</v>
      </c>
      <c r="O105" t="s">
        <v>8271</v>
      </c>
      <c r="P105" s="9">
        <f>(J105/86400)+DATE(1970,1,1)</f>
        <v>41682.805902777778</v>
      </c>
      <c r="Q105" s="9">
        <f>(I105/86400)+DATE(1970,1,1)</f>
        <v>41705.805902777778</v>
      </c>
      <c r="R105" cm="1">
        <f t="array" ref="R105:S105">YEAR(P105:Q105)</f>
        <v>2014</v>
      </c>
      <c r="S105">
        <v>2014</v>
      </c>
    </row>
    <row r="106" spans="1:19" ht="32" x14ac:dyDescent="0.2">
      <c r="A106">
        <v>104</v>
      </c>
      <c r="B106" s="3" t="s">
        <v>106</v>
      </c>
      <c r="C106" s="3" t="s">
        <v>4215</v>
      </c>
      <c r="D106" s="6">
        <v>500</v>
      </c>
      <c r="E106" s="8">
        <v>600</v>
      </c>
      <c r="F106" t="s">
        <v>8218</v>
      </c>
      <c r="G106" t="s">
        <v>8223</v>
      </c>
      <c r="H106" t="s">
        <v>8245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8269</v>
      </c>
      <c r="O106" t="s">
        <v>8271</v>
      </c>
      <c r="P106" s="9">
        <f>(J106/86400)+DATE(1970,1,1)</f>
        <v>40612.695208333331</v>
      </c>
      <c r="Q106" s="9">
        <f>(I106/86400)+DATE(1970,1,1)</f>
        <v>40636.041666666664</v>
      </c>
      <c r="R106" cm="1">
        <f t="array" ref="R106:S106">YEAR(P106:Q106)</f>
        <v>2011</v>
      </c>
      <c r="S106">
        <v>2011</v>
      </c>
    </row>
    <row r="107" spans="1:19" ht="48" x14ac:dyDescent="0.2">
      <c r="A107">
        <v>105</v>
      </c>
      <c r="B107" s="3" t="s">
        <v>107</v>
      </c>
      <c r="C107" s="3" t="s">
        <v>4216</v>
      </c>
      <c r="D107" s="6">
        <v>2200</v>
      </c>
      <c r="E107" s="8">
        <v>2363</v>
      </c>
      <c r="F107" t="s">
        <v>8218</v>
      </c>
      <c r="G107" t="s">
        <v>8223</v>
      </c>
      <c r="H107" t="s">
        <v>8245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8269</v>
      </c>
      <c r="O107" t="s">
        <v>8271</v>
      </c>
      <c r="P107" s="9">
        <f>(J107/86400)+DATE(1970,1,1)</f>
        <v>42485.724768518514</v>
      </c>
      <c r="Q107" s="9">
        <f>(I107/86400)+DATE(1970,1,1)</f>
        <v>42504</v>
      </c>
      <c r="R107" cm="1">
        <f t="array" ref="R107:S107">YEAR(P107:Q107)</f>
        <v>2016</v>
      </c>
      <c r="S107">
        <v>2016</v>
      </c>
    </row>
    <row r="108" spans="1:19" ht="16" x14ac:dyDescent="0.2">
      <c r="A108">
        <v>106</v>
      </c>
      <c r="B108" s="3" t="s">
        <v>108</v>
      </c>
      <c r="C108" s="3" t="s">
        <v>4217</v>
      </c>
      <c r="D108" s="6">
        <v>5000</v>
      </c>
      <c r="E108" s="8">
        <v>5025</v>
      </c>
      <c r="F108" t="s">
        <v>8218</v>
      </c>
      <c r="G108" t="s">
        <v>8223</v>
      </c>
      <c r="H108" t="s">
        <v>8245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8269</v>
      </c>
      <c r="O108" t="s">
        <v>8271</v>
      </c>
      <c r="P108" s="9">
        <f>(J108/86400)+DATE(1970,1,1)</f>
        <v>40987.776631944442</v>
      </c>
      <c r="Q108" s="9">
        <f>(I108/86400)+DATE(1970,1,1)</f>
        <v>41001.776631944442</v>
      </c>
      <c r="R108" cm="1">
        <f t="array" ref="R108:S108">YEAR(P108:Q108)</f>
        <v>2012</v>
      </c>
      <c r="S108">
        <v>2012</v>
      </c>
    </row>
    <row r="109" spans="1:19" ht="48" x14ac:dyDescent="0.2">
      <c r="A109">
        <v>107</v>
      </c>
      <c r="B109" s="3" t="s">
        <v>109</v>
      </c>
      <c r="C109" s="3" t="s">
        <v>4218</v>
      </c>
      <c r="D109" s="6">
        <v>7500</v>
      </c>
      <c r="E109" s="8">
        <v>7685</v>
      </c>
      <c r="F109" t="s">
        <v>8218</v>
      </c>
      <c r="G109" t="s">
        <v>8223</v>
      </c>
      <c r="H109" t="s">
        <v>8245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8269</v>
      </c>
      <c r="O109" t="s">
        <v>8271</v>
      </c>
      <c r="P109" s="9">
        <f>(J109/86400)+DATE(1970,1,1)</f>
        <v>40635.982488425929</v>
      </c>
      <c r="Q109" s="9">
        <f>(I109/86400)+DATE(1970,1,1)</f>
        <v>40657.982488425929</v>
      </c>
      <c r="R109" cm="1">
        <f t="array" ref="R109:S109">YEAR(P109:Q109)</f>
        <v>2011</v>
      </c>
      <c r="S109">
        <v>2011</v>
      </c>
    </row>
    <row r="110" spans="1:19" ht="48" x14ac:dyDescent="0.2">
      <c r="A110">
        <v>108</v>
      </c>
      <c r="B110" s="3" t="s">
        <v>110</v>
      </c>
      <c r="C110" s="3" t="s">
        <v>4219</v>
      </c>
      <c r="D110" s="6">
        <v>1500</v>
      </c>
      <c r="E110" s="8">
        <v>3700</v>
      </c>
      <c r="F110" t="s">
        <v>8218</v>
      </c>
      <c r="G110" t="s">
        <v>8223</v>
      </c>
      <c r="H110" t="s">
        <v>8245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8269</v>
      </c>
      <c r="O110" t="s">
        <v>8271</v>
      </c>
      <c r="P110" s="9">
        <f>(J110/86400)+DATE(1970,1,1)</f>
        <v>41365.613078703704</v>
      </c>
      <c r="Q110" s="9">
        <f>(I110/86400)+DATE(1970,1,1)</f>
        <v>41425.613078703704</v>
      </c>
      <c r="R110" cm="1">
        <f t="array" ref="R110:S110">YEAR(P110:Q110)</f>
        <v>2013</v>
      </c>
      <c r="S110">
        <v>2013</v>
      </c>
    </row>
    <row r="111" spans="1:19" ht="48" x14ac:dyDescent="0.2">
      <c r="A111">
        <v>109</v>
      </c>
      <c r="B111" s="3" t="s">
        <v>111</v>
      </c>
      <c r="C111" s="3" t="s">
        <v>4220</v>
      </c>
      <c r="D111" s="6">
        <v>1000</v>
      </c>
      <c r="E111" s="8">
        <v>2195</v>
      </c>
      <c r="F111" t="s">
        <v>8218</v>
      </c>
      <c r="G111" t="s">
        <v>8223</v>
      </c>
      <c r="H111" t="s">
        <v>8245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8269</v>
      </c>
      <c r="O111" t="s">
        <v>8271</v>
      </c>
      <c r="P111" s="9">
        <f>(J111/86400)+DATE(1970,1,1)</f>
        <v>40570.025810185187</v>
      </c>
      <c r="Q111" s="9">
        <f>(I111/86400)+DATE(1970,1,1)</f>
        <v>40600.025810185187</v>
      </c>
      <c r="R111" cm="1">
        <f t="array" ref="R111:S111">YEAR(P111:Q111)</f>
        <v>2011</v>
      </c>
      <c r="S111">
        <v>2011</v>
      </c>
    </row>
    <row r="112" spans="1:19" ht="48" x14ac:dyDescent="0.2">
      <c r="A112">
        <v>110</v>
      </c>
      <c r="B112" s="3" t="s">
        <v>112</v>
      </c>
      <c r="C112" s="3" t="s">
        <v>4221</v>
      </c>
      <c r="D112" s="6">
        <v>1300</v>
      </c>
      <c r="E112" s="8">
        <v>1700</v>
      </c>
      <c r="F112" t="s">
        <v>8218</v>
      </c>
      <c r="G112" t="s">
        <v>8223</v>
      </c>
      <c r="H112" t="s">
        <v>8245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8269</v>
      </c>
      <c r="O112" t="s">
        <v>8271</v>
      </c>
      <c r="P112" s="9">
        <f>(J112/86400)+DATE(1970,1,1)</f>
        <v>41557.949687500004</v>
      </c>
      <c r="Q112" s="9">
        <f>(I112/86400)+DATE(1970,1,1)</f>
        <v>41592.249305555553</v>
      </c>
      <c r="R112" cm="1">
        <f t="array" ref="R112:S112">YEAR(P112:Q112)</f>
        <v>2013</v>
      </c>
      <c r="S112">
        <v>2013</v>
      </c>
    </row>
    <row r="113" spans="1:19" ht="48" x14ac:dyDescent="0.2">
      <c r="A113">
        <v>111</v>
      </c>
      <c r="B113" s="3" t="s">
        <v>113</v>
      </c>
      <c r="C113" s="3" t="s">
        <v>4222</v>
      </c>
      <c r="D113" s="6">
        <v>3500</v>
      </c>
      <c r="E113" s="8">
        <v>5410</v>
      </c>
      <c r="F113" t="s">
        <v>8218</v>
      </c>
      <c r="G113" t="s">
        <v>8225</v>
      </c>
      <c r="H113" t="s">
        <v>8247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8269</v>
      </c>
      <c r="O113" t="s">
        <v>8271</v>
      </c>
      <c r="P113" s="9">
        <f>(J113/86400)+DATE(1970,1,1)</f>
        <v>42125.333182870367</v>
      </c>
      <c r="Q113" s="9">
        <f>(I113/86400)+DATE(1970,1,1)</f>
        <v>42155.333182870367</v>
      </c>
      <c r="R113" cm="1">
        <f t="array" ref="R113:S113">YEAR(P113:Q113)</f>
        <v>2015</v>
      </c>
      <c r="S113">
        <v>2015</v>
      </c>
    </row>
    <row r="114" spans="1:19" ht="48" x14ac:dyDescent="0.2">
      <c r="A114">
        <v>112</v>
      </c>
      <c r="B114" s="3" t="s">
        <v>114</v>
      </c>
      <c r="C114" s="3" t="s">
        <v>4223</v>
      </c>
      <c r="D114" s="6">
        <v>5000</v>
      </c>
      <c r="E114" s="8">
        <v>5200</v>
      </c>
      <c r="F114" t="s">
        <v>8218</v>
      </c>
      <c r="G114" t="s">
        <v>8223</v>
      </c>
      <c r="H114" t="s">
        <v>8245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8269</v>
      </c>
      <c r="O114" t="s">
        <v>8271</v>
      </c>
      <c r="P114" s="9">
        <f>(J114/86400)+DATE(1970,1,1)</f>
        <v>41718.043032407411</v>
      </c>
      <c r="Q114" s="9">
        <f>(I114/86400)+DATE(1970,1,1)</f>
        <v>41742.083333333336</v>
      </c>
      <c r="R114" cm="1">
        <f t="array" ref="R114:S114">YEAR(P114:Q114)</f>
        <v>2014</v>
      </c>
      <c r="S114">
        <v>2014</v>
      </c>
    </row>
    <row r="115" spans="1:19" ht="32" x14ac:dyDescent="0.2">
      <c r="A115">
        <v>113</v>
      </c>
      <c r="B115" s="3" t="s">
        <v>115</v>
      </c>
      <c r="C115" s="3" t="s">
        <v>4224</v>
      </c>
      <c r="D115" s="6">
        <v>5000</v>
      </c>
      <c r="E115" s="8">
        <v>7050</v>
      </c>
      <c r="F115" t="s">
        <v>8218</v>
      </c>
      <c r="G115" t="s">
        <v>8223</v>
      </c>
      <c r="H115" t="s">
        <v>8245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8269</v>
      </c>
      <c r="O115" t="s">
        <v>8271</v>
      </c>
      <c r="P115" s="9">
        <f>(J115/86400)+DATE(1970,1,1)</f>
        <v>40753.758425925924</v>
      </c>
      <c r="Q115" s="9">
        <f>(I115/86400)+DATE(1970,1,1)</f>
        <v>40761.625</v>
      </c>
      <c r="R115" cm="1">
        <f t="array" ref="R115:S115">YEAR(P115:Q115)</f>
        <v>2011</v>
      </c>
      <c r="S115">
        <v>2011</v>
      </c>
    </row>
    <row r="116" spans="1:19" ht="48" x14ac:dyDescent="0.2">
      <c r="A116">
        <v>114</v>
      </c>
      <c r="B116" s="3" t="s">
        <v>116</v>
      </c>
      <c r="C116" s="3" t="s">
        <v>4225</v>
      </c>
      <c r="D116" s="6">
        <v>3000</v>
      </c>
      <c r="E116" s="8">
        <v>3100</v>
      </c>
      <c r="F116" t="s">
        <v>8218</v>
      </c>
      <c r="G116" t="s">
        <v>8223</v>
      </c>
      <c r="H116" t="s">
        <v>8245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8269</v>
      </c>
      <c r="O116" t="s">
        <v>8271</v>
      </c>
      <c r="P116" s="9">
        <f>(J116/86400)+DATE(1970,1,1)</f>
        <v>40861.27416666667</v>
      </c>
      <c r="Q116" s="9">
        <f>(I116/86400)+DATE(1970,1,1)</f>
        <v>40921.27416666667</v>
      </c>
      <c r="R116" cm="1">
        <f t="array" ref="R116:S116">YEAR(P116:Q116)</f>
        <v>2011</v>
      </c>
      <c r="S116">
        <v>2012</v>
      </c>
    </row>
    <row r="117" spans="1:19" ht="16" x14ac:dyDescent="0.2">
      <c r="A117">
        <v>115</v>
      </c>
      <c r="B117" s="3" t="s">
        <v>117</v>
      </c>
      <c r="C117" s="3" t="s">
        <v>4226</v>
      </c>
      <c r="D117" s="6">
        <v>450</v>
      </c>
      <c r="E117" s="8">
        <v>632</v>
      </c>
      <c r="F117" t="s">
        <v>8218</v>
      </c>
      <c r="G117" t="s">
        <v>8223</v>
      </c>
      <c r="H117" t="s">
        <v>8245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8269</v>
      </c>
      <c r="O117" t="s">
        <v>8271</v>
      </c>
      <c r="P117" s="9">
        <f>(J117/86400)+DATE(1970,1,1)</f>
        <v>40918.738935185189</v>
      </c>
      <c r="Q117" s="9">
        <f>(I117/86400)+DATE(1970,1,1)</f>
        <v>40943.738935185189</v>
      </c>
      <c r="R117" cm="1">
        <f t="array" ref="R117:S117">YEAR(P117:Q117)</f>
        <v>2012</v>
      </c>
      <c r="S117">
        <v>2012</v>
      </c>
    </row>
    <row r="118" spans="1:19" ht="48" x14ac:dyDescent="0.2">
      <c r="A118">
        <v>116</v>
      </c>
      <c r="B118" s="3" t="s">
        <v>118</v>
      </c>
      <c r="C118" s="3" t="s">
        <v>4227</v>
      </c>
      <c r="D118" s="6">
        <v>3500</v>
      </c>
      <c r="E118" s="8">
        <v>3978</v>
      </c>
      <c r="F118" t="s">
        <v>8218</v>
      </c>
      <c r="G118" t="s">
        <v>8223</v>
      </c>
      <c r="H118" t="s">
        <v>8245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8269</v>
      </c>
      <c r="O118" t="s">
        <v>8271</v>
      </c>
      <c r="P118" s="9">
        <f>(J118/86400)+DATE(1970,1,1)</f>
        <v>40595.497164351851</v>
      </c>
      <c r="Q118" s="9">
        <f>(I118/86400)+DATE(1970,1,1)</f>
        <v>40641.455497685187</v>
      </c>
      <c r="R118" cm="1">
        <f t="array" ref="R118:S118">YEAR(P118:Q118)</f>
        <v>2011</v>
      </c>
      <c r="S118">
        <v>2011</v>
      </c>
    </row>
    <row r="119" spans="1:19" ht="48" x14ac:dyDescent="0.2">
      <c r="A119">
        <v>117</v>
      </c>
      <c r="B119" s="3" t="s">
        <v>119</v>
      </c>
      <c r="C119" s="3" t="s">
        <v>4228</v>
      </c>
      <c r="D119" s="6">
        <v>4500</v>
      </c>
      <c r="E119" s="8">
        <v>4522.22</v>
      </c>
      <c r="F119" t="s">
        <v>8218</v>
      </c>
      <c r="G119" t="s">
        <v>8223</v>
      </c>
      <c r="H119" t="s">
        <v>8245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8269</v>
      </c>
      <c r="O119" t="s">
        <v>8271</v>
      </c>
      <c r="P119" s="9">
        <f>(J119/86400)+DATE(1970,1,1)</f>
        <v>40248.834999999999</v>
      </c>
      <c r="Q119" s="9">
        <f>(I119/86400)+DATE(1970,1,1)</f>
        <v>40338.791666666664</v>
      </c>
      <c r="R119" cm="1">
        <f t="array" ref="R119:S119">YEAR(P119:Q119)</f>
        <v>2010</v>
      </c>
      <c r="S119">
        <v>2010</v>
      </c>
    </row>
    <row r="120" spans="1:19" ht="32" x14ac:dyDescent="0.2">
      <c r="A120">
        <v>118</v>
      </c>
      <c r="B120" s="3" t="s">
        <v>120</v>
      </c>
      <c r="C120" s="3" t="s">
        <v>4229</v>
      </c>
      <c r="D120" s="6">
        <v>5000</v>
      </c>
      <c r="E120" s="8">
        <v>5651.58</v>
      </c>
      <c r="F120" t="s">
        <v>8218</v>
      </c>
      <c r="G120" t="s">
        <v>8223</v>
      </c>
      <c r="H120" t="s">
        <v>8245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8269</v>
      </c>
      <c r="O120" t="s">
        <v>8271</v>
      </c>
      <c r="P120" s="9">
        <f>(J120/86400)+DATE(1970,1,1)</f>
        <v>40723.053657407407</v>
      </c>
      <c r="Q120" s="9">
        <f>(I120/86400)+DATE(1970,1,1)</f>
        <v>40753.053657407407</v>
      </c>
      <c r="R120" cm="1">
        <f t="array" ref="R120:S120">YEAR(P120:Q120)</f>
        <v>2011</v>
      </c>
      <c r="S120">
        <v>2011</v>
      </c>
    </row>
    <row r="121" spans="1:19" ht="48" x14ac:dyDescent="0.2">
      <c r="A121">
        <v>119</v>
      </c>
      <c r="B121" s="3" t="s">
        <v>121</v>
      </c>
      <c r="C121" s="3" t="s">
        <v>4230</v>
      </c>
      <c r="D121" s="6">
        <v>3250</v>
      </c>
      <c r="E121" s="8">
        <v>3398.1</v>
      </c>
      <c r="F121" t="s">
        <v>8218</v>
      </c>
      <c r="G121" t="s">
        <v>8223</v>
      </c>
      <c r="H121" t="s">
        <v>8245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8269</v>
      </c>
      <c r="O121" t="s">
        <v>8271</v>
      </c>
      <c r="P121" s="9">
        <f>(J121/86400)+DATE(1970,1,1)</f>
        <v>40739.069282407407</v>
      </c>
      <c r="Q121" s="9">
        <f>(I121/86400)+DATE(1970,1,1)</f>
        <v>40768.958333333336</v>
      </c>
      <c r="R121" cm="1">
        <f t="array" ref="R121:S121">YEAR(P121:Q121)</f>
        <v>2011</v>
      </c>
      <c r="S121">
        <v>2011</v>
      </c>
    </row>
    <row r="122" spans="1:19" ht="48" x14ac:dyDescent="0.2">
      <c r="A122">
        <v>120</v>
      </c>
      <c r="B122" s="3" t="s">
        <v>122</v>
      </c>
      <c r="C122" s="3" t="s">
        <v>4231</v>
      </c>
      <c r="D122" s="6">
        <v>70000</v>
      </c>
      <c r="E122" s="8">
        <v>10</v>
      </c>
      <c r="F122" t="s">
        <v>8219</v>
      </c>
      <c r="G122" t="s">
        <v>8230</v>
      </c>
      <c r="H122" t="s">
        <v>8251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8269</v>
      </c>
      <c r="O122" t="s">
        <v>8272</v>
      </c>
      <c r="P122" s="9">
        <f>(J122/86400)+DATE(1970,1,1)</f>
        <v>42616.049849537041</v>
      </c>
      <c r="Q122" s="9">
        <f>(I122/86400)+DATE(1970,1,1)</f>
        <v>42646.049849537041</v>
      </c>
      <c r="R122" cm="1">
        <f t="array" ref="R122:S122">YEAR(P122:Q122)</f>
        <v>2016</v>
      </c>
      <c r="S122">
        <v>2016</v>
      </c>
    </row>
    <row r="123" spans="1:19" ht="48" x14ac:dyDescent="0.2">
      <c r="A123">
        <v>121</v>
      </c>
      <c r="B123" s="3" t="s">
        <v>123</v>
      </c>
      <c r="C123" s="3" t="s">
        <v>4232</v>
      </c>
      <c r="D123" s="6">
        <v>3000</v>
      </c>
      <c r="E123" s="8">
        <v>1</v>
      </c>
      <c r="F123" t="s">
        <v>8219</v>
      </c>
      <c r="G123" t="s">
        <v>8223</v>
      </c>
      <c r="H123" t="s">
        <v>8245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8269</v>
      </c>
      <c r="O123" t="s">
        <v>8272</v>
      </c>
      <c r="P123" s="9">
        <f>(J123/86400)+DATE(1970,1,1)</f>
        <v>42096.704976851848</v>
      </c>
      <c r="Q123" s="9">
        <f>(I123/86400)+DATE(1970,1,1)</f>
        <v>42112.427777777775</v>
      </c>
      <c r="R123" cm="1">
        <f t="array" ref="R123:S123">YEAR(P123:Q123)</f>
        <v>2015</v>
      </c>
      <c r="S123">
        <v>2015</v>
      </c>
    </row>
    <row r="124" spans="1:19" ht="32" x14ac:dyDescent="0.2">
      <c r="A124">
        <v>122</v>
      </c>
      <c r="B124" s="3" t="s">
        <v>124</v>
      </c>
      <c r="C124" s="3" t="s">
        <v>4233</v>
      </c>
      <c r="D124" s="6">
        <v>100000000</v>
      </c>
      <c r="E124" s="8">
        <v>0</v>
      </c>
      <c r="F124" t="s">
        <v>8219</v>
      </c>
      <c r="G124" t="s">
        <v>8223</v>
      </c>
      <c r="H124" t="s">
        <v>8245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8269</v>
      </c>
      <c r="O124" t="s">
        <v>8272</v>
      </c>
      <c r="P124" s="9">
        <f>(J124/86400)+DATE(1970,1,1)</f>
        <v>42593.431793981479</v>
      </c>
      <c r="Q124" s="9">
        <f>(I124/86400)+DATE(1970,1,1)</f>
        <v>42653.431793981479</v>
      </c>
      <c r="R124" cm="1">
        <f t="array" ref="R124:S124">YEAR(P124:Q124)</f>
        <v>2016</v>
      </c>
      <c r="S124">
        <v>2016</v>
      </c>
    </row>
    <row r="125" spans="1:19" ht="48" x14ac:dyDescent="0.2">
      <c r="A125">
        <v>123</v>
      </c>
      <c r="B125" s="3" t="s">
        <v>125</v>
      </c>
      <c r="C125" s="3" t="s">
        <v>4234</v>
      </c>
      <c r="D125" s="6">
        <v>55000</v>
      </c>
      <c r="E125" s="8">
        <v>151</v>
      </c>
      <c r="F125" t="s">
        <v>8219</v>
      </c>
      <c r="G125" t="s">
        <v>8223</v>
      </c>
      <c r="H125" t="s">
        <v>8245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8269</v>
      </c>
      <c r="O125" t="s">
        <v>8272</v>
      </c>
      <c r="P125" s="9">
        <f>(J125/86400)+DATE(1970,1,1)</f>
        <v>41904.781990740739</v>
      </c>
      <c r="Q125" s="9">
        <f>(I125/86400)+DATE(1970,1,1)</f>
        <v>41940.916666666664</v>
      </c>
      <c r="R125" cm="1">
        <f t="array" ref="R125:S125">YEAR(P125:Q125)</f>
        <v>2014</v>
      </c>
      <c r="S125">
        <v>2014</v>
      </c>
    </row>
    <row r="126" spans="1:19" ht="48" x14ac:dyDescent="0.2">
      <c r="A126">
        <v>124</v>
      </c>
      <c r="B126" s="3" t="s">
        <v>126</v>
      </c>
      <c r="C126" s="3" t="s">
        <v>4235</v>
      </c>
      <c r="D126" s="6">
        <v>4000</v>
      </c>
      <c r="E126" s="8">
        <v>0</v>
      </c>
      <c r="F126" t="s">
        <v>8219</v>
      </c>
      <c r="G126" t="s">
        <v>8223</v>
      </c>
      <c r="H126" t="s">
        <v>8245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8269</v>
      </c>
      <c r="O126" t="s">
        <v>8272</v>
      </c>
      <c r="P126" s="9">
        <f>(J126/86400)+DATE(1970,1,1)</f>
        <v>42114.928726851853</v>
      </c>
      <c r="Q126" s="9">
        <f>(I126/86400)+DATE(1970,1,1)</f>
        <v>42139.928726851853</v>
      </c>
      <c r="R126" cm="1">
        <f t="array" ref="R126:S126">YEAR(P126:Q126)</f>
        <v>2015</v>
      </c>
      <c r="S126">
        <v>2015</v>
      </c>
    </row>
    <row r="127" spans="1:19" ht="48" x14ac:dyDescent="0.2">
      <c r="A127">
        <v>125</v>
      </c>
      <c r="B127" s="3" t="s">
        <v>127</v>
      </c>
      <c r="C127" s="3" t="s">
        <v>4236</v>
      </c>
      <c r="D127" s="6">
        <v>500</v>
      </c>
      <c r="E127" s="8">
        <v>70</v>
      </c>
      <c r="F127" t="s">
        <v>8219</v>
      </c>
      <c r="G127" t="s">
        <v>8228</v>
      </c>
      <c r="H127" t="s">
        <v>8250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8269</v>
      </c>
      <c r="O127" t="s">
        <v>8272</v>
      </c>
      <c r="P127" s="9">
        <f>(J127/86400)+DATE(1970,1,1)</f>
        <v>42709.993981481486</v>
      </c>
      <c r="Q127" s="9">
        <f>(I127/86400)+DATE(1970,1,1)</f>
        <v>42769.993981481486</v>
      </c>
      <c r="R127" cm="1">
        <f t="array" ref="R127:S127">YEAR(P127:Q127)</f>
        <v>2016</v>
      </c>
      <c r="S127">
        <v>2017</v>
      </c>
    </row>
    <row r="128" spans="1:19" ht="48" x14ac:dyDescent="0.2">
      <c r="A128">
        <v>126</v>
      </c>
      <c r="B128" s="3" t="s">
        <v>128</v>
      </c>
      <c r="C128" s="3" t="s">
        <v>4237</v>
      </c>
      <c r="D128" s="6">
        <v>25000</v>
      </c>
      <c r="E128" s="8">
        <v>1387</v>
      </c>
      <c r="F128" t="s">
        <v>8219</v>
      </c>
      <c r="G128" t="s">
        <v>8223</v>
      </c>
      <c r="H128" t="s">
        <v>8245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8269</v>
      </c>
      <c r="O128" t="s">
        <v>8272</v>
      </c>
      <c r="P128" s="9">
        <f>(J128/86400)+DATE(1970,1,1)</f>
        <v>42135.589548611111</v>
      </c>
      <c r="Q128" s="9">
        <f>(I128/86400)+DATE(1970,1,1)</f>
        <v>42166.083333333328</v>
      </c>
      <c r="R128" cm="1">
        <f t="array" ref="R128:S128">YEAR(P128:Q128)</f>
        <v>2015</v>
      </c>
      <c r="S128">
        <v>2015</v>
      </c>
    </row>
    <row r="129" spans="1:19" ht="48" x14ac:dyDescent="0.2">
      <c r="A129">
        <v>127</v>
      </c>
      <c r="B129" s="3" t="s">
        <v>129</v>
      </c>
      <c r="C129" s="3" t="s">
        <v>4238</v>
      </c>
      <c r="D129" s="6">
        <v>8000</v>
      </c>
      <c r="E129" s="8">
        <v>190</v>
      </c>
      <c r="F129" t="s">
        <v>8219</v>
      </c>
      <c r="G129" t="s">
        <v>8223</v>
      </c>
      <c r="H129" t="s">
        <v>8245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8269</v>
      </c>
      <c r="O129" t="s">
        <v>8272</v>
      </c>
      <c r="P129" s="9">
        <f>(J129/86400)+DATE(1970,1,1)</f>
        <v>42067.62431712963</v>
      </c>
      <c r="Q129" s="9">
        <f>(I129/86400)+DATE(1970,1,1)</f>
        <v>42097.582650462966</v>
      </c>
      <c r="R129" cm="1">
        <f t="array" ref="R129:S129">YEAR(P129:Q129)</f>
        <v>2015</v>
      </c>
      <c r="S129">
        <v>2015</v>
      </c>
    </row>
    <row r="130" spans="1:19" ht="32" x14ac:dyDescent="0.2">
      <c r="A130">
        <v>128</v>
      </c>
      <c r="B130" s="3" t="s">
        <v>130</v>
      </c>
      <c r="C130" s="3" t="s">
        <v>4239</v>
      </c>
      <c r="D130" s="6">
        <v>100000</v>
      </c>
      <c r="E130" s="8">
        <v>1867</v>
      </c>
      <c r="F130" t="s">
        <v>8219</v>
      </c>
      <c r="G130" t="s">
        <v>8223</v>
      </c>
      <c r="H130" t="s">
        <v>8245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8269</v>
      </c>
      <c r="O130" t="s">
        <v>8272</v>
      </c>
      <c r="P130" s="9">
        <f>(J130/86400)+DATE(1970,1,1)</f>
        <v>42628.22792824074</v>
      </c>
      <c r="Q130" s="9">
        <f>(I130/86400)+DATE(1970,1,1)</f>
        <v>42663.22792824074</v>
      </c>
      <c r="R130" cm="1">
        <f t="array" ref="R130:S130">YEAR(P130:Q130)</f>
        <v>2016</v>
      </c>
      <c r="S130">
        <v>2016</v>
      </c>
    </row>
    <row r="131" spans="1:19" ht="48" x14ac:dyDescent="0.2">
      <c r="A131">
        <v>129</v>
      </c>
      <c r="B131" s="3" t="s">
        <v>131</v>
      </c>
      <c r="C131" s="3" t="s">
        <v>4240</v>
      </c>
      <c r="D131" s="6">
        <v>20000</v>
      </c>
      <c r="E131" s="8">
        <v>0</v>
      </c>
      <c r="F131" t="s">
        <v>8219</v>
      </c>
      <c r="G131" t="s">
        <v>8223</v>
      </c>
      <c r="H131" t="s">
        <v>8245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8269</v>
      </c>
      <c r="O131" t="s">
        <v>8272</v>
      </c>
      <c r="P131" s="9">
        <f>(J131/86400)+DATE(1970,1,1)</f>
        <v>41882.937303240738</v>
      </c>
      <c r="Q131" s="9">
        <f>(I131/86400)+DATE(1970,1,1)</f>
        <v>41942.937303240738</v>
      </c>
      <c r="R131" cm="1">
        <f t="array" ref="R131:S131">YEAR(P131:Q131)</f>
        <v>2014</v>
      </c>
      <c r="S131">
        <v>2014</v>
      </c>
    </row>
    <row r="132" spans="1:19" ht="48" x14ac:dyDescent="0.2">
      <c r="A132">
        <v>130</v>
      </c>
      <c r="B132" s="3" t="s">
        <v>132</v>
      </c>
      <c r="C132" s="3" t="s">
        <v>4241</v>
      </c>
      <c r="D132" s="6">
        <v>600</v>
      </c>
      <c r="E132" s="8">
        <v>0</v>
      </c>
      <c r="F132" t="s">
        <v>8219</v>
      </c>
      <c r="G132" t="s">
        <v>8224</v>
      </c>
      <c r="H132" t="s">
        <v>8246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8269</v>
      </c>
      <c r="O132" t="s">
        <v>8272</v>
      </c>
      <c r="P132" s="9">
        <f>(J132/86400)+DATE(1970,1,1)</f>
        <v>41778.91541666667</v>
      </c>
      <c r="Q132" s="9">
        <f>(I132/86400)+DATE(1970,1,1)</f>
        <v>41806.844444444447</v>
      </c>
      <c r="R132" cm="1">
        <f t="array" ref="R132:S132">YEAR(P132:Q132)</f>
        <v>2014</v>
      </c>
      <c r="S132">
        <v>2014</v>
      </c>
    </row>
    <row r="133" spans="1:19" ht="16" x14ac:dyDescent="0.2">
      <c r="A133">
        <v>131</v>
      </c>
      <c r="B133" s="3" t="s">
        <v>133</v>
      </c>
      <c r="C133" s="3" t="s">
        <v>4242</v>
      </c>
      <c r="D133" s="6">
        <v>1200</v>
      </c>
      <c r="E133" s="8">
        <v>0</v>
      </c>
      <c r="F133" t="s">
        <v>8219</v>
      </c>
      <c r="G133" t="s">
        <v>8223</v>
      </c>
      <c r="H133" t="s">
        <v>8245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8269</v>
      </c>
      <c r="O133" t="s">
        <v>8272</v>
      </c>
      <c r="P133" s="9">
        <f>(J133/86400)+DATE(1970,1,1)</f>
        <v>42541.837511574078</v>
      </c>
      <c r="Q133" s="9">
        <f>(I133/86400)+DATE(1970,1,1)</f>
        <v>42557</v>
      </c>
      <c r="R133" cm="1">
        <f t="array" ref="R133:S133">YEAR(P133:Q133)</f>
        <v>2016</v>
      </c>
      <c r="S133">
        <v>2016</v>
      </c>
    </row>
    <row r="134" spans="1:19" ht="48" x14ac:dyDescent="0.2">
      <c r="A134">
        <v>132</v>
      </c>
      <c r="B134" s="3" t="s">
        <v>134</v>
      </c>
      <c r="C134" s="3" t="s">
        <v>4243</v>
      </c>
      <c r="D134" s="6">
        <v>80000</v>
      </c>
      <c r="E134" s="8">
        <v>7655</v>
      </c>
      <c r="F134" t="s">
        <v>8219</v>
      </c>
      <c r="G134" t="s">
        <v>8223</v>
      </c>
      <c r="H134" t="s">
        <v>8245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8269</v>
      </c>
      <c r="O134" t="s">
        <v>8272</v>
      </c>
      <c r="P134" s="9">
        <f>(J134/86400)+DATE(1970,1,1)</f>
        <v>41905.812581018516</v>
      </c>
      <c r="Q134" s="9">
        <f>(I134/86400)+DATE(1970,1,1)</f>
        <v>41950.854247685187</v>
      </c>
      <c r="R134" cm="1">
        <f t="array" ref="R134:S134">YEAR(P134:Q134)</f>
        <v>2014</v>
      </c>
      <c r="S134">
        <v>2014</v>
      </c>
    </row>
    <row r="135" spans="1:19" ht="32" x14ac:dyDescent="0.2">
      <c r="A135">
        <v>133</v>
      </c>
      <c r="B135" s="3" t="s">
        <v>135</v>
      </c>
      <c r="C135" s="3" t="s">
        <v>4244</v>
      </c>
      <c r="D135" s="6">
        <v>71764</v>
      </c>
      <c r="E135" s="8">
        <v>0</v>
      </c>
      <c r="F135" t="s">
        <v>8219</v>
      </c>
      <c r="G135" t="s">
        <v>8223</v>
      </c>
      <c r="H135" t="s">
        <v>8245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8269</v>
      </c>
      <c r="O135" t="s">
        <v>8272</v>
      </c>
      <c r="P135" s="9">
        <f>(J135/86400)+DATE(1970,1,1)</f>
        <v>42491.80768518518</v>
      </c>
      <c r="Q135" s="9">
        <f>(I135/86400)+DATE(1970,1,1)</f>
        <v>42521.729861111111</v>
      </c>
      <c r="R135" cm="1">
        <f t="array" ref="R135:S135">YEAR(P135:Q135)</f>
        <v>2016</v>
      </c>
      <c r="S135">
        <v>2016</v>
      </c>
    </row>
    <row r="136" spans="1:19" ht="32" x14ac:dyDescent="0.2">
      <c r="A136">
        <v>134</v>
      </c>
      <c r="B136" s="3" t="s">
        <v>136</v>
      </c>
      <c r="C136" s="3" t="s">
        <v>4245</v>
      </c>
      <c r="D136" s="6">
        <v>5000</v>
      </c>
      <c r="E136" s="8">
        <v>0</v>
      </c>
      <c r="F136" t="s">
        <v>8219</v>
      </c>
      <c r="G136" t="s">
        <v>8223</v>
      </c>
      <c r="H136" t="s">
        <v>8245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8269</v>
      </c>
      <c r="O136" t="s">
        <v>8272</v>
      </c>
      <c r="P136" s="9">
        <f>(J136/86400)+DATE(1970,1,1)</f>
        <v>42221.909930555557</v>
      </c>
      <c r="Q136" s="9">
        <f>(I136/86400)+DATE(1970,1,1)</f>
        <v>42251.708333333328</v>
      </c>
      <c r="R136" cm="1">
        <f t="array" ref="R136:S136">YEAR(P136:Q136)</f>
        <v>2015</v>
      </c>
      <c r="S136">
        <v>2015</v>
      </c>
    </row>
    <row r="137" spans="1:19" ht="48" x14ac:dyDescent="0.2">
      <c r="A137">
        <v>135</v>
      </c>
      <c r="B137" s="3" t="s">
        <v>137</v>
      </c>
      <c r="C137" s="3" t="s">
        <v>4246</v>
      </c>
      <c r="D137" s="6">
        <v>3000</v>
      </c>
      <c r="E137" s="8">
        <v>403</v>
      </c>
      <c r="F137" t="s">
        <v>8219</v>
      </c>
      <c r="G137" t="s">
        <v>8223</v>
      </c>
      <c r="H137" t="s">
        <v>8245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8269</v>
      </c>
      <c r="O137" t="s">
        <v>8272</v>
      </c>
      <c r="P137" s="9">
        <f>(J137/86400)+DATE(1970,1,1)</f>
        <v>41788.381909722222</v>
      </c>
      <c r="Q137" s="9">
        <f>(I137/86400)+DATE(1970,1,1)</f>
        <v>41821.791666666664</v>
      </c>
      <c r="R137" cm="1">
        <f t="array" ref="R137:S137">YEAR(P137:Q137)</f>
        <v>2014</v>
      </c>
      <c r="S137">
        <v>2014</v>
      </c>
    </row>
    <row r="138" spans="1:19" ht="48" x14ac:dyDescent="0.2">
      <c r="A138">
        <v>136</v>
      </c>
      <c r="B138" s="3" t="s">
        <v>138</v>
      </c>
      <c r="C138" s="3" t="s">
        <v>4232</v>
      </c>
      <c r="D138" s="6">
        <v>3000</v>
      </c>
      <c r="E138" s="8">
        <v>0</v>
      </c>
      <c r="F138" t="s">
        <v>8219</v>
      </c>
      <c r="G138" t="s">
        <v>8223</v>
      </c>
      <c r="H138" t="s">
        <v>8245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8269</v>
      </c>
      <c r="O138" t="s">
        <v>8272</v>
      </c>
      <c r="P138" s="9">
        <f>(J138/86400)+DATE(1970,1,1)</f>
        <v>42096.410115740742</v>
      </c>
      <c r="Q138" s="9">
        <f>(I138/86400)+DATE(1970,1,1)</f>
        <v>42140.427777777775</v>
      </c>
      <c r="R138" cm="1">
        <f t="array" ref="R138:S138">YEAR(P138:Q138)</f>
        <v>2015</v>
      </c>
      <c r="S138">
        <v>2015</v>
      </c>
    </row>
    <row r="139" spans="1:19" ht="48" x14ac:dyDescent="0.2">
      <c r="A139">
        <v>137</v>
      </c>
      <c r="B139" s="3" t="s">
        <v>139</v>
      </c>
      <c r="C139" s="3" t="s">
        <v>4247</v>
      </c>
      <c r="D139" s="6">
        <v>55000</v>
      </c>
      <c r="E139" s="8">
        <v>0</v>
      </c>
      <c r="F139" t="s">
        <v>8219</v>
      </c>
      <c r="G139" t="s">
        <v>8231</v>
      </c>
      <c r="H139" t="s">
        <v>8252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8269</v>
      </c>
      <c r="O139" t="s">
        <v>8272</v>
      </c>
      <c r="P139" s="9">
        <f>(J139/86400)+DATE(1970,1,1)</f>
        <v>42239.573993055557</v>
      </c>
      <c r="Q139" s="9">
        <f>(I139/86400)+DATE(1970,1,1)</f>
        <v>42289.573993055557</v>
      </c>
      <c r="R139" cm="1">
        <f t="array" ref="R139:S139">YEAR(P139:Q139)</f>
        <v>2015</v>
      </c>
      <c r="S139">
        <v>2015</v>
      </c>
    </row>
    <row r="140" spans="1:19" ht="48" x14ac:dyDescent="0.2">
      <c r="A140">
        <v>138</v>
      </c>
      <c r="B140" s="3" t="s">
        <v>140</v>
      </c>
      <c r="C140" s="3" t="s">
        <v>4248</v>
      </c>
      <c r="D140" s="6">
        <v>150000</v>
      </c>
      <c r="E140" s="8">
        <v>4712</v>
      </c>
      <c r="F140" t="s">
        <v>8219</v>
      </c>
      <c r="G140" t="s">
        <v>8223</v>
      </c>
      <c r="H140" t="s">
        <v>8245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8269</v>
      </c>
      <c r="O140" t="s">
        <v>8272</v>
      </c>
      <c r="P140" s="9">
        <f>(J140/86400)+DATE(1970,1,1)</f>
        <v>42186.257418981477</v>
      </c>
      <c r="Q140" s="9">
        <f>(I140/86400)+DATE(1970,1,1)</f>
        <v>42217.207638888889</v>
      </c>
      <c r="R140" cm="1">
        <f t="array" ref="R140:S140">YEAR(P140:Q140)</f>
        <v>2015</v>
      </c>
      <c r="S140">
        <v>2015</v>
      </c>
    </row>
    <row r="141" spans="1:19" ht="32" x14ac:dyDescent="0.2">
      <c r="A141">
        <v>139</v>
      </c>
      <c r="B141" s="3" t="s">
        <v>141</v>
      </c>
      <c r="C141" s="3" t="s">
        <v>4249</v>
      </c>
      <c r="D141" s="6">
        <v>500</v>
      </c>
      <c r="E141" s="8">
        <v>500</v>
      </c>
      <c r="F141" t="s">
        <v>8219</v>
      </c>
      <c r="G141" t="s">
        <v>8223</v>
      </c>
      <c r="H141" t="s">
        <v>8245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8269</v>
      </c>
      <c r="O141" t="s">
        <v>8272</v>
      </c>
      <c r="P141" s="9">
        <f>(J141/86400)+DATE(1970,1,1)</f>
        <v>42187.920972222222</v>
      </c>
      <c r="Q141" s="9">
        <f>(I141/86400)+DATE(1970,1,1)</f>
        <v>42197.920972222222</v>
      </c>
      <c r="R141" cm="1">
        <f t="array" ref="R141:S141">YEAR(P141:Q141)</f>
        <v>2015</v>
      </c>
      <c r="S141">
        <v>2015</v>
      </c>
    </row>
    <row r="142" spans="1:19" ht="48" x14ac:dyDescent="0.2">
      <c r="A142">
        <v>140</v>
      </c>
      <c r="B142" s="3" t="s">
        <v>142</v>
      </c>
      <c r="C142" s="3" t="s">
        <v>4250</v>
      </c>
      <c r="D142" s="6">
        <v>200000</v>
      </c>
      <c r="E142" s="8">
        <v>0</v>
      </c>
      <c r="F142" t="s">
        <v>8219</v>
      </c>
      <c r="G142" t="s">
        <v>8223</v>
      </c>
      <c r="H142" t="s">
        <v>8245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8269</v>
      </c>
      <c r="O142" t="s">
        <v>8272</v>
      </c>
      <c r="P142" s="9">
        <f>(J142/86400)+DATE(1970,1,1)</f>
        <v>42053.198287037041</v>
      </c>
      <c r="Q142" s="9">
        <f>(I142/86400)+DATE(1970,1,1)</f>
        <v>42083.15662037037</v>
      </c>
      <c r="R142" cm="1">
        <f t="array" ref="R142:S142">YEAR(P142:Q142)</f>
        <v>2015</v>
      </c>
      <c r="S142">
        <v>2015</v>
      </c>
    </row>
    <row r="143" spans="1:19" ht="48" x14ac:dyDescent="0.2">
      <c r="A143">
        <v>141</v>
      </c>
      <c r="B143" s="3" t="s">
        <v>143</v>
      </c>
      <c r="C143" s="3" t="s">
        <v>4251</v>
      </c>
      <c r="D143" s="6">
        <v>12000</v>
      </c>
      <c r="E143" s="8">
        <v>1293</v>
      </c>
      <c r="F143" t="s">
        <v>8219</v>
      </c>
      <c r="G143" t="s">
        <v>8223</v>
      </c>
      <c r="H143" t="s">
        <v>8245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8269</v>
      </c>
      <c r="O143" t="s">
        <v>8272</v>
      </c>
      <c r="P143" s="9">
        <f>(J143/86400)+DATE(1970,1,1)</f>
        <v>42110.153043981481</v>
      </c>
      <c r="Q143" s="9">
        <f>(I143/86400)+DATE(1970,1,1)</f>
        <v>42155.153043981481</v>
      </c>
      <c r="R143" cm="1">
        <f t="array" ref="R143:S143">YEAR(P143:Q143)</f>
        <v>2015</v>
      </c>
      <c r="S143">
        <v>2015</v>
      </c>
    </row>
    <row r="144" spans="1:19" ht="48" x14ac:dyDescent="0.2">
      <c r="A144">
        <v>142</v>
      </c>
      <c r="B144" s="3" t="s">
        <v>144</v>
      </c>
      <c r="C144" s="3" t="s">
        <v>4252</v>
      </c>
      <c r="D144" s="6">
        <v>3000</v>
      </c>
      <c r="E144" s="8">
        <v>10</v>
      </c>
      <c r="F144" t="s">
        <v>8219</v>
      </c>
      <c r="G144" t="s">
        <v>8223</v>
      </c>
      <c r="H144" t="s">
        <v>8245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8269</v>
      </c>
      <c r="O144" t="s">
        <v>8272</v>
      </c>
      <c r="P144" s="9">
        <f>(J144/86400)+DATE(1970,1,1)</f>
        <v>41938.893263888887</v>
      </c>
      <c r="Q144" s="9">
        <f>(I144/86400)+DATE(1970,1,1)</f>
        <v>41959.934930555552</v>
      </c>
      <c r="R144" cm="1">
        <f t="array" ref="R144:S144">YEAR(P144:Q144)</f>
        <v>2014</v>
      </c>
      <c r="S144">
        <v>2014</v>
      </c>
    </row>
    <row r="145" spans="1:19" ht="48" x14ac:dyDescent="0.2">
      <c r="A145">
        <v>143</v>
      </c>
      <c r="B145" s="3" t="s">
        <v>145</v>
      </c>
      <c r="C145" s="3" t="s">
        <v>4253</v>
      </c>
      <c r="D145" s="6">
        <v>5500</v>
      </c>
      <c r="E145" s="8">
        <v>0</v>
      </c>
      <c r="F145" t="s">
        <v>8219</v>
      </c>
      <c r="G145" t="s">
        <v>8225</v>
      </c>
      <c r="H145" t="s">
        <v>8247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8269</v>
      </c>
      <c r="O145" t="s">
        <v>8272</v>
      </c>
      <c r="P145" s="9">
        <f>(J145/86400)+DATE(1970,1,1)</f>
        <v>42559.064143518517</v>
      </c>
      <c r="Q145" s="9">
        <f>(I145/86400)+DATE(1970,1,1)</f>
        <v>42616.246527777781</v>
      </c>
      <c r="R145" cm="1">
        <f t="array" ref="R145:S145">YEAR(P145:Q145)</f>
        <v>2016</v>
      </c>
      <c r="S145">
        <v>2016</v>
      </c>
    </row>
    <row r="146" spans="1:19" ht="48" x14ac:dyDescent="0.2">
      <c r="A146">
        <v>144</v>
      </c>
      <c r="B146" s="3" t="s">
        <v>146</v>
      </c>
      <c r="C146" s="3" t="s">
        <v>4254</v>
      </c>
      <c r="D146" s="6">
        <v>7500</v>
      </c>
      <c r="E146" s="8">
        <v>2070</v>
      </c>
      <c r="F146" t="s">
        <v>8219</v>
      </c>
      <c r="G146" t="s">
        <v>8228</v>
      </c>
      <c r="H146" t="s">
        <v>8250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8269</v>
      </c>
      <c r="O146" t="s">
        <v>8272</v>
      </c>
      <c r="P146" s="9">
        <f>(J146/86400)+DATE(1970,1,1)</f>
        <v>42047.762407407412</v>
      </c>
      <c r="Q146" s="9">
        <f>(I146/86400)+DATE(1970,1,1)</f>
        <v>42107.72074074074</v>
      </c>
      <c r="R146" cm="1">
        <f t="array" ref="R146:S146">YEAR(P146:Q146)</f>
        <v>2015</v>
      </c>
      <c r="S146">
        <v>2015</v>
      </c>
    </row>
    <row r="147" spans="1:19" ht="48" x14ac:dyDescent="0.2">
      <c r="A147">
        <v>145</v>
      </c>
      <c r="B147" s="3" t="s">
        <v>147</v>
      </c>
      <c r="C147" s="3" t="s">
        <v>4255</v>
      </c>
      <c r="D147" s="6">
        <v>4500</v>
      </c>
      <c r="E147" s="8">
        <v>338</v>
      </c>
      <c r="F147" t="s">
        <v>8219</v>
      </c>
      <c r="G147" t="s">
        <v>8223</v>
      </c>
      <c r="H147" t="s">
        <v>8245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8269</v>
      </c>
      <c r="O147" t="s">
        <v>8272</v>
      </c>
      <c r="P147" s="9">
        <f>(J147/86400)+DATE(1970,1,1)</f>
        <v>42200.542268518519</v>
      </c>
      <c r="Q147" s="9">
        <f>(I147/86400)+DATE(1970,1,1)</f>
        <v>42227.542268518519</v>
      </c>
      <c r="R147" cm="1">
        <f t="array" ref="R147:S147">YEAR(P147:Q147)</f>
        <v>2015</v>
      </c>
      <c r="S147">
        <v>2015</v>
      </c>
    </row>
    <row r="148" spans="1:19" ht="48" x14ac:dyDescent="0.2">
      <c r="A148">
        <v>146</v>
      </c>
      <c r="B148" s="3" t="s">
        <v>148</v>
      </c>
      <c r="C148" s="3" t="s">
        <v>4256</v>
      </c>
      <c r="D148" s="6">
        <v>20000</v>
      </c>
      <c r="E148" s="8">
        <v>115</v>
      </c>
      <c r="F148" t="s">
        <v>8219</v>
      </c>
      <c r="G148" t="s">
        <v>8223</v>
      </c>
      <c r="H148" t="s">
        <v>8245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8269</v>
      </c>
      <c r="O148" t="s">
        <v>8272</v>
      </c>
      <c r="P148" s="9">
        <f>(J148/86400)+DATE(1970,1,1)</f>
        <v>42693.016180555554</v>
      </c>
      <c r="Q148" s="9">
        <f>(I148/86400)+DATE(1970,1,1)</f>
        <v>42753.016180555554</v>
      </c>
      <c r="R148" cm="1">
        <f t="array" ref="R148:S148">YEAR(P148:Q148)</f>
        <v>2016</v>
      </c>
      <c r="S148">
        <v>2017</v>
      </c>
    </row>
    <row r="149" spans="1:19" ht="32" x14ac:dyDescent="0.2">
      <c r="A149">
        <v>147</v>
      </c>
      <c r="B149" s="3" t="s">
        <v>149</v>
      </c>
      <c r="C149" s="3" t="s">
        <v>4257</v>
      </c>
      <c r="D149" s="6">
        <v>7000</v>
      </c>
      <c r="E149" s="8">
        <v>0</v>
      </c>
      <c r="F149" t="s">
        <v>8219</v>
      </c>
      <c r="G149" t="s">
        <v>8224</v>
      </c>
      <c r="H149" t="s">
        <v>8246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8269</v>
      </c>
      <c r="O149" t="s">
        <v>8272</v>
      </c>
      <c r="P149" s="9">
        <f>(J149/86400)+DATE(1970,1,1)</f>
        <v>41969.767824074079</v>
      </c>
      <c r="Q149" s="9">
        <f>(I149/86400)+DATE(1970,1,1)</f>
        <v>42012.762499999997</v>
      </c>
      <c r="R149" cm="1">
        <f t="array" ref="R149:S149">YEAR(P149:Q149)</f>
        <v>2014</v>
      </c>
      <c r="S149">
        <v>2015</v>
      </c>
    </row>
    <row r="150" spans="1:19" ht="48" x14ac:dyDescent="0.2">
      <c r="A150">
        <v>148</v>
      </c>
      <c r="B150" s="3" t="s">
        <v>150</v>
      </c>
      <c r="C150" s="3" t="s">
        <v>4258</v>
      </c>
      <c r="D150" s="6">
        <v>50000</v>
      </c>
      <c r="E150" s="8">
        <v>40</v>
      </c>
      <c r="F150" t="s">
        <v>8219</v>
      </c>
      <c r="G150" t="s">
        <v>8223</v>
      </c>
      <c r="H150" t="s">
        <v>8245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8269</v>
      </c>
      <c r="O150" t="s">
        <v>8272</v>
      </c>
      <c r="P150" s="9">
        <f>(J150/86400)+DATE(1970,1,1)</f>
        <v>42397.281666666662</v>
      </c>
      <c r="Q150" s="9">
        <f>(I150/86400)+DATE(1970,1,1)</f>
        <v>42427.281666666662</v>
      </c>
      <c r="R150" cm="1">
        <f t="array" ref="R150:S150">YEAR(P150:Q150)</f>
        <v>2016</v>
      </c>
      <c r="S150">
        <v>2016</v>
      </c>
    </row>
    <row r="151" spans="1:19" ht="48" x14ac:dyDescent="0.2">
      <c r="A151">
        <v>149</v>
      </c>
      <c r="B151" s="3" t="s">
        <v>151</v>
      </c>
      <c r="C151" s="3" t="s">
        <v>4259</v>
      </c>
      <c r="D151" s="6">
        <v>10000</v>
      </c>
      <c r="E151" s="8">
        <v>92</v>
      </c>
      <c r="F151" t="s">
        <v>8219</v>
      </c>
      <c r="G151" t="s">
        <v>8223</v>
      </c>
      <c r="H151" t="s">
        <v>8245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8269</v>
      </c>
      <c r="O151" t="s">
        <v>8272</v>
      </c>
      <c r="P151" s="9">
        <f>(J151/86400)+DATE(1970,1,1)</f>
        <v>41968.172106481477</v>
      </c>
      <c r="Q151" s="9">
        <f>(I151/86400)+DATE(1970,1,1)</f>
        <v>41998.333333333328</v>
      </c>
      <c r="R151" cm="1">
        <f t="array" ref="R151:S151">YEAR(P151:Q151)</f>
        <v>2014</v>
      </c>
      <c r="S151">
        <v>2014</v>
      </c>
    </row>
    <row r="152" spans="1:19" ht="48" x14ac:dyDescent="0.2">
      <c r="A152">
        <v>150</v>
      </c>
      <c r="B152" s="3" t="s">
        <v>152</v>
      </c>
      <c r="C152" s="3" t="s">
        <v>4260</v>
      </c>
      <c r="D152" s="6">
        <v>130000</v>
      </c>
      <c r="E152" s="8">
        <v>30112</v>
      </c>
      <c r="F152" t="s">
        <v>8219</v>
      </c>
      <c r="G152" t="s">
        <v>8223</v>
      </c>
      <c r="H152" t="s">
        <v>8245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8269</v>
      </c>
      <c r="O152" t="s">
        <v>8272</v>
      </c>
      <c r="P152" s="9">
        <f>(J152/86400)+DATE(1970,1,1)</f>
        <v>42090.161828703705</v>
      </c>
      <c r="Q152" s="9">
        <f>(I152/86400)+DATE(1970,1,1)</f>
        <v>42150.161828703705</v>
      </c>
      <c r="R152" cm="1">
        <f t="array" ref="R152:S152">YEAR(P152:Q152)</f>
        <v>2015</v>
      </c>
      <c r="S152">
        <v>2015</v>
      </c>
    </row>
    <row r="153" spans="1:19" ht="48" x14ac:dyDescent="0.2">
      <c r="A153">
        <v>151</v>
      </c>
      <c r="B153" s="3" t="s">
        <v>153</v>
      </c>
      <c r="C153" s="3" t="s">
        <v>4261</v>
      </c>
      <c r="D153" s="6">
        <v>250000</v>
      </c>
      <c r="E153" s="8">
        <v>140</v>
      </c>
      <c r="F153" t="s">
        <v>8219</v>
      </c>
      <c r="G153" t="s">
        <v>8225</v>
      </c>
      <c r="H153" t="s">
        <v>8247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8269</v>
      </c>
      <c r="O153" t="s">
        <v>8272</v>
      </c>
      <c r="P153" s="9">
        <f>(J153/86400)+DATE(1970,1,1)</f>
        <v>42113.550821759258</v>
      </c>
      <c r="Q153" s="9">
        <f>(I153/86400)+DATE(1970,1,1)</f>
        <v>42173.550821759258</v>
      </c>
      <c r="R153" cm="1">
        <f t="array" ref="R153:S153">YEAR(P153:Q153)</f>
        <v>2015</v>
      </c>
      <c r="S153">
        <v>2015</v>
      </c>
    </row>
    <row r="154" spans="1:19" ht="32" x14ac:dyDescent="0.2">
      <c r="A154">
        <v>152</v>
      </c>
      <c r="B154" s="3" t="s">
        <v>154</v>
      </c>
      <c r="C154" s="3" t="s">
        <v>4262</v>
      </c>
      <c r="D154" s="6">
        <v>380000</v>
      </c>
      <c r="E154" s="8">
        <v>30</v>
      </c>
      <c r="F154" t="s">
        <v>8219</v>
      </c>
      <c r="G154" t="s">
        <v>8223</v>
      </c>
      <c r="H154" t="s">
        <v>8245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8269</v>
      </c>
      <c r="O154" t="s">
        <v>8272</v>
      </c>
      <c r="P154" s="9">
        <f>(J154/86400)+DATE(1970,1,1)</f>
        <v>41875.077546296292</v>
      </c>
      <c r="Q154" s="9">
        <f>(I154/86400)+DATE(1970,1,1)</f>
        <v>41905.077546296292</v>
      </c>
      <c r="R154" cm="1">
        <f t="array" ref="R154:S154">YEAR(P154:Q154)</f>
        <v>2014</v>
      </c>
      <c r="S154">
        <v>2014</v>
      </c>
    </row>
    <row r="155" spans="1:19" ht="48" x14ac:dyDescent="0.2">
      <c r="A155">
        <v>153</v>
      </c>
      <c r="B155" s="3" t="s">
        <v>155</v>
      </c>
      <c r="C155" s="3" t="s">
        <v>4263</v>
      </c>
      <c r="D155" s="6">
        <v>50000</v>
      </c>
      <c r="E155" s="8">
        <v>359</v>
      </c>
      <c r="F155" t="s">
        <v>8219</v>
      </c>
      <c r="G155" t="s">
        <v>8223</v>
      </c>
      <c r="H155" t="s">
        <v>8245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8269</v>
      </c>
      <c r="O155" t="s">
        <v>8272</v>
      </c>
      <c r="P155" s="9">
        <f>(J155/86400)+DATE(1970,1,1)</f>
        <v>41933.586157407408</v>
      </c>
      <c r="Q155" s="9">
        <f>(I155/86400)+DATE(1970,1,1)</f>
        <v>41975.627824074079</v>
      </c>
      <c r="R155" cm="1">
        <f t="array" ref="R155:S155">YEAR(P155:Q155)</f>
        <v>2014</v>
      </c>
      <c r="S155">
        <v>2014</v>
      </c>
    </row>
    <row r="156" spans="1:19" ht="32" x14ac:dyDescent="0.2">
      <c r="A156">
        <v>154</v>
      </c>
      <c r="B156" s="3" t="s">
        <v>156</v>
      </c>
      <c r="C156" s="3" t="s">
        <v>4264</v>
      </c>
      <c r="D156" s="6">
        <v>1500</v>
      </c>
      <c r="E156" s="8">
        <v>40</v>
      </c>
      <c r="F156" t="s">
        <v>8219</v>
      </c>
      <c r="G156" t="s">
        <v>8223</v>
      </c>
      <c r="H156" t="s">
        <v>8245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8269</v>
      </c>
      <c r="O156" t="s">
        <v>8272</v>
      </c>
      <c r="P156" s="9">
        <f>(J156/86400)+DATE(1970,1,1)</f>
        <v>42115.547395833331</v>
      </c>
      <c r="Q156" s="9">
        <f>(I156/86400)+DATE(1970,1,1)</f>
        <v>42158.547395833331</v>
      </c>
      <c r="R156" cm="1">
        <f t="array" ref="R156:S156">YEAR(P156:Q156)</f>
        <v>2015</v>
      </c>
      <c r="S156">
        <v>2015</v>
      </c>
    </row>
    <row r="157" spans="1:19" ht="64" x14ac:dyDescent="0.2">
      <c r="A157">
        <v>155</v>
      </c>
      <c r="B157" s="3" t="s">
        <v>157</v>
      </c>
      <c r="C157" s="3" t="s">
        <v>4265</v>
      </c>
      <c r="D157" s="6">
        <v>1350000</v>
      </c>
      <c r="E157" s="8">
        <v>81</v>
      </c>
      <c r="F157" t="s">
        <v>8219</v>
      </c>
      <c r="G157" t="s">
        <v>8223</v>
      </c>
      <c r="H157" t="s">
        <v>8245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8269</v>
      </c>
      <c r="O157" t="s">
        <v>8272</v>
      </c>
      <c r="P157" s="9">
        <f>(J157/86400)+DATE(1970,1,1)</f>
        <v>42168.559432870374</v>
      </c>
      <c r="Q157" s="9">
        <f>(I157/86400)+DATE(1970,1,1)</f>
        <v>42208.559432870374</v>
      </c>
      <c r="R157" cm="1">
        <f t="array" ref="R157:S157">YEAR(P157:Q157)</f>
        <v>2015</v>
      </c>
      <c r="S157">
        <v>2015</v>
      </c>
    </row>
    <row r="158" spans="1:19" ht="48" x14ac:dyDescent="0.2">
      <c r="A158">
        <v>156</v>
      </c>
      <c r="B158" s="3" t="s">
        <v>158</v>
      </c>
      <c r="C158" s="3" t="s">
        <v>4266</v>
      </c>
      <c r="D158" s="6">
        <v>35000</v>
      </c>
      <c r="E158" s="8">
        <v>1785</v>
      </c>
      <c r="F158" t="s">
        <v>8219</v>
      </c>
      <c r="G158" t="s">
        <v>8228</v>
      </c>
      <c r="H158" t="s">
        <v>8250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8269</v>
      </c>
      <c r="O158" t="s">
        <v>8272</v>
      </c>
      <c r="P158" s="9">
        <f>(J158/86400)+DATE(1970,1,1)</f>
        <v>41794.124953703707</v>
      </c>
      <c r="Q158" s="9">
        <f>(I158/86400)+DATE(1970,1,1)</f>
        <v>41854.124953703707</v>
      </c>
      <c r="R158" cm="1">
        <f t="array" ref="R158:S158">YEAR(P158:Q158)</f>
        <v>2014</v>
      </c>
      <c r="S158">
        <v>2014</v>
      </c>
    </row>
    <row r="159" spans="1:19" ht="48" x14ac:dyDescent="0.2">
      <c r="A159">
        <v>157</v>
      </c>
      <c r="B159" s="3" t="s">
        <v>159</v>
      </c>
      <c r="C159" s="3" t="s">
        <v>4267</v>
      </c>
      <c r="D159" s="6">
        <v>2995</v>
      </c>
      <c r="E159" s="8">
        <v>8</v>
      </c>
      <c r="F159" t="s">
        <v>8219</v>
      </c>
      <c r="G159" t="s">
        <v>8223</v>
      </c>
      <c r="H159" t="s">
        <v>8245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8269</v>
      </c>
      <c r="O159" t="s">
        <v>8272</v>
      </c>
      <c r="P159" s="9">
        <f>(J159/86400)+DATE(1970,1,1)</f>
        <v>42396.911712962959</v>
      </c>
      <c r="Q159" s="9">
        <f>(I159/86400)+DATE(1970,1,1)</f>
        <v>42426.911712962959</v>
      </c>
      <c r="R159" cm="1">
        <f t="array" ref="R159:S159">YEAR(P159:Q159)</f>
        <v>2016</v>
      </c>
      <c r="S159">
        <v>2016</v>
      </c>
    </row>
    <row r="160" spans="1:19" ht="48" x14ac:dyDescent="0.2">
      <c r="A160">
        <v>158</v>
      </c>
      <c r="B160" s="3" t="s">
        <v>160</v>
      </c>
      <c r="C160" s="3" t="s">
        <v>4268</v>
      </c>
      <c r="D160" s="6">
        <v>5000</v>
      </c>
      <c r="E160" s="8">
        <v>0</v>
      </c>
      <c r="F160" t="s">
        <v>8219</v>
      </c>
      <c r="G160" t="s">
        <v>8223</v>
      </c>
      <c r="H160" t="s">
        <v>8245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8269</v>
      </c>
      <c r="O160" t="s">
        <v>8272</v>
      </c>
      <c r="P160" s="9">
        <f>(J160/86400)+DATE(1970,1,1)</f>
        <v>41904.07671296296</v>
      </c>
      <c r="Q160" s="9">
        <f>(I160/86400)+DATE(1970,1,1)</f>
        <v>41934.07671296296</v>
      </c>
      <c r="R160" cm="1">
        <f t="array" ref="R160:S160">YEAR(P160:Q160)</f>
        <v>2014</v>
      </c>
      <c r="S160">
        <v>2014</v>
      </c>
    </row>
    <row r="161" spans="1:19" ht="48" x14ac:dyDescent="0.2">
      <c r="A161">
        <v>159</v>
      </c>
      <c r="B161" s="3" t="s">
        <v>161</v>
      </c>
      <c r="C161" s="3" t="s">
        <v>4269</v>
      </c>
      <c r="D161" s="6">
        <v>500000</v>
      </c>
      <c r="E161" s="8">
        <v>10</v>
      </c>
      <c r="F161" t="s">
        <v>8219</v>
      </c>
      <c r="G161" t="s">
        <v>8223</v>
      </c>
      <c r="H161" t="s">
        <v>8245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8269</v>
      </c>
      <c r="O161" t="s">
        <v>8272</v>
      </c>
      <c r="P161" s="9">
        <f>(J161/86400)+DATE(1970,1,1)</f>
        <v>42514.434548611112</v>
      </c>
      <c r="Q161" s="9">
        <f>(I161/86400)+DATE(1970,1,1)</f>
        <v>42554.434548611112</v>
      </c>
      <c r="R161" cm="1">
        <f t="array" ref="R161:S161">YEAR(P161:Q161)</f>
        <v>2016</v>
      </c>
      <c r="S161">
        <v>2016</v>
      </c>
    </row>
    <row r="162" spans="1:19" ht="48" x14ac:dyDescent="0.2">
      <c r="A162">
        <v>160</v>
      </c>
      <c r="B162" s="3" t="s">
        <v>162</v>
      </c>
      <c r="C162" s="3" t="s">
        <v>4270</v>
      </c>
      <c r="D162" s="6">
        <v>5000</v>
      </c>
      <c r="E162" s="8">
        <v>0</v>
      </c>
      <c r="F162" t="s">
        <v>8220</v>
      </c>
      <c r="G162" t="s">
        <v>8223</v>
      </c>
      <c r="H162" t="s">
        <v>8245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8269</v>
      </c>
      <c r="O162" t="s">
        <v>8273</v>
      </c>
      <c r="P162" s="9">
        <f>(J162/86400)+DATE(1970,1,1)</f>
        <v>42171.913090277776</v>
      </c>
      <c r="Q162" s="9">
        <f>(I162/86400)+DATE(1970,1,1)</f>
        <v>42231.913090277776</v>
      </c>
      <c r="R162" cm="1">
        <f t="array" ref="R162:S162">YEAR(P162:Q162)</f>
        <v>2015</v>
      </c>
      <c r="S162">
        <v>2015</v>
      </c>
    </row>
    <row r="163" spans="1:19" ht="48" x14ac:dyDescent="0.2">
      <c r="A163">
        <v>161</v>
      </c>
      <c r="B163" s="3" t="s">
        <v>163</v>
      </c>
      <c r="C163" s="3" t="s">
        <v>4271</v>
      </c>
      <c r="D163" s="6">
        <v>50000</v>
      </c>
      <c r="E163" s="8">
        <v>5</v>
      </c>
      <c r="F163" t="s">
        <v>8220</v>
      </c>
      <c r="G163" t="s">
        <v>8223</v>
      </c>
      <c r="H163" t="s">
        <v>8245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8269</v>
      </c>
      <c r="O163" t="s">
        <v>8273</v>
      </c>
      <c r="P163" s="9">
        <f>(J163/86400)+DATE(1970,1,1)</f>
        <v>41792.687442129631</v>
      </c>
      <c r="Q163" s="9">
        <f>(I163/86400)+DATE(1970,1,1)</f>
        <v>41822.687442129631</v>
      </c>
      <c r="R163" cm="1">
        <f t="array" ref="R163:S163">YEAR(P163:Q163)</f>
        <v>2014</v>
      </c>
      <c r="S163">
        <v>2014</v>
      </c>
    </row>
    <row r="164" spans="1:19" ht="48" x14ac:dyDescent="0.2">
      <c r="A164">
        <v>162</v>
      </c>
      <c r="B164" s="3" t="s">
        <v>164</v>
      </c>
      <c r="C164" s="3" t="s">
        <v>4272</v>
      </c>
      <c r="D164" s="6">
        <v>2800</v>
      </c>
      <c r="E164" s="8">
        <v>435</v>
      </c>
      <c r="F164" t="s">
        <v>8220</v>
      </c>
      <c r="G164" t="s">
        <v>8223</v>
      </c>
      <c r="H164" t="s">
        <v>8245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8269</v>
      </c>
      <c r="O164" t="s">
        <v>8273</v>
      </c>
      <c r="P164" s="9">
        <f>(J164/86400)+DATE(1970,1,1)</f>
        <v>41835.126805555556</v>
      </c>
      <c r="Q164" s="9">
        <f>(I164/86400)+DATE(1970,1,1)</f>
        <v>41867.987500000003</v>
      </c>
      <c r="R164" cm="1">
        <f t="array" ref="R164:S164">YEAR(P164:Q164)</f>
        <v>2014</v>
      </c>
      <c r="S164">
        <v>2014</v>
      </c>
    </row>
    <row r="165" spans="1:19" ht="64" x14ac:dyDescent="0.2">
      <c r="A165">
        <v>163</v>
      </c>
      <c r="B165" s="3" t="s">
        <v>165</v>
      </c>
      <c r="C165" s="3" t="s">
        <v>4273</v>
      </c>
      <c r="D165" s="6">
        <v>2000000</v>
      </c>
      <c r="E165" s="8">
        <v>0</v>
      </c>
      <c r="F165" t="s">
        <v>8220</v>
      </c>
      <c r="G165" t="s">
        <v>8223</v>
      </c>
      <c r="H165" t="s">
        <v>8245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8269</v>
      </c>
      <c r="O165" t="s">
        <v>8273</v>
      </c>
      <c r="P165" s="9">
        <f>(J165/86400)+DATE(1970,1,1)</f>
        <v>42243.961273148147</v>
      </c>
      <c r="Q165" s="9">
        <f>(I165/86400)+DATE(1970,1,1)</f>
        <v>42278</v>
      </c>
      <c r="R165" cm="1">
        <f t="array" ref="R165:S165">YEAR(P165:Q165)</f>
        <v>2015</v>
      </c>
      <c r="S165">
        <v>2015</v>
      </c>
    </row>
    <row r="166" spans="1:19" ht="48" x14ac:dyDescent="0.2">
      <c r="A166">
        <v>164</v>
      </c>
      <c r="B166" s="3" t="s">
        <v>166</v>
      </c>
      <c r="C166" s="3" t="s">
        <v>4274</v>
      </c>
      <c r="D166" s="6">
        <v>120000</v>
      </c>
      <c r="E166" s="8">
        <v>640</v>
      </c>
      <c r="F166" t="s">
        <v>8220</v>
      </c>
      <c r="G166" t="s">
        <v>8223</v>
      </c>
      <c r="H166" t="s">
        <v>8245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8269</v>
      </c>
      <c r="O166" t="s">
        <v>8273</v>
      </c>
      <c r="P166" s="9">
        <f>(J166/86400)+DATE(1970,1,1)</f>
        <v>41841.762743055559</v>
      </c>
      <c r="Q166" s="9">
        <f>(I166/86400)+DATE(1970,1,1)</f>
        <v>41901.762743055559</v>
      </c>
      <c r="R166" cm="1">
        <f t="array" ref="R166:S166">YEAR(P166:Q166)</f>
        <v>2014</v>
      </c>
      <c r="S166">
        <v>2014</v>
      </c>
    </row>
    <row r="167" spans="1:19" ht="32" x14ac:dyDescent="0.2">
      <c r="A167">
        <v>165</v>
      </c>
      <c r="B167" s="3" t="s">
        <v>167</v>
      </c>
      <c r="C167" s="3" t="s">
        <v>4275</v>
      </c>
      <c r="D167" s="6">
        <v>17000</v>
      </c>
      <c r="E167" s="8">
        <v>0</v>
      </c>
      <c r="F167" t="s">
        <v>8220</v>
      </c>
      <c r="G167" t="s">
        <v>8224</v>
      </c>
      <c r="H167" t="s">
        <v>8246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8269</v>
      </c>
      <c r="O167" t="s">
        <v>8273</v>
      </c>
      <c r="P167" s="9">
        <f>(J167/86400)+DATE(1970,1,1)</f>
        <v>42351.658842592587</v>
      </c>
      <c r="Q167" s="9">
        <f>(I167/86400)+DATE(1970,1,1)</f>
        <v>42381.658842592587</v>
      </c>
      <c r="R167" cm="1">
        <f t="array" ref="R167:S167">YEAR(P167:Q167)</f>
        <v>2015</v>
      </c>
      <c r="S167">
        <v>2016</v>
      </c>
    </row>
    <row r="168" spans="1:19" ht="48" x14ac:dyDescent="0.2">
      <c r="A168">
        <v>166</v>
      </c>
      <c r="B168" s="3" t="s">
        <v>168</v>
      </c>
      <c r="C168" s="3" t="s">
        <v>4276</v>
      </c>
      <c r="D168" s="6">
        <v>5000</v>
      </c>
      <c r="E168" s="8">
        <v>3000</v>
      </c>
      <c r="F168" t="s">
        <v>8220</v>
      </c>
      <c r="G168" t="s">
        <v>8223</v>
      </c>
      <c r="H168" t="s">
        <v>8245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8269</v>
      </c>
      <c r="O168" t="s">
        <v>8273</v>
      </c>
      <c r="P168" s="9">
        <f>(J168/86400)+DATE(1970,1,1)</f>
        <v>42721.075949074075</v>
      </c>
      <c r="Q168" s="9">
        <f>(I168/86400)+DATE(1970,1,1)</f>
        <v>42751.075949074075</v>
      </c>
      <c r="R168" cm="1">
        <f t="array" ref="R168:S168">YEAR(P168:Q168)</f>
        <v>2016</v>
      </c>
      <c r="S168">
        <v>2017</v>
      </c>
    </row>
    <row r="169" spans="1:19" ht="48" x14ac:dyDescent="0.2">
      <c r="A169">
        <v>167</v>
      </c>
      <c r="B169" s="3" t="s">
        <v>169</v>
      </c>
      <c r="C169" s="3" t="s">
        <v>4277</v>
      </c>
      <c r="D169" s="6">
        <v>110000</v>
      </c>
      <c r="E169" s="8">
        <v>11</v>
      </c>
      <c r="F169" t="s">
        <v>8220</v>
      </c>
      <c r="G169" t="s">
        <v>8223</v>
      </c>
      <c r="H169" t="s">
        <v>8245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8269</v>
      </c>
      <c r="O169" t="s">
        <v>8273</v>
      </c>
      <c r="P169" s="9">
        <f>(J169/86400)+DATE(1970,1,1)</f>
        <v>42160.927488425921</v>
      </c>
      <c r="Q169" s="9">
        <f>(I169/86400)+DATE(1970,1,1)</f>
        <v>42220.927488425921</v>
      </c>
      <c r="R169" cm="1">
        <f t="array" ref="R169:S169">YEAR(P169:Q169)</f>
        <v>2015</v>
      </c>
      <c r="S169">
        <v>2015</v>
      </c>
    </row>
    <row r="170" spans="1:19" ht="48" x14ac:dyDescent="0.2">
      <c r="A170">
        <v>168</v>
      </c>
      <c r="B170" s="3" t="s">
        <v>170</v>
      </c>
      <c r="C170" s="3" t="s">
        <v>4278</v>
      </c>
      <c r="D170" s="6">
        <v>8000</v>
      </c>
      <c r="E170" s="8">
        <v>325</v>
      </c>
      <c r="F170" t="s">
        <v>8220</v>
      </c>
      <c r="G170" t="s">
        <v>8223</v>
      </c>
      <c r="H170" t="s">
        <v>8245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8269</v>
      </c>
      <c r="O170" t="s">
        <v>8273</v>
      </c>
      <c r="P170" s="9">
        <f>(J170/86400)+DATE(1970,1,1)</f>
        <v>42052.83530092593</v>
      </c>
      <c r="Q170" s="9">
        <f>(I170/86400)+DATE(1970,1,1)</f>
        <v>42082.793634259258</v>
      </c>
      <c r="R170" cm="1">
        <f t="array" ref="R170:S170">YEAR(P170:Q170)</f>
        <v>2015</v>
      </c>
      <c r="S170">
        <v>2015</v>
      </c>
    </row>
    <row r="171" spans="1:19" ht="48" x14ac:dyDescent="0.2">
      <c r="A171">
        <v>169</v>
      </c>
      <c r="B171" s="3" t="s">
        <v>171</v>
      </c>
      <c r="C171" s="3" t="s">
        <v>4279</v>
      </c>
      <c r="D171" s="6">
        <v>2500</v>
      </c>
      <c r="E171" s="8">
        <v>560</v>
      </c>
      <c r="F171" t="s">
        <v>8220</v>
      </c>
      <c r="G171" t="s">
        <v>8224</v>
      </c>
      <c r="H171" t="s">
        <v>8246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8269</v>
      </c>
      <c r="O171" t="s">
        <v>8273</v>
      </c>
      <c r="P171" s="9">
        <f>(J171/86400)+DATE(1970,1,1)</f>
        <v>41900.505312499998</v>
      </c>
      <c r="Q171" s="9">
        <f>(I171/86400)+DATE(1970,1,1)</f>
        <v>41930.505312499998</v>
      </c>
      <c r="R171" cm="1">
        <f t="array" ref="R171:S171">YEAR(P171:Q171)</f>
        <v>2014</v>
      </c>
      <c r="S171">
        <v>2014</v>
      </c>
    </row>
    <row r="172" spans="1:19" ht="48" x14ac:dyDescent="0.2">
      <c r="A172">
        <v>170</v>
      </c>
      <c r="B172" s="3" t="s">
        <v>172</v>
      </c>
      <c r="C172" s="3" t="s">
        <v>4280</v>
      </c>
      <c r="D172" s="6">
        <v>10000</v>
      </c>
      <c r="E172" s="8">
        <v>325</v>
      </c>
      <c r="F172" t="s">
        <v>8220</v>
      </c>
      <c r="G172" t="s">
        <v>8223</v>
      </c>
      <c r="H172" t="s">
        <v>8245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8269</v>
      </c>
      <c r="O172" t="s">
        <v>8273</v>
      </c>
      <c r="P172" s="9">
        <f>(J172/86400)+DATE(1970,1,1)</f>
        <v>42216.977812500001</v>
      </c>
      <c r="Q172" s="9">
        <f>(I172/86400)+DATE(1970,1,1)</f>
        <v>42246.227777777778</v>
      </c>
      <c r="R172" cm="1">
        <f t="array" ref="R172:S172">YEAR(P172:Q172)</f>
        <v>2015</v>
      </c>
      <c r="S172">
        <v>2015</v>
      </c>
    </row>
    <row r="173" spans="1:19" ht="48" x14ac:dyDescent="0.2">
      <c r="A173">
        <v>171</v>
      </c>
      <c r="B173" s="3" t="s">
        <v>173</v>
      </c>
      <c r="C173" s="3" t="s">
        <v>4281</v>
      </c>
      <c r="D173" s="6">
        <v>50000</v>
      </c>
      <c r="E173" s="8">
        <v>1</v>
      </c>
      <c r="F173" t="s">
        <v>8220</v>
      </c>
      <c r="G173" t="s">
        <v>8223</v>
      </c>
      <c r="H173" t="s">
        <v>8245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8269</v>
      </c>
      <c r="O173" t="s">
        <v>8273</v>
      </c>
      <c r="P173" s="9">
        <f>(J173/86400)+DATE(1970,1,1)</f>
        <v>42534.180717592593</v>
      </c>
      <c r="Q173" s="9">
        <f>(I173/86400)+DATE(1970,1,1)</f>
        <v>42594.180717592593</v>
      </c>
      <c r="R173" cm="1">
        <f t="array" ref="R173:S173">YEAR(P173:Q173)</f>
        <v>2016</v>
      </c>
      <c r="S173">
        <v>2016</v>
      </c>
    </row>
    <row r="174" spans="1:19" ht="48" x14ac:dyDescent="0.2">
      <c r="A174">
        <v>172</v>
      </c>
      <c r="B174" s="3" t="s">
        <v>174</v>
      </c>
      <c r="C174" s="3" t="s">
        <v>4282</v>
      </c>
      <c r="D174" s="6">
        <v>95000</v>
      </c>
      <c r="E174" s="8">
        <v>0</v>
      </c>
      <c r="F174" t="s">
        <v>8220</v>
      </c>
      <c r="G174" t="s">
        <v>8223</v>
      </c>
      <c r="H174" t="s">
        <v>8245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8269</v>
      </c>
      <c r="O174" t="s">
        <v>8273</v>
      </c>
      <c r="P174" s="9">
        <f>(J174/86400)+DATE(1970,1,1)</f>
        <v>42047.394942129627</v>
      </c>
      <c r="Q174" s="9">
        <f>(I174/86400)+DATE(1970,1,1)</f>
        <v>42082.353275462963</v>
      </c>
      <c r="R174" cm="1">
        <f t="array" ref="R174:S174">YEAR(P174:Q174)</f>
        <v>2015</v>
      </c>
      <c r="S174">
        <v>2015</v>
      </c>
    </row>
    <row r="175" spans="1:19" ht="48" x14ac:dyDescent="0.2">
      <c r="A175">
        <v>173</v>
      </c>
      <c r="B175" s="3" t="s">
        <v>175</v>
      </c>
      <c r="C175" s="3" t="s">
        <v>4283</v>
      </c>
      <c r="D175" s="6">
        <v>1110</v>
      </c>
      <c r="E175" s="8">
        <v>0</v>
      </c>
      <c r="F175" t="s">
        <v>8220</v>
      </c>
      <c r="G175" t="s">
        <v>8224</v>
      </c>
      <c r="H175" t="s">
        <v>8246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8269</v>
      </c>
      <c r="O175" t="s">
        <v>8273</v>
      </c>
      <c r="P175" s="9">
        <f>(J175/86400)+DATE(1970,1,1)</f>
        <v>42033.573009259257</v>
      </c>
      <c r="Q175" s="9">
        <f>(I175/86400)+DATE(1970,1,1)</f>
        <v>42063.573009259257</v>
      </c>
      <c r="R175" cm="1">
        <f t="array" ref="R175:S175">YEAR(P175:Q175)</f>
        <v>2015</v>
      </c>
      <c r="S175">
        <v>2015</v>
      </c>
    </row>
    <row r="176" spans="1:19" ht="48" x14ac:dyDescent="0.2">
      <c r="A176">
        <v>174</v>
      </c>
      <c r="B176" s="3" t="s">
        <v>176</v>
      </c>
      <c r="C176" s="3" t="s">
        <v>4284</v>
      </c>
      <c r="D176" s="6">
        <v>6000</v>
      </c>
      <c r="E176" s="8">
        <v>0</v>
      </c>
      <c r="F176" t="s">
        <v>8220</v>
      </c>
      <c r="G176" t="s">
        <v>8232</v>
      </c>
      <c r="H176" t="s">
        <v>8248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8269</v>
      </c>
      <c r="O176" t="s">
        <v>8273</v>
      </c>
      <c r="P176" s="9">
        <f>(J176/86400)+DATE(1970,1,1)</f>
        <v>42072.758981481486</v>
      </c>
      <c r="Q176" s="9">
        <f>(I176/86400)+DATE(1970,1,1)</f>
        <v>42132.758981481486</v>
      </c>
      <c r="R176" cm="1">
        <f t="array" ref="R176:S176">YEAR(P176:Q176)</f>
        <v>2015</v>
      </c>
      <c r="S176">
        <v>2015</v>
      </c>
    </row>
    <row r="177" spans="1:19" ht="48" x14ac:dyDescent="0.2">
      <c r="A177">
        <v>175</v>
      </c>
      <c r="B177" s="3" t="s">
        <v>177</v>
      </c>
      <c r="C177" s="3" t="s">
        <v>4285</v>
      </c>
      <c r="D177" s="6">
        <v>20000</v>
      </c>
      <c r="E177" s="8">
        <v>1297</v>
      </c>
      <c r="F177" t="s">
        <v>8220</v>
      </c>
      <c r="G177" t="s">
        <v>8224</v>
      </c>
      <c r="H177" t="s">
        <v>8246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8269</v>
      </c>
      <c r="O177" t="s">
        <v>8273</v>
      </c>
      <c r="P177" s="9">
        <f>(J177/86400)+DATE(1970,1,1)</f>
        <v>41855.777905092589</v>
      </c>
      <c r="Q177" s="9">
        <f>(I177/86400)+DATE(1970,1,1)</f>
        <v>41880.777905092589</v>
      </c>
      <c r="R177" cm="1">
        <f t="array" ref="R177:S177">YEAR(P177:Q177)</f>
        <v>2014</v>
      </c>
      <c r="S177">
        <v>2014</v>
      </c>
    </row>
    <row r="178" spans="1:19" ht="48" x14ac:dyDescent="0.2">
      <c r="A178">
        <v>176</v>
      </c>
      <c r="B178" s="3" t="s">
        <v>178</v>
      </c>
      <c r="C178" s="3" t="s">
        <v>4286</v>
      </c>
      <c r="D178" s="6">
        <v>1500</v>
      </c>
      <c r="E178" s="8">
        <v>0</v>
      </c>
      <c r="F178" t="s">
        <v>8220</v>
      </c>
      <c r="G178" t="s">
        <v>8223</v>
      </c>
      <c r="H178" t="s">
        <v>8245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8269</v>
      </c>
      <c r="O178" t="s">
        <v>8273</v>
      </c>
      <c r="P178" s="9">
        <f>(J178/86400)+DATE(1970,1,1)</f>
        <v>42191.824062500003</v>
      </c>
      <c r="Q178" s="9">
        <f>(I178/86400)+DATE(1970,1,1)</f>
        <v>42221.824062500003</v>
      </c>
      <c r="R178" cm="1">
        <f t="array" ref="R178:S178">YEAR(P178:Q178)</f>
        <v>2015</v>
      </c>
      <c r="S178">
        <v>2015</v>
      </c>
    </row>
    <row r="179" spans="1:19" ht="32" x14ac:dyDescent="0.2">
      <c r="A179">
        <v>177</v>
      </c>
      <c r="B179" s="3" t="s">
        <v>179</v>
      </c>
      <c r="C179" s="3" t="s">
        <v>4287</v>
      </c>
      <c r="D179" s="6">
        <v>450</v>
      </c>
      <c r="E179" s="8">
        <v>180</v>
      </c>
      <c r="F179" t="s">
        <v>8220</v>
      </c>
      <c r="G179" t="s">
        <v>8223</v>
      </c>
      <c r="H179" t="s">
        <v>8245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8269</v>
      </c>
      <c r="O179" t="s">
        <v>8273</v>
      </c>
      <c r="P179" s="9">
        <f>(J179/86400)+DATE(1970,1,1)</f>
        <v>42070.047754629632</v>
      </c>
      <c r="Q179" s="9">
        <f>(I179/86400)+DATE(1970,1,1)</f>
        <v>42087.00608796296</v>
      </c>
      <c r="R179" cm="1">
        <f t="array" ref="R179:S179">YEAR(P179:Q179)</f>
        <v>2015</v>
      </c>
      <c r="S179">
        <v>2015</v>
      </c>
    </row>
    <row r="180" spans="1:19" ht="32" x14ac:dyDescent="0.2">
      <c r="A180">
        <v>178</v>
      </c>
      <c r="B180" s="3" t="s">
        <v>180</v>
      </c>
      <c r="C180" s="3" t="s">
        <v>4288</v>
      </c>
      <c r="D180" s="6">
        <v>500000</v>
      </c>
      <c r="E180" s="8">
        <v>0</v>
      </c>
      <c r="F180" t="s">
        <v>8220</v>
      </c>
      <c r="G180" t="s">
        <v>8226</v>
      </c>
      <c r="H180" t="s">
        <v>8248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8269</v>
      </c>
      <c r="O180" t="s">
        <v>8273</v>
      </c>
      <c r="P180" s="9">
        <f>(J180/86400)+DATE(1970,1,1)</f>
        <v>42304.955381944441</v>
      </c>
      <c r="Q180" s="9">
        <f>(I180/86400)+DATE(1970,1,1)</f>
        <v>42334.997048611112</v>
      </c>
      <c r="R180" cm="1">
        <f t="array" ref="R180:S180">YEAR(P180:Q180)</f>
        <v>2015</v>
      </c>
      <c r="S180">
        <v>2015</v>
      </c>
    </row>
    <row r="181" spans="1:19" ht="32" x14ac:dyDescent="0.2">
      <c r="A181">
        <v>179</v>
      </c>
      <c r="B181" s="3" t="s">
        <v>181</v>
      </c>
      <c r="C181" s="3" t="s">
        <v>4289</v>
      </c>
      <c r="D181" s="6">
        <v>1000</v>
      </c>
      <c r="E181" s="8">
        <v>200</v>
      </c>
      <c r="F181" t="s">
        <v>8220</v>
      </c>
      <c r="G181" t="s">
        <v>8223</v>
      </c>
      <c r="H181" t="s">
        <v>8245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8269</v>
      </c>
      <c r="O181" t="s">
        <v>8273</v>
      </c>
      <c r="P181" s="9">
        <f>(J181/86400)+DATE(1970,1,1)</f>
        <v>42403.080497685187</v>
      </c>
      <c r="Q181" s="9">
        <f>(I181/86400)+DATE(1970,1,1)</f>
        <v>42433.080497685187</v>
      </c>
      <c r="R181" cm="1">
        <f t="array" ref="R181:S181">YEAR(P181:Q181)</f>
        <v>2016</v>
      </c>
      <c r="S181">
        <v>2016</v>
      </c>
    </row>
    <row r="182" spans="1:19" ht="48" x14ac:dyDescent="0.2">
      <c r="A182">
        <v>180</v>
      </c>
      <c r="B182" s="3" t="s">
        <v>182</v>
      </c>
      <c r="C182" s="3" t="s">
        <v>4290</v>
      </c>
      <c r="D182" s="6">
        <v>1200</v>
      </c>
      <c r="E182" s="8">
        <v>401</v>
      </c>
      <c r="F182" t="s">
        <v>8220</v>
      </c>
      <c r="G182" t="s">
        <v>8224</v>
      </c>
      <c r="H182" t="s">
        <v>8246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8269</v>
      </c>
      <c r="O182" t="s">
        <v>8273</v>
      </c>
      <c r="P182" s="9">
        <f>(J182/86400)+DATE(1970,1,1)</f>
        <v>42067.991238425922</v>
      </c>
      <c r="Q182" s="9">
        <f>(I182/86400)+DATE(1970,1,1)</f>
        <v>42107.791666666672</v>
      </c>
      <c r="R182" cm="1">
        <f t="array" ref="R182:S182">YEAR(P182:Q182)</f>
        <v>2015</v>
      </c>
      <c r="S182">
        <v>2015</v>
      </c>
    </row>
    <row r="183" spans="1:19" ht="48" x14ac:dyDescent="0.2">
      <c r="A183">
        <v>181</v>
      </c>
      <c r="B183" s="3" t="s">
        <v>183</v>
      </c>
      <c r="C183" s="3" t="s">
        <v>4291</v>
      </c>
      <c r="D183" s="6">
        <v>3423</v>
      </c>
      <c r="E183" s="8">
        <v>722</v>
      </c>
      <c r="F183" t="s">
        <v>8220</v>
      </c>
      <c r="G183" t="s">
        <v>8224</v>
      </c>
      <c r="H183" t="s">
        <v>8246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8269</v>
      </c>
      <c r="O183" t="s">
        <v>8273</v>
      </c>
      <c r="P183" s="9">
        <f>(J183/86400)+DATE(1970,1,1)</f>
        <v>42147.741840277777</v>
      </c>
      <c r="Q183" s="9">
        <f>(I183/86400)+DATE(1970,1,1)</f>
        <v>42177.741840277777</v>
      </c>
      <c r="R183" cm="1">
        <f t="array" ref="R183:S183">YEAR(P183:Q183)</f>
        <v>2015</v>
      </c>
      <c r="S183">
        <v>2015</v>
      </c>
    </row>
    <row r="184" spans="1:19" ht="48" x14ac:dyDescent="0.2">
      <c r="A184">
        <v>182</v>
      </c>
      <c r="B184" s="3" t="s">
        <v>184</v>
      </c>
      <c r="C184" s="3" t="s">
        <v>4292</v>
      </c>
      <c r="D184" s="6">
        <v>1000</v>
      </c>
      <c r="E184" s="8">
        <v>0</v>
      </c>
      <c r="F184" t="s">
        <v>8220</v>
      </c>
      <c r="G184" t="s">
        <v>8223</v>
      </c>
      <c r="H184" t="s">
        <v>8245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8269</v>
      </c>
      <c r="O184" t="s">
        <v>8273</v>
      </c>
      <c r="P184" s="9">
        <f>(J184/86400)+DATE(1970,1,1)</f>
        <v>42712.011944444443</v>
      </c>
      <c r="Q184" s="9">
        <f>(I184/86400)+DATE(1970,1,1)</f>
        <v>42742.011944444443</v>
      </c>
      <c r="R184" cm="1">
        <f t="array" ref="R184:S184">YEAR(P184:Q184)</f>
        <v>2016</v>
      </c>
      <c r="S184">
        <v>2017</v>
      </c>
    </row>
    <row r="185" spans="1:19" ht="16" x14ac:dyDescent="0.2">
      <c r="A185">
        <v>183</v>
      </c>
      <c r="B185" s="3" t="s">
        <v>185</v>
      </c>
      <c r="C185" s="3" t="s">
        <v>4293</v>
      </c>
      <c r="D185" s="6">
        <v>12500</v>
      </c>
      <c r="E185" s="8">
        <v>4482</v>
      </c>
      <c r="F185" t="s">
        <v>8220</v>
      </c>
      <c r="G185" t="s">
        <v>8224</v>
      </c>
      <c r="H185" t="s">
        <v>8246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8269</v>
      </c>
      <c r="O185" t="s">
        <v>8273</v>
      </c>
      <c r="P185" s="9">
        <f>(J185/86400)+DATE(1970,1,1)</f>
        <v>41939.810300925928</v>
      </c>
      <c r="Q185" s="9">
        <f>(I185/86400)+DATE(1970,1,1)</f>
        <v>41969.851967592593</v>
      </c>
      <c r="R185" cm="1">
        <f t="array" ref="R185:S185">YEAR(P185:Q185)</f>
        <v>2014</v>
      </c>
      <c r="S185">
        <v>2014</v>
      </c>
    </row>
    <row r="186" spans="1:19" ht="48" x14ac:dyDescent="0.2">
      <c r="A186">
        <v>184</v>
      </c>
      <c r="B186" s="3" t="s">
        <v>186</v>
      </c>
      <c r="C186" s="3" t="s">
        <v>4294</v>
      </c>
      <c r="D186" s="6">
        <v>1500</v>
      </c>
      <c r="E186" s="8">
        <v>51</v>
      </c>
      <c r="F186" t="s">
        <v>8220</v>
      </c>
      <c r="G186" t="s">
        <v>8228</v>
      </c>
      <c r="H186" t="s">
        <v>8250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8269</v>
      </c>
      <c r="O186" t="s">
        <v>8273</v>
      </c>
      <c r="P186" s="9">
        <f>(J186/86400)+DATE(1970,1,1)</f>
        <v>41825.791226851856</v>
      </c>
      <c r="Q186" s="9">
        <f>(I186/86400)+DATE(1970,1,1)</f>
        <v>41883.165972222225</v>
      </c>
      <c r="R186" cm="1">
        <f t="array" ref="R186:S186">YEAR(P186:Q186)</f>
        <v>2014</v>
      </c>
      <c r="S186">
        <v>2014</v>
      </c>
    </row>
    <row r="187" spans="1:19" ht="16" x14ac:dyDescent="0.2">
      <c r="A187">
        <v>185</v>
      </c>
      <c r="B187" s="3" t="s">
        <v>187</v>
      </c>
      <c r="C187" s="3" t="s">
        <v>4295</v>
      </c>
      <c r="D187" s="6">
        <v>40000</v>
      </c>
      <c r="E187" s="8">
        <v>2200</v>
      </c>
      <c r="F187" t="s">
        <v>8220</v>
      </c>
      <c r="G187" t="s">
        <v>8233</v>
      </c>
      <c r="H187" t="s">
        <v>8253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8269</v>
      </c>
      <c r="O187" t="s">
        <v>8273</v>
      </c>
      <c r="P187" s="9">
        <f>(J187/86400)+DATE(1970,1,1)</f>
        <v>42570.91133101852</v>
      </c>
      <c r="Q187" s="9">
        <f>(I187/86400)+DATE(1970,1,1)</f>
        <v>42600.91133101852</v>
      </c>
      <c r="R187" cm="1">
        <f t="array" ref="R187:S187">YEAR(P187:Q187)</f>
        <v>2016</v>
      </c>
      <c r="S187">
        <v>2016</v>
      </c>
    </row>
    <row r="188" spans="1:19" ht="48" x14ac:dyDescent="0.2">
      <c r="A188">
        <v>186</v>
      </c>
      <c r="B188" s="3" t="s">
        <v>188</v>
      </c>
      <c r="C188" s="3" t="s">
        <v>4296</v>
      </c>
      <c r="D188" s="6">
        <v>5000</v>
      </c>
      <c r="E188" s="8">
        <v>0</v>
      </c>
      <c r="F188" t="s">
        <v>8220</v>
      </c>
      <c r="G188" t="s">
        <v>8223</v>
      </c>
      <c r="H188" t="s">
        <v>8245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8269</v>
      </c>
      <c r="O188" t="s">
        <v>8273</v>
      </c>
      <c r="P188" s="9">
        <f>(J188/86400)+DATE(1970,1,1)</f>
        <v>42767.812893518523</v>
      </c>
      <c r="Q188" s="9">
        <f>(I188/86400)+DATE(1970,1,1)</f>
        <v>42797.833333333328</v>
      </c>
      <c r="R188" cm="1">
        <f t="array" ref="R188:S188">YEAR(P188:Q188)</f>
        <v>2017</v>
      </c>
      <c r="S188">
        <v>2017</v>
      </c>
    </row>
    <row r="189" spans="1:19" ht="32" x14ac:dyDescent="0.2">
      <c r="A189">
        <v>187</v>
      </c>
      <c r="B189" s="3" t="s">
        <v>189</v>
      </c>
      <c r="C189" s="3" t="s">
        <v>4297</v>
      </c>
      <c r="D189" s="6">
        <v>5000</v>
      </c>
      <c r="E189" s="8">
        <v>800</v>
      </c>
      <c r="F189" t="s">
        <v>8220</v>
      </c>
      <c r="G189" t="s">
        <v>8223</v>
      </c>
      <c r="H189" t="s">
        <v>8245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8269</v>
      </c>
      <c r="O189" t="s">
        <v>8273</v>
      </c>
      <c r="P189" s="9">
        <f>(J189/86400)+DATE(1970,1,1)</f>
        <v>42182.234456018516</v>
      </c>
      <c r="Q189" s="9">
        <f>(I189/86400)+DATE(1970,1,1)</f>
        <v>42206.290972222225</v>
      </c>
      <c r="R189" cm="1">
        <f t="array" ref="R189:S189">YEAR(P189:Q189)</f>
        <v>2015</v>
      </c>
      <c r="S189">
        <v>2015</v>
      </c>
    </row>
    <row r="190" spans="1:19" ht="48" x14ac:dyDescent="0.2">
      <c r="A190">
        <v>188</v>
      </c>
      <c r="B190" s="3" t="s">
        <v>190</v>
      </c>
      <c r="C190" s="3" t="s">
        <v>4298</v>
      </c>
      <c r="D190" s="6">
        <v>1500</v>
      </c>
      <c r="E190" s="8">
        <v>0</v>
      </c>
      <c r="F190" t="s">
        <v>8220</v>
      </c>
      <c r="G190" t="s">
        <v>8223</v>
      </c>
      <c r="H190" t="s">
        <v>8245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8269</v>
      </c>
      <c r="O190" t="s">
        <v>8273</v>
      </c>
      <c r="P190" s="9">
        <f>(J190/86400)+DATE(1970,1,1)</f>
        <v>41857.18304398148</v>
      </c>
      <c r="Q190" s="9">
        <f>(I190/86400)+DATE(1970,1,1)</f>
        <v>41887.18304398148</v>
      </c>
      <c r="R190" cm="1">
        <f t="array" ref="R190:S190">YEAR(P190:Q190)</f>
        <v>2014</v>
      </c>
      <c r="S190">
        <v>2014</v>
      </c>
    </row>
    <row r="191" spans="1:19" ht="48" x14ac:dyDescent="0.2">
      <c r="A191">
        <v>189</v>
      </c>
      <c r="B191" s="3" t="s">
        <v>191</v>
      </c>
      <c r="C191" s="3" t="s">
        <v>4299</v>
      </c>
      <c r="D191" s="6">
        <v>500000</v>
      </c>
      <c r="E191" s="8">
        <v>345</v>
      </c>
      <c r="F191" t="s">
        <v>8220</v>
      </c>
      <c r="G191" t="s">
        <v>8223</v>
      </c>
      <c r="H191" t="s">
        <v>8245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8269</v>
      </c>
      <c r="O191" t="s">
        <v>8273</v>
      </c>
      <c r="P191" s="9">
        <f>(J191/86400)+DATE(1970,1,1)</f>
        <v>42556.690706018519</v>
      </c>
      <c r="Q191" s="9">
        <f>(I191/86400)+DATE(1970,1,1)</f>
        <v>42616.690706018519</v>
      </c>
      <c r="R191" cm="1">
        <f t="array" ref="R191:S191">YEAR(P191:Q191)</f>
        <v>2016</v>
      </c>
      <c r="S191">
        <v>2016</v>
      </c>
    </row>
    <row r="192" spans="1:19" ht="16" x14ac:dyDescent="0.2">
      <c r="A192">
        <v>190</v>
      </c>
      <c r="B192" s="3" t="s">
        <v>192</v>
      </c>
      <c r="C192" s="3" t="s">
        <v>4300</v>
      </c>
      <c r="D192" s="6">
        <v>12000</v>
      </c>
      <c r="E192" s="8">
        <v>50</v>
      </c>
      <c r="F192" t="s">
        <v>8220</v>
      </c>
      <c r="G192" t="s">
        <v>8223</v>
      </c>
      <c r="H192" t="s">
        <v>8245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8269</v>
      </c>
      <c r="O192" t="s">
        <v>8273</v>
      </c>
      <c r="P192" s="9">
        <f>(J192/86400)+DATE(1970,1,1)</f>
        <v>42527.650995370372</v>
      </c>
      <c r="Q192" s="9">
        <f>(I192/86400)+DATE(1970,1,1)</f>
        <v>42537.650995370372</v>
      </c>
      <c r="R192" cm="1">
        <f t="array" ref="R192:S192">YEAR(P192:Q192)</f>
        <v>2016</v>
      </c>
      <c r="S192">
        <v>2016</v>
      </c>
    </row>
    <row r="193" spans="1:19" ht="48" x14ac:dyDescent="0.2">
      <c r="A193">
        <v>191</v>
      </c>
      <c r="B193" s="3" t="s">
        <v>193</v>
      </c>
      <c r="C193" s="3" t="s">
        <v>4301</v>
      </c>
      <c r="D193" s="6">
        <v>5000</v>
      </c>
      <c r="E193" s="8">
        <v>250</v>
      </c>
      <c r="F193" t="s">
        <v>8220</v>
      </c>
      <c r="G193" t="s">
        <v>8225</v>
      </c>
      <c r="H193" t="s">
        <v>8247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8269</v>
      </c>
      <c r="O193" t="s">
        <v>8273</v>
      </c>
      <c r="P193" s="9">
        <f>(J193/86400)+DATE(1970,1,1)</f>
        <v>42239.441412037035</v>
      </c>
      <c r="Q193" s="9">
        <f>(I193/86400)+DATE(1970,1,1)</f>
        <v>42279.441412037035</v>
      </c>
      <c r="R193" cm="1">
        <f t="array" ref="R193:S193">YEAR(P193:Q193)</f>
        <v>2015</v>
      </c>
      <c r="S193">
        <v>2015</v>
      </c>
    </row>
    <row r="194" spans="1:19" ht="48" x14ac:dyDescent="0.2">
      <c r="A194">
        <v>192</v>
      </c>
      <c r="B194" s="3" t="s">
        <v>194</v>
      </c>
      <c r="C194" s="3" t="s">
        <v>4302</v>
      </c>
      <c r="D194" s="6">
        <v>1000000</v>
      </c>
      <c r="E194" s="8">
        <v>17</v>
      </c>
      <c r="F194" t="s">
        <v>8220</v>
      </c>
      <c r="G194" t="s">
        <v>8223</v>
      </c>
      <c r="H194" t="s">
        <v>8245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8269</v>
      </c>
      <c r="O194" t="s">
        <v>8273</v>
      </c>
      <c r="P194" s="9">
        <f>(J194/86400)+DATE(1970,1,1)</f>
        <v>41899.792037037041</v>
      </c>
      <c r="Q194" s="9">
        <f>(I194/86400)+DATE(1970,1,1)</f>
        <v>41929.792037037041</v>
      </c>
      <c r="R194" cm="1">
        <f t="array" ref="R194:S194">YEAR(P194:Q194)</f>
        <v>2014</v>
      </c>
      <c r="S194">
        <v>2014</v>
      </c>
    </row>
    <row r="195" spans="1:19" ht="48" x14ac:dyDescent="0.2">
      <c r="A195">
        <v>193</v>
      </c>
      <c r="B195" s="3" t="s">
        <v>195</v>
      </c>
      <c r="C195" s="3" t="s">
        <v>4303</v>
      </c>
      <c r="D195" s="6">
        <v>1000</v>
      </c>
      <c r="E195" s="8">
        <v>0</v>
      </c>
      <c r="F195" t="s">
        <v>8220</v>
      </c>
      <c r="G195" t="s">
        <v>8224</v>
      </c>
      <c r="H195" t="s">
        <v>8246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8269</v>
      </c>
      <c r="O195" t="s">
        <v>8273</v>
      </c>
      <c r="P195" s="9">
        <f>(J195/86400)+DATE(1970,1,1)</f>
        <v>41911.934791666667</v>
      </c>
      <c r="Q195" s="9">
        <f>(I195/86400)+DATE(1970,1,1)</f>
        <v>41971.976458333331</v>
      </c>
      <c r="R195" cm="1">
        <f t="array" ref="R195:S195">YEAR(P195:Q195)</f>
        <v>2014</v>
      </c>
      <c r="S195">
        <v>2014</v>
      </c>
    </row>
    <row r="196" spans="1:19" ht="48" x14ac:dyDescent="0.2">
      <c r="A196">
        <v>194</v>
      </c>
      <c r="B196" s="3" t="s">
        <v>196</v>
      </c>
      <c r="C196" s="3" t="s">
        <v>4304</v>
      </c>
      <c r="D196" s="6">
        <v>2500</v>
      </c>
      <c r="E196" s="8">
        <v>3</v>
      </c>
      <c r="F196" t="s">
        <v>8220</v>
      </c>
      <c r="G196" t="s">
        <v>8224</v>
      </c>
      <c r="H196" t="s">
        <v>8246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8269</v>
      </c>
      <c r="O196" t="s">
        <v>8273</v>
      </c>
      <c r="P196" s="9">
        <f>(J196/86400)+DATE(1970,1,1)</f>
        <v>42375.996886574074</v>
      </c>
      <c r="Q196" s="9">
        <f>(I196/86400)+DATE(1970,1,1)</f>
        <v>42435.996886574074</v>
      </c>
      <c r="R196" cm="1">
        <f t="array" ref="R196:S196">YEAR(P196:Q196)</f>
        <v>2016</v>
      </c>
      <c r="S196">
        <v>2016</v>
      </c>
    </row>
    <row r="197" spans="1:19" ht="48" x14ac:dyDescent="0.2">
      <c r="A197">
        <v>195</v>
      </c>
      <c r="B197" s="3" t="s">
        <v>197</v>
      </c>
      <c r="C197" s="3" t="s">
        <v>4305</v>
      </c>
      <c r="D197" s="6">
        <v>2000000</v>
      </c>
      <c r="E197" s="8">
        <v>0</v>
      </c>
      <c r="F197" t="s">
        <v>8220</v>
      </c>
      <c r="G197" t="s">
        <v>8223</v>
      </c>
      <c r="H197" t="s">
        <v>8245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8269</v>
      </c>
      <c r="O197" t="s">
        <v>8273</v>
      </c>
      <c r="P197" s="9">
        <f>(J197/86400)+DATE(1970,1,1)</f>
        <v>42135.67050925926</v>
      </c>
      <c r="Q197" s="9">
        <f>(I197/86400)+DATE(1970,1,1)</f>
        <v>42195.67050925926</v>
      </c>
      <c r="R197" cm="1">
        <f t="array" ref="R197:S197">YEAR(P197:Q197)</f>
        <v>2015</v>
      </c>
      <c r="S197">
        <v>2015</v>
      </c>
    </row>
    <row r="198" spans="1:19" ht="48" x14ac:dyDescent="0.2">
      <c r="A198">
        <v>196</v>
      </c>
      <c r="B198" s="3" t="s">
        <v>198</v>
      </c>
      <c r="C198" s="3" t="s">
        <v>4306</v>
      </c>
      <c r="D198" s="6">
        <v>3500</v>
      </c>
      <c r="E198" s="8">
        <v>1465</v>
      </c>
      <c r="F198" t="s">
        <v>8220</v>
      </c>
      <c r="G198" t="s">
        <v>8224</v>
      </c>
      <c r="H198" t="s">
        <v>8246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8269</v>
      </c>
      <c r="O198" t="s">
        <v>8273</v>
      </c>
      <c r="P198" s="9">
        <f>(J198/86400)+DATE(1970,1,1)</f>
        <v>42259.542800925927</v>
      </c>
      <c r="Q198" s="9">
        <f>(I198/86400)+DATE(1970,1,1)</f>
        <v>42287.875</v>
      </c>
      <c r="R198" cm="1">
        <f t="array" ref="R198:S198">YEAR(P198:Q198)</f>
        <v>2015</v>
      </c>
      <c r="S198">
        <v>2015</v>
      </c>
    </row>
    <row r="199" spans="1:19" ht="48" x14ac:dyDescent="0.2">
      <c r="A199">
        <v>197</v>
      </c>
      <c r="B199" s="3" t="s">
        <v>199</v>
      </c>
      <c r="C199" s="3" t="s">
        <v>4307</v>
      </c>
      <c r="D199" s="6">
        <v>2500</v>
      </c>
      <c r="E199" s="8">
        <v>262</v>
      </c>
      <c r="F199" t="s">
        <v>8220</v>
      </c>
      <c r="G199" t="s">
        <v>8224</v>
      </c>
      <c r="H199" t="s">
        <v>8246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8269</v>
      </c>
      <c r="O199" t="s">
        <v>8273</v>
      </c>
      <c r="P199" s="9">
        <f>(J199/86400)+DATE(1970,1,1)</f>
        <v>42741.848379629635</v>
      </c>
      <c r="Q199" s="9">
        <f>(I199/86400)+DATE(1970,1,1)</f>
        <v>42783.875</v>
      </c>
      <c r="R199" cm="1">
        <f t="array" ref="R199:S199">YEAR(P199:Q199)</f>
        <v>2017</v>
      </c>
      <c r="S199">
        <v>2017</v>
      </c>
    </row>
    <row r="200" spans="1:19" ht="48" x14ac:dyDescent="0.2">
      <c r="A200">
        <v>198</v>
      </c>
      <c r="B200" s="3" t="s">
        <v>200</v>
      </c>
      <c r="C200" s="3" t="s">
        <v>4308</v>
      </c>
      <c r="D200" s="6">
        <v>25000</v>
      </c>
      <c r="E200" s="8">
        <v>279</v>
      </c>
      <c r="F200" t="s">
        <v>8220</v>
      </c>
      <c r="G200" t="s">
        <v>8223</v>
      </c>
      <c r="H200" t="s">
        <v>8245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8269</v>
      </c>
      <c r="O200" t="s">
        <v>8273</v>
      </c>
      <c r="P200" s="9">
        <f>(J200/86400)+DATE(1970,1,1)</f>
        <v>41887.383356481485</v>
      </c>
      <c r="Q200" s="9">
        <f>(I200/86400)+DATE(1970,1,1)</f>
        <v>41917.383356481485</v>
      </c>
      <c r="R200" cm="1">
        <f t="array" ref="R200:S200">YEAR(P200:Q200)</f>
        <v>2014</v>
      </c>
      <c r="S200">
        <v>2014</v>
      </c>
    </row>
    <row r="201" spans="1:19" ht="48" x14ac:dyDescent="0.2">
      <c r="A201">
        <v>199</v>
      </c>
      <c r="B201" s="3" t="s">
        <v>201</v>
      </c>
      <c r="C201" s="3" t="s">
        <v>4309</v>
      </c>
      <c r="D201" s="6">
        <v>10000</v>
      </c>
      <c r="E201" s="8">
        <v>0</v>
      </c>
      <c r="F201" t="s">
        <v>8220</v>
      </c>
      <c r="G201" t="s">
        <v>8223</v>
      </c>
      <c r="H201" t="s">
        <v>8245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8269</v>
      </c>
      <c r="O201" t="s">
        <v>8273</v>
      </c>
      <c r="P201" s="9">
        <f>(J201/86400)+DATE(1970,1,1)</f>
        <v>42584.123865740738</v>
      </c>
      <c r="Q201" s="9">
        <f>(I201/86400)+DATE(1970,1,1)</f>
        <v>42614.123865740738</v>
      </c>
      <c r="R201" cm="1">
        <f t="array" ref="R201:S201">YEAR(P201:Q201)</f>
        <v>2016</v>
      </c>
      <c r="S201">
        <v>2016</v>
      </c>
    </row>
    <row r="202" spans="1:19" ht="32" x14ac:dyDescent="0.2">
      <c r="A202">
        <v>200</v>
      </c>
      <c r="B202" s="3" t="s">
        <v>202</v>
      </c>
      <c r="C202" s="3" t="s">
        <v>4310</v>
      </c>
      <c r="D202" s="6">
        <v>6000</v>
      </c>
      <c r="E202" s="8">
        <v>1571.55</v>
      </c>
      <c r="F202" t="s">
        <v>8220</v>
      </c>
      <c r="G202" t="s">
        <v>8223</v>
      </c>
      <c r="H202" t="s">
        <v>8245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8269</v>
      </c>
      <c r="O202" t="s">
        <v>8273</v>
      </c>
      <c r="P202" s="9">
        <f>(J202/86400)+DATE(1970,1,1)</f>
        <v>41867.083368055552</v>
      </c>
      <c r="Q202" s="9">
        <f>(I202/86400)+DATE(1970,1,1)</f>
        <v>41897.083368055552</v>
      </c>
      <c r="R202" cm="1">
        <f t="array" ref="R202:S202">YEAR(P202:Q202)</f>
        <v>2014</v>
      </c>
      <c r="S202">
        <v>2014</v>
      </c>
    </row>
    <row r="203" spans="1:19" ht="48" x14ac:dyDescent="0.2">
      <c r="A203">
        <v>201</v>
      </c>
      <c r="B203" s="3" t="s">
        <v>203</v>
      </c>
      <c r="C203" s="3" t="s">
        <v>4311</v>
      </c>
      <c r="D203" s="6">
        <v>650</v>
      </c>
      <c r="E203" s="8">
        <v>380</v>
      </c>
      <c r="F203" t="s">
        <v>8220</v>
      </c>
      <c r="G203" t="s">
        <v>8223</v>
      </c>
      <c r="H203" t="s">
        <v>8245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8269</v>
      </c>
      <c r="O203" t="s">
        <v>8273</v>
      </c>
      <c r="P203" s="9">
        <f>(J203/86400)+DATE(1970,1,1)</f>
        <v>42023.818622685183</v>
      </c>
      <c r="Q203" s="9">
        <f>(I203/86400)+DATE(1970,1,1)</f>
        <v>42043.818622685183</v>
      </c>
      <c r="R203" cm="1">
        <f t="array" ref="R203:S203">YEAR(P203:Q203)</f>
        <v>2015</v>
      </c>
      <c r="S203">
        <v>2015</v>
      </c>
    </row>
    <row r="204" spans="1:19" ht="16" x14ac:dyDescent="0.2">
      <c r="A204">
        <v>202</v>
      </c>
      <c r="B204" s="3" t="s">
        <v>204</v>
      </c>
      <c r="C204" s="3" t="s">
        <v>4312</v>
      </c>
      <c r="D204" s="6">
        <v>6000</v>
      </c>
      <c r="E204" s="8">
        <v>0</v>
      </c>
      <c r="F204" t="s">
        <v>8220</v>
      </c>
      <c r="G204" t="s">
        <v>8223</v>
      </c>
      <c r="H204" t="s">
        <v>8245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8269</v>
      </c>
      <c r="O204" t="s">
        <v>8273</v>
      </c>
      <c r="P204" s="9">
        <f>(J204/86400)+DATE(1970,1,1)</f>
        <v>42255.927824074075</v>
      </c>
      <c r="Q204" s="9">
        <f>(I204/86400)+DATE(1970,1,1)</f>
        <v>42285.874305555553</v>
      </c>
      <c r="R204" cm="1">
        <f t="array" ref="R204:S204">YEAR(P204:Q204)</f>
        <v>2015</v>
      </c>
      <c r="S204">
        <v>2015</v>
      </c>
    </row>
    <row r="205" spans="1:19" ht="48" x14ac:dyDescent="0.2">
      <c r="A205">
        <v>203</v>
      </c>
      <c r="B205" s="3" t="s">
        <v>205</v>
      </c>
      <c r="C205" s="3" t="s">
        <v>4313</v>
      </c>
      <c r="D205" s="6">
        <v>2500</v>
      </c>
      <c r="E205" s="8">
        <v>746</v>
      </c>
      <c r="F205" t="s">
        <v>8220</v>
      </c>
      <c r="G205" t="s">
        <v>8224</v>
      </c>
      <c r="H205" t="s">
        <v>8246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8269</v>
      </c>
      <c r="O205" t="s">
        <v>8273</v>
      </c>
      <c r="P205" s="9">
        <f>(J205/86400)+DATE(1970,1,1)</f>
        <v>41973.847962962958</v>
      </c>
      <c r="Q205" s="9">
        <f>(I205/86400)+DATE(1970,1,1)</f>
        <v>42033.847962962958</v>
      </c>
      <c r="R205" cm="1">
        <f t="array" ref="R205:S205">YEAR(P205:Q205)</f>
        <v>2014</v>
      </c>
      <c r="S205">
        <v>2015</v>
      </c>
    </row>
    <row r="206" spans="1:19" ht="48" x14ac:dyDescent="0.2">
      <c r="A206">
        <v>204</v>
      </c>
      <c r="B206" s="3" t="s">
        <v>206</v>
      </c>
      <c r="C206" s="3" t="s">
        <v>4314</v>
      </c>
      <c r="D206" s="6">
        <v>300000</v>
      </c>
      <c r="E206" s="8">
        <v>152165</v>
      </c>
      <c r="F206" t="s">
        <v>8220</v>
      </c>
      <c r="G206" t="s">
        <v>8225</v>
      </c>
      <c r="H206" t="s">
        <v>8247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8269</v>
      </c>
      <c r="O206" t="s">
        <v>8273</v>
      </c>
      <c r="P206" s="9">
        <f>(J206/86400)+DATE(1970,1,1)</f>
        <v>42556.583368055552</v>
      </c>
      <c r="Q206" s="9">
        <f>(I206/86400)+DATE(1970,1,1)</f>
        <v>42586.583368055552</v>
      </c>
      <c r="R206" cm="1">
        <f t="array" ref="R206:S206">YEAR(P206:Q206)</f>
        <v>2016</v>
      </c>
      <c r="S206">
        <v>2016</v>
      </c>
    </row>
    <row r="207" spans="1:19" ht="48" x14ac:dyDescent="0.2">
      <c r="A207">
        <v>205</v>
      </c>
      <c r="B207" s="3" t="s">
        <v>207</v>
      </c>
      <c r="C207" s="3" t="s">
        <v>4315</v>
      </c>
      <c r="D207" s="6">
        <v>8000</v>
      </c>
      <c r="E207" s="8">
        <v>1300</v>
      </c>
      <c r="F207" t="s">
        <v>8220</v>
      </c>
      <c r="G207" t="s">
        <v>8223</v>
      </c>
      <c r="H207" t="s">
        <v>8245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8269</v>
      </c>
      <c r="O207" t="s">
        <v>8273</v>
      </c>
      <c r="P207" s="9">
        <f>(J207/86400)+DATE(1970,1,1)</f>
        <v>42248.632199074069</v>
      </c>
      <c r="Q207" s="9">
        <f>(I207/86400)+DATE(1970,1,1)</f>
        <v>42283.632199074069</v>
      </c>
      <c r="R207" cm="1">
        <f t="array" ref="R207:S207">YEAR(P207:Q207)</f>
        <v>2015</v>
      </c>
      <c r="S207">
        <v>2015</v>
      </c>
    </row>
    <row r="208" spans="1:19" ht="48" x14ac:dyDescent="0.2">
      <c r="A208">
        <v>206</v>
      </c>
      <c r="B208" s="3" t="s">
        <v>208</v>
      </c>
      <c r="C208" s="3" t="s">
        <v>4316</v>
      </c>
      <c r="D208" s="6">
        <v>12700</v>
      </c>
      <c r="E208" s="8">
        <v>0</v>
      </c>
      <c r="F208" t="s">
        <v>8220</v>
      </c>
      <c r="G208" t="s">
        <v>8223</v>
      </c>
      <c r="H208" t="s">
        <v>8245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8269</v>
      </c>
      <c r="O208" t="s">
        <v>8273</v>
      </c>
      <c r="P208" s="9">
        <f>(J208/86400)+DATE(1970,1,1)</f>
        <v>42567.004432870366</v>
      </c>
      <c r="Q208" s="9">
        <f>(I208/86400)+DATE(1970,1,1)</f>
        <v>42588.004432870366</v>
      </c>
      <c r="R208" cm="1">
        <f t="array" ref="R208:S208">YEAR(P208:Q208)</f>
        <v>2016</v>
      </c>
      <c r="S208">
        <v>2016</v>
      </c>
    </row>
    <row r="209" spans="1:19" ht="48" x14ac:dyDescent="0.2">
      <c r="A209">
        <v>207</v>
      </c>
      <c r="B209" s="3" t="s">
        <v>209</v>
      </c>
      <c r="C209" s="3" t="s">
        <v>4317</v>
      </c>
      <c r="D209" s="6">
        <v>14000</v>
      </c>
      <c r="E209" s="8">
        <v>2130</v>
      </c>
      <c r="F209" t="s">
        <v>8220</v>
      </c>
      <c r="G209" t="s">
        <v>8228</v>
      </c>
      <c r="H209" t="s">
        <v>8250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8269</v>
      </c>
      <c r="O209" t="s">
        <v>8273</v>
      </c>
      <c r="P209" s="9">
        <f>(J209/86400)+DATE(1970,1,1)</f>
        <v>41978.197199074071</v>
      </c>
      <c r="Q209" s="9">
        <f>(I209/86400)+DATE(1970,1,1)</f>
        <v>42008.197199074071</v>
      </c>
      <c r="R209" cm="1">
        <f t="array" ref="R209:S209">YEAR(P209:Q209)</f>
        <v>2014</v>
      </c>
      <c r="S209">
        <v>2015</v>
      </c>
    </row>
    <row r="210" spans="1:19" ht="48" x14ac:dyDescent="0.2">
      <c r="A210">
        <v>208</v>
      </c>
      <c r="B210" s="3" t="s">
        <v>210</v>
      </c>
      <c r="C210" s="3" t="s">
        <v>4318</v>
      </c>
      <c r="D210" s="6">
        <v>50000</v>
      </c>
      <c r="E210" s="8">
        <v>0</v>
      </c>
      <c r="F210" t="s">
        <v>8220</v>
      </c>
      <c r="G210" t="s">
        <v>8225</v>
      </c>
      <c r="H210" t="s">
        <v>8247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8269</v>
      </c>
      <c r="O210" t="s">
        <v>8273</v>
      </c>
      <c r="P210" s="9">
        <f>(J210/86400)+DATE(1970,1,1)</f>
        <v>41959.369988425926</v>
      </c>
      <c r="Q210" s="9">
        <f>(I210/86400)+DATE(1970,1,1)</f>
        <v>41989.369988425926</v>
      </c>
      <c r="R210" cm="1">
        <f t="array" ref="R210:S210">YEAR(P210:Q210)</f>
        <v>2014</v>
      </c>
      <c r="S210">
        <v>2014</v>
      </c>
    </row>
    <row r="211" spans="1:19" ht="48" x14ac:dyDescent="0.2">
      <c r="A211">
        <v>209</v>
      </c>
      <c r="B211" s="3" t="s">
        <v>211</v>
      </c>
      <c r="C211" s="3" t="s">
        <v>4319</v>
      </c>
      <c r="D211" s="6">
        <v>25000</v>
      </c>
      <c r="E211" s="8">
        <v>0</v>
      </c>
      <c r="F211" t="s">
        <v>8220</v>
      </c>
      <c r="G211" t="s">
        <v>8223</v>
      </c>
      <c r="H211" t="s">
        <v>8245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8269</v>
      </c>
      <c r="O211" t="s">
        <v>8273</v>
      </c>
      <c r="P211" s="9">
        <f>(J211/86400)+DATE(1970,1,1)</f>
        <v>42165.922858796301</v>
      </c>
      <c r="Q211" s="9">
        <f>(I211/86400)+DATE(1970,1,1)</f>
        <v>42195.922858796301</v>
      </c>
      <c r="R211" cm="1">
        <f t="array" ref="R211:S211">YEAR(P211:Q211)</f>
        <v>2015</v>
      </c>
      <c r="S211">
        <v>2015</v>
      </c>
    </row>
    <row r="212" spans="1:19" ht="48" x14ac:dyDescent="0.2">
      <c r="A212">
        <v>210</v>
      </c>
      <c r="B212" s="3" t="s">
        <v>212</v>
      </c>
      <c r="C212" s="3" t="s">
        <v>4320</v>
      </c>
      <c r="D212" s="6">
        <v>12000</v>
      </c>
      <c r="E212" s="8">
        <v>3030</v>
      </c>
      <c r="F212" t="s">
        <v>8220</v>
      </c>
      <c r="G212" t="s">
        <v>8223</v>
      </c>
      <c r="H212" t="s">
        <v>8245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8269</v>
      </c>
      <c r="O212" t="s">
        <v>8273</v>
      </c>
      <c r="P212" s="9">
        <f>(J212/86400)+DATE(1970,1,1)</f>
        <v>42249.064722222218</v>
      </c>
      <c r="Q212" s="9">
        <f>(I212/86400)+DATE(1970,1,1)</f>
        <v>42278.208333333328</v>
      </c>
      <c r="R212" cm="1">
        <f t="array" ref="R212:S212">YEAR(P212:Q212)</f>
        <v>2015</v>
      </c>
      <c r="S212">
        <v>2015</v>
      </c>
    </row>
    <row r="213" spans="1:19" ht="48" x14ac:dyDescent="0.2">
      <c r="A213">
        <v>211</v>
      </c>
      <c r="B213" s="3" t="s">
        <v>213</v>
      </c>
      <c r="C213" s="3" t="s">
        <v>4321</v>
      </c>
      <c r="D213" s="6">
        <v>5000</v>
      </c>
      <c r="E213" s="8">
        <v>2230</v>
      </c>
      <c r="F213" t="s">
        <v>8220</v>
      </c>
      <c r="G213" t="s">
        <v>8223</v>
      </c>
      <c r="H213" t="s">
        <v>8245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8269</v>
      </c>
      <c r="O213" t="s">
        <v>8273</v>
      </c>
      <c r="P213" s="9">
        <f>(J213/86400)+DATE(1970,1,1)</f>
        <v>42236.159918981481</v>
      </c>
      <c r="Q213" s="9">
        <f>(I213/86400)+DATE(1970,1,1)</f>
        <v>42266.159918981481</v>
      </c>
      <c r="R213" cm="1">
        <f t="array" ref="R213:S213">YEAR(P213:Q213)</f>
        <v>2015</v>
      </c>
      <c r="S213">
        <v>2015</v>
      </c>
    </row>
    <row r="214" spans="1:19" ht="32" x14ac:dyDescent="0.2">
      <c r="A214">
        <v>212</v>
      </c>
      <c r="B214" s="3" t="s">
        <v>214</v>
      </c>
      <c r="C214" s="3" t="s">
        <v>4322</v>
      </c>
      <c r="D214" s="6">
        <v>6300</v>
      </c>
      <c r="E214" s="8">
        <v>1</v>
      </c>
      <c r="F214" t="s">
        <v>8220</v>
      </c>
      <c r="G214" t="s">
        <v>8223</v>
      </c>
      <c r="H214" t="s">
        <v>8245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8269</v>
      </c>
      <c r="O214" t="s">
        <v>8273</v>
      </c>
      <c r="P214" s="9">
        <f>(J214/86400)+DATE(1970,1,1)</f>
        <v>42416.881018518514</v>
      </c>
      <c r="Q214" s="9">
        <f>(I214/86400)+DATE(1970,1,1)</f>
        <v>42476.839351851857</v>
      </c>
      <c r="R214" cm="1">
        <f t="array" ref="R214:S214">YEAR(P214:Q214)</f>
        <v>2016</v>
      </c>
      <c r="S214">
        <v>2016</v>
      </c>
    </row>
    <row r="215" spans="1:19" ht="48" x14ac:dyDescent="0.2">
      <c r="A215">
        <v>213</v>
      </c>
      <c r="B215" s="3" t="s">
        <v>215</v>
      </c>
      <c r="C215" s="3" t="s">
        <v>4323</v>
      </c>
      <c r="D215" s="6">
        <v>50000</v>
      </c>
      <c r="E215" s="8">
        <v>20</v>
      </c>
      <c r="F215" t="s">
        <v>8220</v>
      </c>
      <c r="G215" t="s">
        <v>8223</v>
      </c>
      <c r="H215" t="s">
        <v>8245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8269</v>
      </c>
      <c r="O215" t="s">
        <v>8273</v>
      </c>
      <c r="P215" s="9">
        <f>(J215/86400)+DATE(1970,1,1)</f>
        <v>42202.594293981485</v>
      </c>
      <c r="Q215" s="9">
        <f>(I215/86400)+DATE(1970,1,1)</f>
        <v>42232.587974537033</v>
      </c>
      <c r="R215" cm="1">
        <f t="array" ref="R215:S215">YEAR(P215:Q215)</f>
        <v>2015</v>
      </c>
      <c r="S215">
        <v>2015</v>
      </c>
    </row>
    <row r="216" spans="1:19" ht="48" x14ac:dyDescent="0.2">
      <c r="A216">
        <v>214</v>
      </c>
      <c r="B216" s="3" t="s">
        <v>216</v>
      </c>
      <c r="C216" s="3" t="s">
        <v>4324</v>
      </c>
      <c r="D216" s="6">
        <v>12500</v>
      </c>
      <c r="E216" s="8">
        <v>1</v>
      </c>
      <c r="F216" t="s">
        <v>8220</v>
      </c>
      <c r="G216" t="s">
        <v>8223</v>
      </c>
      <c r="H216" t="s">
        <v>8245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8269</v>
      </c>
      <c r="O216" t="s">
        <v>8273</v>
      </c>
      <c r="P216" s="9">
        <f>(J216/86400)+DATE(1970,1,1)</f>
        <v>42009.64061342593</v>
      </c>
      <c r="Q216" s="9">
        <f>(I216/86400)+DATE(1970,1,1)</f>
        <v>42069.64061342593</v>
      </c>
      <c r="R216" cm="1">
        <f t="array" ref="R216:S216">YEAR(P216:Q216)</f>
        <v>2015</v>
      </c>
      <c r="S216">
        <v>2015</v>
      </c>
    </row>
    <row r="217" spans="1:19" ht="48" x14ac:dyDescent="0.2">
      <c r="A217">
        <v>215</v>
      </c>
      <c r="B217" s="3" t="s">
        <v>217</v>
      </c>
      <c r="C217" s="3" t="s">
        <v>4325</v>
      </c>
      <c r="D217" s="6">
        <v>4400</v>
      </c>
      <c r="E217" s="8">
        <v>10</v>
      </c>
      <c r="F217" t="s">
        <v>8220</v>
      </c>
      <c r="G217" t="s">
        <v>8224</v>
      </c>
      <c r="H217" t="s">
        <v>8246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8269</v>
      </c>
      <c r="O217" t="s">
        <v>8273</v>
      </c>
      <c r="P217" s="9">
        <f>(J217/86400)+DATE(1970,1,1)</f>
        <v>42375.230115740742</v>
      </c>
      <c r="Q217" s="9">
        <f>(I217/86400)+DATE(1970,1,1)</f>
        <v>42417.999305555553</v>
      </c>
      <c r="R217" cm="1">
        <f t="array" ref="R217:S217">YEAR(P217:Q217)</f>
        <v>2016</v>
      </c>
      <c r="S217">
        <v>2016</v>
      </c>
    </row>
    <row r="218" spans="1:19" ht="48" x14ac:dyDescent="0.2">
      <c r="A218">
        <v>216</v>
      </c>
      <c r="B218" s="3" t="s">
        <v>218</v>
      </c>
      <c r="C218" s="3" t="s">
        <v>4326</v>
      </c>
      <c r="D218" s="6">
        <v>50000</v>
      </c>
      <c r="E218" s="8">
        <v>27849.22</v>
      </c>
      <c r="F218" t="s">
        <v>8220</v>
      </c>
      <c r="G218" t="s">
        <v>8223</v>
      </c>
      <c r="H218" t="s">
        <v>8245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8269</v>
      </c>
      <c r="O218" t="s">
        <v>8273</v>
      </c>
      <c r="P218" s="9">
        <f>(J218/86400)+DATE(1970,1,1)</f>
        <v>42066.958761574075</v>
      </c>
      <c r="Q218" s="9">
        <f>(I218/86400)+DATE(1970,1,1)</f>
        <v>42116.917094907403</v>
      </c>
      <c r="R218" cm="1">
        <f t="array" ref="R218:S218">YEAR(P218:Q218)</f>
        <v>2015</v>
      </c>
      <c r="S218">
        <v>2015</v>
      </c>
    </row>
    <row r="219" spans="1:19" ht="16" x14ac:dyDescent="0.2">
      <c r="A219">
        <v>217</v>
      </c>
      <c r="B219" s="3" t="s">
        <v>219</v>
      </c>
      <c r="C219" s="3" t="s">
        <v>4327</v>
      </c>
      <c r="D219" s="6">
        <v>100000</v>
      </c>
      <c r="E219" s="8">
        <v>11943</v>
      </c>
      <c r="F219" t="s">
        <v>8220</v>
      </c>
      <c r="G219" t="s">
        <v>8234</v>
      </c>
      <c r="H219" t="s">
        <v>8254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8269</v>
      </c>
      <c r="O219" t="s">
        <v>8273</v>
      </c>
      <c r="P219" s="9">
        <f>(J219/86400)+DATE(1970,1,1)</f>
        <v>41970.64061342593</v>
      </c>
      <c r="Q219" s="9">
        <f>(I219/86400)+DATE(1970,1,1)</f>
        <v>42001.64061342593</v>
      </c>
      <c r="R219" cm="1">
        <f t="array" ref="R219:S219">YEAR(P219:Q219)</f>
        <v>2014</v>
      </c>
      <c r="S219">
        <v>2014</v>
      </c>
    </row>
    <row r="220" spans="1:19" ht="48" x14ac:dyDescent="0.2">
      <c r="A220">
        <v>218</v>
      </c>
      <c r="B220" s="3" t="s">
        <v>220</v>
      </c>
      <c r="C220" s="3" t="s">
        <v>4328</v>
      </c>
      <c r="D220" s="6">
        <v>5000</v>
      </c>
      <c r="E220" s="8">
        <v>100</v>
      </c>
      <c r="F220" t="s">
        <v>8220</v>
      </c>
      <c r="G220" t="s">
        <v>8223</v>
      </c>
      <c r="H220" t="s">
        <v>8245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8269</v>
      </c>
      <c r="O220" t="s">
        <v>8273</v>
      </c>
      <c r="P220" s="9">
        <f>(J220/86400)+DATE(1970,1,1)</f>
        <v>42079.628344907411</v>
      </c>
      <c r="Q220" s="9">
        <f>(I220/86400)+DATE(1970,1,1)</f>
        <v>42139.628344907411</v>
      </c>
      <c r="R220" cm="1">
        <f t="array" ref="R220:S220">YEAR(P220:Q220)</f>
        <v>2015</v>
      </c>
      <c r="S220">
        <v>2015</v>
      </c>
    </row>
    <row r="221" spans="1:19" ht="32" x14ac:dyDescent="0.2">
      <c r="A221">
        <v>219</v>
      </c>
      <c r="B221" s="3" t="s">
        <v>221</v>
      </c>
      <c r="C221" s="3" t="s">
        <v>4329</v>
      </c>
      <c r="D221" s="6">
        <v>50000</v>
      </c>
      <c r="E221" s="8">
        <v>8815</v>
      </c>
      <c r="F221" t="s">
        <v>8220</v>
      </c>
      <c r="G221" t="s">
        <v>8223</v>
      </c>
      <c r="H221" t="s">
        <v>8245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8269</v>
      </c>
      <c r="O221" t="s">
        <v>8273</v>
      </c>
      <c r="P221" s="9">
        <f>(J221/86400)+DATE(1970,1,1)</f>
        <v>42429.326678240745</v>
      </c>
      <c r="Q221" s="9">
        <f>(I221/86400)+DATE(1970,1,1)</f>
        <v>42461.290972222225</v>
      </c>
      <c r="R221" cm="1">
        <f t="array" ref="R221:S221">YEAR(P221:Q221)</f>
        <v>2016</v>
      </c>
      <c r="S221">
        <v>2016</v>
      </c>
    </row>
    <row r="222" spans="1:19" ht="48" x14ac:dyDescent="0.2">
      <c r="A222">
        <v>220</v>
      </c>
      <c r="B222" s="3" t="s">
        <v>222</v>
      </c>
      <c r="C222" s="3" t="s">
        <v>4330</v>
      </c>
      <c r="D222" s="6">
        <v>50000</v>
      </c>
      <c r="E222" s="8">
        <v>360</v>
      </c>
      <c r="F222" t="s">
        <v>8220</v>
      </c>
      <c r="G222" t="s">
        <v>8223</v>
      </c>
      <c r="H222" t="s">
        <v>8245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8269</v>
      </c>
      <c r="O222" t="s">
        <v>8273</v>
      </c>
      <c r="P222" s="9">
        <f>(J222/86400)+DATE(1970,1,1)</f>
        <v>42195.643865740742</v>
      </c>
      <c r="Q222" s="9">
        <f>(I222/86400)+DATE(1970,1,1)</f>
        <v>42236.837500000001</v>
      </c>
      <c r="R222" cm="1">
        <f t="array" ref="R222:S222">YEAR(P222:Q222)</f>
        <v>2015</v>
      </c>
      <c r="S222">
        <v>2015</v>
      </c>
    </row>
    <row r="223" spans="1:19" ht="16" x14ac:dyDescent="0.2">
      <c r="A223">
        <v>221</v>
      </c>
      <c r="B223" s="3" t="s">
        <v>223</v>
      </c>
      <c r="C223" s="3" t="s">
        <v>4331</v>
      </c>
      <c r="D223" s="6">
        <v>50000</v>
      </c>
      <c r="E223" s="8">
        <v>0</v>
      </c>
      <c r="F223" t="s">
        <v>8220</v>
      </c>
      <c r="G223" t="s">
        <v>8223</v>
      </c>
      <c r="H223" t="s">
        <v>8245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8269</v>
      </c>
      <c r="O223" t="s">
        <v>8273</v>
      </c>
      <c r="P223" s="9">
        <f>(J223/86400)+DATE(1970,1,1)</f>
        <v>42031.837546296301</v>
      </c>
      <c r="Q223" s="9">
        <f>(I223/86400)+DATE(1970,1,1)</f>
        <v>42091.79587962963</v>
      </c>
      <c r="R223" cm="1">
        <f t="array" ref="R223:S223">YEAR(P223:Q223)</f>
        <v>2015</v>
      </c>
      <c r="S223">
        <v>2015</v>
      </c>
    </row>
    <row r="224" spans="1:19" ht="48" x14ac:dyDescent="0.2">
      <c r="A224">
        <v>222</v>
      </c>
      <c r="B224" s="3" t="s">
        <v>224</v>
      </c>
      <c r="C224" s="3" t="s">
        <v>4332</v>
      </c>
      <c r="D224" s="6">
        <v>1000</v>
      </c>
      <c r="E224" s="8">
        <v>130</v>
      </c>
      <c r="F224" t="s">
        <v>8220</v>
      </c>
      <c r="G224" t="s">
        <v>8223</v>
      </c>
      <c r="H224" t="s">
        <v>8245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8269</v>
      </c>
      <c r="O224" t="s">
        <v>8273</v>
      </c>
      <c r="P224" s="9">
        <f>(J224/86400)+DATE(1970,1,1)</f>
        <v>42031.769884259258</v>
      </c>
      <c r="Q224" s="9">
        <f>(I224/86400)+DATE(1970,1,1)</f>
        <v>42090.110416666663</v>
      </c>
      <c r="R224" cm="1">
        <f t="array" ref="R224:S224">YEAR(P224:Q224)</f>
        <v>2015</v>
      </c>
      <c r="S224">
        <v>2015</v>
      </c>
    </row>
    <row r="225" spans="1:19" ht="48" x14ac:dyDescent="0.2">
      <c r="A225">
        <v>223</v>
      </c>
      <c r="B225" s="3" t="s">
        <v>225</v>
      </c>
      <c r="C225" s="3" t="s">
        <v>4333</v>
      </c>
      <c r="D225" s="6">
        <v>1500000</v>
      </c>
      <c r="E225" s="8">
        <v>0</v>
      </c>
      <c r="F225" t="s">
        <v>8220</v>
      </c>
      <c r="G225" t="s">
        <v>8223</v>
      </c>
      <c r="H225" t="s">
        <v>8245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8269</v>
      </c>
      <c r="O225" t="s">
        <v>8273</v>
      </c>
      <c r="P225" s="9">
        <f>(J225/86400)+DATE(1970,1,1)</f>
        <v>42482.048032407409</v>
      </c>
      <c r="Q225" s="9">
        <f>(I225/86400)+DATE(1970,1,1)</f>
        <v>42512.045138888891</v>
      </c>
      <c r="R225" cm="1">
        <f t="array" ref="R225:S225">YEAR(P225:Q225)</f>
        <v>2016</v>
      </c>
      <c r="S225">
        <v>2016</v>
      </c>
    </row>
    <row r="226" spans="1:19" ht="48" x14ac:dyDescent="0.2">
      <c r="A226">
        <v>224</v>
      </c>
      <c r="B226" s="3" t="s">
        <v>226</v>
      </c>
      <c r="C226" s="3" t="s">
        <v>4334</v>
      </c>
      <c r="D226" s="6">
        <v>6000000</v>
      </c>
      <c r="E226" s="8">
        <v>0</v>
      </c>
      <c r="F226" t="s">
        <v>8220</v>
      </c>
      <c r="G226" t="s">
        <v>8225</v>
      </c>
      <c r="H226" t="s">
        <v>8247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8269</v>
      </c>
      <c r="O226" t="s">
        <v>8273</v>
      </c>
      <c r="P226" s="9">
        <f>(J226/86400)+DATE(1970,1,1)</f>
        <v>42135.235254629632</v>
      </c>
      <c r="Q226" s="9">
        <f>(I226/86400)+DATE(1970,1,1)</f>
        <v>42195.235254629632</v>
      </c>
      <c r="R226" cm="1">
        <f t="array" ref="R226:S226">YEAR(P226:Q226)</f>
        <v>2015</v>
      </c>
      <c r="S226">
        <v>2015</v>
      </c>
    </row>
    <row r="227" spans="1:19" ht="48" x14ac:dyDescent="0.2">
      <c r="A227">
        <v>225</v>
      </c>
      <c r="B227" s="3" t="s">
        <v>227</v>
      </c>
      <c r="C227" s="3" t="s">
        <v>4335</v>
      </c>
      <c r="D227" s="6">
        <v>200</v>
      </c>
      <c r="E227" s="8">
        <v>0</v>
      </c>
      <c r="F227" t="s">
        <v>8220</v>
      </c>
      <c r="G227" t="s">
        <v>8223</v>
      </c>
      <c r="H227" t="s">
        <v>8245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8269</v>
      </c>
      <c r="O227" t="s">
        <v>8273</v>
      </c>
      <c r="P227" s="9">
        <f>(J227/86400)+DATE(1970,1,1)</f>
        <v>42438.961273148147</v>
      </c>
      <c r="Q227" s="9">
        <f>(I227/86400)+DATE(1970,1,1)</f>
        <v>42468.919606481482</v>
      </c>
      <c r="R227" cm="1">
        <f t="array" ref="R227:S227">YEAR(P227:Q227)</f>
        <v>2016</v>
      </c>
      <c r="S227">
        <v>2016</v>
      </c>
    </row>
    <row r="228" spans="1:19" ht="32" x14ac:dyDescent="0.2">
      <c r="A228">
        <v>226</v>
      </c>
      <c r="B228" s="3" t="s">
        <v>228</v>
      </c>
      <c r="C228" s="3" t="s">
        <v>4336</v>
      </c>
      <c r="D228" s="6">
        <v>29000</v>
      </c>
      <c r="E228" s="8">
        <v>250</v>
      </c>
      <c r="F228" t="s">
        <v>8220</v>
      </c>
      <c r="G228" t="s">
        <v>8224</v>
      </c>
      <c r="H228" t="s">
        <v>8246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8269</v>
      </c>
      <c r="O228" t="s">
        <v>8273</v>
      </c>
      <c r="P228" s="9">
        <f>(J228/86400)+DATE(1970,1,1)</f>
        <v>42106.666018518517</v>
      </c>
      <c r="Q228" s="9">
        <f>(I228/86400)+DATE(1970,1,1)</f>
        <v>42155.395138888889</v>
      </c>
      <c r="R228" cm="1">
        <f t="array" ref="R228:S228">YEAR(P228:Q228)</f>
        <v>2015</v>
      </c>
      <c r="S228">
        <v>2015</v>
      </c>
    </row>
    <row r="229" spans="1:19" ht="48" x14ac:dyDescent="0.2">
      <c r="A229">
        <v>227</v>
      </c>
      <c r="B229" s="3" t="s">
        <v>229</v>
      </c>
      <c r="C229" s="3" t="s">
        <v>4337</v>
      </c>
      <c r="D229" s="6">
        <v>28000</v>
      </c>
      <c r="E229" s="8">
        <v>0</v>
      </c>
      <c r="F229" t="s">
        <v>8220</v>
      </c>
      <c r="G229" t="s">
        <v>8223</v>
      </c>
      <c r="H229" t="s">
        <v>8245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8269</v>
      </c>
      <c r="O229" t="s">
        <v>8273</v>
      </c>
      <c r="P229" s="9">
        <f>(J229/86400)+DATE(1970,1,1)</f>
        <v>42164.893993055557</v>
      </c>
      <c r="Q229" s="9">
        <f>(I229/86400)+DATE(1970,1,1)</f>
        <v>42194.893993055557</v>
      </c>
      <c r="R229" cm="1">
        <f t="array" ref="R229:S229">YEAR(P229:Q229)</f>
        <v>2015</v>
      </c>
      <c r="S229">
        <v>2015</v>
      </c>
    </row>
    <row r="230" spans="1:19" ht="32" x14ac:dyDescent="0.2">
      <c r="A230">
        <v>228</v>
      </c>
      <c r="B230" s="3" t="s">
        <v>230</v>
      </c>
      <c r="C230" s="3" t="s">
        <v>4338</v>
      </c>
      <c r="D230" s="6">
        <v>8000</v>
      </c>
      <c r="E230" s="8">
        <v>0</v>
      </c>
      <c r="F230" t="s">
        <v>8220</v>
      </c>
      <c r="G230" t="s">
        <v>8224</v>
      </c>
      <c r="H230" t="s">
        <v>8246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8269</v>
      </c>
      <c r="O230" t="s">
        <v>8273</v>
      </c>
      <c r="P230" s="9">
        <f>(J230/86400)+DATE(1970,1,1)</f>
        <v>42096.686400462961</v>
      </c>
      <c r="Q230" s="9">
        <f>(I230/86400)+DATE(1970,1,1)</f>
        <v>42156.686400462961</v>
      </c>
      <c r="R230" cm="1">
        <f t="array" ref="R230:S230">YEAR(P230:Q230)</f>
        <v>2015</v>
      </c>
      <c r="S230">
        <v>2015</v>
      </c>
    </row>
    <row r="231" spans="1:19" ht="48" x14ac:dyDescent="0.2">
      <c r="A231">
        <v>229</v>
      </c>
      <c r="B231" s="3" t="s">
        <v>231</v>
      </c>
      <c r="C231" s="3" t="s">
        <v>4339</v>
      </c>
      <c r="D231" s="6">
        <v>3000</v>
      </c>
      <c r="E231" s="8">
        <v>0</v>
      </c>
      <c r="F231" t="s">
        <v>8220</v>
      </c>
      <c r="G231" t="s">
        <v>8235</v>
      </c>
      <c r="H231" t="s">
        <v>8248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8269</v>
      </c>
      <c r="O231" t="s">
        <v>8273</v>
      </c>
      <c r="P231" s="9">
        <f>(J231/86400)+DATE(1970,1,1)</f>
        <v>42383.933993055558</v>
      </c>
      <c r="Q231" s="9">
        <f>(I231/86400)+DATE(1970,1,1)</f>
        <v>42413.933993055558</v>
      </c>
      <c r="R231" cm="1">
        <f t="array" ref="R231:S231">YEAR(P231:Q231)</f>
        <v>2016</v>
      </c>
      <c r="S231">
        <v>2016</v>
      </c>
    </row>
    <row r="232" spans="1:19" ht="48" x14ac:dyDescent="0.2">
      <c r="A232">
        <v>230</v>
      </c>
      <c r="B232" s="3" t="s">
        <v>232</v>
      </c>
      <c r="C232" s="3" t="s">
        <v>4340</v>
      </c>
      <c r="D232" s="6">
        <v>15000</v>
      </c>
      <c r="E232" s="8">
        <v>60</v>
      </c>
      <c r="F232" t="s">
        <v>8220</v>
      </c>
      <c r="G232" t="s">
        <v>8223</v>
      </c>
      <c r="H232" t="s">
        <v>8245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8269</v>
      </c>
      <c r="O232" t="s">
        <v>8273</v>
      </c>
      <c r="P232" s="9">
        <f>(J232/86400)+DATE(1970,1,1)</f>
        <v>42129.77721064815</v>
      </c>
      <c r="Q232" s="9">
        <f>(I232/86400)+DATE(1970,1,1)</f>
        <v>42159.77721064815</v>
      </c>
      <c r="R232" cm="1">
        <f t="array" ref="R232:S232">YEAR(P232:Q232)</f>
        <v>2015</v>
      </c>
      <c r="S232">
        <v>2015</v>
      </c>
    </row>
    <row r="233" spans="1:19" ht="48" x14ac:dyDescent="0.2">
      <c r="A233">
        <v>231</v>
      </c>
      <c r="B233" s="3" t="s">
        <v>233</v>
      </c>
      <c r="C233" s="3" t="s">
        <v>4341</v>
      </c>
      <c r="D233" s="6">
        <v>1500000</v>
      </c>
      <c r="E233" s="8">
        <v>0</v>
      </c>
      <c r="F233" t="s">
        <v>8220</v>
      </c>
      <c r="G233" t="s">
        <v>8223</v>
      </c>
      <c r="H233" t="s">
        <v>8245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8269</v>
      </c>
      <c r="O233" t="s">
        <v>8273</v>
      </c>
      <c r="P233" s="9">
        <f>(J233/86400)+DATE(1970,1,1)</f>
        <v>42341.958923611106</v>
      </c>
      <c r="Q233" s="9">
        <f>(I233/86400)+DATE(1970,1,1)</f>
        <v>42371.958923611106</v>
      </c>
      <c r="R233" cm="1">
        <f t="array" ref="R233:S233">YEAR(P233:Q233)</f>
        <v>2015</v>
      </c>
      <c r="S233">
        <v>2016</v>
      </c>
    </row>
    <row r="234" spans="1:19" ht="48" x14ac:dyDescent="0.2">
      <c r="A234">
        <v>232</v>
      </c>
      <c r="B234" s="3" t="s">
        <v>234</v>
      </c>
      <c r="C234" s="3" t="s">
        <v>4342</v>
      </c>
      <c r="D234" s="6">
        <v>4000</v>
      </c>
      <c r="E234" s="8">
        <v>110</v>
      </c>
      <c r="F234" t="s">
        <v>8220</v>
      </c>
      <c r="G234" t="s">
        <v>8224</v>
      </c>
      <c r="H234" t="s">
        <v>8246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8269</v>
      </c>
      <c r="O234" t="s">
        <v>8273</v>
      </c>
      <c r="P234" s="9">
        <f>(J234/86400)+DATE(1970,1,1)</f>
        <v>42032.82576388889</v>
      </c>
      <c r="Q234" s="9">
        <f>(I234/86400)+DATE(1970,1,1)</f>
        <v>42062.82576388889</v>
      </c>
      <c r="R234" cm="1">
        <f t="array" ref="R234:S234">YEAR(P234:Q234)</f>
        <v>2015</v>
      </c>
      <c r="S234">
        <v>2015</v>
      </c>
    </row>
    <row r="235" spans="1:19" ht="48" x14ac:dyDescent="0.2">
      <c r="A235">
        <v>233</v>
      </c>
      <c r="B235" s="3" t="s">
        <v>235</v>
      </c>
      <c r="C235" s="3" t="s">
        <v>4343</v>
      </c>
      <c r="D235" s="6">
        <v>350000</v>
      </c>
      <c r="E235" s="8">
        <v>0</v>
      </c>
      <c r="F235" t="s">
        <v>8220</v>
      </c>
      <c r="G235" t="s">
        <v>8223</v>
      </c>
      <c r="H235" t="s">
        <v>8245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8269</v>
      </c>
      <c r="O235" t="s">
        <v>8273</v>
      </c>
      <c r="P235" s="9">
        <f>(J235/86400)+DATE(1970,1,1)</f>
        <v>42612.911712962959</v>
      </c>
      <c r="Q235" s="9">
        <f>(I235/86400)+DATE(1970,1,1)</f>
        <v>42642.911712962959</v>
      </c>
      <c r="R235" cm="1">
        <f t="array" ref="R235:S235">YEAR(P235:Q235)</f>
        <v>2016</v>
      </c>
      <c r="S235">
        <v>2016</v>
      </c>
    </row>
    <row r="236" spans="1:19" ht="48" x14ac:dyDescent="0.2">
      <c r="A236">
        <v>234</v>
      </c>
      <c r="B236" s="3" t="s">
        <v>236</v>
      </c>
      <c r="C236" s="3" t="s">
        <v>4344</v>
      </c>
      <c r="D236" s="6">
        <v>1000</v>
      </c>
      <c r="E236" s="8">
        <v>401</v>
      </c>
      <c r="F236" t="s">
        <v>8220</v>
      </c>
      <c r="G236" t="s">
        <v>8223</v>
      </c>
      <c r="H236" t="s">
        <v>8245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8269</v>
      </c>
      <c r="O236" t="s">
        <v>8273</v>
      </c>
      <c r="P236" s="9">
        <f>(J236/86400)+DATE(1970,1,1)</f>
        <v>42136.035405092596</v>
      </c>
      <c r="Q236" s="9">
        <f>(I236/86400)+DATE(1970,1,1)</f>
        <v>42176.035405092596</v>
      </c>
      <c r="R236" cm="1">
        <f t="array" ref="R236:S236">YEAR(P236:Q236)</f>
        <v>2015</v>
      </c>
      <c r="S236">
        <v>2015</v>
      </c>
    </row>
    <row r="237" spans="1:19" ht="32" x14ac:dyDescent="0.2">
      <c r="A237">
        <v>235</v>
      </c>
      <c r="B237" s="3" t="s">
        <v>237</v>
      </c>
      <c r="C237" s="3" t="s">
        <v>4345</v>
      </c>
      <c r="D237" s="6">
        <v>10000</v>
      </c>
      <c r="E237" s="8">
        <v>0</v>
      </c>
      <c r="F237" t="s">
        <v>8220</v>
      </c>
      <c r="G237" t="s">
        <v>8223</v>
      </c>
      <c r="H237" t="s">
        <v>8245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8269</v>
      </c>
      <c r="O237" t="s">
        <v>8273</v>
      </c>
      <c r="P237" s="9">
        <f>(J237/86400)+DATE(1970,1,1)</f>
        <v>42164.908530092594</v>
      </c>
      <c r="Q237" s="9">
        <f>(I237/86400)+DATE(1970,1,1)</f>
        <v>42194.908530092594</v>
      </c>
      <c r="R237" cm="1">
        <f t="array" ref="R237:S237">YEAR(P237:Q237)</f>
        <v>2015</v>
      </c>
      <c r="S237">
        <v>2015</v>
      </c>
    </row>
    <row r="238" spans="1:19" ht="48" x14ac:dyDescent="0.2">
      <c r="A238">
        <v>236</v>
      </c>
      <c r="B238" s="3" t="s">
        <v>238</v>
      </c>
      <c r="C238" s="3" t="s">
        <v>4346</v>
      </c>
      <c r="D238" s="6">
        <v>150000</v>
      </c>
      <c r="E238" s="8">
        <v>0</v>
      </c>
      <c r="F238" t="s">
        <v>8220</v>
      </c>
      <c r="G238" t="s">
        <v>8223</v>
      </c>
      <c r="H238" t="s">
        <v>8245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8269</v>
      </c>
      <c r="O238" t="s">
        <v>8273</v>
      </c>
      <c r="P238" s="9">
        <f>(J238/86400)+DATE(1970,1,1)</f>
        <v>42321.084479166668</v>
      </c>
      <c r="Q238" s="9">
        <f>(I238/86400)+DATE(1970,1,1)</f>
        <v>42374</v>
      </c>
      <c r="R238" cm="1">
        <f t="array" ref="R238:S238">YEAR(P238:Q238)</f>
        <v>2015</v>
      </c>
      <c r="S238">
        <v>2016</v>
      </c>
    </row>
    <row r="239" spans="1:19" ht="16" x14ac:dyDescent="0.2">
      <c r="A239">
        <v>237</v>
      </c>
      <c r="B239" s="3" t="s">
        <v>239</v>
      </c>
      <c r="C239" s="3" t="s">
        <v>4347</v>
      </c>
      <c r="D239" s="6">
        <v>15000</v>
      </c>
      <c r="E239" s="8">
        <v>50</v>
      </c>
      <c r="F239" t="s">
        <v>8220</v>
      </c>
      <c r="G239" t="s">
        <v>8223</v>
      </c>
      <c r="H239" t="s">
        <v>8245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8269</v>
      </c>
      <c r="O239" t="s">
        <v>8273</v>
      </c>
      <c r="P239" s="9">
        <f>(J239/86400)+DATE(1970,1,1)</f>
        <v>42377.577187499999</v>
      </c>
      <c r="Q239" s="9">
        <f>(I239/86400)+DATE(1970,1,1)</f>
        <v>42437.577187499999</v>
      </c>
      <c r="R239" cm="1">
        <f t="array" ref="R239:S239">YEAR(P239:Q239)</f>
        <v>2016</v>
      </c>
      <c r="S239">
        <v>2016</v>
      </c>
    </row>
    <row r="240" spans="1:19" ht="48" x14ac:dyDescent="0.2">
      <c r="A240">
        <v>238</v>
      </c>
      <c r="B240" s="3" t="s">
        <v>240</v>
      </c>
      <c r="C240" s="3" t="s">
        <v>4348</v>
      </c>
      <c r="D240" s="6">
        <v>26000</v>
      </c>
      <c r="E240" s="8">
        <v>0</v>
      </c>
      <c r="F240" t="s">
        <v>8220</v>
      </c>
      <c r="G240" t="s">
        <v>8223</v>
      </c>
      <c r="H240" t="s">
        <v>8245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8269</v>
      </c>
      <c r="O240" t="s">
        <v>8273</v>
      </c>
      <c r="P240" s="9">
        <f>(J240/86400)+DATE(1970,1,1)</f>
        <v>42713.962500000001</v>
      </c>
      <c r="Q240" s="9">
        <f>(I240/86400)+DATE(1970,1,1)</f>
        <v>42734.375</v>
      </c>
      <c r="R240" cm="1">
        <f t="array" ref="R240:S240">YEAR(P240:Q240)</f>
        <v>2016</v>
      </c>
      <c r="S240">
        <v>2016</v>
      </c>
    </row>
    <row r="241" spans="1:19" ht="48" x14ac:dyDescent="0.2">
      <c r="A241">
        <v>239</v>
      </c>
      <c r="B241" s="3" t="s">
        <v>241</v>
      </c>
      <c r="C241" s="3" t="s">
        <v>4349</v>
      </c>
      <c r="D241" s="6">
        <v>1000</v>
      </c>
      <c r="E241" s="8">
        <v>250</v>
      </c>
      <c r="F241" t="s">
        <v>8220</v>
      </c>
      <c r="G241" t="s">
        <v>8225</v>
      </c>
      <c r="H241" t="s">
        <v>8247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8269</v>
      </c>
      <c r="O241" t="s">
        <v>8273</v>
      </c>
      <c r="P241" s="9">
        <f>(J241/86400)+DATE(1970,1,1)</f>
        <v>42297.110300925924</v>
      </c>
      <c r="Q241" s="9">
        <f>(I241/86400)+DATE(1970,1,1)</f>
        <v>42316.5</v>
      </c>
      <c r="R241" cm="1">
        <f t="array" ref="R241:S241">YEAR(P241:Q241)</f>
        <v>2015</v>
      </c>
      <c r="S241">
        <v>2015</v>
      </c>
    </row>
    <row r="242" spans="1:19" ht="48" x14ac:dyDescent="0.2">
      <c r="A242">
        <v>240</v>
      </c>
      <c r="B242" s="3" t="s">
        <v>242</v>
      </c>
      <c r="C242" s="3" t="s">
        <v>4350</v>
      </c>
      <c r="D242" s="6">
        <v>15000</v>
      </c>
      <c r="E242" s="8">
        <v>16145.12</v>
      </c>
      <c r="F242" t="s">
        <v>8218</v>
      </c>
      <c r="G242" t="s">
        <v>8223</v>
      </c>
      <c r="H242" t="s">
        <v>8245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t="s">
        <v>8274</v>
      </c>
      <c r="P242" s="9">
        <f>(J242/86400)+DATE(1970,1,1)</f>
        <v>41354.708460648151</v>
      </c>
      <c r="Q242" s="9">
        <f>(I242/86400)+DATE(1970,1,1)</f>
        <v>41399.708460648151</v>
      </c>
      <c r="R242" cm="1">
        <f t="array" ref="R242:S242">YEAR(P242:Q242)</f>
        <v>2013</v>
      </c>
      <c r="S242">
        <v>2013</v>
      </c>
    </row>
    <row r="243" spans="1:19" ht="48" x14ac:dyDescent="0.2">
      <c r="A243">
        <v>241</v>
      </c>
      <c r="B243" s="3" t="s">
        <v>243</v>
      </c>
      <c r="C243" s="3" t="s">
        <v>4351</v>
      </c>
      <c r="D243" s="6">
        <v>36400</v>
      </c>
      <c r="E243" s="8">
        <v>41000</v>
      </c>
      <c r="F243" t="s">
        <v>8218</v>
      </c>
      <c r="G243" t="s">
        <v>8223</v>
      </c>
      <c r="H243" t="s">
        <v>8245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t="s">
        <v>8274</v>
      </c>
      <c r="P243" s="9">
        <f>(J243/86400)+DATE(1970,1,1)</f>
        <v>41949.697962962964</v>
      </c>
      <c r="Q243" s="9">
        <f>(I243/86400)+DATE(1970,1,1)</f>
        <v>41994.697962962964</v>
      </c>
      <c r="R243" cm="1">
        <f t="array" ref="R243:S243">YEAR(P243:Q243)</f>
        <v>2014</v>
      </c>
      <c r="S243">
        <v>2014</v>
      </c>
    </row>
    <row r="244" spans="1:19" ht="48" x14ac:dyDescent="0.2">
      <c r="A244">
        <v>242</v>
      </c>
      <c r="B244" s="3" t="s">
        <v>244</v>
      </c>
      <c r="C244" s="3" t="s">
        <v>4352</v>
      </c>
      <c r="D244" s="6">
        <v>13000</v>
      </c>
      <c r="E244" s="8">
        <v>14750</v>
      </c>
      <c r="F244" t="s">
        <v>8218</v>
      </c>
      <c r="G244" t="s">
        <v>8223</v>
      </c>
      <c r="H244" t="s">
        <v>8245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t="s">
        <v>8274</v>
      </c>
      <c r="P244" s="9">
        <f>(J244/86400)+DATE(1970,1,1)</f>
        <v>40862.492939814816</v>
      </c>
      <c r="Q244" s="9">
        <f>(I244/86400)+DATE(1970,1,1)</f>
        <v>40897.492939814816</v>
      </c>
      <c r="R244" cm="1">
        <f t="array" ref="R244:S244">YEAR(P244:Q244)</f>
        <v>2011</v>
      </c>
      <c r="S244">
        <v>2011</v>
      </c>
    </row>
    <row r="245" spans="1:19" ht="48" x14ac:dyDescent="0.2">
      <c r="A245">
        <v>243</v>
      </c>
      <c r="B245" s="3" t="s">
        <v>245</v>
      </c>
      <c r="C245" s="3" t="s">
        <v>4353</v>
      </c>
      <c r="D245" s="6">
        <v>25000</v>
      </c>
      <c r="E245" s="8">
        <v>25648</v>
      </c>
      <c r="F245" t="s">
        <v>8218</v>
      </c>
      <c r="G245" t="s">
        <v>8223</v>
      </c>
      <c r="H245" t="s">
        <v>8245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t="s">
        <v>8274</v>
      </c>
      <c r="P245" s="9">
        <f>(J245/86400)+DATE(1970,1,1)</f>
        <v>41662.047500000001</v>
      </c>
      <c r="Q245" s="9">
        <f>(I245/86400)+DATE(1970,1,1)</f>
        <v>41692.047500000001</v>
      </c>
      <c r="R245" cm="1">
        <f t="array" ref="R245:S245">YEAR(P245:Q245)</f>
        <v>2014</v>
      </c>
      <c r="S245">
        <v>2014</v>
      </c>
    </row>
    <row r="246" spans="1:19" ht="48" x14ac:dyDescent="0.2">
      <c r="A246">
        <v>244</v>
      </c>
      <c r="B246" s="4">
        <v>39756</v>
      </c>
      <c r="C246" s="3" t="s">
        <v>4354</v>
      </c>
      <c r="D246" s="6">
        <v>3500</v>
      </c>
      <c r="E246" s="8">
        <v>3981.5</v>
      </c>
      <c r="F246" t="s">
        <v>8218</v>
      </c>
      <c r="G246" t="s">
        <v>8223</v>
      </c>
      <c r="H246" t="s">
        <v>8245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t="s">
        <v>8274</v>
      </c>
      <c r="P246" s="9">
        <f>(J246/86400)+DATE(1970,1,1)</f>
        <v>40213.323599537034</v>
      </c>
      <c r="Q246" s="9">
        <f>(I246/86400)+DATE(1970,1,1)</f>
        <v>40253.295833333337</v>
      </c>
      <c r="R246" cm="1">
        <f t="array" ref="R246:S246">YEAR(P246:Q246)</f>
        <v>2010</v>
      </c>
      <c r="S246">
        <v>2010</v>
      </c>
    </row>
    <row r="247" spans="1:19" ht="48" x14ac:dyDescent="0.2">
      <c r="A247">
        <v>245</v>
      </c>
      <c r="B247" s="3" t="s">
        <v>246</v>
      </c>
      <c r="C247" s="3" t="s">
        <v>4355</v>
      </c>
      <c r="D247" s="6">
        <v>5000</v>
      </c>
      <c r="E247" s="8">
        <v>5186</v>
      </c>
      <c r="F247" t="s">
        <v>8218</v>
      </c>
      <c r="G247" t="s">
        <v>8223</v>
      </c>
      <c r="H247" t="s">
        <v>8245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t="s">
        <v>8274</v>
      </c>
      <c r="P247" s="9">
        <f>(J247/86400)+DATE(1970,1,1)</f>
        <v>41107.053067129629</v>
      </c>
      <c r="Q247" s="9">
        <f>(I247/86400)+DATE(1970,1,1)</f>
        <v>41137.053067129629</v>
      </c>
      <c r="R247" cm="1">
        <f t="array" ref="R247:S247">YEAR(P247:Q247)</f>
        <v>2012</v>
      </c>
      <c r="S247">
        <v>2012</v>
      </c>
    </row>
    <row r="248" spans="1:19" ht="48" x14ac:dyDescent="0.2">
      <c r="A248">
        <v>246</v>
      </c>
      <c r="B248" s="3" t="s">
        <v>247</v>
      </c>
      <c r="C248" s="3" t="s">
        <v>4356</v>
      </c>
      <c r="D248" s="6">
        <v>5000</v>
      </c>
      <c r="E248" s="8">
        <v>15273</v>
      </c>
      <c r="F248" t="s">
        <v>8218</v>
      </c>
      <c r="G248" t="s">
        <v>8223</v>
      </c>
      <c r="H248" t="s">
        <v>8245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t="s">
        <v>8274</v>
      </c>
      <c r="P248" s="9">
        <f>(J248/86400)+DATE(1970,1,1)</f>
        <v>40480.363483796296</v>
      </c>
      <c r="Q248" s="9">
        <f>(I248/86400)+DATE(1970,1,1)</f>
        <v>40530.405150462961</v>
      </c>
      <c r="R248" cm="1">
        <f t="array" ref="R248:S248">YEAR(P248:Q248)</f>
        <v>2010</v>
      </c>
      <c r="S248">
        <v>2010</v>
      </c>
    </row>
    <row r="249" spans="1:19" ht="64" x14ac:dyDescent="0.2">
      <c r="A249">
        <v>247</v>
      </c>
      <c r="B249" s="3" t="s">
        <v>248</v>
      </c>
      <c r="C249" s="3" t="s">
        <v>4357</v>
      </c>
      <c r="D249" s="6">
        <v>5000</v>
      </c>
      <c r="E249" s="8">
        <v>6705</v>
      </c>
      <c r="F249" t="s">
        <v>8218</v>
      </c>
      <c r="G249" t="s">
        <v>8223</v>
      </c>
      <c r="H249" t="s">
        <v>8245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t="s">
        <v>8274</v>
      </c>
      <c r="P249" s="9">
        <f>(J249/86400)+DATE(1970,1,1)</f>
        <v>40430.604328703703</v>
      </c>
      <c r="Q249" s="9">
        <f>(I249/86400)+DATE(1970,1,1)</f>
        <v>40467.152083333334</v>
      </c>
      <c r="R249" cm="1">
        <f t="array" ref="R249:S249">YEAR(P249:Q249)</f>
        <v>2010</v>
      </c>
      <c r="S249">
        <v>2010</v>
      </c>
    </row>
    <row r="250" spans="1:19" ht="48" x14ac:dyDescent="0.2">
      <c r="A250">
        <v>248</v>
      </c>
      <c r="B250" s="3" t="s">
        <v>249</v>
      </c>
      <c r="C250" s="3" t="s">
        <v>4358</v>
      </c>
      <c r="D250" s="6">
        <v>85000</v>
      </c>
      <c r="E250" s="8">
        <v>86133</v>
      </c>
      <c r="F250" t="s">
        <v>8218</v>
      </c>
      <c r="G250" t="s">
        <v>8223</v>
      </c>
      <c r="H250" t="s">
        <v>8245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t="s">
        <v>8274</v>
      </c>
      <c r="P250" s="9">
        <f>(J250/86400)+DATE(1970,1,1)</f>
        <v>40870.774409722224</v>
      </c>
      <c r="Q250" s="9">
        <f>(I250/86400)+DATE(1970,1,1)</f>
        <v>40915.774409722224</v>
      </c>
      <c r="R250" cm="1">
        <f t="array" ref="R250:S250">YEAR(P250:Q250)</f>
        <v>2011</v>
      </c>
      <c r="S250">
        <v>2012</v>
      </c>
    </row>
    <row r="251" spans="1:19" ht="48" x14ac:dyDescent="0.2">
      <c r="A251">
        <v>249</v>
      </c>
      <c r="B251" s="3" t="s">
        <v>250</v>
      </c>
      <c r="C251" s="3" t="s">
        <v>4359</v>
      </c>
      <c r="D251" s="6">
        <v>10000</v>
      </c>
      <c r="E251" s="8">
        <v>11292</v>
      </c>
      <c r="F251" t="s">
        <v>8218</v>
      </c>
      <c r="G251" t="s">
        <v>8223</v>
      </c>
      <c r="H251" t="s">
        <v>8245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t="s">
        <v>8274</v>
      </c>
      <c r="P251" s="9">
        <f>(J251/86400)+DATE(1970,1,1)</f>
        <v>40332.923842592594</v>
      </c>
      <c r="Q251" s="9">
        <f>(I251/86400)+DATE(1970,1,1)</f>
        <v>40412.736111111109</v>
      </c>
      <c r="R251" cm="1">
        <f t="array" ref="R251:S251">YEAR(P251:Q251)</f>
        <v>2010</v>
      </c>
      <c r="S251">
        <v>2010</v>
      </c>
    </row>
    <row r="252" spans="1:19" ht="48" x14ac:dyDescent="0.2">
      <c r="A252">
        <v>250</v>
      </c>
      <c r="B252" s="3" t="s">
        <v>251</v>
      </c>
      <c r="C252" s="3" t="s">
        <v>4360</v>
      </c>
      <c r="D252" s="6">
        <v>30000</v>
      </c>
      <c r="E252" s="8">
        <v>31675</v>
      </c>
      <c r="F252" t="s">
        <v>8218</v>
      </c>
      <c r="G252" t="s">
        <v>8223</v>
      </c>
      <c r="H252" t="s">
        <v>8245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t="s">
        <v>8274</v>
      </c>
      <c r="P252" s="9">
        <f>(J252/86400)+DATE(1970,1,1)</f>
        <v>41401.565868055557</v>
      </c>
      <c r="Q252" s="9">
        <f>(I252/86400)+DATE(1970,1,1)</f>
        <v>41431.565868055557</v>
      </c>
      <c r="R252" cm="1">
        <f t="array" ref="R252:S252">YEAR(P252:Q252)</f>
        <v>2013</v>
      </c>
      <c r="S252">
        <v>2013</v>
      </c>
    </row>
    <row r="253" spans="1:19" ht="48" x14ac:dyDescent="0.2">
      <c r="A253">
        <v>251</v>
      </c>
      <c r="B253" s="3" t="s">
        <v>252</v>
      </c>
      <c r="C253" s="3" t="s">
        <v>4361</v>
      </c>
      <c r="D253" s="6">
        <v>3500</v>
      </c>
      <c r="E253" s="8">
        <v>4395</v>
      </c>
      <c r="F253" t="s">
        <v>8218</v>
      </c>
      <c r="G253" t="s">
        <v>8223</v>
      </c>
      <c r="H253" t="s">
        <v>8245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t="s">
        <v>8274</v>
      </c>
      <c r="P253" s="9">
        <f>(J253/86400)+DATE(1970,1,1)</f>
        <v>41013.787569444445</v>
      </c>
      <c r="Q253" s="9">
        <f>(I253/86400)+DATE(1970,1,1)</f>
        <v>41045.791666666664</v>
      </c>
      <c r="R253" cm="1">
        <f t="array" ref="R253:S253">YEAR(P253:Q253)</f>
        <v>2012</v>
      </c>
      <c r="S253">
        <v>2012</v>
      </c>
    </row>
    <row r="254" spans="1:19" ht="48" x14ac:dyDescent="0.2">
      <c r="A254">
        <v>252</v>
      </c>
      <c r="B254" s="3" t="s">
        <v>253</v>
      </c>
      <c r="C254" s="3" t="s">
        <v>4362</v>
      </c>
      <c r="D254" s="6">
        <v>5000</v>
      </c>
      <c r="E254" s="8">
        <v>9228</v>
      </c>
      <c r="F254" t="s">
        <v>8218</v>
      </c>
      <c r="G254" t="s">
        <v>8223</v>
      </c>
      <c r="H254" t="s">
        <v>8245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t="s">
        <v>8274</v>
      </c>
      <c r="P254" s="9">
        <f>(J254/86400)+DATE(1970,1,1)</f>
        <v>40266.66270833333</v>
      </c>
      <c r="Q254" s="9">
        <f>(I254/86400)+DATE(1970,1,1)</f>
        <v>40330.165972222225</v>
      </c>
      <c r="R254" cm="1">
        <f t="array" ref="R254:S254">YEAR(P254:Q254)</f>
        <v>2010</v>
      </c>
      <c r="S254">
        <v>2010</v>
      </c>
    </row>
    <row r="255" spans="1:19" ht="48" x14ac:dyDescent="0.2">
      <c r="A255">
        <v>253</v>
      </c>
      <c r="B255" s="3" t="s">
        <v>254</v>
      </c>
      <c r="C255" s="3" t="s">
        <v>4363</v>
      </c>
      <c r="D255" s="6">
        <v>1500</v>
      </c>
      <c r="E255" s="8">
        <v>1511</v>
      </c>
      <c r="F255" t="s">
        <v>8218</v>
      </c>
      <c r="G255" t="s">
        <v>8223</v>
      </c>
      <c r="H255" t="s">
        <v>8245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t="s">
        <v>8274</v>
      </c>
      <c r="P255" s="9">
        <f>(J255/86400)+DATE(1970,1,1)</f>
        <v>40924.650868055556</v>
      </c>
      <c r="Q255" s="9">
        <f>(I255/86400)+DATE(1970,1,1)</f>
        <v>40954.650868055556</v>
      </c>
      <c r="R255" cm="1">
        <f t="array" ref="R255:S255">YEAR(P255:Q255)</f>
        <v>2012</v>
      </c>
      <c r="S255">
        <v>2012</v>
      </c>
    </row>
    <row r="256" spans="1:19" ht="48" x14ac:dyDescent="0.2">
      <c r="A256">
        <v>254</v>
      </c>
      <c r="B256" s="3" t="s">
        <v>255</v>
      </c>
      <c r="C256" s="3" t="s">
        <v>4364</v>
      </c>
      <c r="D256" s="6">
        <v>24000</v>
      </c>
      <c r="E256" s="8">
        <v>28067.34</v>
      </c>
      <c r="F256" t="s">
        <v>8218</v>
      </c>
      <c r="G256" t="s">
        <v>8223</v>
      </c>
      <c r="H256" t="s">
        <v>8245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t="s">
        <v>8274</v>
      </c>
      <c r="P256" s="9">
        <f>(J256/86400)+DATE(1970,1,1)</f>
        <v>42263.952662037038</v>
      </c>
      <c r="Q256" s="9">
        <f>(I256/86400)+DATE(1970,1,1)</f>
        <v>42294.083333333328</v>
      </c>
      <c r="R256" cm="1">
        <f t="array" ref="R256:S256">YEAR(P256:Q256)</f>
        <v>2015</v>
      </c>
      <c r="S256">
        <v>2015</v>
      </c>
    </row>
    <row r="257" spans="1:19" ht="32" x14ac:dyDescent="0.2">
      <c r="A257">
        <v>255</v>
      </c>
      <c r="B257" s="3" t="s">
        <v>256</v>
      </c>
      <c r="C257" s="3" t="s">
        <v>4365</v>
      </c>
      <c r="D257" s="6">
        <v>8000</v>
      </c>
      <c r="E257" s="8">
        <v>8538.66</v>
      </c>
      <c r="F257" t="s">
        <v>8218</v>
      </c>
      <c r="G257" t="s">
        <v>8223</v>
      </c>
      <c r="H257" t="s">
        <v>8245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t="s">
        <v>8274</v>
      </c>
      <c r="P257" s="9">
        <f>(J257/86400)+DATE(1970,1,1)</f>
        <v>40588.526412037041</v>
      </c>
      <c r="Q257" s="9">
        <f>(I257/86400)+DATE(1970,1,1)</f>
        <v>40618.48474537037</v>
      </c>
      <c r="R257" cm="1">
        <f t="array" ref="R257:S257">YEAR(P257:Q257)</f>
        <v>2011</v>
      </c>
      <c r="S257">
        <v>2011</v>
      </c>
    </row>
    <row r="258" spans="1:19" ht="48" x14ac:dyDescent="0.2">
      <c r="A258">
        <v>256</v>
      </c>
      <c r="B258" s="3" t="s">
        <v>257</v>
      </c>
      <c r="C258" s="3" t="s">
        <v>4366</v>
      </c>
      <c r="D258" s="6">
        <v>13000</v>
      </c>
      <c r="E258" s="8">
        <v>18083</v>
      </c>
      <c r="F258" t="s">
        <v>8218</v>
      </c>
      <c r="G258" t="s">
        <v>8223</v>
      </c>
      <c r="H258" t="s">
        <v>8245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t="s">
        <v>8274</v>
      </c>
      <c r="P258" s="9">
        <f>(J258/86400)+DATE(1970,1,1)</f>
        <v>41319.769293981481</v>
      </c>
      <c r="Q258" s="9">
        <f>(I258/86400)+DATE(1970,1,1)</f>
        <v>41349.769293981481</v>
      </c>
      <c r="R258" cm="1">
        <f t="array" ref="R258:S258">YEAR(P258:Q258)</f>
        <v>2013</v>
      </c>
      <c r="S258">
        <v>2013</v>
      </c>
    </row>
    <row r="259" spans="1:19" ht="48" x14ac:dyDescent="0.2">
      <c r="A259">
        <v>257</v>
      </c>
      <c r="B259" s="3" t="s">
        <v>258</v>
      </c>
      <c r="C259" s="3" t="s">
        <v>4367</v>
      </c>
      <c r="D259" s="6">
        <v>35000</v>
      </c>
      <c r="E259" s="8">
        <v>37354.269999999997</v>
      </c>
      <c r="F259" t="s">
        <v>8218</v>
      </c>
      <c r="G259" t="s">
        <v>8223</v>
      </c>
      <c r="H259" t="s">
        <v>8245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t="s">
        <v>8274</v>
      </c>
      <c r="P259" s="9">
        <f>(J259/86400)+DATE(1970,1,1)</f>
        <v>42479.626875000002</v>
      </c>
      <c r="Q259" s="9">
        <f>(I259/86400)+DATE(1970,1,1)</f>
        <v>42509.626875000002</v>
      </c>
      <c r="R259" cm="1">
        <f t="array" ref="R259:S259">YEAR(P259:Q259)</f>
        <v>2016</v>
      </c>
      <c r="S259">
        <v>2016</v>
      </c>
    </row>
    <row r="260" spans="1:19" ht="48" x14ac:dyDescent="0.2">
      <c r="A260">
        <v>258</v>
      </c>
      <c r="B260" s="3" t="s">
        <v>259</v>
      </c>
      <c r="C260" s="3" t="s">
        <v>4368</v>
      </c>
      <c r="D260" s="6">
        <v>30000</v>
      </c>
      <c r="E260" s="8">
        <v>57342</v>
      </c>
      <c r="F260" t="s">
        <v>8218</v>
      </c>
      <c r="G260" t="s">
        <v>8223</v>
      </c>
      <c r="H260" t="s">
        <v>8245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t="s">
        <v>8274</v>
      </c>
      <c r="P260" s="9">
        <f>(J260/86400)+DATE(1970,1,1)</f>
        <v>40682.051689814813</v>
      </c>
      <c r="Q260" s="9">
        <f>(I260/86400)+DATE(1970,1,1)</f>
        <v>40712.051689814813</v>
      </c>
      <c r="R260" cm="1">
        <f t="array" ref="R260:S260">YEAR(P260:Q260)</f>
        <v>2011</v>
      </c>
      <c r="S260">
        <v>2011</v>
      </c>
    </row>
    <row r="261" spans="1:19" ht="48" x14ac:dyDescent="0.2">
      <c r="A261">
        <v>259</v>
      </c>
      <c r="B261" s="3" t="s">
        <v>260</v>
      </c>
      <c r="C261" s="3" t="s">
        <v>4369</v>
      </c>
      <c r="D261" s="6">
        <v>75000</v>
      </c>
      <c r="E261" s="8">
        <v>98953.42</v>
      </c>
      <c r="F261" t="s">
        <v>8218</v>
      </c>
      <c r="G261" t="s">
        <v>8223</v>
      </c>
      <c r="H261" t="s">
        <v>8245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t="s">
        <v>8274</v>
      </c>
      <c r="P261" s="9">
        <f>(J261/86400)+DATE(1970,1,1)</f>
        <v>42072.738067129627</v>
      </c>
      <c r="Q261" s="9">
        <f>(I261/86400)+DATE(1970,1,1)</f>
        <v>42102.738067129627</v>
      </c>
      <c r="R261" cm="1">
        <f t="array" ref="R261:S261">YEAR(P261:Q261)</f>
        <v>2015</v>
      </c>
      <c r="S261">
        <v>2015</v>
      </c>
    </row>
    <row r="262" spans="1:19" ht="32" x14ac:dyDescent="0.2">
      <c r="A262">
        <v>260</v>
      </c>
      <c r="B262" s="3" t="s">
        <v>261</v>
      </c>
      <c r="C262" s="3" t="s">
        <v>4370</v>
      </c>
      <c r="D262" s="6">
        <v>10000</v>
      </c>
      <c r="E262" s="8">
        <v>10640</v>
      </c>
      <c r="F262" t="s">
        <v>8218</v>
      </c>
      <c r="G262" t="s">
        <v>8223</v>
      </c>
      <c r="H262" t="s">
        <v>8245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t="s">
        <v>8274</v>
      </c>
      <c r="P262" s="9">
        <f>(J262/86400)+DATE(1970,1,1)</f>
        <v>40330.755543981482</v>
      </c>
      <c r="Q262" s="9">
        <f>(I262/86400)+DATE(1970,1,1)</f>
        <v>40376.415972222225</v>
      </c>
      <c r="R262" cm="1">
        <f t="array" ref="R262:S262">YEAR(P262:Q262)</f>
        <v>2010</v>
      </c>
      <c r="S262">
        <v>2010</v>
      </c>
    </row>
    <row r="263" spans="1:19" ht="32" x14ac:dyDescent="0.2">
      <c r="A263">
        <v>261</v>
      </c>
      <c r="B263" s="3" t="s">
        <v>262</v>
      </c>
      <c r="C263" s="3" t="s">
        <v>4371</v>
      </c>
      <c r="D263" s="6">
        <v>20000</v>
      </c>
      <c r="E263" s="8">
        <v>21480</v>
      </c>
      <c r="F263" t="s">
        <v>8218</v>
      </c>
      <c r="G263" t="s">
        <v>8223</v>
      </c>
      <c r="H263" t="s">
        <v>8245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t="s">
        <v>8274</v>
      </c>
      <c r="P263" s="9">
        <f>(J263/86400)+DATE(1970,1,1)</f>
        <v>41017.885462962964</v>
      </c>
      <c r="Q263" s="9">
        <f>(I263/86400)+DATE(1970,1,1)</f>
        <v>41067.621527777781</v>
      </c>
      <c r="R263" cm="1">
        <f t="array" ref="R263:S263">YEAR(P263:Q263)</f>
        <v>2012</v>
      </c>
      <c r="S263">
        <v>2012</v>
      </c>
    </row>
    <row r="264" spans="1:19" ht="32" x14ac:dyDescent="0.2">
      <c r="A264">
        <v>262</v>
      </c>
      <c r="B264" s="3" t="s">
        <v>263</v>
      </c>
      <c r="C264" s="3" t="s">
        <v>4372</v>
      </c>
      <c r="D264" s="6">
        <v>2500</v>
      </c>
      <c r="E264" s="8">
        <v>6000</v>
      </c>
      <c r="F264" t="s">
        <v>8218</v>
      </c>
      <c r="G264" t="s">
        <v>8223</v>
      </c>
      <c r="H264" t="s">
        <v>8245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t="s">
        <v>8274</v>
      </c>
      <c r="P264" s="9">
        <f>(J264/86400)+DATE(1970,1,1)</f>
        <v>40555.24800925926</v>
      </c>
      <c r="Q264" s="9">
        <f>(I264/86400)+DATE(1970,1,1)</f>
        <v>40600.24800925926</v>
      </c>
      <c r="R264" cm="1">
        <f t="array" ref="R264:S264">YEAR(P264:Q264)</f>
        <v>2011</v>
      </c>
      <c r="S264">
        <v>2011</v>
      </c>
    </row>
    <row r="265" spans="1:19" ht="64" x14ac:dyDescent="0.2">
      <c r="A265">
        <v>263</v>
      </c>
      <c r="B265" s="3" t="s">
        <v>264</v>
      </c>
      <c r="C265" s="3" t="s">
        <v>4373</v>
      </c>
      <c r="D265" s="6">
        <v>25000</v>
      </c>
      <c r="E265" s="8">
        <v>29520.27</v>
      </c>
      <c r="F265" t="s">
        <v>8218</v>
      </c>
      <c r="G265" t="s">
        <v>8223</v>
      </c>
      <c r="H265" t="s">
        <v>8245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t="s">
        <v>8274</v>
      </c>
      <c r="P265" s="9">
        <f>(J265/86400)+DATE(1970,1,1)</f>
        <v>41149.954791666663</v>
      </c>
      <c r="Q265" s="9">
        <f>(I265/86400)+DATE(1970,1,1)</f>
        <v>41179.954791666663</v>
      </c>
      <c r="R265" cm="1">
        <f t="array" ref="R265:S265">YEAR(P265:Q265)</f>
        <v>2012</v>
      </c>
      <c r="S265">
        <v>2012</v>
      </c>
    </row>
    <row r="266" spans="1:19" ht="64" x14ac:dyDescent="0.2">
      <c r="A266">
        <v>264</v>
      </c>
      <c r="B266" s="3" t="s">
        <v>265</v>
      </c>
      <c r="C266" s="3" t="s">
        <v>4374</v>
      </c>
      <c r="D266" s="6">
        <v>5000</v>
      </c>
      <c r="E266" s="8">
        <v>5910</v>
      </c>
      <c r="F266" t="s">
        <v>8218</v>
      </c>
      <c r="G266" t="s">
        <v>8223</v>
      </c>
      <c r="H266" t="s">
        <v>8245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t="s">
        <v>8274</v>
      </c>
      <c r="P266" s="9">
        <f>(J266/86400)+DATE(1970,1,1)</f>
        <v>41010.620312500003</v>
      </c>
      <c r="Q266" s="9">
        <f>(I266/86400)+DATE(1970,1,1)</f>
        <v>41040.620312500003</v>
      </c>
      <c r="R266" cm="1">
        <f t="array" ref="R266:S266">YEAR(P266:Q266)</f>
        <v>2012</v>
      </c>
      <c r="S266">
        <v>2012</v>
      </c>
    </row>
    <row r="267" spans="1:19" ht="64" x14ac:dyDescent="0.2">
      <c r="A267">
        <v>265</v>
      </c>
      <c r="B267" s="3" t="s">
        <v>266</v>
      </c>
      <c r="C267" s="3" t="s">
        <v>4375</v>
      </c>
      <c r="D267" s="6">
        <v>5000</v>
      </c>
      <c r="E267" s="8">
        <v>5555</v>
      </c>
      <c r="F267" t="s">
        <v>8218</v>
      </c>
      <c r="G267" t="s">
        <v>8223</v>
      </c>
      <c r="H267" t="s">
        <v>8245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t="s">
        <v>8274</v>
      </c>
      <c r="P267" s="9">
        <f>(J267/86400)+DATE(1970,1,1)</f>
        <v>40267.245717592596</v>
      </c>
      <c r="Q267" s="9">
        <f>(I267/86400)+DATE(1970,1,1)</f>
        <v>40308.844444444447</v>
      </c>
      <c r="R267" cm="1">
        <f t="array" ref="R267:S267">YEAR(P267:Q267)</f>
        <v>2010</v>
      </c>
      <c r="S267">
        <v>2010</v>
      </c>
    </row>
    <row r="268" spans="1:19" ht="48" x14ac:dyDescent="0.2">
      <c r="A268">
        <v>266</v>
      </c>
      <c r="B268" s="3" t="s">
        <v>267</v>
      </c>
      <c r="C268" s="3" t="s">
        <v>4376</v>
      </c>
      <c r="D268" s="6">
        <v>1000</v>
      </c>
      <c r="E268" s="8">
        <v>1455</v>
      </c>
      <c r="F268" t="s">
        <v>8218</v>
      </c>
      <c r="G268" t="s">
        <v>8223</v>
      </c>
      <c r="H268" t="s">
        <v>8245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t="s">
        <v>8274</v>
      </c>
      <c r="P268" s="9">
        <f>(J268/86400)+DATE(1970,1,1)</f>
        <v>40205.174849537041</v>
      </c>
      <c r="Q268" s="9">
        <f>(I268/86400)+DATE(1970,1,1)</f>
        <v>40291.160416666666</v>
      </c>
      <c r="R268" cm="1">
        <f t="array" ref="R268:S268">YEAR(P268:Q268)</f>
        <v>2010</v>
      </c>
      <c r="S268">
        <v>2010</v>
      </c>
    </row>
    <row r="269" spans="1:19" ht="48" x14ac:dyDescent="0.2">
      <c r="A269">
        <v>267</v>
      </c>
      <c r="B269" s="3" t="s">
        <v>268</v>
      </c>
      <c r="C269" s="3" t="s">
        <v>4377</v>
      </c>
      <c r="D269" s="6">
        <v>9850</v>
      </c>
      <c r="E269" s="8">
        <v>12965.44</v>
      </c>
      <c r="F269" t="s">
        <v>8218</v>
      </c>
      <c r="G269" t="s">
        <v>8224</v>
      </c>
      <c r="H269" t="s">
        <v>8246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t="s">
        <v>8274</v>
      </c>
      <c r="P269" s="9">
        <f>(J269/86400)+DATE(1970,1,1)</f>
        <v>41785.452534722222</v>
      </c>
      <c r="Q269" s="9">
        <f>(I269/86400)+DATE(1970,1,1)</f>
        <v>41815.452534722222</v>
      </c>
      <c r="R269" cm="1">
        <f t="array" ref="R269:S269">YEAR(P269:Q269)</f>
        <v>2014</v>
      </c>
      <c r="S269">
        <v>2014</v>
      </c>
    </row>
    <row r="270" spans="1:19" ht="48" x14ac:dyDescent="0.2">
      <c r="A270">
        <v>268</v>
      </c>
      <c r="B270" s="3" t="s">
        <v>269</v>
      </c>
      <c r="C270" s="3" t="s">
        <v>4378</v>
      </c>
      <c r="D270" s="6">
        <v>5000</v>
      </c>
      <c r="E270" s="8">
        <v>5570</v>
      </c>
      <c r="F270" t="s">
        <v>8218</v>
      </c>
      <c r="G270" t="s">
        <v>8223</v>
      </c>
      <c r="H270" t="s">
        <v>8245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t="s">
        <v>8274</v>
      </c>
      <c r="P270" s="9">
        <f>(J270/86400)+DATE(1970,1,1)</f>
        <v>40809.15252314815</v>
      </c>
      <c r="Q270" s="9">
        <f>(I270/86400)+DATE(1970,1,1)</f>
        <v>40854.194189814814</v>
      </c>
      <c r="R270" cm="1">
        <f t="array" ref="R270:S270">YEAR(P270:Q270)</f>
        <v>2011</v>
      </c>
      <c r="S270">
        <v>2011</v>
      </c>
    </row>
    <row r="271" spans="1:19" ht="48" x14ac:dyDescent="0.2">
      <c r="A271">
        <v>269</v>
      </c>
      <c r="B271" s="3" t="s">
        <v>270</v>
      </c>
      <c r="C271" s="3" t="s">
        <v>4379</v>
      </c>
      <c r="D271" s="6">
        <v>100000</v>
      </c>
      <c r="E271" s="8">
        <v>147233.76999999999</v>
      </c>
      <c r="F271" t="s">
        <v>8218</v>
      </c>
      <c r="G271" t="s">
        <v>8225</v>
      </c>
      <c r="H271" t="s">
        <v>8247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t="s">
        <v>8274</v>
      </c>
      <c r="P271" s="9">
        <f>(J271/86400)+DATE(1970,1,1)</f>
        <v>42758.197013888886</v>
      </c>
      <c r="Q271" s="9">
        <f>(I271/86400)+DATE(1970,1,1)</f>
        <v>42788.197013888886</v>
      </c>
      <c r="R271" cm="1">
        <f t="array" ref="R271:S271">YEAR(P271:Q271)</f>
        <v>2017</v>
      </c>
      <c r="S271">
        <v>2017</v>
      </c>
    </row>
    <row r="272" spans="1:19" ht="48" x14ac:dyDescent="0.2">
      <c r="A272">
        <v>270</v>
      </c>
      <c r="B272" s="3" t="s">
        <v>271</v>
      </c>
      <c r="C272" s="3" t="s">
        <v>4380</v>
      </c>
      <c r="D272" s="6">
        <v>2300</v>
      </c>
      <c r="E272" s="8">
        <v>3510</v>
      </c>
      <c r="F272" t="s">
        <v>8218</v>
      </c>
      <c r="G272" t="s">
        <v>8223</v>
      </c>
      <c r="H272" t="s">
        <v>8245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t="s">
        <v>8274</v>
      </c>
      <c r="P272" s="9">
        <f>(J272/86400)+DATE(1970,1,1)</f>
        <v>40637.86655092593</v>
      </c>
      <c r="Q272" s="9">
        <f>(I272/86400)+DATE(1970,1,1)</f>
        <v>40688.166666666664</v>
      </c>
      <c r="R272" cm="1">
        <f t="array" ref="R272:S272">YEAR(P272:Q272)</f>
        <v>2011</v>
      </c>
      <c r="S272">
        <v>2011</v>
      </c>
    </row>
    <row r="273" spans="1:19" ht="48" x14ac:dyDescent="0.2">
      <c r="A273">
        <v>271</v>
      </c>
      <c r="B273" s="3" t="s">
        <v>272</v>
      </c>
      <c r="C273" s="3" t="s">
        <v>4381</v>
      </c>
      <c r="D273" s="6">
        <v>30000</v>
      </c>
      <c r="E273" s="8">
        <v>31404</v>
      </c>
      <c r="F273" t="s">
        <v>8218</v>
      </c>
      <c r="G273" t="s">
        <v>8223</v>
      </c>
      <c r="H273" t="s">
        <v>8245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t="s">
        <v>8274</v>
      </c>
      <c r="P273" s="9">
        <f>(J273/86400)+DATE(1970,1,1)</f>
        <v>41612.100243055553</v>
      </c>
      <c r="Q273" s="9">
        <f>(I273/86400)+DATE(1970,1,1)</f>
        <v>41641.333333333336</v>
      </c>
      <c r="R273" cm="1">
        <f t="array" ref="R273:S273">YEAR(P273:Q273)</f>
        <v>2013</v>
      </c>
      <c r="S273">
        <v>2014</v>
      </c>
    </row>
    <row r="274" spans="1:19" ht="48" x14ac:dyDescent="0.2">
      <c r="A274">
        <v>272</v>
      </c>
      <c r="B274" s="3" t="s">
        <v>273</v>
      </c>
      <c r="C274" s="3" t="s">
        <v>4382</v>
      </c>
      <c r="D274" s="6">
        <v>3000</v>
      </c>
      <c r="E274" s="8">
        <v>5323.01</v>
      </c>
      <c r="F274" t="s">
        <v>8218</v>
      </c>
      <c r="G274" t="s">
        <v>8223</v>
      </c>
      <c r="H274" t="s">
        <v>8245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t="s">
        <v>8274</v>
      </c>
      <c r="P274" s="9">
        <f>(J274/86400)+DATE(1970,1,1)</f>
        <v>40235.900358796294</v>
      </c>
      <c r="Q274" s="9">
        <f>(I274/86400)+DATE(1970,1,1)</f>
        <v>40296.78402777778</v>
      </c>
      <c r="R274" cm="1">
        <f t="array" ref="R274:S274">YEAR(P274:Q274)</f>
        <v>2010</v>
      </c>
      <c r="S274">
        <v>2010</v>
      </c>
    </row>
    <row r="275" spans="1:19" ht="48" x14ac:dyDescent="0.2">
      <c r="A275">
        <v>273</v>
      </c>
      <c r="B275" s="3" t="s">
        <v>274</v>
      </c>
      <c r="C275" s="3" t="s">
        <v>4383</v>
      </c>
      <c r="D275" s="6">
        <v>5000</v>
      </c>
      <c r="E275" s="8">
        <v>5388.79</v>
      </c>
      <c r="F275" t="s">
        <v>8218</v>
      </c>
      <c r="G275" t="s">
        <v>8223</v>
      </c>
      <c r="H275" t="s">
        <v>8245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t="s">
        <v>8274</v>
      </c>
      <c r="P275" s="9">
        <f>(J275/86400)+DATE(1970,1,1)</f>
        <v>40697.498449074075</v>
      </c>
      <c r="Q275" s="9">
        <f>(I275/86400)+DATE(1970,1,1)</f>
        <v>40727.498449074075</v>
      </c>
      <c r="R275" cm="1">
        <f t="array" ref="R275:S275">YEAR(P275:Q275)</f>
        <v>2011</v>
      </c>
      <c r="S275">
        <v>2011</v>
      </c>
    </row>
    <row r="276" spans="1:19" ht="48" x14ac:dyDescent="0.2">
      <c r="A276">
        <v>274</v>
      </c>
      <c r="B276" s="3" t="s">
        <v>275</v>
      </c>
      <c r="C276" s="3" t="s">
        <v>4384</v>
      </c>
      <c r="D276" s="6">
        <v>4000</v>
      </c>
      <c r="E276" s="8">
        <v>6240</v>
      </c>
      <c r="F276" t="s">
        <v>8218</v>
      </c>
      <c r="G276" t="s">
        <v>8223</v>
      </c>
      <c r="H276" t="s">
        <v>8245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t="s">
        <v>8274</v>
      </c>
      <c r="P276" s="9">
        <f>(J276/86400)+DATE(1970,1,1)</f>
        <v>40969.912372685183</v>
      </c>
      <c r="Q276" s="9">
        <f>(I276/86400)+DATE(1970,1,1)</f>
        <v>41004.290972222225</v>
      </c>
      <c r="R276" cm="1">
        <f t="array" ref="R276:S276">YEAR(P276:Q276)</f>
        <v>2012</v>
      </c>
      <c r="S276">
        <v>2012</v>
      </c>
    </row>
    <row r="277" spans="1:19" ht="48" x14ac:dyDescent="0.2">
      <c r="A277">
        <v>275</v>
      </c>
      <c r="B277" s="3" t="s">
        <v>276</v>
      </c>
      <c r="C277" s="3" t="s">
        <v>4385</v>
      </c>
      <c r="D277" s="6">
        <v>20000</v>
      </c>
      <c r="E277" s="8">
        <v>21679</v>
      </c>
      <c r="F277" t="s">
        <v>8218</v>
      </c>
      <c r="G277" t="s">
        <v>8223</v>
      </c>
      <c r="H277" t="s">
        <v>8245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t="s">
        <v>8274</v>
      </c>
      <c r="P277" s="9">
        <f>(J277/86400)+DATE(1970,1,1)</f>
        <v>41193.032013888893</v>
      </c>
      <c r="Q277" s="9">
        <f>(I277/86400)+DATE(1970,1,1)</f>
        <v>41223.073680555557</v>
      </c>
      <c r="R277" cm="1">
        <f t="array" ref="R277:S277">YEAR(P277:Q277)</f>
        <v>2012</v>
      </c>
      <c r="S277">
        <v>2012</v>
      </c>
    </row>
    <row r="278" spans="1:19" ht="48" x14ac:dyDescent="0.2">
      <c r="A278">
        <v>276</v>
      </c>
      <c r="B278" s="3" t="s">
        <v>277</v>
      </c>
      <c r="C278" s="3" t="s">
        <v>4386</v>
      </c>
      <c r="D278" s="6">
        <v>4000</v>
      </c>
      <c r="E278" s="8">
        <v>5904</v>
      </c>
      <c r="F278" t="s">
        <v>8218</v>
      </c>
      <c r="G278" t="s">
        <v>8223</v>
      </c>
      <c r="H278" t="s">
        <v>8245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t="s">
        <v>8274</v>
      </c>
      <c r="P278" s="9">
        <f>(J278/86400)+DATE(1970,1,1)</f>
        <v>40967.081875000003</v>
      </c>
      <c r="Q278" s="9">
        <f>(I278/86400)+DATE(1970,1,1)</f>
        <v>41027.040208333332</v>
      </c>
      <c r="R278" cm="1">
        <f t="array" ref="R278:S278">YEAR(P278:Q278)</f>
        <v>2012</v>
      </c>
      <c r="S278">
        <v>2012</v>
      </c>
    </row>
    <row r="279" spans="1:19" ht="48" x14ac:dyDescent="0.2">
      <c r="A279">
        <v>277</v>
      </c>
      <c r="B279" s="3" t="s">
        <v>278</v>
      </c>
      <c r="C279" s="3" t="s">
        <v>4387</v>
      </c>
      <c r="D279" s="6">
        <v>65000</v>
      </c>
      <c r="E279" s="8">
        <v>71748</v>
      </c>
      <c r="F279" t="s">
        <v>8218</v>
      </c>
      <c r="G279" t="s">
        <v>8223</v>
      </c>
      <c r="H279" t="s">
        <v>8245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t="s">
        <v>8274</v>
      </c>
      <c r="P279" s="9">
        <f>(J279/86400)+DATE(1970,1,1)</f>
        <v>42117.891423611116</v>
      </c>
      <c r="Q279" s="9">
        <f>(I279/86400)+DATE(1970,1,1)</f>
        <v>42147.891423611116</v>
      </c>
      <c r="R279" cm="1">
        <f t="array" ref="R279:S279">YEAR(P279:Q279)</f>
        <v>2015</v>
      </c>
      <c r="S279">
        <v>2015</v>
      </c>
    </row>
    <row r="280" spans="1:19" ht="32" x14ac:dyDescent="0.2">
      <c r="A280">
        <v>278</v>
      </c>
      <c r="B280" s="3" t="s">
        <v>279</v>
      </c>
      <c r="C280" s="3" t="s">
        <v>4388</v>
      </c>
      <c r="D280" s="6">
        <v>27000</v>
      </c>
      <c r="E280" s="8">
        <v>40594</v>
      </c>
      <c r="F280" t="s">
        <v>8218</v>
      </c>
      <c r="G280" t="s">
        <v>8223</v>
      </c>
      <c r="H280" t="s">
        <v>8245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t="s">
        <v>8274</v>
      </c>
      <c r="P280" s="9">
        <f>(J280/86400)+DATE(1970,1,1)</f>
        <v>41164.040960648148</v>
      </c>
      <c r="Q280" s="9">
        <f>(I280/86400)+DATE(1970,1,1)</f>
        <v>41194.040960648148</v>
      </c>
      <c r="R280" cm="1">
        <f t="array" ref="R280:S280">YEAR(P280:Q280)</f>
        <v>2012</v>
      </c>
      <c r="S280">
        <v>2012</v>
      </c>
    </row>
    <row r="281" spans="1:19" ht="48" x14ac:dyDescent="0.2">
      <c r="A281">
        <v>279</v>
      </c>
      <c r="B281" s="3" t="s">
        <v>280</v>
      </c>
      <c r="C281" s="3" t="s">
        <v>4389</v>
      </c>
      <c r="D281" s="6">
        <v>17000</v>
      </c>
      <c r="E281" s="8">
        <v>26744.11</v>
      </c>
      <c r="F281" t="s">
        <v>8218</v>
      </c>
      <c r="G281" t="s">
        <v>8223</v>
      </c>
      <c r="H281" t="s">
        <v>8245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t="s">
        <v>8274</v>
      </c>
      <c r="P281" s="9">
        <f>(J281/86400)+DATE(1970,1,1)</f>
        <v>42759.244166666671</v>
      </c>
      <c r="Q281" s="9">
        <f>(I281/86400)+DATE(1970,1,1)</f>
        <v>42793.084027777775</v>
      </c>
      <c r="R281" cm="1">
        <f t="array" ref="R281:S281">YEAR(P281:Q281)</f>
        <v>2017</v>
      </c>
      <c r="S281">
        <v>2017</v>
      </c>
    </row>
    <row r="282" spans="1:19" ht="48" x14ac:dyDescent="0.2">
      <c r="A282">
        <v>280</v>
      </c>
      <c r="B282" s="3" t="s">
        <v>281</v>
      </c>
      <c r="C282" s="3" t="s">
        <v>4390</v>
      </c>
      <c r="D282" s="6">
        <v>75000</v>
      </c>
      <c r="E282" s="8">
        <v>117108</v>
      </c>
      <c r="F282" t="s">
        <v>8218</v>
      </c>
      <c r="G282" t="s">
        <v>8223</v>
      </c>
      <c r="H282" t="s">
        <v>8245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t="s">
        <v>8274</v>
      </c>
      <c r="P282" s="9">
        <f>(J282/86400)+DATE(1970,1,1)</f>
        <v>41744.590682870374</v>
      </c>
      <c r="Q282" s="9">
        <f>(I282/86400)+DATE(1970,1,1)</f>
        <v>41789.590682870374</v>
      </c>
      <c r="R282" cm="1">
        <f t="array" ref="R282:S282">YEAR(P282:Q282)</f>
        <v>2014</v>
      </c>
      <c r="S282">
        <v>2014</v>
      </c>
    </row>
    <row r="283" spans="1:19" ht="48" x14ac:dyDescent="0.2">
      <c r="A283">
        <v>281</v>
      </c>
      <c r="B283" s="3" t="s">
        <v>282</v>
      </c>
      <c r="C283" s="3" t="s">
        <v>4391</v>
      </c>
      <c r="D283" s="6">
        <v>5500</v>
      </c>
      <c r="E283" s="8">
        <v>6632.32</v>
      </c>
      <c r="F283" t="s">
        <v>8218</v>
      </c>
      <c r="G283" t="s">
        <v>8223</v>
      </c>
      <c r="H283" t="s">
        <v>8245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t="s">
        <v>8274</v>
      </c>
      <c r="P283" s="9">
        <f>(J283/86400)+DATE(1970,1,1)</f>
        <v>39950.163344907407</v>
      </c>
      <c r="Q283" s="9">
        <f>(I283/86400)+DATE(1970,1,1)</f>
        <v>40035.80972222222</v>
      </c>
      <c r="R283" cm="1">
        <f t="array" ref="R283:S283">YEAR(P283:Q283)</f>
        <v>2009</v>
      </c>
      <c r="S283">
        <v>2009</v>
      </c>
    </row>
    <row r="284" spans="1:19" ht="48" x14ac:dyDescent="0.2">
      <c r="A284">
        <v>282</v>
      </c>
      <c r="B284" s="3" t="s">
        <v>283</v>
      </c>
      <c r="C284" s="3" t="s">
        <v>4392</v>
      </c>
      <c r="D284" s="6">
        <v>45000</v>
      </c>
      <c r="E284" s="8">
        <v>45535</v>
      </c>
      <c r="F284" t="s">
        <v>8218</v>
      </c>
      <c r="G284" t="s">
        <v>8223</v>
      </c>
      <c r="H284" t="s">
        <v>8245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t="s">
        <v>8274</v>
      </c>
      <c r="P284" s="9">
        <f>(J284/86400)+DATE(1970,1,1)</f>
        <v>40194.920046296298</v>
      </c>
      <c r="Q284" s="9">
        <f>(I284/86400)+DATE(1970,1,1)</f>
        <v>40231.916666666664</v>
      </c>
      <c r="R284" cm="1">
        <f t="array" ref="R284:S284">YEAR(P284:Q284)</f>
        <v>2010</v>
      </c>
      <c r="S284">
        <v>2010</v>
      </c>
    </row>
    <row r="285" spans="1:19" ht="32" x14ac:dyDescent="0.2">
      <c r="A285">
        <v>283</v>
      </c>
      <c r="B285" s="3" t="s">
        <v>284</v>
      </c>
      <c r="C285" s="3" t="s">
        <v>4393</v>
      </c>
      <c r="D285" s="6">
        <v>18000</v>
      </c>
      <c r="E285" s="8">
        <v>20569.05</v>
      </c>
      <c r="F285" t="s">
        <v>8218</v>
      </c>
      <c r="G285" t="s">
        <v>8223</v>
      </c>
      <c r="H285" t="s">
        <v>8245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t="s">
        <v>8274</v>
      </c>
      <c r="P285" s="9">
        <f>(J285/86400)+DATE(1970,1,1)</f>
        <v>40675.71</v>
      </c>
      <c r="Q285" s="9">
        <f>(I285/86400)+DATE(1970,1,1)</f>
        <v>40695.207638888889</v>
      </c>
      <c r="R285" cm="1">
        <f t="array" ref="R285:S285">YEAR(P285:Q285)</f>
        <v>2011</v>
      </c>
      <c r="S285">
        <v>2011</v>
      </c>
    </row>
    <row r="286" spans="1:19" ht="48" x14ac:dyDescent="0.2">
      <c r="A286">
        <v>284</v>
      </c>
      <c r="B286" s="3" t="s">
        <v>285</v>
      </c>
      <c r="C286" s="3" t="s">
        <v>4394</v>
      </c>
      <c r="D286" s="6">
        <v>40000</v>
      </c>
      <c r="E286" s="8">
        <v>41850.46</v>
      </c>
      <c r="F286" t="s">
        <v>8218</v>
      </c>
      <c r="G286" t="s">
        <v>8223</v>
      </c>
      <c r="H286" t="s">
        <v>8245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t="s">
        <v>8274</v>
      </c>
      <c r="P286" s="9">
        <f>(J286/86400)+DATE(1970,1,1)</f>
        <v>40904.738194444442</v>
      </c>
      <c r="Q286" s="9">
        <f>(I286/86400)+DATE(1970,1,1)</f>
        <v>40929.738194444442</v>
      </c>
      <c r="R286" cm="1">
        <f t="array" ref="R286:S286">YEAR(P286:Q286)</f>
        <v>2011</v>
      </c>
      <c r="S286">
        <v>2012</v>
      </c>
    </row>
    <row r="287" spans="1:19" ht="48" x14ac:dyDescent="0.2">
      <c r="A287">
        <v>285</v>
      </c>
      <c r="B287" s="3" t="s">
        <v>286</v>
      </c>
      <c r="C287" s="3" t="s">
        <v>4395</v>
      </c>
      <c r="D287" s="6">
        <v>14000</v>
      </c>
      <c r="E287" s="8">
        <v>32035.51</v>
      </c>
      <c r="F287" t="s">
        <v>8218</v>
      </c>
      <c r="G287" t="s">
        <v>8223</v>
      </c>
      <c r="H287" t="s">
        <v>8245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t="s">
        <v>8274</v>
      </c>
      <c r="P287" s="9">
        <f>(J287/86400)+DATE(1970,1,1)</f>
        <v>41506.756111111114</v>
      </c>
      <c r="Q287" s="9">
        <f>(I287/86400)+DATE(1970,1,1)</f>
        <v>41536.756111111114</v>
      </c>
      <c r="R287" cm="1">
        <f t="array" ref="R287:S287">YEAR(P287:Q287)</f>
        <v>2013</v>
      </c>
      <c r="S287">
        <v>2013</v>
      </c>
    </row>
    <row r="288" spans="1:19" ht="48" x14ac:dyDescent="0.2">
      <c r="A288">
        <v>286</v>
      </c>
      <c r="B288" s="3" t="s">
        <v>287</v>
      </c>
      <c r="C288" s="3" t="s">
        <v>4396</v>
      </c>
      <c r="D288" s="6">
        <v>15000</v>
      </c>
      <c r="E288" s="8">
        <v>16373</v>
      </c>
      <c r="F288" t="s">
        <v>8218</v>
      </c>
      <c r="G288" t="s">
        <v>8223</v>
      </c>
      <c r="H288" t="s">
        <v>8245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t="s">
        <v>8274</v>
      </c>
      <c r="P288" s="9">
        <f>(J288/86400)+DATE(1970,1,1)</f>
        <v>41313.816250000003</v>
      </c>
      <c r="Q288" s="9">
        <f>(I288/86400)+DATE(1970,1,1)</f>
        <v>41358.774583333332</v>
      </c>
      <c r="R288" cm="1">
        <f t="array" ref="R288:S288">YEAR(P288:Q288)</f>
        <v>2013</v>
      </c>
      <c r="S288">
        <v>2013</v>
      </c>
    </row>
    <row r="289" spans="1:19" ht="32" x14ac:dyDescent="0.2">
      <c r="A289">
        <v>287</v>
      </c>
      <c r="B289" s="3" t="s">
        <v>288</v>
      </c>
      <c r="C289" s="3" t="s">
        <v>4397</v>
      </c>
      <c r="D289" s="6">
        <v>15000</v>
      </c>
      <c r="E289" s="8">
        <v>26445</v>
      </c>
      <c r="F289" t="s">
        <v>8218</v>
      </c>
      <c r="G289" t="s">
        <v>8223</v>
      </c>
      <c r="H289" t="s">
        <v>8245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t="s">
        <v>8274</v>
      </c>
      <c r="P289" s="9">
        <f>(J289/86400)+DATE(1970,1,1)</f>
        <v>41184.277986111112</v>
      </c>
      <c r="Q289" s="9">
        <f>(I289/86400)+DATE(1970,1,1)</f>
        <v>41215.166666666664</v>
      </c>
      <c r="R289" cm="1">
        <f t="array" ref="R289:S289">YEAR(P289:Q289)</f>
        <v>2012</v>
      </c>
      <c r="S289">
        <v>2012</v>
      </c>
    </row>
    <row r="290" spans="1:19" ht="48" x14ac:dyDescent="0.2">
      <c r="A290">
        <v>288</v>
      </c>
      <c r="B290" s="3" t="s">
        <v>289</v>
      </c>
      <c r="C290" s="3" t="s">
        <v>4398</v>
      </c>
      <c r="D290" s="6">
        <v>50000</v>
      </c>
      <c r="E290" s="8">
        <v>51605.31</v>
      </c>
      <c r="F290" t="s">
        <v>8218</v>
      </c>
      <c r="G290" t="s">
        <v>8223</v>
      </c>
      <c r="H290" t="s">
        <v>8245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t="s">
        <v>8274</v>
      </c>
      <c r="P290" s="9">
        <f>(J290/86400)+DATE(1970,1,1)</f>
        <v>41051.168900462959</v>
      </c>
      <c r="Q290" s="9">
        <f>(I290/86400)+DATE(1970,1,1)</f>
        <v>41086.168900462959</v>
      </c>
      <c r="R290" cm="1">
        <f t="array" ref="R290:S290">YEAR(P290:Q290)</f>
        <v>2012</v>
      </c>
      <c r="S290">
        <v>2012</v>
      </c>
    </row>
    <row r="291" spans="1:19" ht="48" x14ac:dyDescent="0.2">
      <c r="A291">
        <v>289</v>
      </c>
      <c r="B291" s="3" t="s">
        <v>290</v>
      </c>
      <c r="C291" s="3" t="s">
        <v>4399</v>
      </c>
      <c r="D291" s="6">
        <v>15000</v>
      </c>
      <c r="E291" s="8">
        <v>15723</v>
      </c>
      <c r="F291" t="s">
        <v>8218</v>
      </c>
      <c r="G291" t="s">
        <v>8224</v>
      </c>
      <c r="H291" t="s">
        <v>8246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t="s">
        <v>8274</v>
      </c>
      <c r="P291" s="9">
        <f>(J291/86400)+DATE(1970,1,1)</f>
        <v>41550.456412037034</v>
      </c>
      <c r="Q291" s="9">
        <f>(I291/86400)+DATE(1970,1,1)</f>
        <v>41580.456412037034</v>
      </c>
      <c r="R291" cm="1">
        <f t="array" ref="R291:S291">YEAR(P291:Q291)</f>
        <v>2013</v>
      </c>
      <c r="S291">
        <v>2013</v>
      </c>
    </row>
    <row r="292" spans="1:19" ht="32" x14ac:dyDescent="0.2">
      <c r="A292">
        <v>290</v>
      </c>
      <c r="B292" s="3" t="s">
        <v>291</v>
      </c>
      <c r="C292" s="3" t="s">
        <v>4400</v>
      </c>
      <c r="D292" s="6">
        <v>4500</v>
      </c>
      <c r="E292" s="8">
        <v>4800.8</v>
      </c>
      <c r="F292" t="s">
        <v>8218</v>
      </c>
      <c r="G292" t="s">
        <v>8223</v>
      </c>
      <c r="H292" t="s">
        <v>8245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t="s">
        <v>8274</v>
      </c>
      <c r="P292" s="9">
        <f>(J292/86400)+DATE(1970,1,1)</f>
        <v>40526.36917824074</v>
      </c>
      <c r="Q292" s="9">
        <f>(I292/86400)+DATE(1970,1,1)</f>
        <v>40576.332638888889</v>
      </c>
      <c r="R292" cm="1">
        <f t="array" ref="R292:S292">YEAR(P292:Q292)</f>
        <v>2010</v>
      </c>
      <c r="S292">
        <v>2011</v>
      </c>
    </row>
    <row r="293" spans="1:19" ht="48" x14ac:dyDescent="0.2">
      <c r="A293">
        <v>291</v>
      </c>
      <c r="B293" s="3" t="s">
        <v>292</v>
      </c>
      <c r="C293" s="3" t="s">
        <v>4401</v>
      </c>
      <c r="D293" s="6">
        <v>5000</v>
      </c>
      <c r="E293" s="8">
        <v>6001</v>
      </c>
      <c r="F293" t="s">
        <v>8218</v>
      </c>
      <c r="G293" t="s">
        <v>8223</v>
      </c>
      <c r="H293" t="s">
        <v>8245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t="s">
        <v>8274</v>
      </c>
      <c r="P293" s="9">
        <f>(J293/86400)+DATE(1970,1,1)</f>
        <v>41376.769050925926</v>
      </c>
      <c r="Q293" s="9">
        <f>(I293/86400)+DATE(1970,1,1)</f>
        <v>41395.000694444447</v>
      </c>
      <c r="R293" cm="1">
        <f t="array" ref="R293:S293">YEAR(P293:Q293)</f>
        <v>2013</v>
      </c>
      <c r="S293">
        <v>2013</v>
      </c>
    </row>
    <row r="294" spans="1:19" ht="48" x14ac:dyDescent="0.2">
      <c r="A294">
        <v>292</v>
      </c>
      <c r="B294" s="3" t="s">
        <v>293</v>
      </c>
      <c r="C294" s="3" t="s">
        <v>4402</v>
      </c>
      <c r="D294" s="6">
        <v>75000</v>
      </c>
      <c r="E294" s="8">
        <v>76130.2</v>
      </c>
      <c r="F294" t="s">
        <v>8218</v>
      </c>
      <c r="G294" t="s">
        <v>8223</v>
      </c>
      <c r="H294" t="s">
        <v>8245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t="s">
        <v>8274</v>
      </c>
      <c r="P294" s="9">
        <f>(J294/86400)+DATE(1970,1,1)</f>
        <v>40812.803229166668</v>
      </c>
      <c r="Q294" s="9">
        <f>(I294/86400)+DATE(1970,1,1)</f>
        <v>40845.165972222225</v>
      </c>
      <c r="R294" cm="1">
        <f t="array" ref="R294:S294">YEAR(P294:Q294)</f>
        <v>2011</v>
      </c>
      <c r="S294">
        <v>2011</v>
      </c>
    </row>
    <row r="295" spans="1:19" ht="48" x14ac:dyDescent="0.2">
      <c r="A295">
        <v>293</v>
      </c>
      <c r="B295" s="3" t="s">
        <v>294</v>
      </c>
      <c r="C295" s="3" t="s">
        <v>4403</v>
      </c>
      <c r="D295" s="6">
        <v>26000</v>
      </c>
      <c r="E295" s="8">
        <v>26360</v>
      </c>
      <c r="F295" t="s">
        <v>8218</v>
      </c>
      <c r="G295" t="s">
        <v>8223</v>
      </c>
      <c r="H295" t="s">
        <v>8245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t="s">
        <v>8274</v>
      </c>
      <c r="P295" s="9">
        <f>(J295/86400)+DATE(1970,1,1)</f>
        <v>41719.667986111112</v>
      </c>
      <c r="Q295" s="9">
        <f>(I295/86400)+DATE(1970,1,1)</f>
        <v>41749.667986111112</v>
      </c>
      <c r="R295" cm="1">
        <f t="array" ref="R295:S295">YEAR(P295:Q295)</f>
        <v>2014</v>
      </c>
      <c r="S295">
        <v>2014</v>
      </c>
    </row>
    <row r="296" spans="1:19" ht="48" x14ac:dyDescent="0.2">
      <c r="A296">
        <v>294</v>
      </c>
      <c r="B296" s="3" t="s">
        <v>295</v>
      </c>
      <c r="C296" s="3" t="s">
        <v>4404</v>
      </c>
      <c r="D296" s="6">
        <v>5000</v>
      </c>
      <c r="E296" s="8">
        <v>5000</v>
      </c>
      <c r="F296" t="s">
        <v>8218</v>
      </c>
      <c r="G296" t="s">
        <v>8223</v>
      </c>
      <c r="H296" t="s">
        <v>8245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t="s">
        <v>8274</v>
      </c>
      <c r="P296" s="9">
        <f>(J296/86400)+DATE(1970,1,1)</f>
        <v>40343.084421296298</v>
      </c>
      <c r="Q296" s="9">
        <f>(I296/86400)+DATE(1970,1,1)</f>
        <v>40378.666666666664</v>
      </c>
      <c r="R296" cm="1">
        <f t="array" ref="R296:S296">YEAR(P296:Q296)</f>
        <v>2010</v>
      </c>
      <c r="S296">
        <v>2010</v>
      </c>
    </row>
    <row r="297" spans="1:19" ht="48" x14ac:dyDescent="0.2">
      <c r="A297">
        <v>295</v>
      </c>
      <c r="B297" s="3" t="s">
        <v>296</v>
      </c>
      <c r="C297" s="3" t="s">
        <v>4405</v>
      </c>
      <c r="D297" s="6">
        <v>50000</v>
      </c>
      <c r="E297" s="8">
        <v>66554.559999999998</v>
      </c>
      <c r="F297" t="s">
        <v>8218</v>
      </c>
      <c r="G297" t="s">
        <v>8223</v>
      </c>
      <c r="H297" t="s">
        <v>8245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t="s">
        <v>8274</v>
      </c>
      <c r="P297" s="9">
        <f>(J297/86400)+DATE(1970,1,1)</f>
        <v>41519.004733796297</v>
      </c>
      <c r="Q297" s="9">
        <f>(I297/86400)+DATE(1970,1,1)</f>
        <v>41579</v>
      </c>
      <c r="R297" cm="1">
        <f t="array" ref="R297:S297">YEAR(P297:Q297)</f>
        <v>2013</v>
      </c>
      <c r="S297">
        <v>2013</v>
      </c>
    </row>
    <row r="298" spans="1:19" ht="48" x14ac:dyDescent="0.2">
      <c r="A298">
        <v>296</v>
      </c>
      <c r="B298" s="3" t="s">
        <v>297</v>
      </c>
      <c r="C298" s="3" t="s">
        <v>4406</v>
      </c>
      <c r="D298" s="6">
        <v>25000</v>
      </c>
      <c r="E298" s="8">
        <v>29681.55</v>
      </c>
      <c r="F298" t="s">
        <v>8218</v>
      </c>
      <c r="G298" t="s">
        <v>8223</v>
      </c>
      <c r="H298" t="s">
        <v>8245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t="s">
        <v>8274</v>
      </c>
      <c r="P298" s="9">
        <f>(J298/86400)+DATE(1970,1,1)</f>
        <v>41134.475497685184</v>
      </c>
      <c r="Q298" s="9">
        <f>(I298/86400)+DATE(1970,1,1)</f>
        <v>41159.475497685184</v>
      </c>
      <c r="R298" cm="1">
        <f t="array" ref="R298:S298">YEAR(P298:Q298)</f>
        <v>2012</v>
      </c>
      <c r="S298">
        <v>2012</v>
      </c>
    </row>
    <row r="299" spans="1:19" ht="48" x14ac:dyDescent="0.2">
      <c r="A299">
        <v>297</v>
      </c>
      <c r="B299" s="3" t="s">
        <v>298</v>
      </c>
      <c r="C299" s="3" t="s">
        <v>4407</v>
      </c>
      <c r="D299" s="6">
        <v>20000</v>
      </c>
      <c r="E299" s="8">
        <v>20128</v>
      </c>
      <c r="F299" t="s">
        <v>8218</v>
      </c>
      <c r="G299" t="s">
        <v>8223</v>
      </c>
      <c r="H299" t="s">
        <v>8245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t="s">
        <v>8274</v>
      </c>
      <c r="P299" s="9">
        <f>(J299/86400)+DATE(1970,1,1)</f>
        <v>42089.728020833332</v>
      </c>
      <c r="Q299" s="9">
        <f>(I299/86400)+DATE(1970,1,1)</f>
        <v>42125.165972222225</v>
      </c>
      <c r="R299" cm="1">
        <f t="array" ref="R299:S299">YEAR(P299:Q299)</f>
        <v>2015</v>
      </c>
      <c r="S299">
        <v>2015</v>
      </c>
    </row>
    <row r="300" spans="1:19" ht="32" x14ac:dyDescent="0.2">
      <c r="A300">
        <v>298</v>
      </c>
      <c r="B300" s="3" t="s">
        <v>299</v>
      </c>
      <c r="C300" s="3" t="s">
        <v>4408</v>
      </c>
      <c r="D300" s="6">
        <v>126000</v>
      </c>
      <c r="E300" s="8">
        <v>137254.84</v>
      </c>
      <c r="F300" t="s">
        <v>8218</v>
      </c>
      <c r="G300" t="s">
        <v>8223</v>
      </c>
      <c r="H300" t="s">
        <v>8245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t="s">
        <v>8274</v>
      </c>
      <c r="P300" s="9">
        <f>(J300/86400)+DATE(1970,1,1)</f>
        <v>41709.463518518518</v>
      </c>
      <c r="Q300" s="9">
        <f>(I300/86400)+DATE(1970,1,1)</f>
        <v>41768.875</v>
      </c>
      <c r="R300" cm="1">
        <f t="array" ref="R300:S300">YEAR(P300:Q300)</f>
        <v>2014</v>
      </c>
      <c r="S300">
        <v>2014</v>
      </c>
    </row>
    <row r="301" spans="1:19" ht="48" x14ac:dyDescent="0.2">
      <c r="A301">
        <v>299</v>
      </c>
      <c r="B301" s="3" t="s">
        <v>300</v>
      </c>
      <c r="C301" s="3" t="s">
        <v>4409</v>
      </c>
      <c r="D301" s="6">
        <v>10000</v>
      </c>
      <c r="E301" s="8">
        <v>17895.25</v>
      </c>
      <c r="F301" t="s">
        <v>8218</v>
      </c>
      <c r="G301" t="s">
        <v>8223</v>
      </c>
      <c r="H301" t="s">
        <v>8245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t="s">
        <v>8274</v>
      </c>
      <c r="P301" s="9">
        <f>(J301/86400)+DATE(1970,1,1)</f>
        <v>40469.225231481483</v>
      </c>
      <c r="Q301" s="9">
        <f>(I301/86400)+DATE(1970,1,1)</f>
        <v>40499.266898148147</v>
      </c>
      <c r="R301" cm="1">
        <f t="array" ref="R301:S301">YEAR(P301:Q301)</f>
        <v>2010</v>
      </c>
      <c r="S301">
        <v>2010</v>
      </c>
    </row>
    <row r="302" spans="1:19" ht="48" x14ac:dyDescent="0.2">
      <c r="A302">
        <v>300</v>
      </c>
      <c r="B302" s="3" t="s">
        <v>301</v>
      </c>
      <c r="C302" s="3" t="s">
        <v>4410</v>
      </c>
      <c r="D302" s="6">
        <v>25000</v>
      </c>
      <c r="E302" s="8">
        <v>25430.66</v>
      </c>
      <c r="F302" t="s">
        <v>8218</v>
      </c>
      <c r="G302" t="s">
        <v>8223</v>
      </c>
      <c r="H302" t="s">
        <v>8245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t="s">
        <v>8274</v>
      </c>
      <c r="P302" s="9">
        <f>(J302/86400)+DATE(1970,1,1)</f>
        <v>40626.959930555553</v>
      </c>
      <c r="Q302" s="9">
        <f>(I302/86400)+DATE(1970,1,1)</f>
        <v>40657.959930555553</v>
      </c>
      <c r="R302" cm="1">
        <f t="array" ref="R302:S302">YEAR(P302:Q302)</f>
        <v>2011</v>
      </c>
      <c r="S302">
        <v>2011</v>
      </c>
    </row>
    <row r="303" spans="1:19" ht="48" x14ac:dyDescent="0.2">
      <c r="A303">
        <v>301</v>
      </c>
      <c r="B303" s="3" t="s">
        <v>302</v>
      </c>
      <c r="C303" s="3" t="s">
        <v>4411</v>
      </c>
      <c r="D303" s="6">
        <v>13000</v>
      </c>
      <c r="E303" s="8">
        <v>15435.55</v>
      </c>
      <c r="F303" t="s">
        <v>8218</v>
      </c>
      <c r="G303" t="s">
        <v>8223</v>
      </c>
      <c r="H303" t="s">
        <v>8245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t="s">
        <v>8274</v>
      </c>
      <c r="P303" s="9">
        <f>(J303/86400)+DATE(1970,1,1)</f>
        <v>41312.737673611111</v>
      </c>
      <c r="Q303" s="9">
        <f>(I303/86400)+DATE(1970,1,1)</f>
        <v>41352.696006944447</v>
      </c>
      <c r="R303" cm="1">
        <f t="array" ref="R303:S303">YEAR(P303:Q303)</f>
        <v>2013</v>
      </c>
      <c r="S303">
        <v>2013</v>
      </c>
    </row>
    <row r="304" spans="1:19" ht="64" x14ac:dyDescent="0.2">
      <c r="A304">
        <v>302</v>
      </c>
      <c r="B304" s="3" t="s">
        <v>303</v>
      </c>
      <c r="C304" s="3" t="s">
        <v>4412</v>
      </c>
      <c r="D304" s="6">
        <v>10000</v>
      </c>
      <c r="E304" s="8">
        <v>10046</v>
      </c>
      <c r="F304" t="s">
        <v>8218</v>
      </c>
      <c r="G304" t="s">
        <v>8223</v>
      </c>
      <c r="H304" t="s">
        <v>8245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t="s">
        <v>8274</v>
      </c>
      <c r="P304" s="9">
        <f>(J304/86400)+DATE(1970,1,1)</f>
        <v>40933.856921296298</v>
      </c>
      <c r="Q304" s="9">
        <f>(I304/86400)+DATE(1970,1,1)</f>
        <v>40963.856921296298</v>
      </c>
      <c r="R304" cm="1">
        <f t="array" ref="R304:S304">YEAR(P304:Q304)</f>
        <v>2012</v>
      </c>
      <c r="S304">
        <v>2012</v>
      </c>
    </row>
    <row r="305" spans="1:19" ht="48" x14ac:dyDescent="0.2">
      <c r="A305">
        <v>303</v>
      </c>
      <c r="B305" s="3" t="s">
        <v>304</v>
      </c>
      <c r="C305" s="3" t="s">
        <v>4413</v>
      </c>
      <c r="D305" s="6">
        <v>3000</v>
      </c>
      <c r="E305" s="8">
        <v>4124</v>
      </c>
      <c r="F305" t="s">
        <v>8218</v>
      </c>
      <c r="G305" t="s">
        <v>8223</v>
      </c>
      <c r="H305" t="s">
        <v>8245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t="s">
        <v>8274</v>
      </c>
      <c r="P305" s="9">
        <f>(J305/86400)+DATE(1970,1,1)</f>
        <v>41032.071134259255</v>
      </c>
      <c r="Q305" s="9">
        <f>(I305/86400)+DATE(1970,1,1)</f>
        <v>41062.071134259255</v>
      </c>
      <c r="R305" cm="1">
        <f t="array" ref="R305:S305">YEAR(P305:Q305)</f>
        <v>2012</v>
      </c>
      <c r="S305">
        <v>2012</v>
      </c>
    </row>
    <row r="306" spans="1:19" ht="32" x14ac:dyDescent="0.2">
      <c r="A306">
        <v>304</v>
      </c>
      <c r="B306" s="3" t="s">
        <v>305</v>
      </c>
      <c r="C306" s="3" t="s">
        <v>4414</v>
      </c>
      <c r="D306" s="6">
        <v>3400</v>
      </c>
      <c r="E306" s="8">
        <v>7876</v>
      </c>
      <c r="F306" t="s">
        <v>8218</v>
      </c>
      <c r="G306" t="s">
        <v>8223</v>
      </c>
      <c r="H306" t="s">
        <v>8245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t="s">
        <v>8274</v>
      </c>
      <c r="P306" s="9">
        <f>(J306/86400)+DATE(1970,1,1)</f>
        <v>41114.094872685186</v>
      </c>
      <c r="Q306" s="9">
        <f>(I306/86400)+DATE(1970,1,1)</f>
        <v>41153.083333333336</v>
      </c>
      <c r="R306" cm="1">
        <f t="array" ref="R306:S306">YEAR(P306:Q306)</f>
        <v>2012</v>
      </c>
      <c r="S306">
        <v>2012</v>
      </c>
    </row>
    <row r="307" spans="1:19" ht="32" x14ac:dyDescent="0.2">
      <c r="A307">
        <v>305</v>
      </c>
      <c r="B307" s="3" t="s">
        <v>306</v>
      </c>
      <c r="C307" s="3" t="s">
        <v>4415</v>
      </c>
      <c r="D307" s="6">
        <v>7500</v>
      </c>
      <c r="E307" s="8">
        <v>9775</v>
      </c>
      <c r="F307" t="s">
        <v>8218</v>
      </c>
      <c r="G307" t="s">
        <v>8223</v>
      </c>
      <c r="H307" t="s">
        <v>8245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t="s">
        <v>8274</v>
      </c>
      <c r="P307" s="9">
        <f>(J307/86400)+DATE(1970,1,1)</f>
        <v>40948.630196759259</v>
      </c>
      <c r="Q307" s="9">
        <f>(I307/86400)+DATE(1970,1,1)</f>
        <v>40978.630196759259</v>
      </c>
      <c r="R307" cm="1">
        <f t="array" ref="R307:S307">YEAR(P307:Q307)</f>
        <v>2012</v>
      </c>
      <c r="S307">
        <v>2012</v>
      </c>
    </row>
    <row r="308" spans="1:19" ht="32" x14ac:dyDescent="0.2">
      <c r="A308">
        <v>306</v>
      </c>
      <c r="B308" s="3" t="s">
        <v>307</v>
      </c>
      <c r="C308" s="3" t="s">
        <v>4416</v>
      </c>
      <c r="D308" s="6">
        <v>1000</v>
      </c>
      <c r="E308" s="8">
        <v>2929</v>
      </c>
      <c r="F308" t="s">
        <v>8218</v>
      </c>
      <c r="G308" t="s">
        <v>8223</v>
      </c>
      <c r="H308" t="s">
        <v>8245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t="s">
        <v>8274</v>
      </c>
      <c r="P308" s="9">
        <f>(J308/86400)+DATE(1970,1,1)</f>
        <v>41333.837187500001</v>
      </c>
      <c r="Q308" s="9">
        <f>(I308/86400)+DATE(1970,1,1)</f>
        <v>41353.79552083333</v>
      </c>
      <c r="R308" cm="1">
        <f t="array" ref="R308:S308">YEAR(P308:Q308)</f>
        <v>2013</v>
      </c>
      <c r="S308">
        <v>2013</v>
      </c>
    </row>
    <row r="309" spans="1:19" ht="16" x14ac:dyDescent="0.2">
      <c r="A309">
        <v>307</v>
      </c>
      <c r="B309" s="3" t="s">
        <v>308</v>
      </c>
      <c r="C309" s="3" t="s">
        <v>4417</v>
      </c>
      <c r="D309" s="6">
        <v>22000</v>
      </c>
      <c r="E309" s="8">
        <v>24490</v>
      </c>
      <c r="F309" t="s">
        <v>8218</v>
      </c>
      <c r="G309" t="s">
        <v>8223</v>
      </c>
      <c r="H309" t="s">
        <v>8245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t="s">
        <v>8274</v>
      </c>
      <c r="P309" s="9">
        <f>(J309/86400)+DATE(1970,1,1)</f>
        <v>41282.944456018522</v>
      </c>
      <c r="Q309" s="9">
        <f>(I309/86400)+DATE(1970,1,1)</f>
        <v>41312.944456018522</v>
      </c>
      <c r="R309" cm="1">
        <f t="array" ref="R309:S309">YEAR(P309:Q309)</f>
        <v>2013</v>
      </c>
      <c r="S309">
        <v>2013</v>
      </c>
    </row>
    <row r="310" spans="1:19" ht="48" x14ac:dyDescent="0.2">
      <c r="A310">
        <v>308</v>
      </c>
      <c r="B310" s="3" t="s">
        <v>309</v>
      </c>
      <c r="C310" s="3" t="s">
        <v>4418</v>
      </c>
      <c r="D310" s="6">
        <v>12000</v>
      </c>
      <c r="E310" s="8">
        <v>12668</v>
      </c>
      <c r="F310" t="s">
        <v>8218</v>
      </c>
      <c r="G310" t="s">
        <v>8223</v>
      </c>
      <c r="H310" t="s">
        <v>8245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t="s">
        <v>8274</v>
      </c>
      <c r="P310" s="9">
        <f>(J310/86400)+DATE(1970,1,1)</f>
        <v>40567.694560185184</v>
      </c>
      <c r="Q310" s="9">
        <f>(I310/86400)+DATE(1970,1,1)</f>
        <v>40612.694560185184</v>
      </c>
      <c r="R310" cm="1">
        <f t="array" ref="R310:S310">YEAR(P310:Q310)</f>
        <v>2011</v>
      </c>
      <c r="S310">
        <v>2011</v>
      </c>
    </row>
    <row r="311" spans="1:19" ht="48" x14ac:dyDescent="0.2">
      <c r="A311">
        <v>309</v>
      </c>
      <c r="B311" s="3" t="s">
        <v>310</v>
      </c>
      <c r="C311" s="3" t="s">
        <v>4419</v>
      </c>
      <c r="D311" s="6">
        <v>18000</v>
      </c>
      <c r="E311" s="8">
        <v>21410</v>
      </c>
      <c r="F311" t="s">
        <v>8218</v>
      </c>
      <c r="G311" t="s">
        <v>8223</v>
      </c>
      <c r="H311" t="s">
        <v>8245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t="s">
        <v>8274</v>
      </c>
      <c r="P311" s="9">
        <f>(J311/86400)+DATE(1970,1,1)</f>
        <v>41134.751550925925</v>
      </c>
      <c r="Q311" s="9">
        <f>(I311/86400)+DATE(1970,1,1)</f>
        <v>41155.751550925925</v>
      </c>
      <c r="R311" cm="1">
        <f t="array" ref="R311:S311">YEAR(P311:Q311)</f>
        <v>2012</v>
      </c>
      <c r="S311">
        <v>2012</v>
      </c>
    </row>
    <row r="312" spans="1:19" ht="48" x14ac:dyDescent="0.2">
      <c r="A312">
        <v>310</v>
      </c>
      <c r="B312" s="3" t="s">
        <v>311</v>
      </c>
      <c r="C312" s="3" t="s">
        <v>4420</v>
      </c>
      <c r="D312" s="6">
        <v>1000</v>
      </c>
      <c r="E312" s="8">
        <v>1041.29</v>
      </c>
      <c r="F312" t="s">
        <v>8218</v>
      </c>
      <c r="G312" t="s">
        <v>8223</v>
      </c>
      <c r="H312" t="s">
        <v>8245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t="s">
        <v>8274</v>
      </c>
      <c r="P312" s="9">
        <f>(J312/86400)+DATE(1970,1,1)</f>
        <v>40821.183136574073</v>
      </c>
      <c r="Q312" s="9">
        <f>(I312/86400)+DATE(1970,1,1)</f>
        <v>40836.083333333336</v>
      </c>
      <c r="R312" cm="1">
        <f t="array" ref="R312:S312">YEAR(P312:Q312)</f>
        <v>2011</v>
      </c>
      <c r="S312">
        <v>2011</v>
      </c>
    </row>
    <row r="313" spans="1:19" ht="48" x14ac:dyDescent="0.2">
      <c r="A313">
        <v>311</v>
      </c>
      <c r="B313" s="3" t="s">
        <v>312</v>
      </c>
      <c r="C313" s="3" t="s">
        <v>4421</v>
      </c>
      <c r="D313" s="6">
        <v>20000</v>
      </c>
      <c r="E313" s="8">
        <v>20820.330000000002</v>
      </c>
      <c r="F313" t="s">
        <v>8218</v>
      </c>
      <c r="G313" t="s">
        <v>8223</v>
      </c>
      <c r="H313" t="s">
        <v>8245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t="s">
        <v>8274</v>
      </c>
      <c r="P313" s="9">
        <f>(J313/86400)+DATE(1970,1,1)</f>
        <v>40868.219814814816</v>
      </c>
      <c r="Q313" s="9">
        <f>(I313/86400)+DATE(1970,1,1)</f>
        <v>40909.332638888889</v>
      </c>
      <c r="R313" cm="1">
        <f t="array" ref="R313:S313">YEAR(P313:Q313)</f>
        <v>2011</v>
      </c>
      <c r="S313">
        <v>2012</v>
      </c>
    </row>
    <row r="314" spans="1:19" ht="48" x14ac:dyDescent="0.2">
      <c r="A314">
        <v>312</v>
      </c>
      <c r="B314" s="3" t="s">
        <v>313</v>
      </c>
      <c r="C314" s="3" t="s">
        <v>4422</v>
      </c>
      <c r="D314" s="6">
        <v>8000</v>
      </c>
      <c r="E314" s="8">
        <v>8950</v>
      </c>
      <c r="F314" t="s">
        <v>8218</v>
      </c>
      <c r="G314" t="s">
        <v>8223</v>
      </c>
      <c r="H314" t="s">
        <v>8245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t="s">
        <v>8274</v>
      </c>
      <c r="P314" s="9">
        <f>(J314/86400)+DATE(1970,1,1)</f>
        <v>41348.877685185187</v>
      </c>
      <c r="Q314" s="9">
        <f>(I314/86400)+DATE(1970,1,1)</f>
        <v>41378.877685185187</v>
      </c>
      <c r="R314" cm="1">
        <f t="array" ref="R314:S314">YEAR(P314:Q314)</f>
        <v>2013</v>
      </c>
      <c r="S314">
        <v>2013</v>
      </c>
    </row>
    <row r="315" spans="1:19" ht="48" x14ac:dyDescent="0.2">
      <c r="A315">
        <v>313</v>
      </c>
      <c r="B315" s="3" t="s">
        <v>314</v>
      </c>
      <c r="C315" s="3" t="s">
        <v>4423</v>
      </c>
      <c r="D315" s="6">
        <v>17000</v>
      </c>
      <c r="E315" s="8">
        <v>17805</v>
      </c>
      <c r="F315" t="s">
        <v>8218</v>
      </c>
      <c r="G315" t="s">
        <v>8223</v>
      </c>
      <c r="H315" t="s">
        <v>8245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t="s">
        <v>8274</v>
      </c>
      <c r="P315" s="9">
        <f>(J315/86400)+DATE(1970,1,1)</f>
        <v>40357.227939814817</v>
      </c>
      <c r="Q315" s="9">
        <f>(I315/86400)+DATE(1970,1,1)</f>
        <v>40401.665972222225</v>
      </c>
      <c r="R315" cm="1">
        <f t="array" ref="R315:S315">YEAR(P315:Q315)</f>
        <v>2010</v>
      </c>
      <c r="S315">
        <v>2010</v>
      </c>
    </row>
    <row r="316" spans="1:19" ht="48" x14ac:dyDescent="0.2">
      <c r="A316">
        <v>314</v>
      </c>
      <c r="B316" s="3" t="s">
        <v>315</v>
      </c>
      <c r="C316" s="3" t="s">
        <v>4424</v>
      </c>
      <c r="D316" s="6">
        <v>1000</v>
      </c>
      <c r="E316" s="8">
        <v>3851.5</v>
      </c>
      <c r="F316" t="s">
        <v>8218</v>
      </c>
      <c r="G316" t="s">
        <v>8223</v>
      </c>
      <c r="H316" t="s">
        <v>8245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t="s">
        <v>8274</v>
      </c>
      <c r="P316" s="9">
        <f>(J316/86400)+DATE(1970,1,1)</f>
        <v>41304.833194444444</v>
      </c>
      <c r="Q316" s="9">
        <f>(I316/86400)+DATE(1970,1,1)</f>
        <v>41334.833194444444</v>
      </c>
      <c r="R316" cm="1">
        <f t="array" ref="R316:S316">YEAR(P316:Q316)</f>
        <v>2013</v>
      </c>
      <c r="S316">
        <v>2013</v>
      </c>
    </row>
    <row r="317" spans="1:19" ht="48" x14ac:dyDescent="0.2">
      <c r="A317">
        <v>315</v>
      </c>
      <c r="B317" s="3" t="s">
        <v>316</v>
      </c>
      <c r="C317" s="3" t="s">
        <v>4425</v>
      </c>
      <c r="D317" s="6">
        <v>25000</v>
      </c>
      <c r="E317" s="8">
        <v>25312</v>
      </c>
      <c r="F317" t="s">
        <v>8218</v>
      </c>
      <c r="G317" t="s">
        <v>8223</v>
      </c>
      <c r="H317" t="s">
        <v>8245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t="s">
        <v>8274</v>
      </c>
      <c r="P317" s="9">
        <f>(J317/86400)+DATE(1970,1,1)</f>
        <v>41113.77238425926</v>
      </c>
      <c r="Q317" s="9">
        <f>(I317/86400)+DATE(1970,1,1)</f>
        <v>41143.77238425926</v>
      </c>
      <c r="R317" cm="1">
        <f t="array" ref="R317:S317">YEAR(P317:Q317)</f>
        <v>2012</v>
      </c>
      <c r="S317">
        <v>2012</v>
      </c>
    </row>
    <row r="318" spans="1:19" ht="32" x14ac:dyDescent="0.2">
      <c r="A318">
        <v>316</v>
      </c>
      <c r="B318" s="3" t="s">
        <v>317</v>
      </c>
      <c r="C318" s="3" t="s">
        <v>4426</v>
      </c>
      <c r="D318" s="6">
        <v>15000</v>
      </c>
      <c r="E318" s="8">
        <v>17066</v>
      </c>
      <c r="F318" t="s">
        <v>8218</v>
      </c>
      <c r="G318" t="s">
        <v>8228</v>
      </c>
      <c r="H318" t="s">
        <v>8250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t="s">
        <v>8274</v>
      </c>
      <c r="P318" s="9">
        <f>(J318/86400)+DATE(1970,1,1)</f>
        <v>41950.923576388886</v>
      </c>
      <c r="Q318" s="9">
        <f>(I318/86400)+DATE(1970,1,1)</f>
        <v>41984.207638888889</v>
      </c>
      <c r="R318" cm="1">
        <f t="array" ref="R318:S318">YEAR(P318:Q318)</f>
        <v>2014</v>
      </c>
      <c r="S318">
        <v>2014</v>
      </c>
    </row>
    <row r="319" spans="1:19" ht="32" x14ac:dyDescent="0.2">
      <c r="A319">
        <v>317</v>
      </c>
      <c r="B319" s="3" t="s">
        <v>318</v>
      </c>
      <c r="C319" s="3" t="s">
        <v>4427</v>
      </c>
      <c r="D319" s="6">
        <v>30000</v>
      </c>
      <c r="E319" s="8">
        <v>30241</v>
      </c>
      <c r="F319" t="s">
        <v>8218</v>
      </c>
      <c r="G319" t="s">
        <v>8223</v>
      </c>
      <c r="H319" t="s">
        <v>8245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t="s">
        <v>8274</v>
      </c>
      <c r="P319" s="9">
        <f>(J319/86400)+DATE(1970,1,1)</f>
        <v>41589.676886574074</v>
      </c>
      <c r="Q319" s="9">
        <f>(I319/86400)+DATE(1970,1,1)</f>
        <v>41619.676886574074</v>
      </c>
      <c r="R319" cm="1">
        <f t="array" ref="R319:S319">YEAR(P319:Q319)</f>
        <v>2013</v>
      </c>
      <c r="S319">
        <v>2013</v>
      </c>
    </row>
    <row r="320" spans="1:19" ht="48" x14ac:dyDescent="0.2">
      <c r="A320">
        <v>318</v>
      </c>
      <c r="B320" s="3" t="s">
        <v>319</v>
      </c>
      <c r="C320" s="3" t="s">
        <v>4428</v>
      </c>
      <c r="D320" s="6">
        <v>5000</v>
      </c>
      <c r="E320" s="8">
        <v>14166</v>
      </c>
      <c r="F320" t="s">
        <v>8218</v>
      </c>
      <c r="G320" t="s">
        <v>8223</v>
      </c>
      <c r="H320" t="s">
        <v>8245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t="s">
        <v>8274</v>
      </c>
      <c r="P320" s="9">
        <f>(J320/86400)+DATE(1970,1,1)</f>
        <v>41330.038784722223</v>
      </c>
      <c r="Q320" s="9">
        <f>(I320/86400)+DATE(1970,1,1)</f>
        <v>41359.997118055559</v>
      </c>
      <c r="R320" cm="1">
        <f t="array" ref="R320:S320">YEAR(P320:Q320)</f>
        <v>2013</v>
      </c>
      <c r="S320">
        <v>2013</v>
      </c>
    </row>
    <row r="321" spans="1:19" ht="64" x14ac:dyDescent="0.2">
      <c r="A321">
        <v>319</v>
      </c>
      <c r="B321" s="3" t="s">
        <v>320</v>
      </c>
      <c r="C321" s="3" t="s">
        <v>4429</v>
      </c>
      <c r="D321" s="6">
        <v>5000</v>
      </c>
      <c r="E321" s="8">
        <v>5634</v>
      </c>
      <c r="F321" t="s">
        <v>8218</v>
      </c>
      <c r="G321" t="s">
        <v>8223</v>
      </c>
      <c r="H321" t="s">
        <v>8245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t="s">
        <v>8274</v>
      </c>
      <c r="P321" s="9">
        <f>(J321/86400)+DATE(1970,1,1)</f>
        <v>40123.83829861111</v>
      </c>
      <c r="Q321" s="9">
        <f>(I321/86400)+DATE(1970,1,1)</f>
        <v>40211.332638888889</v>
      </c>
      <c r="R321" cm="1">
        <f t="array" ref="R321:S321">YEAR(P321:Q321)</f>
        <v>2009</v>
      </c>
      <c r="S321">
        <v>2010</v>
      </c>
    </row>
    <row r="322" spans="1:19" ht="48" x14ac:dyDescent="0.2">
      <c r="A322">
        <v>320</v>
      </c>
      <c r="B322" s="3" t="s">
        <v>321</v>
      </c>
      <c r="C322" s="3" t="s">
        <v>4430</v>
      </c>
      <c r="D322" s="6">
        <v>20000</v>
      </c>
      <c r="E322" s="8">
        <v>21316</v>
      </c>
      <c r="F322" t="s">
        <v>8218</v>
      </c>
      <c r="G322" t="s">
        <v>8224</v>
      </c>
      <c r="H322" t="s">
        <v>8246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t="s">
        <v>8274</v>
      </c>
      <c r="P322" s="9">
        <f>(J322/86400)+DATE(1970,1,1)</f>
        <v>42331.551307870366</v>
      </c>
      <c r="Q322" s="9">
        <f>(I322/86400)+DATE(1970,1,1)</f>
        <v>42360.958333333328</v>
      </c>
      <c r="R322" cm="1">
        <f t="array" ref="R322:S322">YEAR(P322:Q322)</f>
        <v>2015</v>
      </c>
      <c r="S322">
        <v>2015</v>
      </c>
    </row>
    <row r="323" spans="1:19" ht="48" x14ac:dyDescent="0.2">
      <c r="A323">
        <v>321</v>
      </c>
      <c r="B323" s="3" t="s">
        <v>322</v>
      </c>
      <c r="C323" s="3" t="s">
        <v>4431</v>
      </c>
      <c r="D323" s="6">
        <v>35000</v>
      </c>
      <c r="E323" s="8">
        <v>35932</v>
      </c>
      <c r="F323" t="s">
        <v>8218</v>
      </c>
      <c r="G323" t="s">
        <v>8235</v>
      </c>
      <c r="H323" t="s">
        <v>8248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t="s">
        <v>8274</v>
      </c>
      <c r="P323" s="9">
        <f>(J323/86400)+DATE(1970,1,1)</f>
        <v>42647.446597222224</v>
      </c>
      <c r="Q323" s="9">
        <f>(I323/86400)+DATE(1970,1,1)</f>
        <v>42682.488263888888</v>
      </c>
      <c r="R323" cm="1">
        <f t="array" ref="R323:S323">YEAR(P323:Q323)</f>
        <v>2016</v>
      </c>
      <c r="S323">
        <v>2016</v>
      </c>
    </row>
    <row r="324" spans="1:19" ht="48" x14ac:dyDescent="0.2">
      <c r="A324">
        <v>322</v>
      </c>
      <c r="B324" s="3" t="s">
        <v>323</v>
      </c>
      <c r="C324" s="3" t="s">
        <v>4432</v>
      </c>
      <c r="D324" s="6">
        <v>25000</v>
      </c>
      <c r="E324" s="8">
        <v>26978</v>
      </c>
      <c r="F324" t="s">
        <v>8218</v>
      </c>
      <c r="G324" t="s">
        <v>8223</v>
      </c>
      <c r="H324" t="s">
        <v>8245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t="s">
        <v>8274</v>
      </c>
      <c r="P324" s="9">
        <f>(J324/86400)+DATE(1970,1,1)</f>
        <v>42473.57</v>
      </c>
      <c r="Q324" s="9">
        <f>(I324/86400)+DATE(1970,1,1)</f>
        <v>42503.57</v>
      </c>
      <c r="R324" cm="1">
        <f t="array" ref="R324:S324">YEAR(P324:Q324)</f>
        <v>2016</v>
      </c>
      <c r="S324">
        <v>2016</v>
      </c>
    </row>
    <row r="325" spans="1:19" ht="48" x14ac:dyDescent="0.2">
      <c r="A325">
        <v>323</v>
      </c>
      <c r="B325" s="3" t="s">
        <v>324</v>
      </c>
      <c r="C325" s="3" t="s">
        <v>4433</v>
      </c>
      <c r="D325" s="6">
        <v>5400</v>
      </c>
      <c r="E325" s="8">
        <v>6646</v>
      </c>
      <c r="F325" t="s">
        <v>8218</v>
      </c>
      <c r="G325" t="s">
        <v>8223</v>
      </c>
      <c r="H325" t="s">
        <v>8245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t="s">
        <v>8274</v>
      </c>
      <c r="P325" s="9">
        <f>(J325/86400)+DATE(1970,1,1)</f>
        <v>42697.32136574074</v>
      </c>
      <c r="Q325" s="9">
        <f>(I325/86400)+DATE(1970,1,1)</f>
        <v>42725.332638888889</v>
      </c>
      <c r="R325" cm="1">
        <f t="array" ref="R325:S325">YEAR(P325:Q325)</f>
        <v>2016</v>
      </c>
      <c r="S325">
        <v>2016</v>
      </c>
    </row>
    <row r="326" spans="1:19" ht="48" x14ac:dyDescent="0.2">
      <c r="A326">
        <v>324</v>
      </c>
      <c r="B326" s="3" t="s">
        <v>325</v>
      </c>
      <c r="C326" s="3" t="s">
        <v>4434</v>
      </c>
      <c r="D326" s="6">
        <v>8500</v>
      </c>
      <c r="E326" s="8">
        <v>8636</v>
      </c>
      <c r="F326" t="s">
        <v>8218</v>
      </c>
      <c r="G326" t="s">
        <v>8223</v>
      </c>
      <c r="H326" t="s">
        <v>8245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t="s">
        <v>8274</v>
      </c>
      <c r="P326" s="9">
        <f>(J326/86400)+DATE(1970,1,1)</f>
        <v>42184.626250000001</v>
      </c>
      <c r="Q326" s="9">
        <f>(I326/86400)+DATE(1970,1,1)</f>
        <v>42217.626250000001</v>
      </c>
      <c r="R326" cm="1">
        <f t="array" ref="R326:S326">YEAR(P326:Q326)</f>
        <v>2015</v>
      </c>
      <c r="S326">
        <v>2015</v>
      </c>
    </row>
    <row r="327" spans="1:19" ht="48" x14ac:dyDescent="0.2">
      <c r="A327">
        <v>325</v>
      </c>
      <c r="B327" s="3" t="s">
        <v>326</v>
      </c>
      <c r="C327" s="3" t="s">
        <v>4435</v>
      </c>
      <c r="D327" s="6">
        <v>50000</v>
      </c>
      <c r="E327" s="8">
        <v>52198</v>
      </c>
      <c r="F327" t="s">
        <v>8218</v>
      </c>
      <c r="G327" t="s">
        <v>8223</v>
      </c>
      <c r="H327" t="s">
        <v>8245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t="s">
        <v>8274</v>
      </c>
      <c r="P327" s="9">
        <f>(J327/86400)+DATE(1970,1,1)</f>
        <v>42689.187881944439</v>
      </c>
      <c r="Q327" s="9">
        <f>(I327/86400)+DATE(1970,1,1)</f>
        <v>42724.187881944439</v>
      </c>
      <c r="R327" cm="1">
        <f t="array" ref="R327:S327">YEAR(P327:Q327)</f>
        <v>2016</v>
      </c>
      <c r="S327">
        <v>2016</v>
      </c>
    </row>
    <row r="328" spans="1:19" ht="48" x14ac:dyDescent="0.2">
      <c r="A328">
        <v>326</v>
      </c>
      <c r="B328" s="3" t="s">
        <v>327</v>
      </c>
      <c r="C328" s="3" t="s">
        <v>4436</v>
      </c>
      <c r="D328" s="6">
        <v>150000</v>
      </c>
      <c r="E328" s="8">
        <v>169394.6</v>
      </c>
      <c r="F328" t="s">
        <v>8218</v>
      </c>
      <c r="G328" t="s">
        <v>8223</v>
      </c>
      <c r="H328" t="s">
        <v>8245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t="s">
        <v>8274</v>
      </c>
      <c r="P328" s="9">
        <f>(J328/86400)+DATE(1970,1,1)</f>
        <v>42775.314884259264</v>
      </c>
      <c r="Q328" s="9">
        <f>(I328/86400)+DATE(1970,1,1)</f>
        <v>42808.956250000003</v>
      </c>
      <c r="R328" cm="1">
        <f t="array" ref="R328:S328">YEAR(P328:Q328)</f>
        <v>2017</v>
      </c>
      <c r="S328">
        <v>2017</v>
      </c>
    </row>
    <row r="329" spans="1:19" ht="48" x14ac:dyDescent="0.2">
      <c r="A329">
        <v>327</v>
      </c>
      <c r="B329" s="3" t="s">
        <v>328</v>
      </c>
      <c r="C329" s="3" t="s">
        <v>4437</v>
      </c>
      <c r="D329" s="6">
        <v>4000</v>
      </c>
      <c r="E329" s="8">
        <v>5456</v>
      </c>
      <c r="F329" t="s">
        <v>8218</v>
      </c>
      <c r="G329" t="s">
        <v>8223</v>
      </c>
      <c r="H329" t="s">
        <v>8245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t="s">
        <v>8274</v>
      </c>
      <c r="P329" s="9">
        <f>(J329/86400)+DATE(1970,1,1)</f>
        <v>42058.235289351855</v>
      </c>
      <c r="Q329" s="9">
        <f>(I329/86400)+DATE(1970,1,1)</f>
        <v>42085.333333333328</v>
      </c>
      <c r="R329" cm="1">
        <f t="array" ref="R329:S329">YEAR(P329:Q329)</f>
        <v>2015</v>
      </c>
      <c r="S329">
        <v>2015</v>
      </c>
    </row>
    <row r="330" spans="1:19" ht="48" x14ac:dyDescent="0.2">
      <c r="A330">
        <v>328</v>
      </c>
      <c r="B330" s="3" t="s">
        <v>329</v>
      </c>
      <c r="C330" s="3" t="s">
        <v>4438</v>
      </c>
      <c r="D330" s="6">
        <v>75000</v>
      </c>
      <c r="E330" s="8">
        <v>77710.8</v>
      </c>
      <c r="F330" t="s">
        <v>8218</v>
      </c>
      <c r="G330" t="s">
        <v>8223</v>
      </c>
      <c r="H330" t="s">
        <v>8245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t="s">
        <v>8274</v>
      </c>
      <c r="P330" s="9">
        <f>(J330/86400)+DATE(1970,1,1)</f>
        <v>42278.946620370371</v>
      </c>
      <c r="Q330" s="9">
        <f>(I330/86400)+DATE(1970,1,1)</f>
        <v>42309.166666666672</v>
      </c>
      <c r="R330" cm="1">
        <f t="array" ref="R330:S330">YEAR(P330:Q330)</f>
        <v>2015</v>
      </c>
      <c r="S330">
        <v>2015</v>
      </c>
    </row>
    <row r="331" spans="1:19" ht="48" x14ac:dyDescent="0.2">
      <c r="A331">
        <v>329</v>
      </c>
      <c r="B331" s="3" t="s">
        <v>330</v>
      </c>
      <c r="C331" s="3" t="s">
        <v>4439</v>
      </c>
      <c r="D331" s="6">
        <v>10000</v>
      </c>
      <c r="E331" s="8">
        <v>10550</v>
      </c>
      <c r="F331" t="s">
        <v>8218</v>
      </c>
      <c r="G331" t="s">
        <v>8223</v>
      </c>
      <c r="H331" t="s">
        <v>8245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t="s">
        <v>8274</v>
      </c>
      <c r="P331" s="9">
        <f>(J331/86400)+DATE(1970,1,1)</f>
        <v>42291.46674768519</v>
      </c>
      <c r="Q331" s="9">
        <f>(I331/86400)+DATE(1970,1,1)</f>
        <v>42315.166666666672</v>
      </c>
      <c r="R331" cm="1">
        <f t="array" ref="R331:S331">YEAR(P331:Q331)</f>
        <v>2015</v>
      </c>
      <c r="S331">
        <v>2015</v>
      </c>
    </row>
    <row r="332" spans="1:19" ht="48" x14ac:dyDescent="0.2">
      <c r="A332">
        <v>330</v>
      </c>
      <c r="B332" s="3" t="s">
        <v>331</v>
      </c>
      <c r="C332" s="3" t="s">
        <v>4440</v>
      </c>
      <c r="D332" s="6">
        <v>35000</v>
      </c>
      <c r="E332" s="8">
        <v>35640</v>
      </c>
      <c r="F332" t="s">
        <v>8218</v>
      </c>
      <c r="G332" t="s">
        <v>8223</v>
      </c>
      <c r="H332" t="s">
        <v>8245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t="s">
        <v>8274</v>
      </c>
      <c r="P332" s="9">
        <f>(J332/86400)+DATE(1970,1,1)</f>
        <v>41379.515775462962</v>
      </c>
      <c r="Q332" s="9">
        <f>(I332/86400)+DATE(1970,1,1)</f>
        <v>41411.165972222225</v>
      </c>
      <c r="R332" cm="1">
        <f t="array" ref="R332:S332">YEAR(P332:Q332)</f>
        <v>2013</v>
      </c>
      <c r="S332">
        <v>2013</v>
      </c>
    </row>
    <row r="333" spans="1:19" ht="48" x14ac:dyDescent="0.2">
      <c r="A333">
        <v>331</v>
      </c>
      <c r="B333" s="3" t="s">
        <v>332</v>
      </c>
      <c r="C333" s="3" t="s">
        <v>4441</v>
      </c>
      <c r="D333" s="6">
        <v>40000</v>
      </c>
      <c r="E333" s="8">
        <v>42642</v>
      </c>
      <c r="F333" t="s">
        <v>8218</v>
      </c>
      <c r="G333" t="s">
        <v>8223</v>
      </c>
      <c r="H333" t="s">
        <v>8245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t="s">
        <v>8274</v>
      </c>
      <c r="P333" s="9">
        <f>(J333/86400)+DATE(1970,1,1)</f>
        <v>42507.581412037034</v>
      </c>
      <c r="Q333" s="9">
        <f>(I333/86400)+DATE(1970,1,1)</f>
        <v>42538.581412037034</v>
      </c>
      <c r="R333" cm="1">
        <f t="array" ref="R333:S333">YEAR(P333:Q333)</f>
        <v>2016</v>
      </c>
      <c r="S333">
        <v>2016</v>
      </c>
    </row>
    <row r="334" spans="1:19" ht="48" x14ac:dyDescent="0.2">
      <c r="A334">
        <v>332</v>
      </c>
      <c r="B334" s="3" t="s">
        <v>333</v>
      </c>
      <c r="C334" s="3" t="s">
        <v>4442</v>
      </c>
      <c r="D334" s="6">
        <v>100000</v>
      </c>
      <c r="E334" s="8">
        <v>113015</v>
      </c>
      <c r="F334" t="s">
        <v>8218</v>
      </c>
      <c r="G334" t="s">
        <v>8223</v>
      </c>
      <c r="H334" t="s">
        <v>8245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t="s">
        <v>8274</v>
      </c>
      <c r="P334" s="9">
        <f>(J334/86400)+DATE(1970,1,1)</f>
        <v>42263.680289351847</v>
      </c>
      <c r="Q334" s="9">
        <f>(I334/86400)+DATE(1970,1,1)</f>
        <v>42305.333333333328</v>
      </c>
      <c r="R334" cm="1">
        <f t="array" ref="R334:S334">YEAR(P334:Q334)</f>
        <v>2015</v>
      </c>
      <c r="S334">
        <v>2015</v>
      </c>
    </row>
    <row r="335" spans="1:19" ht="48" x14ac:dyDescent="0.2">
      <c r="A335">
        <v>333</v>
      </c>
      <c r="B335" s="3" t="s">
        <v>334</v>
      </c>
      <c r="C335" s="3" t="s">
        <v>4443</v>
      </c>
      <c r="D335" s="6">
        <v>40000</v>
      </c>
      <c r="E335" s="8">
        <v>50091</v>
      </c>
      <c r="F335" t="s">
        <v>8218</v>
      </c>
      <c r="G335" t="s">
        <v>8223</v>
      </c>
      <c r="H335" t="s">
        <v>8245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t="s">
        <v>8274</v>
      </c>
      <c r="P335" s="9">
        <f>(J335/86400)+DATE(1970,1,1)</f>
        <v>42437.636469907404</v>
      </c>
      <c r="Q335" s="9">
        <f>(I335/86400)+DATE(1970,1,1)</f>
        <v>42467.59480324074</v>
      </c>
      <c r="R335" cm="1">
        <f t="array" ref="R335:S335">YEAR(P335:Q335)</f>
        <v>2016</v>
      </c>
      <c r="S335">
        <v>2016</v>
      </c>
    </row>
    <row r="336" spans="1:19" ht="48" x14ac:dyDescent="0.2">
      <c r="A336">
        <v>334</v>
      </c>
      <c r="B336" s="3" t="s">
        <v>335</v>
      </c>
      <c r="C336" s="3" t="s">
        <v>4444</v>
      </c>
      <c r="D336" s="6">
        <v>10000</v>
      </c>
      <c r="E336" s="8">
        <v>10119</v>
      </c>
      <c r="F336" t="s">
        <v>8218</v>
      </c>
      <c r="G336" t="s">
        <v>8223</v>
      </c>
      <c r="H336" t="s">
        <v>8245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t="s">
        <v>8274</v>
      </c>
      <c r="P336" s="9">
        <f>(J336/86400)+DATE(1970,1,1)</f>
        <v>42101.682372685187</v>
      </c>
      <c r="Q336" s="9">
        <f>(I336/86400)+DATE(1970,1,1)</f>
        <v>42139.791666666672</v>
      </c>
      <c r="R336" cm="1">
        <f t="array" ref="R336:S336">YEAR(P336:Q336)</f>
        <v>2015</v>
      </c>
      <c r="S336">
        <v>2015</v>
      </c>
    </row>
    <row r="337" spans="1:19" ht="48" x14ac:dyDescent="0.2">
      <c r="A337">
        <v>335</v>
      </c>
      <c r="B337" s="3" t="s">
        <v>336</v>
      </c>
      <c r="C337" s="3" t="s">
        <v>4445</v>
      </c>
      <c r="D337" s="6">
        <v>8500</v>
      </c>
      <c r="E337" s="8">
        <v>8735</v>
      </c>
      <c r="F337" t="s">
        <v>8218</v>
      </c>
      <c r="G337" t="s">
        <v>8223</v>
      </c>
      <c r="H337" t="s">
        <v>8245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t="s">
        <v>8274</v>
      </c>
      <c r="P337" s="9">
        <f>(J337/86400)+DATE(1970,1,1)</f>
        <v>42101.737442129626</v>
      </c>
      <c r="Q337" s="9">
        <f>(I337/86400)+DATE(1970,1,1)</f>
        <v>42132.916666666672</v>
      </c>
      <c r="R337" cm="1">
        <f t="array" ref="R337:S337">YEAR(P337:Q337)</f>
        <v>2015</v>
      </c>
      <c r="S337">
        <v>2015</v>
      </c>
    </row>
    <row r="338" spans="1:19" ht="48" x14ac:dyDescent="0.2">
      <c r="A338">
        <v>336</v>
      </c>
      <c r="B338" s="3" t="s">
        <v>337</v>
      </c>
      <c r="C338" s="3" t="s">
        <v>4446</v>
      </c>
      <c r="D338" s="6">
        <v>25000</v>
      </c>
      <c r="E338" s="8">
        <v>29209.78</v>
      </c>
      <c r="F338" t="s">
        <v>8218</v>
      </c>
      <c r="G338" t="s">
        <v>8223</v>
      </c>
      <c r="H338" t="s">
        <v>8245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t="s">
        <v>8274</v>
      </c>
      <c r="P338" s="9">
        <f>(J338/86400)+DATE(1970,1,1)</f>
        <v>42291.596273148149</v>
      </c>
      <c r="Q338" s="9">
        <f>(I338/86400)+DATE(1970,1,1)</f>
        <v>42321.637939814813</v>
      </c>
      <c r="R338" cm="1">
        <f t="array" ref="R338:S338">YEAR(P338:Q338)</f>
        <v>2015</v>
      </c>
      <c r="S338">
        <v>2015</v>
      </c>
    </row>
    <row r="339" spans="1:19" ht="48" x14ac:dyDescent="0.2">
      <c r="A339">
        <v>337</v>
      </c>
      <c r="B339" s="3" t="s">
        <v>338</v>
      </c>
      <c r="C339" s="3" t="s">
        <v>4447</v>
      </c>
      <c r="D339" s="6">
        <v>3000</v>
      </c>
      <c r="E339" s="8">
        <v>3035.05</v>
      </c>
      <c r="F339" t="s">
        <v>8218</v>
      </c>
      <c r="G339" t="s">
        <v>8223</v>
      </c>
      <c r="H339" t="s">
        <v>8245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t="s">
        <v>8274</v>
      </c>
      <c r="P339" s="9">
        <f>(J339/86400)+DATE(1970,1,1)</f>
        <v>42047.128564814819</v>
      </c>
      <c r="Q339" s="9">
        <f>(I339/86400)+DATE(1970,1,1)</f>
        <v>42077.086898148147</v>
      </c>
      <c r="R339" cm="1">
        <f t="array" ref="R339:S339">YEAR(P339:Q339)</f>
        <v>2015</v>
      </c>
      <c r="S339">
        <v>2015</v>
      </c>
    </row>
    <row r="340" spans="1:19" ht="48" x14ac:dyDescent="0.2">
      <c r="A340">
        <v>338</v>
      </c>
      <c r="B340" s="3" t="s">
        <v>339</v>
      </c>
      <c r="C340" s="3" t="s">
        <v>4448</v>
      </c>
      <c r="D340" s="6">
        <v>15000</v>
      </c>
      <c r="E340" s="8">
        <v>16520.04</v>
      </c>
      <c r="F340" t="s">
        <v>8218</v>
      </c>
      <c r="G340" t="s">
        <v>8223</v>
      </c>
      <c r="H340" t="s">
        <v>8245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t="s">
        <v>8274</v>
      </c>
      <c r="P340" s="9">
        <f>(J340/86400)+DATE(1970,1,1)</f>
        <v>42559.755671296298</v>
      </c>
      <c r="Q340" s="9">
        <f>(I340/86400)+DATE(1970,1,1)</f>
        <v>42616.041666666672</v>
      </c>
      <c r="R340" cm="1">
        <f t="array" ref="R340:S340">YEAR(P340:Q340)</f>
        <v>2016</v>
      </c>
      <c r="S340">
        <v>2016</v>
      </c>
    </row>
    <row r="341" spans="1:19" ht="48" x14ac:dyDescent="0.2">
      <c r="A341">
        <v>339</v>
      </c>
      <c r="B341" s="3" t="s">
        <v>340</v>
      </c>
      <c r="C341" s="3" t="s">
        <v>4449</v>
      </c>
      <c r="D341" s="6">
        <v>6000</v>
      </c>
      <c r="E341" s="8">
        <v>6485</v>
      </c>
      <c r="F341" t="s">
        <v>8218</v>
      </c>
      <c r="G341" t="s">
        <v>8223</v>
      </c>
      <c r="H341" t="s">
        <v>8245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t="s">
        <v>8274</v>
      </c>
      <c r="P341" s="9">
        <f>(J341/86400)+DATE(1970,1,1)</f>
        <v>42093.760046296295</v>
      </c>
      <c r="Q341" s="9">
        <f>(I341/86400)+DATE(1970,1,1)</f>
        <v>42123.760046296295</v>
      </c>
      <c r="R341" cm="1">
        <f t="array" ref="R341:S341">YEAR(P341:Q341)</f>
        <v>2015</v>
      </c>
      <c r="S341">
        <v>2015</v>
      </c>
    </row>
    <row r="342" spans="1:19" ht="48" x14ac:dyDescent="0.2">
      <c r="A342">
        <v>340</v>
      </c>
      <c r="B342" s="3" t="s">
        <v>341</v>
      </c>
      <c r="C342" s="3" t="s">
        <v>4450</v>
      </c>
      <c r="D342" s="6">
        <v>35000</v>
      </c>
      <c r="E342" s="8">
        <v>43758</v>
      </c>
      <c r="F342" t="s">
        <v>8218</v>
      </c>
      <c r="G342" t="s">
        <v>8223</v>
      </c>
      <c r="H342" t="s">
        <v>8245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t="s">
        <v>8274</v>
      </c>
      <c r="P342" s="9">
        <f>(J342/86400)+DATE(1970,1,1)</f>
        <v>42772.669062500005</v>
      </c>
      <c r="Q342" s="9">
        <f>(I342/86400)+DATE(1970,1,1)</f>
        <v>42802.875</v>
      </c>
      <c r="R342" cm="1">
        <f t="array" ref="R342:S342">YEAR(P342:Q342)</f>
        <v>2017</v>
      </c>
      <c r="S342">
        <v>2017</v>
      </c>
    </row>
    <row r="343" spans="1:19" ht="48" x14ac:dyDescent="0.2">
      <c r="A343">
        <v>341</v>
      </c>
      <c r="B343" s="3" t="s">
        <v>342</v>
      </c>
      <c r="C343" s="3" t="s">
        <v>4451</v>
      </c>
      <c r="D343" s="6">
        <v>3500</v>
      </c>
      <c r="E343" s="8">
        <v>3735</v>
      </c>
      <c r="F343" t="s">
        <v>8218</v>
      </c>
      <c r="G343" t="s">
        <v>8223</v>
      </c>
      <c r="H343" t="s">
        <v>8245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t="s">
        <v>8274</v>
      </c>
      <c r="P343" s="9">
        <f>(J343/86400)+DATE(1970,1,1)</f>
        <v>41894.879606481481</v>
      </c>
      <c r="Q343" s="9">
        <f>(I343/86400)+DATE(1970,1,1)</f>
        <v>41913.165972222225</v>
      </c>
      <c r="R343" cm="1">
        <f t="array" ref="R343:S343">YEAR(P343:Q343)</f>
        <v>2014</v>
      </c>
      <c r="S343">
        <v>2014</v>
      </c>
    </row>
    <row r="344" spans="1:19" ht="32" x14ac:dyDescent="0.2">
      <c r="A344">
        <v>342</v>
      </c>
      <c r="B344" s="3" t="s">
        <v>343</v>
      </c>
      <c r="C344" s="3" t="s">
        <v>4452</v>
      </c>
      <c r="D344" s="6">
        <v>55000</v>
      </c>
      <c r="E344" s="8">
        <v>55201.52</v>
      </c>
      <c r="F344" t="s">
        <v>8218</v>
      </c>
      <c r="G344" t="s">
        <v>8223</v>
      </c>
      <c r="H344" t="s">
        <v>8245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t="s">
        <v>8274</v>
      </c>
      <c r="P344" s="9">
        <f>(J344/86400)+DATE(1970,1,1)</f>
        <v>42459.780844907407</v>
      </c>
      <c r="Q344" s="9">
        <f>(I344/86400)+DATE(1970,1,1)</f>
        <v>42489.780844907407</v>
      </c>
      <c r="R344" cm="1">
        <f t="array" ref="R344:S344">YEAR(P344:Q344)</f>
        <v>2016</v>
      </c>
      <c r="S344">
        <v>2016</v>
      </c>
    </row>
    <row r="345" spans="1:19" ht="48" x14ac:dyDescent="0.2">
      <c r="A345">
        <v>343</v>
      </c>
      <c r="B345" s="3" t="s">
        <v>344</v>
      </c>
      <c r="C345" s="3" t="s">
        <v>4453</v>
      </c>
      <c r="D345" s="6">
        <v>30000</v>
      </c>
      <c r="E345" s="8">
        <v>30608.59</v>
      </c>
      <c r="F345" t="s">
        <v>8218</v>
      </c>
      <c r="G345" t="s">
        <v>8223</v>
      </c>
      <c r="H345" t="s">
        <v>8245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t="s">
        <v>8274</v>
      </c>
      <c r="P345" s="9">
        <f>(J345/86400)+DATE(1970,1,1)</f>
        <v>41926.73778935185</v>
      </c>
      <c r="Q345" s="9">
        <f>(I345/86400)+DATE(1970,1,1)</f>
        <v>41957.125</v>
      </c>
      <c r="R345" cm="1">
        <f t="array" ref="R345:S345">YEAR(P345:Q345)</f>
        <v>2014</v>
      </c>
      <c r="S345">
        <v>2014</v>
      </c>
    </row>
    <row r="346" spans="1:19" ht="48" x14ac:dyDescent="0.2">
      <c r="A346">
        <v>344</v>
      </c>
      <c r="B346" s="3" t="s">
        <v>345</v>
      </c>
      <c r="C346" s="3" t="s">
        <v>4454</v>
      </c>
      <c r="D346" s="6">
        <v>33500</v>
      </c>
      <c r="E346" s="8">
        <v>34198</v>
      </c>
      <c r="F346" t="s">
        <v>8218</v>
      </c>
      <c r="G346" t="s">
        <v>8223</v>
      </c>
      <c r="H346" t="s">
        <v>8245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t="s">
        <v>8274</v>
      </c>
      <c r="P346" s="9">
        <f>(J346/86400)+DATE(1970,1,1)</f>
        <v>42111.970995370371</v>
      </c>
      <c r="Q346" s="9">
        <f>(I346/86400)+DATE(1970,1,1)</f>
        <v>42156.097222222219</v>
      </c>
      <c r="R346" cm="1">
        <f t="array" ref="R346:S346">YEAR(P346:Q346)</f>
        <v>2015</v>
      </c>
      <c r="S346">
        <v>2015</v>
      </c>
    </row>
    <row r="347" spans="1:19" ht="48" x14ac:dyDescent="0.2">
      <c r="A347">
        <v>345</v>
      </c>
      <c r="B347" s="3" t="s">
        <v>346</v>
      </c>
      <c r="C347" s="3" t="s">
        <v>4455</v>
      </c>
      <c r="D347" s="6">
        <v>14500</v>
      </c>
      <c r="E347" s="8">
        <v>17875</v>
      </c>
      <c r="F347" t="s">
        <v>8218</v>
      </c>
      <c r="G347" t="s">
        <v>8223</v>
      </c>
      <c r="H347" t="s">
        <v>8245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t="s">
        <v>8274</v>
      </c>
      <c r="P347" s="9">
        <f>(J347/86400)+DATE(1970,1,1)</f>
        <v>42114.944328703699</v>
      </c>
      <c r="Q347" s="9">
        <f>(I347/86400)+DATE(1970,1,1)</f>
        <v>42144.944328703699</v>
      </c>
      <c r="R347" cm="1">
        <f t="array" ref="R347:S347">YEAR(P347:Q347)</f>
        <v>2015</v>
      </c>
      <c r="S347">
        <v>2015</v>
      </c>
    </row>
    <row r="348" spans="1:19" ht="48" x14ac:dyDescent="0.2">
      <c r="A348">
        <v>346</v>
      </c>
      <c r="B348" s="3" t="s">
        <v>347</v>
      </c>
      <c r="C348" s="3" t="s">
        <v>4456</v>
      </c>
      <c r="D348" s="6">
        <v>10000</v>
      </c>
      <c r="E348" s="8">
        <v>17028.88</v>
      </c>
      <c r="F348" t="s">
        <v>8218</v>
      </c>
      <c r="G348" t="s">
        <v>8223</v>
      </c>
      <c r="H348" t="s">
        <v>8245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t="s">
        <v>8274</v>
      </c>
      <c r="P348" s="9">
        <f>(J348/86400)+DATE(1970,1,1)</f>
        <v>42261.500243055554</v>
      </c>
      <c r="Q348" s="9">
        <f>(I348/86400)+DATE(1970,1,1)</f>
        <v>42291.500243055554</v>
      </c>
      <c r="R348" cm="1">
        <f t="array" ref="R348:S348">YEAR(P348:Q348)</f>
        <v>2015</v>
      </c>
      <c r="S348">
        <v>2015</v>
      </c>
    </row>
    <row r="349" spans="1:19" ht="48" x14ac:dyDescent="0.2">
      <c r="A349">
        <v>347</v>
      </c>
      <c r="B349" s="3" t="s">
        <v>348</v>
      </c>
      <c r="C349" s="3" t="s">
        <v>4457</v>
      </c>
      <c r="D349" s="6">
        <v>40000</v>
      </c>
      <c r="E349" s="8">
        <v>44636.2</v>
      </c>
      <c r="F349" t="s">
        <v>8218</v>
      </c>
      <c r="G349" t="s">
        <v>8223</v>
      </c>
      <c r="H349" t="s">
        <v>8245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t="s">
        <v>8274</v>
      </c>
      <c r="P349" s="9">
        <f>(J349/86400)+DATE(1970,1,1)</f>
        <v>42292.495474537034</v>
      </c>
      <c r="Q349" s="9">
        <f>(I349/86400)+DATE(1970,1,1)</f>
        <v>42322.537141203706</v>
      </c>
      <c r="R349" cm="1">
        <f t="array" ref="R349:S349">YEAR(P349:Q349)</f>
        <v>2015</v>
      </c>
      <c r="S349">
        <v>2015</v>
      </c>
    </row>
    <row r="350" spans="1:19" ht="48" x14ac:dyDescent="0.2">
      <c r="A350">
        <v>348</v>
      </c>
      <c r="B350" s="3" t="s">
        <v>349</v>
      </c>
      <c r="C350" s="3" t="s">
        <v>4458</v>
      </c>
      <c r="D350" s="6">
        <v>10000</v>
      </c>
      <c r="E350" s="8">
        <v>10300</v>
      </c>
      <c r="F350" t="s">
        <v>8218</v>
      </c>
      <c r="G350" t="s">
        <v>8223</v>
      </c>
      <c r="H350" t="s">
        <v>8245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t="s">
        <v>8274</v>
      </c>
      <c r="P350" s="9">
        <f>(J350/86400)+DATE(1970,1,1)</f>
        <v>42207.58699074074</v>
      </c>
      <c r="Q350" s="9">
        <f>(I350/86400)+DATE(1970,1,1)</f>
        <v>42237.58699074074</v>
      </c>
      <c r="R350" cm="1">
        <f t="array" ref="R350:S350">YEAR(P350:Q350)</f>
        <v>2015</v>
      </c>
      <c r="S350">
        <v>2015</v>
      </c>
    </row>
    <row r="351" spans="1:19" ht="32" x14ac:dyDescent="0.2">
      <c r="A351">
        <v>349</v>
      </c>
      <c r="B351" s="3" t="s">
        <v>350</v>
      </c>
      <c r="C351" s="3" t="s">
        <v>4459</v>
      </c>
      <c r="D351" s="6">
        <v>11260</v>
      </c>
      <c r="E351" s="8">
        <v>12007.18</v>
      </c>
      <c r="F351" t="s">
        <v>8218</v>
      </c>
      <c r="G351" t="s">
        <v>8223</v>
      </c>
      <c r="H351" t="s">
        <v>8245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t="s">
        <v>8274</v>
      </c>
      <c r="P351" s="9">
        <f>(J351/86400)+DATE(1970,1,1)</f>
        <v>42760.498935185184</v>
      </c>
      <c r="Q351" s="9">
        <f>(I351/86400)+DATE(1970,1,1)</f>
        <v>42790.498935185184</v>
      </c>
      <c r="R351" cm="1">
        <f t="array" ref="R351:S351">YEAR(P351:Q351)</f>
        <v>2017</v>
      </c>
      <c r="S351">
        <v>2017</v>
      </c>
    </row>
    <row r="352" spans="1:19" ht="48" x14ac:dyDescent="0.2">
      <c r="A352">
        <v>350</v>
      </c>
      <c r="B352" s="3" t="s">
        <v>351</v>
      </c>
      <c r="C352" s="3" t="s">
        <v>4460</v>
      </c>
      <c r="D352" s="6">
        <v>25000</v>
      </c>
      <c r="E352" s="8">
        <v>28690</v>
      </c>
      <c r="F352" t="s">
        <v>8218</v>
      </c>
      <c r="G352" t="s">
        <v>8223</v>
      </c>
      <c r="H352" t="s">
        <v>8245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t="s">
        <v>8274</v>
      </c>
      <c r="P352" s="9">
        <f>(J352/86400)+DATE(1970,1,1)</f>
        <v>42586.066076388888</v>
      </c>
      <c r="Q352" s="9">
        <f>(I352/86400)+DATE(1970,1,1)</f>
        <v>42624.165972222225</v>
      </c>
      <c r="R352" cm="1">
        <f t="array" ref="R352:S352">YEAR(P352:Q352)</f>
        <v>2016</v>
      </c>
      <c r="S352">
        <v>2016</v>
      </c>
    </row>
    <row r="353" spans="1:19" ht="48" x14ac:dyDescent="0.2">
      <c r="A353">
        <v>351</v>
      </c>
      <c r="B353" s="3" t="s">
        <v>352</v>
      </c>
      <c r="C353" s="3" t="s">
        <v>4461</v>
      </c>
      <c r="D353" s="6">
        <v>34000</v>
      </c>
      <c r="E353" s="8">
        <v>43296</v>
      </c>
      <c r="F353" t="s">
        <v>8218</v>
      </c>
      <c r="G353" t="s">
        <v>8226</v>
      </c>
      <c r="H353" t="s">
        <v>8248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t="s">
        <v>8274</v>
      </c>
      <c r="P353" s="9">
        <f>(J353/86400)+DATE(1970,1,1)</f>
        <v>42427.964745370366</v>
      </c>
      <c r="Q353" s="9">
        <f>(I353/86400)+DATE(1970,1,1)</f>
        <v>42467.923078703709</v>
      </c>
      <c r="R353" cm="1">
        <f t="array" ref="R353:S353">YEAR(P353:Q353)</f>
        <v>2016</v>
      </c>
      <c r="S353">
        <v>2016</v>
      </c>
    </row>
    <row r="354" spans="1:19" ht="48" x14ac:dyDescent="0.2">
      <c r="A354">
        <v>352</v>
      </c>
      <c r="B354" s="3" t="s">
        <v>353</v>
      </c>
      <c r="C354" s="3" t="s">
        <v>4462</v>
      </c>
      <c r="D354" s="6">
        <v>10000</v>
      </c>
      <c r="E354" s="8">
        <v>11656</v>
      </c>
      <c r="F354" t="s">
        <v>8218</v>
      </c>
      <c r="G354" t="s">
        <v>8223</v>
      </c>
      <c r="H354" t="s">
        <v>8245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t="s">
        <v>8274</v>
      </c>
      <c r="P354" s="9">
        <f>(J354/86400)+DATE(1970,1,1)</f>
        <v>41890.167453703703</v>
      </c>
      <c r="Q354" s="9">
        <f>(I354/86400)+DATE(1970,1,1)</f>
        <v>41920.167453703703</v>
      </c>
      <c r="R354" cm="1">
        <f t="array" ref="R354:S354">YEAR(P354:Q354)</f>
        <v>2014</v>
      </c>
      <c r="S354">
        <v>2014</v>
      </c>
    </row>
    <row r="355" spans="1:19" ht="48" x14ac:dyDescent="0.2">
      <c r="A355">
        <v>353</v>
      </c>
      <c r="B355" s="3" t="s">
        <v>354</v>
      </c>
      <c r="C355" s="3" t="s">
        <v>4463</v>
      </c>
      <c r="D355" s="6">
        <v>58425</v>
      </c>
      <c r="E355" s="8">
        <v>63460.18</v>
      </c>
      <c r="F355" t="s">
        <v>8218</v>
      </c>
      <c r="G355" t="s">
        <v>8223</v>
      </c>
      <c r="H355" t="s">
        <v>8245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t="s">
        <v>8274</v>
      </c>
      <c r="P355" s="9">
        <f>(J355/86400)+DATE(1970,1,1)</f>
        <v>42297.791886574079</v>
      </c>
      <c r="Q355" s="9">
        <f>(I355/86400)+DATE(1970,1,1)</f>
        <v>42327.833553240736</v>
      </c>
      <c r="R355" cm="1">
        <f t="array" ref="R355:S355">YEAR(P355:Q355)</f>
        <v>2015</v>
      </c>
      <c r="S355">
        <v>2015</v>
      </c>
    </row>
    <row r="356" spans="1:19" ht="48" x14ac:dyDescent="0.2">
      <c r="A356">
        <v>354</v>
      </c>
      <c r="B356" s="3" t="s">
        <v>355</v>
      </c>
      <c r="C356" s="3" t="s">
        <v>4464</v>
      </c>
      <c r="D356" s="6">
        <v>3500</v>
      </c>
      <c r="E356" s="8">
        <v>3638</v>
      </c>
      <c r="F356" t="s">
        <v>8218</v>
      </c>
      <c r="G356" t="s">
        <v>8223</v>
      </c>
      <c r="H356" t="s">
        <v>8245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t="s">
        <v>8274</v>
      </c>
      <c r="P356" s="9">
        <f>(J356/86400)+DATE(1970,1,1)</f>
        <v>42438.827789351853</v>
      </c>
      <c r="Q356" s="9">
        <f>(I356/86400)+DATE(1970,1,1)</f>
        <v>42468.786122685182</v>
      </c>
      <c r="R356" cm="1">
        <f t="array" ref="R356:S356">YEAR(P356:Q356)</f>
        <v>2016</v>
      </c>
      <c r="S356">
        <v>2016</v>
      </c>
    </row>
    <row r="357" spans="1:19" ht="32" x14ac:dyDescent="0.2">
      <c r="A357">
        <v>355</v>
      </c>
      <c r="B357" s="3" t="s">
        <v>356</v>
      </c>
      <c r="C357" s="3" t="s">
        <v>4465</v>
      </c>
      <c r="D357" s="6">
        <v>35000</v>
      </c>
      <c r="E357" s="8">
        <v>40690</v>
      </c>
      <c r="F357" t="s">
        <v>8218</v>
      </c>
      <c r="G357" t="s">
        <v>8223</v>
      </c>
      <c r="H357" t="s">
        <v>8245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t="s">
        <v>8274</v>
      </c>
      <c r="P357" s="9">
        <f>(J357/86400)+DATE(1970,1,1)</f>
        <v>41943.293912037036</v>
      </c>
      <c r="Q357" s="9">
        <f>(I357/86400)+DATE(1970,1,1)</f>
        <v>41974.3355787037</v>
      </c>
      <c r="R357" cm="1">
        <f t="array" ref="R357:S357">YEAR(P357:Q357)</f>
        <v>2014</v>
      </c>
      <c r="S357">
        <v>2014</v>
      </c>
    </row>
    <row r="358" spans="1:19" ht="32" x14ac:dyDescent="0.2">
      <c r="A358">
        <v>356</v>
      </c>
      <c r="B358" s="3" t="s">
        <v>357</v>
      </c>
      <c r="C358" s="3" t="s">
        <v>4466</v>
      </c>
      <c r="D358" s="6">
        <v>7500</v>
      </c>
      <c r="E358" s="8">
        <v>7701.93</v>
      </c>
      <c r="F358" t="s">
        <v>8218</v>
      </c>
      <c r="G358" t="s">
        <v>8223</v>
      </c>
      <c r="H358" t="s">
        <v>8245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t="s">
        <v>8274</v>
      </c>
      <c r="P358" s="9">
        <f>(J358/86400)+DATE(1970,1,1)</f>
        <v>42415.803159722222</v>
      </c>
      <c r="Q358" s="9">
        <f>(I358/86400)+DATE(1970,1,1)</f>
        <v>42445.761493055557</v>
      </c>
      <c r="R358" cm="1">
        <f t="array" ref="R358:S358">YEAR(P358:Q358)</f>
        <v>2016</v>
      </c>
      <c r="S358">
        <v>2016</v>
      </c>
    </row>
    <row r="359" spans="1:19" ht="48" x14ac:dyDescent="0.2">
      <c r="A359">
        <v>357</v>
      </c>
      <c r="B359" s="3" t="s">
        <v>358</v>
      </c>
      <c r="C359" s="3" t="s">
        <v>4467</v>
      </c>
      <c r="D359" s="6">
        <v>15000</v>
      </c>
      <c r="E359" s="8">
        <v>26100</v>
      </c>
      <c r="F359" t="s">
        <v>8218</v>
      </c>
      <c r="G359" t="s">
        <v>8223</v>
      </c>
      <c r="H359" t="s">
        <v>8245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t="s">
        <v>8274</v>
      </c>
      <c r="P359" s="9">
        <f>(J359/86400)+DATE(1970,1,1)</f>
        <v>42078.222187499996</v>
      </c>
      <c r="Q359" s="9">
        <f>(I359/86400)+DATE(1970,1,1)</f>
        <v>42118.222187499996</v>
      </c>
      <c r="R359" cm="1">
        <f t="array" ref="R359:S359">YEAR(P359:Q359)</f>
        <v>2015</v>
      </c>
      <c r="S359">
        <v>2015</v>
      </c>
    </row>
    <row r="360" spans="1:19" ht="48" x14ac:dyDescent="0.2">
      <c r="A360">
        <v>358</v>
      </c>
      <c r="B360" s="3" t="s">
        <v>359</v>
      </c>
      <c r="C360" s="3" t="s">
        <v>4468</v>
      </c>
      <c r="D360" s="6">
        <v>50000</v>
      </c>
      <c r="E360" s="8">
        <v>51544</v>
      </c>
      <c r="F360" t="s">
        <v>8218</v>
      </c>
      <c r="G360" t="s">
        <v>8223</v>
      </c>
      <c r="H360" t="s">
        <v>8245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t="s">
        <v>8274</v>
      </c>
      <c r="P360" s="9">
        <f>(J360/86400)+DATE(1970,1,1)</f>
        <v>42507.860196759255</v>
      </c>
      <c r="Q360" s="9">
        <f>(I360/86400)+DATE(1970,1,1)</f>
        <v>42536.625</v>
      </c>
      <c r="R360" cm="1">
        <f t="array" ref="R360:S360">YEAR(P360:Q360)</f>
        <v>2016</v>
      </c>
      <c r="S360">
        <v>2016</v>
      </c>
    </row>
    <row r="361" spans="1:19" ht="48" x14ac:dyDescent="0.2">
      <c r="A361">
        <v>359</v>
      </c>
      <c r="B361" s="3" t="s">
        <v>360</v>
      </c>
      <c r="C361" s="3" t="s">
        <v>4469</v>
      </c>
      <c r="D361" s="6">
        <v>24200</v>
      </c>
      <c r="E361" s="8">
        <v>25375</v>
      </c>
      <c r="F361" t="s">
        <v>8218</v>
      </c>
      <c r="G361" t="s">
        <v>8223</v>
      </c>
      <c r="H361" t="s">
        <v>8245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t="s">
        <v>8274</v>
      </c>
      <c r="P361" s="9">
        <f>(J361/86400)+DATE(1970,1,1)</f>
        <v>41935.070486111115</v>
      </c>
      <c r="Q361" s="9">
        <f>(I361/86400)+DATE(1970,1,1)</f>
        <v>41957.216666666667</v>
      </c>
      <c r="R361" cm="1">
        <f t="array" ref="R361:S361">YEAR(P361:Q361)</f>
        <v>2014</v>
      </c>
      <c r="S361">
        <v>2014</v>
      </c>
    </row>
    <row r="362" spans="1:19" ht="48" x14ac:dyDescent="0.2">
      <c r="A362">
        <v>360</v>
      </c>
      <c r="B362" s="3" t="s">
        <v>361</v>
      </c>
      <c r="C362" s="3" t="s">
        <v>4470</v>
      </c>
      <c r="D362" s="6">
        <v>12000</v>
      </c>
      <c r="E362" s="8">
        <v>12165</v>
      </c>
      <c r="F362" t="s">
        <v>8218</v>
      </c>
      <c r="G362" t="s">
        <v>8223</v>
      </c>
      <c r="H362" t="s">
        <v>8245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t="s">
        <v>8274</v>
      </c>
      <c r="P362" s="9">
        <f>(J362/86400)+DATE(1970,1,1)</f>
        <v>42163.897916666669</v>
      </c>
      <c r="Q362" s="9">
        <f>(I362/86400)+DATE(1970,1,1)</f>
        <v>42208.132638888885</v>
      </c>
      <c r="R362" cm="1">
        <f t="array" ref="R362:S362">YEAR(P362:Q362)</f>
        <v>2015</v>
      </c>
      <c r="S362">
        <v>2015</v>
      </c>
    </row>
    <row r="363" spans="1:19" ht="48" x14ac:dyDescent="0.2">
      <c r="A363">
        <v>361</v>
      </c>
      <c r="B363" s="3" t="s">
        <v>362</v>
      </c>
      <c r="C363" s="3" t="s">
        <v>4471</v>
      </c>
      <c r="D363" s="6">
        <v>35000</v>
      </c>
      <c r="E363" s="8">
        <v>38876.949999999997</v>
      </c>
      <c r="F363" t="s">
        <v>8218</v>
      </c>
      <c r="G363" t="s">
        <v>8223</v>
      </c>
      <c r="H363" t="s">
        <v>8245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t="s">
        <v>8274</v>
      </c>
      <c r="P363" s="9">
        <f>(J363/86400)+DATE(1970,1,1)</f>
        <v>41936.001226851848</v>
      </c>
      <c r="Q363" s="9">
        <f>(I363/86400)+DATE(1970,1,1)</f>
        <v>41966.042893518519</v>
      </c>
      <c r="R363" cm="1">
        <f t="array" ref="R363:S363">YEAR(P363:Q363)</f>
        <v>2014</v>
      </c>
      <c r="S363">
        <v>2014</v>
      </c>
    </row>
    <row r="364" spans="1:19" ht="48" x14ac:dyDescent="0.2">
      <c r="A364">
        <v>362</v>
      </c>
      <c r="B364" s="3" t="s">
        <v>363</v>
      </c>
      <c r="C364" s="3" t="s">
        <v>4472</v>
      </c>
      <c r="D364" s="6">
        <v>9665</v>
      </c>
      <c r="E364" s="8">
        <v>12000</v>
      </c>
      <c r="F364" t="s">
        <v>8218</v>
      </c>
      <c r="G364" t="s">
        <v>8223</v>
      </c>
      <c r="H364" t="s">
        <v>8245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t="s">
        <v>8274</v>
      </c>
      <c r="P364" s="9">
        <f>(J364/86400)+DATE(1970,1,1)</f>
        <v>41837.210543981484</v>
      </c>
      <c r="Q364" s="9">
        <f>(I364/86400)+DATE(1970,1,1)</f>
        <v>41859</v>
      </c>
      <c r="R364" cm="1">
        <f t="array" ref="R364:S364">YEAR(P364:Q364)</f>
        <v>2014</v>
      </c>
      <c r="S364">
        <v>2014</v>
      </c>
    </row>
    <row r="365" spans="1:19" ht="48" x14ac:dyDescent="0.2">
      <c r="A365">
        <v>363</v>
      </c>
      <c r="B365" s="3" t="s">
        <v>364</v>
      </c>
      <c r="C365" s="3" t="s">
        <v>4473</v>
      </c>
      <c r="D365" s="6">
        <v>8925</v>
      </c>
      <c r="E365" s="8">
        <v>9044</v>
      </c>
      <c r="F365" t="s">
        <v>8218</v>
      </c>
      <c r="G365" t="s">
        <v>8223</v>
      </c>
      <c r="H365" t="s">
        <v>8245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t="s">
        <v>8274</v>
      </c>
      <c r="P365" s="9">
        <f>(J365/86400)+DATE(1970,1,1)</f>
        <v>40255.744629629626</v>
      </c>
      <c r="Q365" s="9">
        <f>(I365/86400)+DATE(1970,1,1)</f>
        <v>40300.806944444441</v>
      </c>
      <c r="R365" cm="1">
        <f t="array" ref="R365:S365">YEAR(P365:Q365)</f>
        <v>2010</v>
      </c>
      <c r="S365">
        <v>2010</v>
      </c>
    </row>
    <row r="366" spans="1:19" ht="48" x14ac:dyDescent="0.2">
      <c r="A366">
        <v>364</v>
      </c>
      <c r="B366" s="3" t="s">
        <v>365</v>
      </c>
      <c r="C366" s="3" t="s">
        <v>4474</v>
      </c>
      <c r="D366" s="6">
        <v>7000</v>
      </c>
      <c r="E366" s="8">
        <v>7711.3</v>
      </c>
      <c r="F366" t="s">
        <v>8218</v>
      </c>
      <c r="G366" t="s">
        <v>8223</v>
      </c>
      <c r="H366" t="s">
        <v>8245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t="s">
        <v>8274</v>
      </c>
      <c r="P366" s="9">
        <f>(J366/86400)+DATE(1970,1,1)</f>
        <v>41780.859629629631</v>
      </c>
      <c r="Q366" s="9">
        <f>(I366/86400)+DATE(1970,1,1)</f>
        <v>41811.165972222225</v>
      </c>
      <c r="R366" cm="1">
        <f t="array" ref="R366:S366">YEAR(P366:Q366)</f>
        <v>2014</v>
      </c>
      <c r="S366">
        <v>2014</v>
      </c>
    </row>
    <row r="367" spans="1:19" ht="48" x14ac:dyDescent="0.2">
      <c r="A367">
        <v>365</v>
      </c>
      <c r="B367" s="3" t="s">
        <v>366</v>
      </c>
      <c r="C367" s="3" t="s">
        <v>4475</v>
      </c>
      <c r="D367" s="6">
        <v>15000</v>
      </c>
      <c r="E367" s="8">
        <v>15596</v>
      </c>
      <c r="F367" t="s">
        <v>8218</v>
      </c>
      <c r="G367" t="s">
        <v>8224</v>
      </c>
      <c r="H367" t="s">
        <v>8246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t="s">
        <v>8274</v>
      </c>
      <c r="P367" s="9">
        <f>(J367/86400)+DATE(1970,1,1)</f>
        <v>41668.606469907405</v>
      </c>
      <c r="Q367" s="9">
        <f>(I367/86400)+DATE(1970,1,1)</f>
        <v>41698.606469907405</v>
      </c>
      <c r="R367" cm="1">
        <f t="array" ref="R367:S367">YEAR(P367:Q367)</f>
        <v>2014</v>
      </c>
      <c r="S367">
        <v>2014</v>
      </c>
    </row>
    <row r="368" spans="1:19" ht="48" x14ac:dyDescent="0.2">
      <c r="A368">
        <v>366</v>
      </c>
      <c r="B368" s="3" t="s">
        <v>367</v>
      </c>
      <c r="C368" s="3" t="s">
        <v>4476</v>
      </c>
      <c r="D368" s="6">
        <v>38000</v>
      </c>
      <c r="E368" s="8">
        <v>38500</v>
      </c>
      <c r="F368" t="s">
        <v>8218</v>
      </c>
      <c r="G368" t="s">
        <v>8223</v>
      </c>
      <c r="H368" t="s">
        <v>8245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t="s">
        <v>8274</v>
      </c>
      <c r="P368" s="9">
        <f>(J368/86400)+DATE(1970,1,1)</f>
        <v>41019.793032407411</v>
      </c>
      <c r="Q368" s="9">
        <f>(I368/86400)+DATE(1970,1,1)</f>
        <v>41049.793032407411</v>
      </c>
      <c r="R368" cm="1">
        <f t="array" ref="R368:S368">YEAR(P368:Q368)</f>
        <v>2012</v>
      </c>
      <c r="S368">
        <v>2012</v>
      </c>
    </row>
    <row r="369" spans="1:19" ht="48" x14ac:dyDescent="0.2">
      <c r="A369">
        <v>367</v>
      </c>
      <c r="B369" s="3" t="s">
        <v>368</v>
      </c>
      <c r="C369" s="3" t="s">
        <v>4477</v>
      </c>
      <c r="D369" s="6">
        <v>10000</v>
      </c>
      <c r="E369" s="8">
        <v>10335.01</v>
      </c>
      <c r="F369" t="s">
        <v>8218</v>
      </c>
      <c r="G369" t="s">
        <v>8223</v>
      </c>
      <c r="H369" t="s">
        <v>8245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t="s">
        <v>8274</v>
      </c>
      <c r="P369" s="9">
        <f>(J369/86400)+DATE(1970,1,1)</f>
        <v>41355.577291666668</v>
      </c>
      <c r="Q369" s="9">
        <f>(I369/86400)+DATE(1970,1,1)</f>
        <v>41395.207638888889</v>
      </c>
      <c r="R369" cm="1">
        <f t="array" ref="R369:S369">YEAR(P369:Q369)</f>
        <v>2013</v>
      </c>
      <c r="S369">
        <v>2013</v>
      </c>
    </row>
    <row r="370" spans="1:19" ht="48" x14ac:dyDescent="0.2">
      <c r="A370">
        <v>368</v>
      </c>
      <c r="B370" s="3" t="s">
        <v>369</v>
      </c>
      <c r="C370" s="3" t="s">
        <v>4478</v>
      </c>
      <c r="D370" s="6">
        <v>12500</v>
      </c>
      <c r="E370" s="8">
        <v>13014</v>
      </c>
      <c r="F370" t="s">
        <v>8218</v>
      </c>
      <c r="G370" t="s">
        <v>8223</v>
      </c>
      <c r="H370" t="s">
        <v>8245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t="s">
        <v>8274</v>
      </c>
      <c r="P370" s="9">
        <f>(J370/86400)+DATE(1970,1,1)</f>
        <v>42043.605578703704</v>
      </c>
      <c r="Q370" s="9">
        <f>(I370/86400)+DATE(1970,1,1)</f>
        <v>42078.563912037032</v>
      </c>
      <c r="R370" cm="1">
        <f t="array" ref="R370:S370">YEAR(P370:Q370)</f>
        <v>2015</v>
      </c>
      <c r="S370">
        <v>2015</v>
      </c>
    </row>
    <row r="371" spans="1:19" ht="48" x14ac:dyDescent="0.2">
      <c r="A371">
        <v>369</v>
      </c>
      <c r="B371" s="3" t="s">
        <v>370</v>
      </c>
      <c r="C371" s="3" t="s">
        <v>4479</v>
      </c>
      <c r="D371" s="6">
        <v>6500</v>
      </c>
      <c r="E371" s="8">
        <v>7160.12</v>
      </c>
      <c r="F371" t="s">
        <v>8218</v>
      </c>
      <c r="G371" t="s">
        <v>8223</v>
      </c>
      <c r="H371" t="s">
        <v>8245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t="s">
        <v>8274</v>
      </c>
      <c r="P371" s="9">
        <f>(J371/86400)+DATE(1970,1,1)</f>
        <v>40893.551724537036</v>
      </c>
      <c r="Q371" s="9">
        <f>(I371/86400)+DATE(1970,1,1)</f>
        <v>40923.551724537036</v>
      </c>
      <c r="R371" cm="1">
        <f t="array" ref="R371:S371">YEAR(P371:Q371)</f>
        <v>2011</v>
      </c>
      <c r="S371">
        <v>2012</v>
      </c>
    </row>
    <row r="372" spans="1:19" ht="48" x14ac:dyDescent="0.2">
      <c r="A372">
        <v>370</v>
      </c>
      <c r="B372" s="3" t="s">
        <v>371</v>
      </c>
      <c r="C372" s="3" t="s">
        <v>4480</v>
      </c>
      <c r="D372" s="6">
        <v>25000</v>
      </c>
      <c r="E372" s="8">
        <v>30505</v>
      </c>
      <c r="F372" t="s">
        <v>8218</v>
      </c>
      <c r="G372" t="s">
        <v>8223</v>
      </c>
      <c r="H372" t="s">
        <v>8245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t="s">
        <v>8274</v>
      </c>
      <c r="P372" s="9">
        <f>(J372/86400)+DATE(1970,1,1)</f>
        <v>42711.795138888891</v>
      </c>
      <c r="Q372" s="9">
        <f>(I372/86400)+DATE(1970,1,1)</f>
        <v>42741.795138888891</v>
      </c>
      <c r="R372" cm="1">
        <f t="array" ref="R372:S372">YEAR(P372:Q372)</f>
        <v>2016</v>
      </c>
      <c r="S372">
        <v>2017</v>
      </c>
    </row>
    <row r="373" spans="1:19" ht="48" x14ac:dyDescent="0.2">
      <c r="A373">
        <v>371</v>
      </c>
      <c r="B373" s="3" t="s">
        <v>372</v>
      </c>
      <c r="C373" s="3" t="s">
        <v>4481</v>
      </c>
      <c r="D373" s="6">
        <v>150000</v>
      </c>
      <c r="E373" s="8">
        <v>171253</v>
      </c>
      <c r="F373" t="s">
        <v>8218</v>
      </c>
      <c r="G373" t="s">
        <v>8223</v>
      </c>
      <c r="H373" t="s">
        <v>8245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t="s">
        <v>8274</v>
      </c>
      <c r="P373" s="9">
        <f>(J373/86400)+DATE(1970,1,1)</f>
        <v>41261.767812500002</v>
      </c>
      <c r="Q373" s="9">
        <f>(I373/86400)+DATE(1970,1,1)</f>
        <v>41306.767812500002</v>
      </c>
      <c r="R373" cm="1">
        <f t="array" ref="R373:S373">YEAR(P373:Q373)</f>
        <v>2012</v>
      </c>
      <c r="S373">
        <v>2013</v>
      </c>
    </row>
    <row r="374" spans="1:19" ht="32" x14ac:dyDescent="0.2">
      <c r="A374">
        <v>372</v>
      </c>
      <c r="B374" s="3" t="s">
        <v>373</v>
      </c>
      <c r="C374" s="3" t="s">
        <v>4482</v>
      </c>
      <c r="D374" s="6">
        <v>300</v>
      </c>
      <c r="E374" s="8">
        <v>376</v>
      </c>
      <c r="F374" t="s">
        <v>8218</v>
      </c>
      <c r="G374" t="s">
        <v>8224</v>
      </c>
      <c r="H374" t="s">
        <v>8246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t="s">
        <v>8274</v>
      </c>
      <c r="P374" s="9">
        <f>(J374/86400)+DATE(1970,1,1)</f>
        <v>42425.576898148152</v>
      </c>
      <c r="Q374" s="9">
        <f>(I374/86400)+DATE(1970,1,1)</f>
        <v>42465.666666666672</v>
      </c>
      <c r="R374" cm="1">
        <f t="array" ref="R374:S374">YEAR(P374:Q374)</f>
        <v>2016</v>
      </c>
      <c r="S374">
        <v>2016</v>
      </c>
    </row>
    <row r="375" spans="1:19" ht="48" x14ac:dyDescent="0.2">
      <c r="A375">
        <v>373</v>
      </c>
      <c r="B375" s="3" t="s">
        <v>374</v>
      </c>
      <c r="C375" s="3" t="s">
        <v>4483</v>
      </c>
      <c r="D375" s="6">
        <v>7500</v>
      </c>
      <c r="E375" s="8">
        <v>8000</v>
      </c>
      <c r="F375" t="s">
        <v>8218</v>
      </c>
      <c r="G375" t="s">
        <v>8223</v>
      </c>
      <c r="H375" t="s">
        <v>8245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t="s">
        <v>8274</v>
      </c>
      <c r="P375" s="9">
        <f>(J375/86400)+DATE(1970,1,1)</f>
        <v>41078.91201388889</v>
      </c>
      <c r="Q375" s="9">
        <f>(I375/86400)+DATE(1970,1,1)</f>
        <v>41108.91201388889</v>
      </c>
      <c r="R375" cm="1">
        <f t="array" ref="R375:S375">YEAR(P375:Q375)</f>
        <v>2012</v>
      </c>
      <c r="S375">
        <v>2012</v>
      </c>
    </row>
    <row r="376" spans="1:19" ht="48" x14ac:dyDescent="0.2">
      <c r="A376">
        <v>374</v>
      </c>
      <c r="B376" s="3" t="s">
        <v>375</v>
      </c>
      <c r="C376" s="3" t="s">
        <v>4484</v>
      </c>
      <c r="D376" s="6">
        <v>6000</v>
      </c>
      <c r="E376" s="8">
        <v>7839</v>
      </c>
      <c r="F376" t="s">
        <v>8218</v>
      </c>
      <c r="G376" t="s">
        <v>8223</v>
      </c>
      <c r="H376" t="s">
        <v>8245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t="s">
        <v>8274</v>
      </c>
      <c r="P376" s="9">
        <f>(J376/86400)+DATE(1970,1,1)</f>
        <v>40757.889247685183</v>
      </c>
      <c r="Q376" s="9">
        <f>(I376/86400)+DATE(1970,1,1)</f>
        <v>40802.889247685183</v>
      </c>
      <c r="R376" cm="1">
        <f t="array" ref="R376:S376">YEAR(P376:Q376)</f>
        <v>2011</v>
      </c>
      <c r="S376">
        <v>2011</v>
      </c>
    </row>
    <row r="377" spans="1:19" ht="48" x14ac:dyDescent="0.2">
      <c r="A377">
        <v>375</v>
      </c>
      <c r="B377" s="3" t="s">
        <v>376</v>
      </c>
      <c r="C377" s="3" t="s">
        <v>4485</v>
      </c>
      <c r="D377" s="6">
        <v>500</v>
      </c>
      <c r="E377" s="8">
        <v>600</v>
      </c>
      <c r="F377" t="s">
        <v>8218</v>
      </c>
      <c r="G377" t="s">
        <v>8223</v>
      </c>
      <c r="H377" t="s">
        <v>8245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t="s">
        <v>8274</v>
      </c>
      <c r="P377" s="9">
        <f>(J377/86400)+DATE(1970,1,1)</f>
        <v>41657.985081018516</v>
      </c>
      <c r="Q377" s="9">
        <f>(I377/86400)+DATE(1970,1,1)</f>
        <v>41699.720833333333</v>
      </c>
      <c r="R377" cm="1">
        <f t="array" ref="R377:S377">YEAR(P377:Q377)</f>
        <v>2014</v>
      </c>
      <c r="S377">
        <v>2014</v>
      </c>
    </row>
    <row r="378" spans="1:19" ht="48" x14ac:dyDescent="0.2">
      <c r="A378">
        <v>376</v>
      </c>
      <c r="B378" s="3" t="s">
        <v>377</v>
      </c>
      <c r="C378" s="3" t="s">
        <v>4486</v>
      </c>
      <c r="D378" s="6">
        <v>2450</v>
      </c>
      <c r="E378" s="8">
        <v>2596</v>
      </c>
      <c r="F378" t="s">
        <v>8218</v>
      </c>
      <c r="G378" t="s">
        <v>8224</v>
      </c>
      <c r="H378" t="s">
        <v>8246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t="s">
        <v>8274</v>
      </c>
      <c r="P378" s="9">
        <f>(J378/86400)+DATE(1970,1,1)</f>
        <v>42576.452731481477</v>
      </c>
      <c r="Q378" s="9">
        <f>(I378/86400)+DATE(1970,1,1)</f>
        <v>42607.452731481477</v>
      </c>
      <c r="R378" cm="1">
        <f t="array" ref="R378:S378">YEAR(P378:Q378)</f>
        <v>2016</v>
      </c>
      <c r="S378">
        <v>2016</v>
      </c>
    </row>
    <row r="379" spans="1:19" ht="48" x14ac:dyDescent="0.2">
      <c r="A379">
        <v>377</v>
      </c>
      <c r="B379" s="3" t="s">
        <v>378</v>
      </c>
      <c r="C379" s="3" t="s">
        <v>4487</v>
      </c>
      <c r="D379" s="6">
        <v>12000</v>
      </c>
      <c r="E379" s="8">
        <v>13728</v>
      </c>
      <c r="F379" t="s">
        <v>8218</v>
      </c>
      <c r="G379" t="s">
        <v>8223</v>
      </c>
      <c r="H379" t="s">
        <v>8245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t="s">
        <v>8274</v>
      </c>
      <c r="P379" s="9">
        <f>(J379/86400)+DATE(1970,1,1)</f>
        <v>42292.250787037032</v>
      </c>
      <c r="Q379" s="9">
        <f>(I379/86400)+DATE(1970,1,1)</f>
        <v>42322.292361111111</v>
      </c>
      <c r="R379" cm="1">
        <f t="array" ref="R379:S379">YEAR(P379:Q379)</f>
        <v>2015</v>
      </c>
      <c r="S379">
        <v>2015</v>
      </c>
    </row>
    <row r="380" spans="1:19" ht="48" x14ac:dyDescent="0.2">
      <c r="A380">
        <v>378</v>
      </c>
      <c r="B380" s="3" t="s">
        <v>379</v>
      </c>
      <c r="C380" s="3" t="s">
        <v>4488</v>
      </c>
      <c r="D380" s="6">
        <v>3000</v>
      </c>
      <c r="E380" s="8">
        <v>3353</v>
      </c>
      <c r="F380" t="s">
        <v>8218</v>
      </c>
      <c r="G380" t="s">
        <v>8228</v>
      </c>
      <c r="H380" t="s">
        <v>8250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t="s">
        <v>8274</v>
      </c>
      <c r="P380" s="9">
        <f>(J380/86400)+DATE(1970,1,1)</f>
        <v>42370.571851851855</v>
      </c>
      <c r="Q380" s="9">
        <f>(I380/86400)+DATE(1970,1,1)</f>
        <v>42394.994444444441</v>
      </c>
      <c r="R380" cm="1">
        <f t="array" ref="R380:S380">YEAR(P380:Q380)</f>
        <v>2016</v>
      </c>
      <c r="S380">
        <v>2016</v>
      </c>
    </row>
    <row r="381" spans="1:19" ht="48" x14ac:dyDescent="0.2">
      <c r="A381">
        <v>379</v>
      </c>
      <c r="B381" s="3" t="s">
        <v>380</v>
      </c>
      <c r="C381" s="3" t="s">
        <v>4489</v>
      </c>
      <c r="D381" s="6">
        <v>15000</v>
      </c>
      <c r="E381" s="8">
        <v>17412</v>
      </c>
      <c r="F381" t="s">
        <v>8218</v>
      </c>
      <c r="G381" t="s">
        <v>8223</v>
      </c>
      <c r="H381" t="s">
        <v>8245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t="s">
        <v>8274</v>
      </c>
      <c r="P381" s="9">
        <f>(J381/86400)+DATE(1970,1,1)</f>
        <v>40987.688333333332</v>
      </c>
      <c r="Q381" s="9">
        <f>(I381/86400)+DATE(1970,1,1)</f>
        <v>41032.688333333332</v>
      </c>
      <c r="R381" cm="1">
        <f t="array" ref="R381:S381">YEAR(P381:Q381)</f>
        <v>2012</v>
      </c>
      <c r="S381">
        <v>2012</v>
      </c>
    </row>
    <row r="382" spans="1:19" ht="48" x14ac:dyDescent="0.2">
      <c r="A382">
        <v>380</v>
      </c>
      <c r="B382" s="3" t="s">
        <v>381</v>
      </c>
      <c r="C382" s="3" t="s">
        <v>4490</v>
      </c>
      <c r="D382" s="6">
        <v>4000</v>
      </c>
      <c r="E382" s="8">
        <v>5660</v>
      </c>
      <c r="F382" t="s">
        <v>8218</v>
      </c>
      <c r="G382" t="s">
        <v>8223</v>
      </c>
      <c r="H382" t="s">
        <v>8245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t="s">
        <v>8274</v>
      </c>
      <c r="P382" s="9">
        <f>(J382/86400)+DATE(1970,1,1)</f>
        <v>42367.719814814816</v>
      </c>
      <c r="Q382" s="9">
        <f>(I382/86400)+DATE(1970,1,1)</f>
        <v>42392.719814814816</v>
      </c>
      <c r="R382" cm="1">
        <f t="array" ref="R382:S382">YEAR(P382:Q382)</f>
        <v>2015</v>
      </c>
      <c r="S382">
        <v>2016</v>
      </c>
    </row>
    <row r="383" spans="1:19" ht="48" x14ac:dyDescent="0.2">
      <c r="A383">
        <v>381</v>
      </c>
      <c r="B383" s="3" t="s">
        <v>382</v>
      </c>
      <c r="C383" s="3" t="s">
        <v>4491</v>
      </c>
      <c r="D383" s="6">
        <v>25000</v>
      </c>
      <c r="E383" s="8">
        <v>26182.5</v>
      </c>
      <c r="F383" t="s">
        <v>8218</v>
      </c>
      <c r="G383" t="s">
        <v>8223</v>
      </c>
      <c r="H383" t="s">
        <v>8245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t="s">
        <v>8274</v>
      </c>
      <c r="P383" s="9">
        <f>(J383/86400)+DATE(1970,1,1)</f>
        <v>41085.698113425926</v>
      </c>
      <c r="Q383" s="9">
        <f>(I383/86400)+DATE(1970,1,1)</f>
        <v>41120.208333333336</v>
      </c>
      <c r="R383" cm="1">
        <f t="array" ref="R383:S383">YEAR(P383:Q383)</f>
        <v>2012</v>
      </c>
      <c r="S383">
        <v>2012</v>
      </c>
    </row>
    <row r="384" spans="1:19" ht="48" x14ac:dyDescent="0.2">
      <c r="A384">
        <v>382</v>
      </c>
      <c r="B384" s="3" t="s">
        <v>383</v>
      </c>
      <c r="C384" s="3" t="s">
        <v>4492</v>
      </c>
      <c r="D384" s="6">
        <v>600</v>
      </c>
      <c r="E384" s="8">
        <v>1535</v>
      </c>
      <c r="F384" t="s">
        <v>8218</v>
      </c>
      <c r="G384" t="s">
        <v>8223</v>
      </c>
      <c r="H384" t="s">
        <v>8245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t="s">
        <v>8274</v>
      </c>
      <c r="P384" s="9">
        <f>(J384/86400)+DATE(1970,1,1)</f>
        <v>41144.709490740745</v>
      </c>
      <c r="Q384" s="9">
        <f>(I384/86400)+DATE(1970,1,1)</f>
        <v>41158.709490740745</v>
      </c>
      <c r="R384" cm="1">
        <f t="array" ref="R384:S384">YEAR(P384:Q384)</f>
        <v>2012</v>
      </c>
      <c r="S384">
        <v>2012</v>
      </c>
    </row>
    <row r="385" spans="1:19" ht="48" x14ac:dyDescent="0.2">
      <c r="A385">
        <v>383</v>
      </c>
      <c r="B385" s="3" t="s">
        <v>384</v>
      </c>
      <c r="C385" s="3" t="s">
        <v>4493</v>
      </c>
      <c r="D385" s="6">
        <v>999</v>
      </c>
      <c r="E385" s="8">
        <v>2065</v>
      </c>
      <c r="F385" t="s">
        <v>8218</v>
      </c>
      <c r="G385" t="s">
        <v>8223</v>
      </c>
      <c r="H385" t="s">
        <v>8245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t="s">
        <v>8274</v>
      </c>
      <c r="P385" s="9">
        <f>(J385/86400)+DATE(1970,1,1)</f>
        <v>41755.117581018516</v>
      </c>
      <c r="Q385" s="9">
        <f>(I385/86400)+DATE(1970,1,1)</f>
        <v>41778.117581018516</v>
      </c>
      <c r="R385" cm="1">
        <f t="array" ref="R385:S385">YEAR(P385:Q385)</f>
        <v>2014</v>
      </c>
      <c r="S385">
        <v>2014</v>
      </c>
    </row>
    <row r="386" spans="1:19" ht="48" x14ac:dyDescent="0.2">
      <c r="A386">
        <v>384</v>
      </c>
      <c r="B386" s="3" t="s">
        <v>385</v>
      </c>
      <c r="C386" s="3" t="s">
        <v>4494</v>
      </c>
      <c r="D386" s="6">
        <v>20000</v>
      </c>
      <c r="E386" s="8">
        <v>22421</v>
      </c>
      <c r="F386" t="s">
        <v>8218</v>
      </c>
      <c r="G386" t="s">
        <v>8223</v>
      </c>
      <c r="H386" t="s">
        <v>8245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t="s">
        <v>8274</v>
      </c>
      <c r="P386" s="9">
        <f>(J386/86400)+DATE(1970,1,1)</f>
        <v>41980.781793981485</v>
      </c>
      <c r="Q386" s="9">
        <f>(I386/86400)+DATE(1970,1,1)</f>
        <v>42010.781793981485</v>
      </c>
      <c r="R386" cm="1">
        <f t="array" ref="R386:S386">YEAR(P386:Q386)</f>
        <v>2014</v>
      </c>
      <c r="S386">
        <v>2015</v>
      </c>
    </row>
    <row r="387" spans="1:19" ht="48" x14ac:dyDescent="0.2">
      <c r="A387">
        <v>385</v>
      </c>
      <c r="B387" s="3" t="s">
        <v>386</v>
      </c>
      <c r="C387" s="3" t="s">
        <v>4495</v>
      </c>
      <c r="D387" s="6">
        <v>25000</v>
      </c>
      <c r="E387" s="8">
        <v>26495.5</v>
      </c>
      <c r="F387" t="s">
        <v>8218</v>
      </c>
      <c r="G387" t="s">
        <v>8223</v>
      </c>
      <c r="H387" t="s">
        <v>8245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t="s">
        <v>8274</v>
      </c>
      <c r="P387" s="9">
        <f>(J387/86400)+DATE(1970,1,1)</f>
        <v>41934.584502314814</v>
      </c>
      <c r="Q387" s="9">
        <f>(I387/86400)+DATE(1970,1,1)</f>
        <v>41964.626168981486</v>
      </c>
      <c r="R387" cm="1">
        <f t="array" ref="R387:S387">YEAR(P387:Q387)</f>
        <v>2014</v>
      </c>
      <c r="S387">
        <v>2014</v>
      </c>
    </row>
    <row r="388" spans="1:19" ht="48" x14ac:dyDescent="0.2">
      <c r="A388">
        <v>386</v>
      </c>
      <c r="B388" s="3" t="s">
        <v>387</v>
      </c>
      <c r="C388" s="3" t="s">
        <v>4496</v>
      </c>
      <c r="D388" s="6">
        <v>600</v>
      </c>
      <c r="E388" s="8">
        <v>601</v>
      </c>
      <c r="F388" t="s">
        <v>8218</v>
      </c>
      <c r="G388" t="s">
        <v>8223</v>
      </c>
      <c r="H388" t="s">
        <v>8245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t="s">
        <v>8274</v>
      </c>
      <c r="P388" s="9">
        <f>(J388/86400)+DATE(1970,1,1)</f>
        <v>42211.951284722221</v>
      </c>
      <c r="Q388" s="9">
        <f>(I388/86400)+DATE(1970,1,1)</f>
        <v>42226.951284722221</v>
      </c>
      <c r="R388" cm="1">
        <f t="array" ref="R388:S388">YEAR(P388:Q388)</f>
        <v>2015</v>
      </c>
      <c r="S388">
        <v>2015</v>
      </c>
    </row>
    <row r="389" spans="1:19" ht="48" x14ac:dyDescent="0.2">
      <c r="A389">
        <v>387</v>
      </c>
      <c r="B389" s="3" t="s">
        <v>388</v>
      </c>
      <c r="C389" s="3" t="s">
        <v>4497</v>
      </c>
      <c r="D389" s="6">
        <v>38000</v>
      </c>
      <c r="E389" s="8">
        <v>81316</v>
      </c>
      <c r="F389" t="s">
        <v>8218</v>
      </c>
      <c r="G389" t="s">
        <v>8223</v>
      </c>
      <c r="H389" t="s">
        <v>8245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t="s">
        <v>8274</v>
      </c>
      <c r="P389" s="9">
        <f>(J389/86400)+DATE(1970,1,1)</f>
        <v>42200.67659722222</v>
      </c>
      <c r="Q389" s="9">
        <f>(I389/86400)+DATE(1970,1,1)</f>
        <v>42231.25</v>
      </c>
      <c r="R389" cm="1">
        <f t="array" ref="R389:S389">YEAR(P389:Q389)</f>
        <v>2015</v>
      </c>
      <c r="S389">
        <v>2015</v>
      </c>
    </row>
    <row r="390" spans="1:19" ht="48" x14ac:dyDescent="0.2">
      <c r="A390">
        <v>388</v>
      </c>
      <c r="B390" s="3" t="s">
        <v>389</v>
      </c>
      <c r="C390" s="3" t="s">
        <v>4498</v>
      </c>
      <c r="D390" s="6">
        <v>5000</v>
      </c>
      <c r="E390" s="8">
        <v>6308</v>
      </c>
      <c r="F390" t="s">
        <v>8218</v>
      </c>
      <c r="G390" t="s">
        <v>8223</v>
      </c>
      <c r="H390" t="s">
        <v>8245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t="s">
        <v>8274</v>
      </c>
      <c r="P390" s="9">
        <f>(J390/86400)+DATE(1970,1,1)</f>
        <v>42549.076157407406</v>
      </c>
      <c r="Q390" s="9">
        <f>(I390/86400)+DATE(1970,1,1)</f>
        <v>42579.076157407406</v>
      </c>
      <c r="R390" cm="1">
        <f t="array" ref="R390:S390">YEAR(P390:Q390)</f>
        <v>2016</v>
      </c>
      <c r="S390">
        <v>2016</v>
      </c>
    </row>
    <row r="391" spans="1:19" ht="48" x14ac:dyDescent="0.2">
      <c r="A391">
        <v>389</v>
      </c>
      <c r="B391" s="3" t="s">
        <v>390</v>
      </c>
      <c r="C391" s="3" t="s">
        <v>4499</v>
      </c>
      <c r="D391" s="6">
        <v>68000</v>
      </c>
      <c r="E391" s="8">
        <v>123444.12</v>
      </c>
      <c r="F391" t="s">
        <v>8218</v>
      </c>
      <c r="G391" t="s">
        <v>8223</v>
      </c>
      <c r="H391" t="s">
        <v>8245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t="s">
        <v>8274</v>
      </c>
      <c r="P391" s="9">
        <f>(J391/86400)+DATE(1970,1,1)</f>
        <v>41674.063078703708</v>
      </c>
      <c r="Q391" s="9">
        <f>(I391/86400)+DATE(1970,1,1)</f>
        <v>41705.957638888889</v>
      </c>
      <c r="R391" cm="1">
        <f t="array" ref="R391:S391">YEAR(P391:Q391)</f>
        <v>2014</v>
      </c>
      <c r="S391">
        <v>2014</v>
      </c>
    </row>
    <row r="392" spans="1:19" ht="48" x14ac:dyDescent="0.2">
      <c r="A392">
        <v>390</v>
      </c>
      <c r="B392" s="3" t="s">
        <v>391</v>
      </c>
      <c r="C392" s="3" t="s">
        <v>4500</v>
      </c>
      <c r="D392" s="6">
        <v>1000</v>
      </c>
      <c r="E392" s="8">
        <v>1000</v>
      </c>
      <c r="F392" t="s">
        <v>8218</v>
      </c>
      <c r="G392" t="s">
        <v>8223</v>
      </c>
      <c r="H392" t="s">
        <v>8245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t="s">
        <v>8274</v>
      </c>
      <c r="P392" s="9">
        <f>(J392/86400)+DATE(1970,1,1)</f>
        <v>42112.036712962959</v>
      </c>
      <c r="Q392" s="9">
        <f>(I392/86400)+DATE(1970,1,1)</f>
        <v>42132.036712962959</v>
      </c>
      <c r="R392" cm="1">
        <f t="array" ref="R392:S392">YEAR(P392:Q392)</f>
        <v>2015</v>
      </c>
      <c r="S392">
        <v>2015</v>
      </c>
    </row>
    <row r="393" spans="1:19" ht="48" x14ac:dyDescent="0.2">
      <c r="A393">
        <v>391</v>
      </c>
      <c r="B393" s="3" t="s">
        <v>392</v>
      </c>
      <c r="C393" s="3" t="s">
        <v>4501</v>
      </c>
      <c r="D393" s="6">
        <v>20000</v>
      </c>
      <c r="E393" s="8">
        <v>20122</v>
      </c>
      <c r="F393" t="s">
        <v>8218</v>
      </c>
      <c r="G393" t="s">
        <v>8223</v>
      </c>
      <c r="H393" t="s">
        <v>8245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t="s">
        <v>8274</v>
      </c>
      <c r="P393" s="9">
        <f>(J393/86400)+DATE(1970,1,1)</f>
        <v>40865.042256944442</v>
      </c>
      <c r="Q393" s="9">
        <f>(I393/86400)+DATE(1970,1,1)</f>
        <v>40895.040972222225</v>
      </c>
      <c r="R393" cm="1">
        <f t="array" ref="R393:S393">YEAR(P393:Q393)</f>
        <v>2011</v>
      </c>
      <c r="S393">
        <v>2011</v>
      </c>
    </row>
    <row r="394" spans="1:19" ht="48" x14ac:dyDescent="0.2">
      <c r="A394">
        <v>392</v>
      </c>
      <c r="B394" s="3" t="s">
        <v>393</v>
      </c>
      <c r="C394" s="3" t="s">
        <v>4502</v>
      </c>
      <c r="D394" s="6">
        <v>18500</v>
      </c>
      <c r="E394" s="8">
        <v>18667</v>
      </c>
      <c r="F394" t="s">
        <v>8218</v>
      </c>
      <c r="G394" t="s">
        <v>8223</v>
      </c>
      <c r="H394" t="s">
        <v>8245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t="s">
        <v>8274</v>
      </c>
      <c r="P394" s="9">
        <f>(J394/86400)+DATE(1970,1,1)</f>
        <v>40763.717256944445</v>
      </c>
      <c r="Q394" s="9">
        <f>(I394/86400)+DATE(1970,1,1)</f>
        <v>40794.125</v>
      </c>
      <c r="R394" cm="1">
        <f t="array" ref="R394:S394">YEAR(P394:Q394)</f>
        <v>2011</v>
      </c>
      <c r="S394">
        <v>2011</v>
      </c>
    </row>
    <row r="395" spans="1:19" ht="32" x14ac:dyDescent="0.2">
      <c r="A395">
        <v>393</v>
      </c>
      <c r="B395" s="3" t="s">
        <v>394</v>
      </c>
      <c r="C395" s="3" t="s">
        <v>4503</v>
      </c>
      <c r="D395" s="6">
        <v>50000</v>
      </c>
      <c r="E395" s="8">
        <v>55223</v>
      </c>
      <c r="F395" t="s">
        <v>8218</v>
      </c>
      <c r="G395" t="s">
        <v>8223</v>
      </c>
      <c r="H395" t="s">
        <v>8245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t="s">
        <v>8274</v>
      </c>
      <c r="P395" s="9">
        <f>(J395/86400)+DATE(1970,1,1)</f>
        <v>41526.708935185183</v>
      </c>
      <c r="Q395" s="9">
        <f>(I395/86400)+DATE(1970,1,1)</f>
        <v>41557.708935185183</v>
      </c>
      <c r="R395" cm="1">
        <f t="array" ref="R395:S395">YEAR(P395:Q395)</f>
        <v>2013</v>
      </c>
      <c r="S395">
        <v>2013</v>
      </c>
    </row>
    <row r="396" spans="1:19" ht="48" x14ac:dyDescent="0.2">
      <c r="A396">
        <v>394</v>
      </c>
      <c r="B396" s="3" t="s">
        <v>395</v>
      </c>
      <c r="C396" s="3" t="s">
        <v>4504</v>
      </c>
      <c r="D396" s="6">
        <v>4700</v>
      </c>
      <c r="E396" s="8">
        <v>5259</v>
      </c>
      <c r="F396" t="s">
        <v>8218</v>
      </c>
      <c r="G396" t="s">
        <v>8226</v>
      </c>
      <c r="H396" t="s">
        <v>8248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t="s">
        <v>8274</v>
      </c>
      <c r="P396" s="9">
        <f>(J396/86400)+DATE(1970,1,1)</f>
        <v>42417.818078703705</v>
      </c>
      <c r="Q396" s="9">
        <f>(I396/86400)+DATE(1970,1,1)</f>
        <v>42477.776412037041</v>
      </c>
      <c r="R396" cm="1">
        <f t="array" ref="R396:S396">YEAR(P396:Q396)</f>
        <v>2016</v>
      </c>
      <c r="S396">
        <v>2016</v>
      </c>
    </row>
    <row r="397" spans="1:19" ht="48" x14ac:dyDescent="0.2">
      <c r="A397">
        <v>395</v>
      </c>
      <c r="B397" s="3" t="s">
        <v>396</v>
      </c>
      <c r="C397" s="3" t="s">
        <v>4505</v>
      </c>
      <c r="D397" s="6">
        <v>10000</v>
      </c>
      <c r="E397" s="8">
        <v>10804.45</v>
      </c>
      <c r="F397" t="s">
        <v>8218</v>
      </c>
      <c r="G397" t="s">
        <v>8223</v>
      </c>
      <c r="H397" t="s">
        <v>8245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t="s">
        <v>8274</v>
      </c>
      <c r="P397" s="9">
        <f>(J397/86400)+DATE(1970,1,1)</f>
        <v>40990.909259259257</v>
      </c>
      <c r="Q397" s="9">
        <f>(I397/86400)+DATE(1970,1,1)</f>
        <v>41026.897222222222</v>
      </c>
      <c r="R397" cm="1">
        <f t="array" ref="R397:S397">YEAR(P397:Q397)</f>
        <v>2012</v>
      </c>
      <c r="S397">
        <v>2012</v>
      </c>
    </row>
    <row r="398" spans="1:19" ht="48" x14ac:dyDescent="0.2">
      <c r="A398">
        <v>396</v>
      </c>
      <c r="B398" s="3" t="s">
        <v>397</v>
      </c>
      <c r="C398" s="3" t="s">
        <v>4506</v>
      </c>
      <c r="D398" s="6">
        <v>15000</v>
      </c>
      <c r="E398" s="8">
        <v>16000</v>
      </c>
      <c r="F398" t="s">
        <v>8218</v>
      </c>
      <c r="G398" t="s">
        <v>8223</v>
      </c>
      <c r="H398" t="s">
        <v>8245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t="s">
        <v>8274</v>
      </c>
      <c r="P398" s="9">
        <f>(J398/86400)+DATE(1970,1,1)</f>
        <v>41082.564884259264</v>
      </c>
      <c r="Q398" s="9">
        <f>(I398/86400)+DATE(1970,1,1)</f>
        <v>41097.564884259264</v>
      </c>
      <c r="R398" cm="1">
        <f t="array" ref="R398:S398">YEAR(P398:Q398)</f>
        <v>2012</v>
      </c>
      <c r="S398">
        <v>2012</v>
      </c>
    </row>
    <row r="399" spans="1:19" ht="64" x14ac:dyDescent="0.2">
      <c r="A399">
        <v>397</v>
      </c>
      <c r="B399" s="3" t="s">
        <v>398</v>
      </c>
      <c r="C399" s="3" t="s">
        <v>4507</v>
      </c>
      <c r="D399" s="6">
        <v>12444</v>
      </c>
      <c r="E399" s="8">
        <v>12929.35</v>
      </c>
      <c r="F399" t="s">
        <v>8218</v>
      </c>
      <c r="G399" t="s">
        <v>8223</v>
      </c>
      <c r="H399" t="s">
        <v>8245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t="s">
        <v>8274</v>
      </c>
      <c r="P399" s="9">
        <f>(J399/86400)+DATE(1970,1,1)</f>
        <v>40379.776435185187</v>
      </c>
      <c r="Q399" s="9">
        <f>(I399/86400)+DATE(1970,1,1)</f>
        <v>40422.155555555553</v>
      </c>
      <c r="R399" cm="1">
        <f t="array" ref="R399:S399">YEAR(P399:Q399)</f>
        <v>2010</v>
      </c>
      <c r="S399">
        <v>2010</v>
      </c>
    </row>
    <row r="400" spans="1:19" ht="48" x14ac:dyDescent="0.2">
      <c r="A400">
        <v>398</v>
      </c>
      <c r="B400" s="3" t="s">
        <v>399</v>
      </c>
      <c r="C400" s="3" t="s">
        <v>4508</v>
      </c>
      <c r="D400" s="6">
        <v>7500</v>
      </c>
      <c r="E400" s="8">
        <v>9387</v>
      </c>
      <c r="F400" t="s">
        <v>8218</v>
      </c>
      <c r="G400" t="s">
        <v>8223</v>
      </c>
      <c r="H400" t="s">
        <v>8245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t="s">
        <v>8274</v>
      </c>
      <c r="P400" s="9">
        <f>(J400/86400)+DATE(1970,1,1)</f>
        <v>42078.793124999997</v>
      </c>
      <c r="Q400" s="9">
        <f>(I400/86400)+DATE(1970,1,1)</f>
        <v>42123.793124999997</v>
      </c>
      <c r="R400" cm="1">
        <f t="array" ref="R400:S400">YEAR(P400:Q400)</f>
        <v>2015</v>
      </c>
      <c r="S400">
        <v>2015</v>
      </c>
    </row>
    <row r="401" spans="1:19" ht="48" x14ac:dyDescent="0.2">
      <c r="A401">
        <v>399</v>
      </c>
      <c r="B401" s="3" t="s">
        <v>400</v>
      </c>
      <c r="C401" s="3" t="s">
        <v>4509</v>
      </c>
      <c r="D401" s="6">
        <v>20000</v>
      </c>
      <c r="E401" s="8">
        <v>21361</v>
      </c>
      <c r="F401" t="s">
        <v>8218</v>
      </c>
      <c r="G401" t="s">
        <v>8224</v>
      </c>
      <c r="H401" t="s">
        <v>8246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t="s">
        <v>8274</v>
      </c>
      <c r="P401" s="9">
        <f>(J401/86400)+DATE(1970,1,1)</f>
        <v>42687.875775462962</v>
      </c>
      <c r="Q401" s="9">
        <f>(I401/86400)+DATE(1970,1,1)</f>
        <v>42718.5</v>
      </c>
      <c r="R401" cm="1">
        <f t="array" ref="R401:S401">YEAR(P401:Q401)</f>
        <v>2016</v>
      </c>
      <c r="S401">
        <v>2016</v>
      </c>
    </row>
    <row r="402" spans="1:19" ht="48" x14ac:dyDescent="0.2">
      <c r="A402">
        <v>400</v>
      </c>
      <c r="B402" s="3" t="s">
        <v>401</v>
      </c>
      <c r="C402" s="3" t="s">
        <v>4510</v>
      </c>
      <c r="D402" s="6">
        <v>10000</v>
      </c>
      <c r="E402" s="8">
        <v>11230.25</v>
      </c>
      <c r="F402" t="s">
        <v>8218</v>
      </c>
      <c r="G402" t="s">
        <v>8223</v>
      </c>
      <c r="H402" t="s">
        <v>8245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t="s">
        <v>8274</v>
      </c>
      <c r="P402" s="9">
        <f>(J402/86400)+DATE(1970,1,1)</f>
        <v>41745.635960648149</v>
      </c>
      <c r="Q402" s="9">
        <f>(I402/86400)+DATE(1970,1,1)</f>
        <v>41776.145833333336</v>
      </c>
      <c r="R402" cm="1">
        <f t="array" ref="R402:S402">YEAR(P402:Q402)</f>
        <v>2014</v>
      </c>
      <c r="S402">
        <v>2014</v>
      </c>
    </row>
    <row r="403" spans="1:19" ht="48" x14ac:dyDescent="0.2">
      <c r="A403">
        <v>401</v>
      </c>
      <c r="B403" s="3" t="s">
        <v>402</v>
      </c>
      <c r="C403" s="3" t="s">
        <v>4511</v>
      </c>
      <c r="D403" s="6">
        <v>50000</v>
      </c>
      <c r="E403" s="8">
        <v>51906</v>
      </c>
      <c r="F403" t="s">
        <v>8218</v>
      </c>
      <c r="G403" t="s">
        <v>8223</v>
      </c>
      <c r="H403" t="s">
        <v>8245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t="s">
        <v>8274</v>
      </c>
      <c r="P403" s="9">
        <f>(J403/86400)+DATE(1970,1,1)</f>
        <v>40732.842245370368</v>
      </c>
      <c r="Q403" s="9">
        <f>(I403/86400)+DATE(1970,1,1)</f>
        <v>40762.842245370368</v>
      </c>
      <c r="R403" cm="1">
        <f t="array" ref="R403:S403">YEAR(P403:Q403)</f>
        <v>2011</v>
      </c>
      <c r="S403">
        <v>2011</v>
      </c>
    </row>
    <row r="404" spans="1:19" ht="48" x14ac:dyDescent="0.2">
      <c r="A404">
        <v>402</v>
      </c>
      <c r="B404" s="3" t="s">
        <v>403</v>
      </c>
      <c r="C404" s="3" t="s">
        <v>4512</v>
      </c>
      <c r="D404" s="6">
        <v>2000</v>
      </c>
      <c r="E404" s="8">
        <v>2833</v>
      </c>
      <c r="F404" t="s">
        <v>8218</v>
      </c>
      <c r="G404" t="s">
        <v>8223</v>
      </c>
      <c r="H404" t="s">
        <v>8245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t="s">
        <v>8274</v>
      </c>
      <c r="P404" s="9">
        <f>(J404/86400)+DATE(1970,1,1)</f>
        <v>42292.539548611108</v>
      </c>
      <c r="Q404" s="9">
        <f>(I404/86400)+DATE(1970,1,1)</f>
        <v>42313.58121527778</v>
      </c>
      <c r="R404" cm="1">
        <f t="array" ref="R404:S404">YEAR(P404:Q404)</f>
        <v>2015</v>
      </c>
      <c r="S404">
        <v>2015</v>
      </c>
    </row>
    <row r="405" spans="1:19" ht="48" x14ac:dyDescent="0.2">
      <c r="A405">
        <v>403</v>
      </c>
      <c r="B405" s="3" t="s">
        <v>404</v>
      </c>
      <c r="C405" s="3" t="s">
        <v>4513</v>
      </c>
      <c r="D405" s="6">
        <v>5000</v>
      </c>
      <c r="E405" s="8">
        <v>5263</v>
      </c>
      <c r="F405" t="s">
        <v>8218</v>
      </c>
      <c r="G405" t="s">
        <v>8223</v>
      </c>
      <c r="H405" t="s">
        <v>8245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t="s">
        <v>8274</v>
      </c>
      <c r="P405" s="9">
        <f>(J405/86400)+DATE(1970,1,1)</f>
        <v>40718.310659722221</v>
      </c>
      <c r="Q405" s="9">
        <f>(I405/86400)+DATE(1970,1,1)</f>
        <v>40765.297222222223</v>
      </c>
      <c r="R405" cm="1">
        <f t="array" ref="R405:S405">YEAR(P405:Q405)</f>
        <v>2011</v>
      </c>
      <c r="S405">
        <v>2011</v>
      </c>
    </row>
    <row r="406" spans="1:19" ht="48" x14ac:dyDescent="0.2">
      <c r="A406">
        <v>404</v>
      </c>
      <c r="B406" s="3" t="s">
        <v>405</v>
      </c>
      <c r="C406" s="3" t="s">
        <v>4514</v>
      </c>
      <c r="D406" s="6">
        <v>35000</v>
      </c>
      <c r="E406" s="8">
        <v>36082</v>
      </c>
      <c r="F406" t="s">
        <v>8218</v>
      </c>
      <c r="G406" t="s">
        <v>8223</v>
      </c>
      <c r="H406" t="s">
        <v>8245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t="s">
        <v>8274</v>
      </c>
      <c r="P406" s="9">
        <f>(J406/86400)+DATE(1970,1,1)</f>
        <v>41646.628032407403</v>
      </c>
      <c r="Q406" s="9">
        <f>(I406/86400)+DATE(1970,1,1)</f>
        <v>41675.961111111115</v>
      </c>
      <c r="R406" cm="1">
        <f t="array" ref="R406:S406">YEAR(P406:Q406)</f>
        <v>2014</v>
      </c>
      <c r="S406">
        <v>2014</v>
      </c>
    </row>
    <row r="407" spans="1:19" ht="32" x14ac:dyDescent="0.2">
      <c r="A407">
        <v>405</v>
      </c>
      <c r="B407" s="3" t="s">
        <v>406</v>
      </c>
      <c r="C407" s="3" t="s">
        <v>4515</v>
      </c>
      <c r="D407" s="6">
        <v>2820</v>
      </c>
      <c r="E407" s="8">
        <v>3036</v>
      </c>
      <c r="F407" t="s">
        <v>8218</v>
      </c>
      <c r="G407" t="s">
        <v>8223</v>
      </c>
      <c r="H407" t="s">
        <v>8245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t="s">
        <v>8274</v>
      </c>
      <c r="P407" s="9">
        <f>(J407/86400)+DATE(1970,1,1)</f>
        <v>41674.08494212963</v>
      </c>
      <c r="Q407" s="9">
        <f>(I407/86400)+DATE(1970,1,1)</f>
        <v>41704.08494212963</v>
      </c>
      <c r="R407" cm="1">
        <f t="array" ref="R407:S407">YEAR(P407:Q407)</f>
        <v>2014</v>
      </c>
      <c r="S407">
        <v>2014</v>
      </c>
    </row>
    <row r="408" spans="1:19" ht="48" x14ac:dyDescent="0.2">
      <c r="A408">
        <v>406</v>
      </c>
      <c r="B408" s="3" t="s">
        <v>407</v>
      </c>
      <c r="C408" s="3" t="s">
        <v>4516</v>
      </c>
      <c r="D408" s="6">
        <v>2800</v>
      </c>
      <c r="E408" s="8">
        <v>3015.73</v>
      </c>
      <c r="F408" t="s">
        <v>8218</v>
      </c>
      <c r="G408" t="s">
        <v>8223</v>
      </c>
      <c r="H408" t="s">
        <v>8245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t="s">
        <v>8274</v>
      </c>
      <c r="P408" s="9">
        <f>(J408/86400)+DATE(1970,1,1)</f>
        <v>40638.162465277775</v>
      </c>
      <c r="Q408" s="9">
        <f>(I408/86400)+DATE(1970,1,1)</f>
        <v>40672.249305555553</v>
      </c>
      <c r="R408" cm="1">
        <f t="array" ref="R408:S408">YEAR(P408:Q408)</f>
        <v>2011</v>
      </c>
      <c r="S408">
        <v>2011</v>
      </c>
    </row>
    <row r="409" spans="1:19" ht="48" x14ac:dyDescent="0.2">
      <c r="A409">
        <v>407</v>
      </c>
      <c r="B409" s="3" t="s">
        <v>408</v>
      </c>
      <c r="C409" s="3" t="s">
        <v>4517</v>
      </c>
      <c r="D409" s="6">
        <v>2000</v>
      </c>
      <c r="E409" s="8">
        <v>2031</v>
      </c>
      <c r="F409" t="s">
        <v>8218</v>
      </c>
      <c r="G409" t="s">
        <v>8223</v>
      </c>
      <c r="H409" t="s">
        <v>8245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t="s">
        <v>8274</v>
      </c>
      <c r="P409" s="9">
        <f>(J409/86400)+DATE(1970,1,1)</f>
        <v>40806.870949074073</v>
      </c>
      <c r="Q409" s="9">
        <f>(I409/86400)+DATE(1970,1,1)</f>
        <v>40866.912615740745</v>
      </c>
      <c r="R409" cm="1">
        <f t="array" ref="R409:S409">YEAR(P409:Q409)</f>
        <v>2011</v>
      </c>
      <c r="S409">
        <v>2011</v>
      </c>
    </row>
    <row r="410" spans="1:19" ht="48" x14ac:dyDescent="0.2">
      <c r="A410">
        <v>408</v>
      </c>
      <c r="B410" s="3" t="s">
        <v>409</v>
      </c>
      <c r="C410" s="3" t="s">
        <v>4518</v>
      </c>
      <c r="D410" s="6">
        <v>6000</v>
      </c>
      <c r="E410" s="8">
        <v>6086.26</v>
      </c>
      <c r="F410" t="s">
        <v>8218</v>
      </c>
      <c r="G410" t="s">
        <v>8223</v>
      </c>
      <c r="H410" t="s">
        <v>8245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t="s">
        <v>8274</v>
      </c>
      <c r="P410" s="9">
        <f>(J410/86400)+DATE(1970,1,1)</f>
        <v>41543.735995370371</v>
      </c>
      <c r="Q410" s="9">
        <f>(I410/86400)+DATE(1970,1,1)</f>
        <v>41583.777662037035</v>
      </c>
      <c r="R410" cm="1">
        <f t="array" ref="R410:S410">YEAR(P410:Q410)</f>
        <v>2013</v>
      </c>
      <c r="S410">
        <v>2013</v>
      </c>
    </row>
    <row r="411" spans="1:19" ht="48" x14ac:dyDescent="0.2">
      <c r="A411">
        <v>409</v>
      </c>
      <c r="B411" s="3" t="s">
        <v>410</v>
      </c>
      <c r="C411" s="3" t="s">
        <v>4519</v>
      </c>
      <c r="D411" s="6">
        <v>500</v>
      </c>
      <c r="E411" s="8">
        <v>684</v>
      </c>
      <c r="F411" t="s">
        <v>8218</v>
      </c>
      <c r="G411" t="s">
        <v>8224</v>
      </c>
      <c r="H411" t="s">
        <v>8246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t="s">
        <v>8274</v>
      </c>
      <c r="P411" s="9">
        <f>(J411/86400)+DATE(1970,1,1)</f>
        <v>42543.862777777773</v>
      </c>
      <c r="Q411" s="9">
        <f>(I411/86400)+DATE(1970,1,1)</f>
        <v>42573.862777777773</v>
      </c>
      <c r="R411" cm="1">
        <f t="array" ref="R411:S411">YEAR(P411:Q411)</f>
        <v>2016</v>
      </c>
      <c r="S411">
        <v>2016</v>
      </c>
    </row>
    <row r="412" spans="1:19" ht="48" x14ac:dyDescent="0.2">
      <c r="A412">
        <v>410</v>
      </c>
      <c r="B412" s="3" t="s">
        <v>411</v>
      </c>
      <c r="C412" s="3" t="s">
        <v>4520</v>
      </c>
      <c r="D412" s="6">
        <v>1000</v>
      </c>
      <c r="E412" s="8">
        <v>1283</v>
      </c>
      <c r="F412" t="s">
        <v>8218</v>
      </c>
      <c r="G412" t="s">
        <v>8228</v>
      </c>
      <c r="H412" t="s">
        <v>8250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t="s">
        <v>8274</v>
      </c>
      <c r="P412" s="9">
        <f>(J412/86400)+DATE(1970,1,1)</f>
        <v>42113.981446759259</v>
      </c>
      <c r="Q412" s="9">
        <f>(I412/86400)+DATE(1970,1,1)</f>
        <v>42173.981446759259</v>
      </c>
      <c r="R412" cm="1">
        <f t="array" ref="R412:S412">YEAR(P412:Q412)</f>
        <v>2015</v>
      </c>
      <c r="S412">
        <v>2015</v>
      </c>
    </row>
    <row r="413" spans="1:19" ht="48" x14ac:dyDescent="0.2">
      <c r="A413">
        <v>411</v>
      </c>
      <c r="B413" s="3" t="s">
        <v>412</v>
      </c>
      <c r="C413" s="3" t="s">
        <v>4521</v>
      </c>
      <c r="D413" s="6">
        <v>30000</v>
      </c>
      <c r="E413" s="8">
        <v>30315</v>
      </c>
      <c r="F413" t="s">
        <v>8218</v>
      </c>
      <c r="G413" t="s">
        <v>8223</v>
      </c>
      <c r="H413" t="s">
        <v>8245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t="s">
        <v>8274</v>
      </c>
      <c r="P413" s="9">
        <f>(J413/86400)+DATE(1970,1,1)</f>
        <v>41598.17597222222</v>
      </c>
      <c r="Q413" s="9">
        <f>(I413/86400)+DATE(1970,1,1)</f>
        <v>41630.208333333336</v>
      </c>
      <c r="R413" cm="1">
        <f t="array" ref="R413:S413">YEAR(P413:Q413)</f>
        <v>2013</v>
      </c>
      <c r="S413">
        <v>2013</v>
      </c>
    </row>
    <row r="414" spans="1:19" ht="48" x14ac:dyDescent="0.2">
      <c r="A414">
        <v>412</v>
      </c>
      <c r="B414" s="3" t="s">
        <v>413</v>
      </c>
      <c r="C414" s="3" t="s">
        <v>4522</v>
      </c>
      <c r="D414" s="6">
        <v>2500</v>
      </c>
      <c r="E414" s="8">
        <v>3171</v>
      </c>
      <c r="F414" t="s">
        <v>8218</v>
      </c>
      <c r="G414" t="s">
        <v>8223</v>
      </c>
      <c r="H414" t="s">
        <v>8245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t="s">
        <v>8274</v>
      </c>
      <c r="P414" s="9">
        <f>(J414/86400)+DATE(1970,1,1)</f>
        <v>41099.742800925924</v>
      </c>
      <c r="Q414" s="9">
        <f>(I414/86400)+DATE(1970,1,1)</f>
        <v>41115.742800925924</v>
      </c>
      <c r="R414" cm="1">
        <f t="array" ref="R414:S414">YEAR(P414:Q414)</f>
        <v>2012</v>
      </c>
      <c r="S414">
        <v>2012</v>
      </c>
    </row>
    <row r="415" spans="1:19" ht="48" x14ac:dyDescent="0.2">
      <c r="A415">
        <v>413</v>
      </c>
      <c r="B415" s="3" t="s">
        <v>414</v>
      </c>
      <c r="C415" s="3" t="s">
        <v>4523</v>
      </c>
      <c r="D415" s="6">
        <v>12800</v>
      </c>
      <c r="E415" s="8">
        <v>13451</v>
      </c>
      <c r="F415" t="s">
        <v>8218</v>
      </c>
      <c r="G415" t="s">
        <v>8223</v>
      </c>
      <c r="H415" t="s">
        <v>8245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t="s">
        <v>8274</v>
      </c>
      <c r="P415" s="9">
        <f>(J415/86400)+DATE(1970,1,1)</f>
        <v>41079.877442129626</v>
      </c>
      <c r="Q415" s="9">
        <f>(I415/86400)+DATE(1970,1,1)</f>
        <v>41109.877442129626</v>
      </c>
      <c r="R415" cm="1">
        <f t="array" ref="R415:S415">YEAR(P415:Q415)</f>
        <v>2012</v>
      </c>
      <c r="S415">
        <v>2012</v>
      </c>
    </row>
    <row r="416" spans="1:19" ht="48" x14ac:dyDescent="0.2">
      <c r="A416">
        <v>414</v>
      </c>
      <c r="B416" s="3" t="s">
        <v>415</v>
      </c>
      <c r="C416" s="3" t="s">
        <v>4524</v>
      </c>
      <c r="D416" s="6">
        <v>18500</v>
      </c>
      <c r="E416" s="8">
        <v>19028</v>
      </c>
      <c r="F416" t="s">
        <v>8218</v>
      </c>
      <c r="G416" t="s">
        <v>8223</v>
      </c>
      <c r="H416" t="s">
        <v>8245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t="s">
        <v>8274</v>
      </c>
      <c r="P416" s="9">
        <f>(J416/86400)+DATE(1970,1,1)</f>
        <v>41529.063252314816</v>
      </c>
      <c r="Q416" s="9">
        <f>(I416/86400)+DATE(1970,1,1)</f>
        <v>41559.063252314816</v>
      </c>
      <c r="R416" cm="1">
        <f t="array" ref="R416:S416">YEAR(P416:Q416)</f>
        <v>2013</v>
      </c>
      <c r="S416">
        <v>2013</v>
      </c>
    </row>
    <row r="417" spans="1:19" ht="64" x14ac:dyDescent="0.2">
      <c r="A417">
        <v>415</v>
      </c>
      <c r="B417" s="3" t="s">
        <v>416</v>
      </c>
      <c r="C417" s="3" t="s">
        <v>4525</v>
      </c>
      <c r="D417" s="6">
        <v>1400</v>
      </c>
      <c r="E417" s="8">
        <v>1430.06</v>
      </c>
      <c r="F417" t="s">
        <v>8218</v>
      </c>
      <c r="G417" t="s">
        <v>8228</v>
      </c>
      <c r="H417" t="s">
        <v>8250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t="s">
        <v>8274</v>
      </c>
      <c r="P417" s="9">
        <f>(J417/86400)+DATE(1970,1,1)</f>
        <v>41904.851875</v>
      </c>
      <c r="Q417" s="9">
        <f>(I417/86400)+DATE(1970,1,1)</f>
        <v>41929.5</v>
      </c>
      <c r="R417" cm="1">
        <f t="array" ref="R417:S417">YEAR(P417:Q417)</f>
        <v>2014</v>
      </c>
      <c r="S417">
        <v>2014</v>
      </c>
    </row>
    <row r="418" spans="1:19" ht="32" x14ac:dyDescent="0.2">
      <c r="A418">
        <v>416</v>
      </c>
      <c r="B418" s="3" t="s">
        <v>417</v>
      </c>
      <c r="C418" s="3" t="s">
        <v>4526</v>
      </c>
      <c r="D418" s="6">
        <v>1000</v>
      </c>
      <c r="E418" s="8">
        <v>1202.17</v>
      </c>
      <c r="F418" t="s">
        <v>8218</v>
      </c>
      <c r="G418" t="s">
        <v>8223</v>
      </c>
      <c r="H418" t="s">
        <v>8245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t="s">
        <v>8274</v>
      </c>
      <c r="P418" s="9">
        <f>(J418/86400)+DATE(1970,1,1)</f>
        <v>41648.396192129629</v>
      </c>
      <c r="Q418" s="9">
        <f>(I418/86400)+DATE(1970,1,1)</f>
        <v>41678.396192129629</v>
      </c>
      <c r="R418" cm="1">
        <f t="array" ref="R418:S418">YEAR(P418:Q418)</f>
        <v>2014</v>
      </c>
      <c r="S418">
        <v>2014</v>
      </c>
    </row>
    <row r="419" spans="1:19" ht="48" x14ac:dyDescent="0.2">
      <c r="A419">
        <v>417</v>
      </c>
      <c r="B419" s="3" t="s">
        <v>418</v>
      </c>
      <c r="C419" s="3" t="s">
        <v>4527</v>
      </c>
      <c r="D419" s="6">
        <v>10500</v>
      </c>
      <c r="E419" s="8">
        <v>10526</v>
      </c>
      <c r="F419" t="s">
        <v>8218</v>
      </c>
      <c r="G419" t="s">
        <v>8223</v>
      </c>
      <c r="H419" t="s">
        <v>8245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t="s">
        <v>8274</v>
      </c>
      <c r="P419" s="9">
        <f>(J419/86400)+DATE(1970,1,1)</f>
        <v>41360.970601851848</v>
      </c>
      <c r="Q419" s="9">
        <f>(I419/86400)+DATE(1970,1,1)</f>
        <v>41372.189583333333</v>
      </c>
      <c r="R419" cm="1">
        <f t="array" ref="R419:S419">YEAR(P419:Q419)</f>
        <v>2013</v>
      </c>
      <c r="S419">
        <v>2013</v>
      </c>
    </row>
    <row r="420" spans="1:19" ht="48" x14ac:dyDescent="0.2">
      <c r="A420">
        <v>418</v>
      </c>
      <c r="B420" s="3" t="s">
        <v>419</v>
      </c>
      <c r="C420" s="3" t="s">
        <v>4528</v>
      </c>
      <c r="D420" s="6">
        <v>22400</v>
      </c>
      <c r="E420" s="8">
        <v>22542</v>
      </c>
      <c r="F420" t="s">
        <v>8218</v>
      </c>
      <c r="G420" t="s">
        <v>8223</v>
      </c>
      <c r="H420" t="s">
        <v>8245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t="s">
        <v>8274</v>
      </c>
      <c r="P420" s="9">
        <f>(J420/86400)+DATE(1970,1,1)</f>
        <v>42178.282372685186</v>
      </c>
      <c r="Q420" s="9">
        <f>(I420/86400)+DATE(1970,1,1)</f>
        <v>42208.282372685186</v>
      </c>
      <c r="R420" cm="1">
        <f t="array" ref="R420:S420">YEAR(P420:Q420)</f>
        <v>2015</v>
      </c>
      <c r="S420">
        <v>2015</v>
      </c>
    </row>
    <row r="421" spans="1:19" ht="48" x14ac:dyDescent="0.2">
      <c r="A421">
        <v>419</v>
      </c>
      <c r="B421" s="3" t="s">
        <v>420</v>
      </c>
      <c r="C421" s="3" t="s">
        <v>4529</v>
      </c>
      <c r="D421" s="6">
        <v>8000</v>
      </c>
      <c r="E421" s="8">
        <v>8035</v>
      </c>
      <c r="F421" t="s">
        <v>8218</v>
      </c>
      <c r="G421" t="s">
        <v>8223</v>
      </c>
      <c r="H421" t="s">
        <v>8245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t="s">
        <v>8274</v>
      </c>
      <c r="P421" s="9">
        <f>(J421/86400)+DATE(1970,1,1)</f>
        <v>41394.842442129629</v>
      </c>
      <c r="Q421" s="9">
        <f>(I421/86400)+DATE(1970,1,1)</f>
        <v>41454.842442129629</v>
      </c>
      <c r="R421" cm="1">
        <f t="array" ref="R421:S421">YEAR(P421:Q421)</f>
        <v>2013</v>
      </c>
      <c r="S421">
        <v>2013</v>
      </c>
    </row>
    <row r="422" spans="1:19" ht="48" x14ac:dyDescent="0.2">
      <c r="A422">
        <v>420</v>
      </c>
      <c r="B422" s="3" t="s">
        <v>421</v>
      </c>
      <c r="C422" s="3" t="s">
        <v>4530</v>
      </c>
      <c r="D422" s="6">
        <v>3300</v>
      </c>
      <c r="E422" s="8">
        <v>14.5</v>
      </c>
      <c r="F422" t="s">
        <v>8220</v>
      </c>
      <c r="G422" t="s">
        <v>8223</v>
      </c>
      <c r="H422" t="s">
        <v>8245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8269</v>
      </c>
      <c r="O422" t="s">
        <v>8275</v>
      </c>
      <c r="P422" s="9">
        <f>(J422/86400)+DATE(1970,1,1)</f>
        <v>41682.23646990741</v>
      </c>
      <c r="Q422" s="9">
        <f>(I422/86400)+DATE(1970,1,1)</f>
        <v>41712.194803240738</v>
      </c>
      <c r="R422" cm="1">
        <f t="array" ref="R422:S422">YEAR(P422:Q422)</f>
        <v>2014</v>
      </c>
      <c r="S422">
        <v>2014</v>
      </c>
    </row>
    <row r="423" spans="1:19" ht="48" x14ac:dyDescent="0.2">
      <c r="A423">
        <v>421</v>
      </c>
      <c r="B423" s="3" t="s">
        <v>422</v>
      </c>
      <c r="C423" s="3" t="s">
        <v>4531</v>
      </c>
      <c r="D423" s="6">
        <v>15000</v>
      </c>
      <c r="E423" s="8">
        <v>301</v>
      </c>
      <c r="F423" t="s">
        <v>8220</v>
      </c>
      <c r="G423" t="s">
        <v>8223</v>
      </c>
      <c r="H423" t="s">
        <v>8245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8269</v>
      </c>
      <c r="O423" t="s">
        <v>8275</v>
      </c>
      <c r="P423" s="9">
        <f>(J423/86400)+DATE(1970,1,1)</f>
        <v>42177.491388888884</v>
      </c>
      <c r="Q423" s="9">
        <f>(I423/86400)+DATE(1970,1,1)</f>
        <v>42237.491388888884</v>
      </c>
      <c r="R423" cm="1">
        <f t="array" ref="R423:S423">YEAR(P423:Q423)</f>
        <v>2015</v>
      </c>
      <c r="S423">
        <v>2015</v>
      </c>
    </row>
    <row r="424" spans="1:19" ht="48" x14ac:dyDescent="0.2">
      <c r="A424">
        <v>422</v>
      </c>
      <c r="B424" s="3" t="s">
        <v>423</v>
      </c>
      <c r="C424" s="3" t="s">
        <v>4532</v>
      </c>
      <c r="D424" s="6">
        <v>40000</v>
      </c>
      <c r="E424" s="8">
        <v>430</v>
      </c>
      <c r="F424" t="s">
        <v>8220</v>
      </c>
      <c r="G424" t="s">
        <v>8223</v>
      </c>
      <c r="H424" t="s">
        <v>8245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8269</v>
      </c>
      <c r="O424" t="s">
        <v>8275</v>
      </c>
      <c r="P424" s="9">
        <f>(J424/86400)+DATE(1970,1,1)</f>
        <v>41863.260381944448</v>
      </c>
      <c r="Q424" s="9">
        <f>(I424/86400)+DATE(1970,1,1)</f>
        <v>41893.260381944448</v>
      </c>
      <c r="R424" cm="1">
        <f t="array" ref="R424:S424">YEAR(P424:Q424)</f>
        <v>2014</v>
      </c>
      <c r="S424">
        <v>2014</v>
      </c>
    </row>
    <row r="425" spans="1:19" ht="48" x14ac:dyDescent="0.2">
      <c r="A425">
        <v>423</v>
      </c>
      <c r="B425" s="3" t="s">
        <v>424</v>
      </c>
      <c r="C425" s="3" t="s">
        <v>4533</v>
      </c>
      <c r="D425" s="6">
        <v>20000</v>
      </c>
      <c r="E425" s="8">
        <v>153</v>
      </c>
      <c r="F425" t="s">
        <v>8220</v>
      </c>
      <c r="G425" t="s">
        <v>8223</v>
      </c>
      <c r="H425" t="s">
        <v>8245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8269</v>
      </c>
      <c r="O425" t="s">
        <v>8275</v>
      </c>
      <c r="P425" s="9">
        <f>(J425/86400)+DATE(1970,1,1)</f>
        <v>41400.92627314815</v>
      </c>
      <c r="Q425" s="9">
        <f>(I425/86400)+DATE(1970,1,1)</f>
        <v>41430.92627314815</v>
      </c>
      <c r="R425" cm="1">
        <f t="array" ref="R425:S425">YEAR(P425:Q425)</f>
        <v>2013</v>
      </c>
      <c r="S425">
        <v>2013</v>
      </c>
    </row>
    <row r="426" spans="1:19" ht="48" x14ac:dyDescent="0.2">
      <c r="A426">
        <v>424</v>
      </c>
      <c r="B426" s="3" t="s">
        <v>425</v>
      </c>
      <c r="C426" s="3" t="s">
        <v>4534</v>
      </c>
      <c r="D426" s="6">
        <v>3000</v>
      </c>
      <c r="E426" s="8">
        <v>203.9</v>
      </c>
      <c r="F426" t="s">
        <v>8220</v>
      </c>
      <c r="G426" t="s">
        <v>8223</v>
      </c>
      <c r="H426" t="s">
        <v>8245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8269</v>
      </c>
      <c r="O426" t="s">
        <v>8275</v>
      </c>
      <c r="P426" s="9">
        <f>(J426/86400)+DATE(1970,1,1)</f>
        <v>40934.376145833332</v>
      </c>
      <c r="Q426" s="9">
        <f>(I426/86400)+DATE(1970,1,1)</f>
        <v>40994.334479166668</v>
      </c>
      <c r="R426" cm="1">
        <f t="array" ref="R426:S426">YEAR(P426:Q426)</f>
        <v>2012</v>
      </c>
      <c r="S426">
        <v>2012</v>
      </c>
    </row>
    <row r="427" spans="1:19" ht="48" x14ac:dyDescent="0.2">
      <c r="A427">
        <v>425</v>
      </c>
      <c r="B427" s="3" t="s">
        <v>426</v>
      </c>
      <c r="C427" s="3" t="s">
        <v>4535</v>
      </c>
      <c r="D427" s="6">
        <v>50000</v>
      </c>
      <c r="E427" s="8">
        <v>6</v>
      </c>
      <c r="F427" t="s">
        <v>8220</v>
      </c>
      <c r="G427" t="s">
        <v>8223</v>
      </c>
      <c r="H427" t="s">
        <v>8245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8269</v>
      </c>
      <c r="O427" t="s">
        <v>8275</v>
      </c>
      <c r="P427" s="9">
        <f>(J427/86400)+DATE(1970,1,1)</f>
        <v>42275.861157407402</v>
      </c>
      <c r="Q427" s="9">
        <f>(I427/86400)+DATE(1970,1,1)</f>
        <v>42335.902824074074</v>
      </c>
      <c r="R427" cm="1">
        <f t="array" ref="R427:S427">YEAR(P427:Q427)</f>
        <v>2015</v>
      </c>
      <c r="S427">
        <v>2015</v>
      </c>
    </row>
    <row r="428" spans="1:19" ht="48" x14ac:dyDescent="0.2">
      <c r="A428">
        <v>426</v>
      </c>
      <c r="B428" s="3" t="s">
        <v>427</v>
      </c>
      <c r="C428" s="3" t="s">
        <v>4536</v>
      </c>
      <c r="D428" s="6">
        <v>10000</v>
      </c>
      <c r="E428" s="8">
        <v>133</v>
      </c>
      <c r="F428" t="s">
        <v>8220</v>
      </c>
      <c r="G428" t="s">
        <v>8223</v>
      </c>
      <c r="H428" t="s">
        <v>8245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8269</v>
      </c>
      <c r="O428" t="s">
        <v>8275</v>
      </c>
      <c r="P428" s="9">
        <f>(J428/86400)+DATE(1970,1,1)</f>
        <v>42400.711967592593</v>
      </c>
      <c r="Q428" s="9">
        <f>(I428/86400)+DATE(1970,1,1)</f>
        <v>42430.711967592593</v>
      </c>
      <c r="R428" cm="1">
        <f t="array" ref="R428:S428">YEAR(P428:Q428)</f>
        <v>2016</v>
      </c>
      <c r="S428">
        <v>2016</v>
      </c>
    </row>
    <row r="429" spans="1:19" ht="48" x14ac:dyDescent="0.2">
      <c r="A429">
        <v>427</v>
      </c>
      <c r="B429" s="3" t="s">
        <v>428</v>
      </c>
      <c r="C429" s="3" t="s">
        <v>4537</v>
      </c>
      <c r="D429" s="6">
        <v>6500</v>
      </c>
      <c r="E429" s="8">
        <v>0</v>
      </c>
      <c r="F429" t="s">
        <v>8220</v>
      </c>
      <c r="G429" t="s">
        <v>8223</v>
      </c>
      <c r="H429" t="s">
        <v>8245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8269</v>
      </c>
      <c r="O429" t="s">
        <v>8275</v>
      </c>
      <c r="P429" s="9">
        <f>(J429/86400)+DATE(1970,1,1)</f>
        <v>42285.90902777778</v>
      </c>
      <c r="Q429" s="9">
        <f>(I429/86400)+DATE(1970,1,1)</f>
        <v>42299.790972222225</v>
      </c>
      <c r="R429" cm="1">
        <f t="array" ref="R429:S429">YEAR(P429:Q429)</f>
        <v>2015</v>
      </c>
      <c r="S429">
        <v>2015</v>
      </c>
    </row>
    <row r="430" spans="1:19" ht="32" x14ac:dyDescent="0.2">
      <c r="A430">
        <v>428</v>
      </c>
      <c r="B430" s="3" t="s">
        <v>429</v>
      </c>
      <c r="C430" s="3" t="s">
        <v>4538</v>
      </c>
      <c r="D430" s="6">
        <v>12000</v>
      </c>
      <c r="E430" s="8">
        <v>676</v>
      </c>
      <c r="F430" t="s">
        <v>8220</v>
      </c>
      <c r="G430" t="s">
        <v>8223</v>
      </c>
      <c r="H430" t="s">
        <v>8245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8269</v>
      </c>
      <c r="O430" t="s">
        <v>8275</v>
      </c>
      <c r="P430" s="9">
        <f>(J430/86400)+DATE(1970,1,1)</f>
        <v>41778.766724537039</v>
      </c>
      <c r="Q430" s="9">
        <f>(I430/86400)+DATE(1970,1,1)</f>
        <v>41806.916666666664</v>
      </c>
      <c r="R430" cm="1">
        <f t="array" ref="R430:S430">YEAR(P430:Q430)</f>
        <v>2014</v>
      </c>
      <c r="S430">
        <v>2014</v>
      </c>
    </row>
    <row r="431" spans="1:19" ht="64" x14ac:dyDescent="0.2">
      <c r="A431">
        <v>429</v>
      </c>
      <c r="B431" s="3" t="s">
        <v>430</v>
      </c>
      <c r="C431" s="3" t="s">
        <v>4539</v>
      </c>
      <c r="D431" s="6">
        <v>5000</v>
      </c>
      <c r="E431" s="8">
        <v>0</v>
      </c>
      <c r="F431" t="s">
        <v>8220</v>
      </c>
      <c r="G431" t="s">
        <v>8223</v>
      </c>
      <c r="H431" t="s">
        <v>8245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8269</v>
      </c>
      <c r="O431" t="s">
        <v>8275</v>
      </c>
      <c r="P431" s="9">
        <f>(J431/86400)+DATE(1970,1,1)</f>
        <v>40070.901412037041</v>
      </c>
      <c r="Q431" s="9">
        <f>(I431/86400)+DATE(1970,1,1)</f>
        <v>40144.207638888889</v>
      </c>
      <c r="R431" cm="1">
        <f t="array" ref="R431:S431">YEAR(P431:Q431)</f>
        <v>2009</v>
      </c>
      <c r="S431">
        <v>2009</v>
      </c>
    </row>
    <row r="432" spans="1:19" ht="32" x14ac:dyDescent="0.2">
      <c r="A432">
        <v>430</v>
      </c>
      <c r="B432" s="3" t="s">
        <v>431</v>
      </c>
      <c r="C432" s="3" t="s">
        <v>4540</v>
      </c>
      <c r="D432" s="6">
        <v>1000</v>
      </c>
      <c r="E432" s="8">
        <v>24</v>
      </c>
      <c r="F432" t="s">
        <v>8220</v>
      </c>
      <c r="G432" t="s">
        <v>8223</v>
      </c>
      <c r="H432" t="s">
        <v>8245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8269</v>
      </c>
      <c r="O432" t="s">
        <v>8275</v>
      </c>
      <c r="P432" s="9">
        <f>(J432/86400)+DATE(1970,1,1)</f>
        <v>41513.107256944444</v>
      </c>
      <c r="Q432" s="9">
        <f>(I432/86400)+DATE(1970,1,1)</f>
        <v>41528.107256944444</v>
      </c>
      <c r="R432" cm="1">
        <f t="array" ref="R432:S432">YEAR(P432:Q432)</f>
        <v>2013</v>
      </c>
      <c r="S432">
        <v>2013</v>
      </c>
    </row>
    <row r="433" spans="1:19" ht="48" x14ac:dyDescent="0.2">
      <c r="A433">
        <v>431</v>
      </c>
      <c r="B433" s="3" t="s">
        <v>432</v>
      </c>
      <c r="C433" s="3" t="s">
        <v>4541</v>
      </c>
      <c r="D433" s="6">
        <v>3000</v>
      </c>
      <c r="E433" s="8">
        <v>415</v>
      </c>
      <c r="F433" t="s">
        <v>8220</v>
      </c>
      <c r="G433" t="s">
        <v>8224</v>
      </c>
      <c r="H433" t="s">
        <v>8246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8269</v>
      </c>
      <c r="O433" t="s">
        <v>8275</v>
      </c>
      <c r="P433" s="9">
        <f>(J433/86400)+DATE(1970,1,1)</f>
        <v>42526.871331018519</v>
      </c>
      <c r="Q433" s="9">
        <f>(I433/86400)+DATE(1970,1,1)</f>
        <v>42556.871331018519</v>
      </c>
      <c r="R433" cm="1">
        <f t="array" ref="R433:S433">YEAR(P433:Q433)</f>
        <v>2016</v>
      </c>
      <c r="S433">
        <v>2016</v>
      </c>
    </row>
    <row r="434" spans="1:19" ht="48" x14ac:dyDescent="0.2">
      <c r="A434">
        <v>432</v>
      </c>
      <c r="B434" s="3" t="s">
        <v>433</v>
      </c>
      <c r="C434" s="3" t="s">
        <v>4542</v>
      </c>
      <c r="D434" s="6">
        <v>6000</v>
      </c>
      <c r="E434" s="8">
        <v>570</v>
      </c>
      <c r="F434" t="s">
        <v>8220</v>
      </c>
      <c r="G434" t="s">
        <v>8223</v>
      </c>
      <c r="H434" t="s">
        <v>8245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8269</v>
      </c>
      <c r="O434" t="s">
        <v>8275</v>
      </c>
      <c r="P434" s="9">
        <f>(J434/86400)+DATE(1970,1,1)</f>
        <v>42238.726631944446</v>
      </c>
      <c r="Q434" s="9">
        <f>(I434/86400)+DATE(1970,1,1)</f>
        <v>42298.726631944446</v>
      </c>
      <c r="R434" cm="1">
        <f t="array" ref="R434:S434">YEAR(P434:Q434)</f>
        <v>2015</v>
      </c>
      <c r="S434">
        <v>2015</v>
      </c>
    </row>
    <row r="435" spans="1:19" ht="64" x14ac:dyDescent="0.2">
      <c r="A435">
        <v>433</v>
      </c>
      <c r="B435" s="3" t="s">
        <v>434</v>
      </c>
      <c r="C435" s="3" t="s">
        <v>4543</v>
      </c>
      <c r="D435" s="6">
        <v>3000</v>
      </c>
      <c r="E435" s="8">
        <v>0</v>
      </c>
      <c r="F435" t="s">
        <v>8220</v>
      </c>
      <c r="G435" t="s">
        <v>8223</v>
      </c>
      <c r="H435" t="s">
        <v>8245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8269</v>
      </c>
      <c r="O435" t="s">
        <v>8275</v>
      </c>
      <c r="P435" s="9">
        <f>(J435/86400)+DATE(1970,1,1)</f>
        <v>42228.629884259259</v>
      </c>
      <c r="Q435" s="9">
        <f>(I435/86400)+DATE(1970,1,1)</f>
        <v>42288.629884259259</v>
      </c>
      <c r="R435" cm="1">
        <f t="array" ref="R435:S435">YEAR(P435:Q435)</f>
        <v>2015</v>
      </c>
      <c r="S435">
        <v>2015</v>
      </c>
    </row>
    <row r="436" spans="1:19" ht="48" x14ac:dyDescent="0.2">
      <c r="A436">
        <v>434</v>
      </c>
      <c r="B436" s="3" t="s">
        <v>435</v>
      </c>
      <c r="C436" s="3" t="s">
        <v>4544</v>
      </c>
      <c r="D436" s="6">
        <v>2500</v>
      </c>
      <c r="E436" s="8">
        <v>125</v>
      </c>
      <c r="F436" t="s">
        <v>8220</v>
      </c>
      <c r="G436" t="s">
        <v>8223</v>
      </c>
      <c r="H436" t="s">
        <v>8245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8269</v>
      </c>
      <c r="O436" t="s">
        <v>8275</v>
      </c>
      <c r="P436" s="9">
        <f>(J436/86400)+DATE(1970,1,1)</f>
        <v>41576.834513888891</v>
      </c>
      <c r="Q436" s="9">
        <f>(I436/86400)+DATE(1970,1,1)</f>
        <v>41609.876180555555</v>
      </c>
      <c r="R436" cm="1">
        <f t="array" ref="R436:S436">YEAR(P436:Q436)</f>
        <v>2013</v>
      </c>
      <c r="S436">
        <v>2013</v>
      </c>
    </row>
    <row r="437" spans="1:19" ht="48" x14ac:dyDescent="0.2">
      <c r="A437">
        <v>435</v>
      </c>
      <c r="B437" s="3" t="s">
        <v>436</v>
      </c>
      <c r="C437" s="3" t="s">
        <v>4545</v>
      </c>
      <c r="D437" s="6">
        <v>110000</v>
      </c>
      <c r="E437" s="8">
        <v>3</v>
      </c>
      <c r="F437" t="s">
        <v>8220</v>
      </c>
      <c r="G437" t="s">
        <v>8223</v>
      </c>
      <c r="H437" t="s">
        <v>8245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8269</v>
      </c>
      <c r="O437" t="s">
        <v>8275</v>
      </c>
      <c r="P437" s="9">
        <f>(J437/86400)+DATE(1970,1,1)</f>
        <v>41500.747453703705</v>
      </c>
      <c r="Q437" s="9">
        <f>(I437/86400)+DATE(1970,1,1)</f>
        <v>41530.747453703705</v>
      </c>
      <c r="R437" cm="1">
        <f t="array" ref="R437:S437">YEAR(P437:Q437)</f>
        <v>2013</v>
      </c>
      <c r="S437">
        <v>2013</v>
      </c>
    </row>
    <row r="438" spans="1:19" ht="48" x14ac:dyDescent="0.2">
      <c r="A438">
        <v>436</v>
      </c>
      <c r="B438" s="3" t="s">
        <v>437</v>
      </c>
      <c r="C438" s="3" t="s">
        <v>4546</v>
      </c>
      <c r="D438" s="6">
        <v>1000</v>
      </c>
      <c r="E438" s="8">
        <v>0</v>
      </c>
      <c r="F438" t="s">
        <v>8220</v>
      </c>
      <c r="G438" t="s">
        <v>8223</v>
      </c>
      <c r="H438" t="s">
        <v>8245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8269</v>
      </c>
      <c r="O438" t="s">
        <v>8275</v>
      </c>
      <c r="P438" s="9">
        <f>(J438/86400)+DATE(1970,1,1)</f>
        <v>41456.36241898148</v>
      </c>
      <c r="Q438" s="9">
        <f>(I438/86400)+DATE(1970,1,1)</f>
        <v>41486.36241898148</v>
      </c>
      <c r="R438" cm="1">
        <f t="array" ref="R438:S438">YEAR(P438:Q438)</f>
        <v>2013</v>
      </c>
      <c r="S438">
        <v>2013</v>
      </c>
    </row>
    <row r="439" spans="1:19" ht="48" x14ac:dyDescent="0.2">
      <c r="A439">
        <v>437</v>
      </c>
      <c r="B439" s="3" t="s">
        <v>438</v>
      </c>
      <c r="C439" s="3" t="s">
        <v>4547</v>
      </c>
      <c r="D439" s="6">
        <v>7000</v>
      </c>
      <c r="E439" s="8">
        <v>0</v>
      </c>
      <c r="F439" t="s">
        <v>8220</v>
      </c>
      <c r="G439" t="s">
        <v>8228</v>
      </c>
      <c r="H439" t="s">
        <v>8250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8269</v>
      </c>
      <c r="O439" t="s">
        <v>8275</v>
      </c>
      <c r="P439" s="9">
        <f>(J439/86400)+DATE(1970,1,1)</f>
        <v>42591.31858796296</v>
      </c>
      <c r="Q439" s="9">
        <f>(I439/86400)+DATE(1970,1,1)</f>
        <v>42651.31858796296</v>
      </c>
      <c r="R439" cm="1">
        <f t="array" ref="R439:S439">YEAR(P439:Q439)</f>
        <v>2016</v>
      </c>
      <c r="S439">
        <v>2016</v>
      </c>
    </row>
    <row r="440" spans="1:19" ht="48" x14ac:dyDescent="0.2">
      <c r="A440">
        <v>438</v>
      </c>
      <c r="B440" s="3" t="s">
        <v>439</v>
      </c>
      <c r="C440" s="3" t="s">
        <v>4548</v>
      </c>
      <c r="D440" s="6">
        <v>20000</v>
      </c>
      <c r="E440" s="8">
        <v>1876</v>
      </c>
      <c r="F440" t="s">
        <v>8220</v>
      </c>
      <c r="G440" t="s">
        <v>8223</v>
      </c>
      <c r="H440" t="s">
        <v>8245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8269</v>
      </c>
      <c r="O440" t="s">
        <v>8275</v>
      </c>
      <c r="P440" s="9">
        <f>(J440/86400)+DATE(1970,1,1)</f>
        <v>42296.261087962965</v>
      </c>
      <c r="Q440" s="9">
        <f>(I440/86400)+DATE(1970,1,1)</f>
        <v>42326.302754629629</v>
      </c>
      <c r="R440" cm="1">
        <f t="array" ref="R440:S440">YEAR(P440:Q440)</f>
        <v>2015</v>
      </c>
      <c r="S440">
        <v>2015</v>
      </c>
    </row>
    <row r="441" spans="1:19" ht="48" x14ac:dyDescent="0.2">
      <c r="A441">
        <v>439</v>
      </c>
      <c r="B441" s="3" t="s">
        <v>440</v>
      </c>
      <c r="C441" s="3" t="s">
        <v>4549</v>
      </c>
      <c r="D441" s="6">
        <v>450</v>
      </c>
      <c r="E441" s="8">
        <v>0</v>
      </c>
      <c r="F441" t="s">
        <v>8220</v>
      </c>
      <c r="G441" t="s">
        <v>8223</v>
      </c>
      <c r="H441" t="s">
        <v>8245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8269</v>
      </c>
      <c r="O441" t="s">
        <v>8275</v>
      </c>
      <c r="P441" s="9">
        <f>(J441/86400)+DATE(1970,1,1)</f>
        <v>41919.761782407411</v>
      </c>
      <c r="Q441" s="9">
        <f>(I441/86400)+DATE(1970,1,1)</f>
        <v>41929.761782407411</v>
      </c>
      <c r="R441" cm="1">
        <f t="array" ref="R441:S441">YEAR(P441:Q441)</f>
        <v>2014</v>
      </c>
      <c r="S441">
        <v>2014</v>
      </c>
    </row>
    <row r="442" spans="1:19" ht="48" x14ac:dyDescent="0.2">
      <c r="A442">
        <v>440</v>
      </c>
      <c r="B442" s="3" t="s">
        <v>441</v>
      </c>
      <c r="C442" s="3" t="s">
        <v>4550</v>
      </c>
      <c r="D442" s="6">
        <v>5000</v>
      </c>
      <c r="E442" s="8">
        <v>5</v>
      </c>
      <c r="F442" t="s">
        <v>8220</v>
      </c>
      <c r="G442" t="s">
        <v>8223</v>
      </c>
      <c r="H442" t="s">
        <v>8245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8269</v>
      </c>
      <c r="O442" t="s">
        <v>8275</v>
      </c>
      <c r="P442" s="9">
        <f>(J442/86400)+DATE(1970,1,1)</f>
        <v>42423.985567129625</v>
      </c>
      <c r="Q442" s="9">
        <f>(I442/86400)+DATE(1970,1,1)</f>
        <v>42453.943900462968</v>
      </c>
      <c r="R442" cm="1">
        <f t="array" ref="R442:S442">YEAR(P442:Q442)</f>
        <v>2016</v>
      </c>
      <c r="S442">
        <v>2016</v>
      </c>
    </row>
    <row r="443" spans="1:19" ht="48" x14ac:dyDescent="0.2">
      <c r="A443">
        <v>441</v>
      </c>
      <c r="B443" s="3" t="s">
        <v>442</v>
      </c>
      <c r="C443" s="3" t="s">
        <v>4551</v>
      </c>
      <c r="D443" s="6">
        <v>400</v>
      </c>
      <c r="E443" s="8">
        <v>0</v>
      </c>
      <c r="F443" t="s">
        <v>8220</v>
      </c>
      <c r="G443" t="s">
        <v>8224</v>
      </c>
      <c r="H443" t="s">
        <v>8246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8269</v>
      </c>
      <c r="O443" t="s">
        <v>8275</v>
      </c>
      <c r="P443" s="9">
        <f>(J443/86400)+DATE(1970,1,1)</f>
        <v>41550.793935185182</v>
      </c>
      <c r="Q443" s="9">
        <f>(I443/86400)+DATE(1970,1,1)</f>
        <v>41580.793935185182</v>
      </c>
      <c r="R443" cm="1">
        <f t="array" ref="R443:S443">YEAR(P443:Q443)</f>
        <v>2013</v>
      </c>
      <c r="S443">
        <v>2013</v>
      </c>
    </row>
    <row r="444" spans="1:19" ht="16" x14ac:dyDescent="0.2">
      <c r="A444">
        <v>442</v>
      </c>
      <c r="B444" s="3" t="s">
        <v>443</v>
      </c>
      <c r="C444" s="3" t="s">
        <v>4552</v>
      </c>
      <c r="D444" s="6">
        <v>17000</v>
      </c>
      <c r="E444" s="8">
        <v>6691</v>
      </c>
      <c r="F444" t="s">
        <v>8220</v>
      </c>
      <c r="G444" t="s">
        <v>8223</v>
      </c>
      <c r="H444" t="s">
        <v>8245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8269</v>
      </c>
      <c r="O444" t="s">
        <v>8275</v>
      </c>
      <c r="P444" s="9">
        <f>(J444/86400)+DATE(1970,1,1)</f>
        <v>42024.888692129629</v>
      </c>
      <c r="Q444" s="9">
        <f>(I444/86400)+DATE(1970,1,1)</f>
        <v>42054.888692129629</v>
      </c>
      <c r="R444" cm="1">
        <f t="array" ref="R444:S444">YEAR(P444:Q444)</f>
        <v>2015</v>
      </c>
      <c r="S444">
        <v>2015</v>
      </c>
    </row>
    <row r="445" spans="1:19" ht="48" x14ac:dyDescent="0.2">
      <c r="A445">
        <v>443</v>
      </c>
      <c r="B445" s="3" t="s">
        <v>444</v>
      </c>
      <c r="C445" s="3" t="s">
        <v>4553</v>
      </c>
      <c r="D445" s="6">
        <v>10000</v>
      </c>
      <c r="E445" s="8">
        <v>10</v>
      </c>
      <c r="F445" t="s">
        <v>8220</v>
      </c>
      <c r="G445" t="s">
        <v>8228</v>
      </c>
      <c r="H445" t="s">
        <v>8250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8269</v>
      </c>
      <c r="O445" t="s">
        <v>8275</v>
      </c>
      <c r="P445" s="9">
        <f>(J445/86400)+DATE(1970,1,1)</f>
        <v>41650.015057870369</v>
      </c>
      <c r="Q445" s="9">
        <f>(I445/86400)+DATE(1970,1,1)</f>
        <v>41680.015057870369</v>
      </c>
      <c r="R445" cm="1">
        <f t="array" ref="R445:S445">YEAR(P445:Q445)</f>
        <v>2014</v>
      </c>
      <c r="S445">
        <v>2014</v>
      </c>
    </row>
    <row r="446" spans="1:19" ht="32" x14ac:dyDescent="0.2">
      <c r="A446">
        <v>444</v>
      </c>
      <c r="B446" s="3" t="s">
        <v>445</v>
      </c>
      <c r="C446" s="3" t="s">
        <v>4554</v>
      </c>
      <c r="D446" s="6">
        <v>1000</v>
      </c>
      <c r="E446" s="8">
        <v>50</v>
      </c>
      <c r="F446" t="s">
        <v>8220</v>
      </c>
      <c r="G446" t="s">
        <v>8223</v>
      </c>
      <c r="H446" t="s">
        <v>8245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8269</v>
      </c>
      <c r="O446" t="s">
        <v>8275</v>
      </c>
      <c r="P446" s="9">
        <f>(J446/86400)+DATE(1970,1,1)</f>
        <v>40894.906956018516</v>
      </c>
      <c r="Q446" s="9">
        <f>(I446/86400)+DATE(1970,1,1)</f>
        <v>40954.906956018516</v>
      </c>
      <c r="R446" cm="1">
        <f t="array" ref="R446:S446">YEAR(P446:Q446)</f>
        <v>2011</v>
      </c>
      <c r="S446">
        <v>2012</v>
      </c>
    </row>
    <row r="447" spans="1:19" ht="48" x14ac:dyDescent="0.2">
      <c r="A447">
        <v>445</v>
      </c>
      <c r="B447" s="3" t="s">
        <v>446</v>
      </c>
      <c r="C447" s="3" t="s">
        <v>4555</v>
      </c>
      <c r="D447" s="6">
        <v>60000</v>
      </c>
      <c r="E447" s="8">
        <v>2</v>
      </c>
      <c r="F447" t="s">
        <v>8220</v>
      </c>
      <c r="G447" t="s">
        <v>8223</v>
      </c>
      <c r="H447" t="s">
        <v>8245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8269</v>
      </c>
      <c r="O447" t="s">
        <v>8275</v>
      </c>
      <c r="P447" s="9">
        <f>(J447/86400)+DATE(1970,1,1)</f>
        <v>42130.335358796292</v>
      </c>
      <c r="Q447" s="9">
        <f>(I447/86400)+DATE(1970,1,1)</f>
        <v>42145.335358796292</v>
      </c>
      <c r="R447" cm="1">
        <f t="array" ref="R447:S447">YEAR(P447:Q447)</f>
        <v>2015</v>
      </c>
      <c r="S447">
        <v>2015</v>
      </c>
    </row>
    <row r="448" spans="1:19" ht="48" x14ac:dyDescent="0.2">
      <c r="A448">
        <v>446</v>
      </c>
      <c r="B448" s="3" t="s">
        <v>447</v>
      </c>
      <c r="C448" s="3" t="s">
        <v>4556</v>
      </c>
      <c r="D448" s="6">
        <v>10500</v>
      </c>
      <c r="E448" s="8">
        <v>766</v>
      </c>
      <c r="F448" t="s">
        <v>8220</v>
      </c>
      <c r="G448" t="s">
        <v>8223</v>
      </c>
      <c r="H448" t="s">
        <v>8245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8269</v>
      </c>
      <c r="O448" t="s">
        <v>8275</v>
      </c>
      <c r="P448" s="9">
        <f>(J448/86400)+DATE(1970,1,1)</f>
        <v>42037.083564814813</v>
      </c>
      <c r="Q448" s="9">
        <f>(I448/86400)+DATE(1970,1,1)</f>
        <v>42067.083564814813</v>
      </c>
      <c r="R448" cm="1">
        <f t="array" ref="R448:S448">YEAR(P448:Q448)</f>
        <v>2015</v>
      </c>
      <c r="S448">
        <v>2015</v>
      </c>
    </row>
    <row r="449" spans="1:19" ht="48" x14ac:dyDescent="0.2">
      <c r="A449">
        <v>447</v>
      </c>
      <c r="B449" s="3" t="s">
        <v>448</v>
      </c>
      <c r="C449" s="3" t="s">
        <v>4557</v>
      </c>
      <c r="D449" s="6">
        <v>30000</v>
      </c>
      <c r="E449" s="8">
        <v>5</v>
      </c>
      <c r="F449" t="s">
        <v>8220</v>
      </c>
      <c r="G449" t="s">
        <v>8224</v>
      </c>
      <c r="H449" t="s">
        <v>8246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8269</v>
      </c>
      <c r="O449" t="s">
        <v>8275</v>
      </c>
      <c r="P449" s="9">
        <f>(J449/86400)+DATE(1970,1,1)</f>
        <v>41331.555127314816</v>
      </c>
      <c r="Q449" s="9">
        <f>(I449/86400)+DATE(1970,1,1)</f>
        <v>41356.513460648144</v>
      </c>
      <c r="R449" cm="1">
        <f t="array" ref="R449:S449">YEAR(P449:Q449)</f>
        <v>2013</v>
      </c>
      <c r="S449">
        <v>2013</v>
      </c>
    </row>
    <row r="450" spans="1:19" ht="48" x14ac:dyDescent="0.2">
      <c r="A450">
        <v>448</v>
      </c>
      <c r="B450" s="3" t="s">
        <v>449</v>
      </c>
      <c r="C450" s="3" t="s">
        <v>4558</v>
      </c>
      <c r="D450" s="6">
        <v>2500</v>
      </c>
      <c r="E450" s="8">
        <v>82.01</v>
      </c>
      <c r="F450" t="s">
        <v>8220</v>
      </c>
      <c r="G450" t="s">
        <v>8223</v>
      </c>
      <c r="H450" t="s">
        <v>8245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8269</v>
      </c>
      <c r="O450" t="s">
        <v>8275</v>
      </c>
      <c r="P450" s="9">
        <f>(J450/86400)+DATE(1970,1,1)</f>
        <v>41753.758043981477</v>
      </c>
      <c r="Q450" s="9">
        <f>(I450/86400)+DATE(1970,1,1)</f>
        <v>41773.758043981477</v>
      </c>
      <c r="R450" cm="1">
        <f t="array" ref="R450:S450">YEAR(P450:Q450)</f>
        <v>2014</v>
      </c>
      <c r="S450">
        <v>2014</v>
      </c>
    </row>
    <row r="451" spans="1:19" ht="48" x14ac:dyDescent="0.2">
      <c r="A451">
        <v>449</v>
      </c>
      <c r="B451" s="3" t="s">
        <v>450</v>
      </c>
      <c r="C451" s="3" t="s">
        <v>4559</v>
      </c>
      <c r="D451" s="6">
        <v>2000</v>
      </c>
      <c r="E451" s="8">
        <v>45</v>
      </c>
      <c r="F451" t="s">
        <v>8220</v>
      </c>
      <c r="G451" t="s">
        <v>8224</v>
      </c>
      <c r="H451" t="s">
        <v>8246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8269</v>
      </c>
      <c r="O451" t="s">
        <v>8275</v>
      </c>
      <c r="P451" s="9">
        <f>(J451/86400)+DATE(1970,1,1)</f>
        <v>41534.568113425928</v>
      </c>
      <c r="Q451" s="9">
        <f>(I451/86400)+DATE(1970,1,1)</f>
        <v>41564.568113425928</v>
      </c>
      <c r="R451" cm="1">
        <f t="array" ref="R451:S451">YEAR(P451:Q451)</f>
        <v>2013</v>
      </c>
      <c r="S451">
        <v>2013</v>
      </c>
    </row>
    <row r="452" spans="1:19" ht="48" x14ac:dyDescent="0.2">
      <c r="A452">
        <v>450</v>
      </c>
      <c r="B452" s="3" t="s">
        <v>451</v>
      </c>
      <c r="C452" s="3" t="s">
        <v>4560</v>
      </c>
      <c r="D452" s="6">
        <v>50000</v>
      </c>
      <c r="E452" s="8">
        <v>396</v>
      </c>
      <c r="F452" t="s">
        <v>8220</v>
      </c>
      <c r="G452" t="s">
        <v>8223</v>
      </c>
      <c r="H452" t="s">
        <v>8245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8269</v>
      </c>
      <c r="O452" t="s">
        <v>8275</v>
      </c>
      <c r="P452" s="9">
        <f>(J452/86400)+DATE(1970,1,1)</f>
        <v>41654.946759259255</v>
      </c>
      <c r="Q452" s="9">
        <f>(I452/86400)+DATE(1970,1,1)</f>
        <v>41684.946759259255</v>
      </c>
      <c r="R452" cm="1">
        <f t="array" ref="R452:S452">YEAR(P452:Q452)</f>
        <v>2014</v>
      </c>
      <c r="S452">
        <v>2014</v>
      </c>
    </row>
    <row r="453" spans="1:19" ht="48" x14ac:dyDescent="0.2">
      <c r="A453">
        <v>451</v>
      </c>
      <c r="B453" s="3" t="s">
        <v>452</v>
      </c>
      <c r="C453" s="3" t="s">
        <v>4561</v>
      </c>
      <c r="D453" s="6">
        <v>20000</v>
      </c>
      <c r="E453" s="8">
        <v>0</v>
      </c>
      <c r="F453" t="s">
        <v>8220</v>
      </c>
      <c r="G453" t="s">
        <v>8223</v>
      </c>
      <c r="H453" t="s">
        <v>8245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8269</v>
      </c>
      <c r="O453" t="s">
        <v>8275</v>
      </c>
      <c r="P453" s="9">
        <f>(J453/86400)+DATE(1970,1,1)</f>
        <v>41634.715173611112</v>
      </c>
      <c r="Q453" s="9">
        <f>(I453/86400)+DATE(1970,1,1)</f>
        <v>41664.715173611112</v>
      </c>
      <c r="R453" cm="1">
        <f t="array" ref="R453:S453">YEAR(P453:Q453)</f>
        <v>2013</v>
      </c>
      <c r="S453">
        <v>2014</v>
      </c>
    </row>
    <row r="454" spans="1:19" ht="32" x14ac:dyDescent="0.2">
      <c r="A454">
        <v>452</v>
      </c>
      <c r="B454" s="3" t="s">
        <v>453</v>
      </c>
      <c r="C454" s="3" t="s">
        <v>4562</v>
      </c>
      <c r="D454" s="6">
        <v>750</v>
      </c>
      <c r="E454" s="8">
        <v>480</v>
      </c>
      <c r="F454" t="s">
        <v>8220</v>
      </c>
      <c r="G454" t="s">
        <v>8223</v>
      </c>
      <c r="H454" t="s">
        <v>8245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8269</v>
      </c>
      <c r="O454" t="s">
        <v>8275</v>
      </c>
      <c r="P454" s="9">
        <f>(J454/86400)+DATE(1970,1,1)</f>
        <v>42107.703877314816</v>
      </c>
      <c r="Q454" s="9">
        <f>(I454/86400)+DATE(1970,1,1)</f>
        <v>42137.703877314816</v>
      </c>
      <c r="R454" cm="1">
        <f t="array" ref="R454:S454">YEAR(P454:Q454)</f>
        <v>2015</v>
      </c>
      <c r="S454">
        <v>2015</v>
      </c>
    </row>
    <row r="455" spans="1:19" ht="48" x14ac:dyDescent="0.2">
      <c r="A455">
        <v>453</v>
      </c>
      <c r="B455" s="3" t="s">
        <v>454</v>
      </c>
      <c r="C455" s="3" t="s">
        <v>4563</v>
      </c>
      <c r="D455" s="6">
        <v>94875</v>
      </c>
      <c r="E455" s="8">
        <v>26</v>
      </c>
      <c r="F455" t="s">
        <v>8220</v>
      </c>
      <c r="G455" t="s">
        <v>8223</v>
      </c>
      <c r="H455" t="s">
        <v>8245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8269</v>
      </c>
      <c r="O455" t="s">
        <v>8275</v>
      </c>
      <c r="P455" s="9">
        <f>(J455/86400)+DATE(1970,1,1)</f>
        <v>42038.824988425928</v>
      </c>
      <c r="Q455" s="9">
        <f>(I455/86400)+DATE(1970,1,1)</f>
        <v>42054.824988425928</v>
      </c>
      <c r="R455" cm="1">
        <f t="array" ref="R455:S455">YEAR(P455:Q455)</f>
        <v>2015</v>
      </c>
      <c r="S455">
        <v>2015</v>
      </c>
    </row>
    <row r="456" spans="1:19" ht="48" x14ac:dyDescent="0.2">
      <c r="A456">
        <v>454</v>
      </c>
      <c r="B456" s="3" t="s">
        <v>455</v>
      </c>
      <c r="C456" s="3" t="s">
        <v>4564</v>
      </c>
      <c r="D456" s="6">
        <v>10000</v>
      </c>
      <c r="E456" s="8">
        <v>82</v>
      </c>
      <c r="F456" t="s">
        <v>8220</v>
      </c>
      <c r="G456" t="s">
        <v>8223</v>
      </c>
      <c r="H456" t="s">
        <v>8245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8269</v>
      </c>
      <c r="O456" t="s">
        <v>8275</v>
      </c>
      <c r="P456" s="9">
        <f>(J456/86400)+DATE(1970,1,1)</f>
        <v>41938.717256944445</v>
      </c>
      <c r="Q456" s="9">
        <f>(I456/86400)+DATE(1970,1,1)</f>
        <v>41969.551388888889</v>
      </c>
      <c r="R456" cm="1">
        <f t="array" ref="R456:S456">YEAR(P456:Q456)</f>
        <v>2014</v>
      </c>
      <c r="S456">
        <v>2014</v>
      </c>
    </row>
    <row r="457" spans="1:19" ht="48" x14ac:dyDescent="0.2">
      <c r="A457">
        <v>455</v>
      </c>
      <c r="B457" s="3" t="s">
        <v>456</v>
      </c>
      <c r="C457" s="3" t="s">
        <v>4565</v>
      </c>
      <c r="D457" s="6">
        <v>65000</v>
      </c>
      <c r="E457" s="8">
        <v>45</v>
      </c>
      <c r="F457" t="s">
        <v>8220</v>
      </c>
      <c r="G457" t="s">
        <v>8223</v>
      </c>
      <c r="H457" t="s">
        <v>8245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8269</v>
      </c>
      <c r="O457" t="s">
        <v>8275</v>
      </c>
      <c r="P457" s="9">
        <f>(J457/86400)+DATE(1970,1,1)</f>
        <v>40971.002569444448</v>
      </c>
      <c r="Q457" s="9">
        <f>(I457/86400)+DATE(1970,1,1)</f>
        <v>41016.021527777775</v>
      </c>
      <c r="R457" cm="1">
        <f t="array" ref="R457:S457">YEAR(P457:Q457)</f>
        <v>2012</v>
      </c>
      <c r="S457">
        <v>2012</v>
      </c>
    </row>
    <row r="458" spans="1:19" ht="48" x14ac:dyDescent="0.2">
      <c r="A458">
        <v>456</v>
      </c>
      <c r="B458" s="3" t="s">
        <v>457</v>
      </c>
      <c r="C458" s="3" t="s">
        <v>4566</v>
      </c>
      <c r="D458" s="6">
        <v>8888</v>
      </c>
      <c r="E458" s="8">
        <v>61</v>
      </c>
      <c r="F458" t="s">
        <v>8220</v>
      </c>
      <c r="G458" t="s">
        <v>8223</v>
      </c>
      <c r="H458" t="s">
        <v>8245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8269</v>
      </c>
      <c r="O458" t="s">
        <v>8275</v>
      </c>
      <c r="P458" s="9">
        <f>(J458/86400)+DATE(1970,1,1)</f>
        <v>41547.694456018522</v>
      </c>
      <c r="Q458" s="9">
        <f>(I458/86400)+DATE(1970,1,1)</f>
        <v>41569.165972222225</v>
      </c>
      <c r="R458" cm="1">
        <f t="array" ref="R458:S458">YEAR(P458:Q458)</f>
        <v>2013</v>
      </c>
      <c r="S458">
        <v>2013</v>
      </c>
    </row>
    <row r="459" spans="1:19" ht="48" x14ac:dyDescent="0.2">
      <c r="A459">
        <v>457</v>
      </c>
      <c r="B459" s="3" t="s">
        <v>458</v>
      </c>
      <c r="C459" s="3" t="s">
        <v>4567</v>
      </c>
      <c r="D459" s="6">
        <v>20000</v>
      </c>
      <c r="E459" s="8">
        <v>0</v>
      </c>
      <c r="F459" t="s">
        <v>8220</v>
      </c>
      <c r="G459" t="s">
        <v>8228</v>
      </c>
      <c r="H459" t="s">
        <v>8250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8269</v>
      </c>
      <c r="O459" t="s">
        <v>8275</v>
      </c>
      <c r="P459" s="9">
        <f>(J459/86400)+DATE(1970,1,1)</f>
        <v>41837.767500000002</v>
      </c>
      <c r="Q459" s="9">
        <f>(I459/86400)+DATE(1970,1,1)</f>
        <v>41867.767500000002</v>
      </c>
      <c r="R459" cm="1">
        <f t="array" ref="R459:S459">YEAR(P459:Q459)</f>
        <v>2014</v>
      </c>
      <c r="S459">
        <v>2014</v>
      </c>
    </row>
    <row r="460" spans="1:19" ht="48" x14ac:dyDescent="0.2">
      <c r="A460">
        <v>458</v>
      </c>
      <c r="B460" s="3" t="s">
        <v>459</v>
      </c>
      <c r="C460" s="3" t="s">
        <v>4568</v>
      </c>
      <c r="D460" s="6">
        <v>10000</v>
      </c>
      <c r="E460" s="8">
        <v>821</v>
      </c>
      <c r="F460" t="s">
        <v>8220</v>
      </c>
      <c r="G460" t="s">
        <v>8224</v>
      </c>
      <c r="H460" t="s">
        <v>8246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8269</v>
      </c>
      <c r="O460" t="s">
        <v>8275</v>
      </c>
      <c r="P460" s="9">
        <f>(J460/86400)+DATE(1970,1,1)</f>
        <v>41378.69976851852</v>
      </c>
      <c r="Q460" s="9">
        <f>(I460/86400)+DATE(1970,1,1)</f>
        <v>41408.69976851852</v>
      </c>
      <c r="R460" cm="1">
        <f t="array" ref="R460:S460">YEAR(P460:Q460)</f>
        <v>2013</v>
      </c>
      <c r="S460">
        <v>2013</v>
      </c>
    </row>
    <row r="461" spans="1:19" ht="48" x14ac:dyDescent="0.2">
      <c r="A461">
        <v>459</v>
      </c>
      <c r="B461" s="3" t="s">
        <v>460</v>
      </c>
      <c r="C461" s="3" t="s">
        <v>4569</v>
      </c>
      <c r="D461" s="6">
        <v>39000</v>
      </c>
      <c r="E461" s="8">
        <v>25</v>
      </c>
      <c r="F461" t="s">
        <v>8220</v>
      </c>
      <c r="G461" t="s">
        <v>8223</v>
      </c>
      <c r="H461" t="s">
        <v>8245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8269</v>
      </c>
      <c r="O461" t="s">
        <v>8275</v>
      </c>
      <c r="P461" s="9">
        <f>(J461/86400)+DATE(1970,1,1)</f>
        <v>40800.6403587963</v>
      </c>
      <c r="Q461" s="9">
        <f>(I461/86400)+DATE(1970,1,1)</f>
        <v>40860.682025462964</v>
      </c>
      <c r="R461" cm="1">
        <f t="array" ref="R461:S461">YEAR(P461:Q461)</f>
        <v>2011</v>
      </c>
      <c r="S461">
        <v>2011</v>
      </c>
    </row>
    <row r="462" spans="1:19" ht="32" x14ac:dyDescent="0.2">
      <c r="A462">
        <v>460</v>
      </c>
      <c r="B462" s="3" t="s">
        <v>461</v>
      </c>
      <c r="C462" s="3" t="s">
        <v>4570</v>
      </c>
      <c r="D462" s="6">
        <v>8500</v>
      </c>
      <c r="E462" s="8">
        <v>25</v>
      </c>
      <c r="F462" t="s">
        <v>8220</v>
      </c>
      <c r="G462" t="s">
        <v>8223</v>
      </c>
      <c r="H462" t="s">
        <v>8245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8269</v>
      </c>
      <c r="O462" t="s">
        <v>8275</v>
      </c>
      <c r="P462" s="9">
        <f>(J462/86400)+DATE(1970,1,1)</f>
        <v>41759.542534722219</v>
      </c>
      <c r="Q462" s="9">
        <f>(I462/86400)+DATE(1970,1,1)</f>
        <v>41791.166666666664</v>
      </c>
      <c r="R462" cm="1">
        <f t="array" ref="R462:S462">YEAR(P462:Q462)</f>
        <v>2014</v>
      </c>
      <c r="S462">
        <v>2014</v>
      </c>
    </row>
    <row r="463" spans="1:19" ht="48" x14ac:dyDescent="0.2">
      <c r="A463">
        <v>461</v>
      </c>
      <c r="B463" s="3" t="s">
        <v>462</v>
      </c>
      <c r="C463" s="3" t="s">
        <v>4571</v>
      </c>
      <c r="D463" s="6">
        <v>550</v>
      </c>
      <c r="E463" s="8">
        <v>0</v>
      </c>
      <c r="F463" t="s">
        <v>8220</v>
      </c>
      <c r="G463" t="s">
        <v>8224</v>
      </c>
      <c r="H463" t="s">
        <v>8246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8269</v>
      </c>
      <c r="O463" t="s">
        <v>8275</v>
      </c>
      <c r="P463" s="9">
        <f>(J463/86400)+DATE(1970,1,1)</f>
        <v>41407.84684027778</v>
      </c>
      <c r="Q463" s="9">
        <f>(I463/86400)+DATE(1970,1,1)</f>
        <v>41427.84684027778</v>
      </c>
      <c r="R463" cm="1">
        <f t="array" ref="R463:S463">YEAR(P463:Q463)</f>
        <v>2013</v>
      </c>
      <c r="S463">
        <v>2013</v>
      </c>
    </row>
    <row r="464" spans="1:19" ht="48" x14ac:dyDescent="0.2">
      <c r="A464">
        <v>462</v>
      </c>
      <c r="B464" s="3" t="s">
        <v>463</v>
      </c>
      <c r="C464" s="3" t="s">
        <v>4572</v>
      </c>
      <c r="D464" s="6">
        <v>100000</v>
      </c>
      <c r="E464" s="8">
        <v>0</v>
      </c>
      <c r="F464" t="s">
        <v>8220</v>
      </c>
      <c r="G464" t="s">
        <v>8223</v>
      </c>
      <c r="H464" t="s">
        <v>8245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8269</v>
      </c>
      <c r="O464" t="s">
        <v>8275</v>
      </c>
      <c r="P464" s="9">
        <f>(J464/86400)+DATE(1970,1,1)</f>
        <v>40705.12663194444</v>
      </c>
      <c r="Q464" s="9">
        <f>(I464/86400)+DATE(1970,1,1)</f>
        <v>40765.12663194444</v>
      </c>
      <c r="R464" cm="1">
        <f t="array" ref="R464:S464">YEAR(P464:Q464)</f>
        <v>2011</v>
      </c>
      <c r="S464">
        <v>2011</v>
      </c>
    </row>
    <row r="465" spans="1:19" ht="48" x14ac:dyDescent="0.2">
      <c r="A465">
        <v>463</v>
      </c>
      <c r="B465" s="3" t="s">
        <v>464</v>
      </c>
      <c r="C465" s="3" t="s">
        <v>4573</v>
      </c>
      <c r="D465" s="6">
        <v>55000</v>
      </c>
      <c r="E465" s="8">
        <v>1250</v>
      </c>
      <c r="F465" t="s">
        <v>8220</v>
      </c>
      <c r="G465" t="s">
        <v>8223</v>
      </c>
      <c r="H465" t="s">
        <v>8245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8269</v>
      </c>
      <c r="O465" t="s">
        <v>8275</v>
      </c>
      <c r="P465" s="9">
        <f>(J465/86400)+DATE(1970,1,1)</f>
        <v>40750.710104166668</v>
      </c>
      <c r="Q465" s="9">
        <f>(I465/86400)+DATE(1970,1,1)</f>
        <v>40810.710104166668</v>
      </c>
      <c r="R465" cm="1">
        <f t="array" ref="R465:S465">YEAR(P465:Q465)</f>
        <v>2011</v>
      </c>
      <c r="S465">
        <v>2011</v>
      </c>
    </row>
    <row r="466" spans="1:19" ht="32" x14ac:dyDescent="0.2">
      <c r="A466">
        <v>464</v>
      </c>
      <c r="B466" s="3" t="s">
        <v>465</v>
      </c>
      <c r="C466" s="3" t="s">
        <v>4574</v>
      </c>
      <c r="D466" s="6">
        <v>1010</v>
      </c>
      <c r="E466" s="8">
        <v>1</v>
      </c>
      <c r="F466" t="s">
        <v>8220</v>
      </c>
      <c r="G466" t="s">
        <v>8235</v>
      </c>
      <c r="H466" t="s">
        <v>8248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8269</v>
      </c>
      <c r="O466" t="s">
        <v>8275</v>
      </c>
      <c r="P466" s="9">
        <f>(J466/86400)+DATE(1970,1,1)</f>
        <v>42488.84878472222</v>
      </c>
      <c r="Q466" s="9">
        <f>(I466/86400)+DATE(1970,1,1)</f>
        <v>42508.84878472222</v>
      </c>
      <c r="R466" cm="1">
        <f t="array" ref="R466:S466">YEAR(P466:Q466)</f>
        <v>2016</v>
      </c>
      <c r="S466">
        <v>2016</v>
      </c>
    </row>
    <row r="467" spans="1:19" ht="16" x14ac:dyDescent="0.2">
      <c r="A467">
        <v>465</v>
      </c>
      <c r="B467" s="3" t="s">
        <v>466</v>
      </c>
      <c r="C467" s="3" t="s">
        <v>4575</v>
      </c>
      <c r="D467" s="6">
        <v>512</v>
      </c>
      <c r="E467" s="8">
        <v>138</v>
      </c>
      <c r="F467" t="s">
        <v>8220</v>
      </c>
      <c r="G467" t="s">
        <v>8223</v>
      </c>
      <c r="H467" t="s">
        <v>8245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8269</v>
      </c>
      <c r="O467" t="s">
        <v>8275</v>
      </c>
      <c r="P467" s="9">
        <f>(J467/86400)+DATE(1970,1,1)</f>
        <v>41801.120069444441</v>
      </c>
      <c r="Q467" s="9">
        <f>(I467/86400)+DATE(1970,1,1)</f>
        <v>41817.120069444441</v>
      </c>
      <c r="R467" cm="1">
        <f t="array" ref="R467:S467">YEAR(P467:Q467)</f>
        <v>2014</v>
      </c>
      <c r="S467">
        <v>2014</v>
      </c>
    </row>
    <row r="468" spans="1:19" ht="48" x14ac:dyDescent="0.2">
      <c r="A468">
        <v>466</v>
      </c>
      <c r="B468" s="3" t="s">
        <v>467</v>
      </c>
      <c r="C468" s="3" t="s">
        <v>4576</v>
      </c>
      <c r="D468" s="6">
        <v>10000</v>
      </c>
      <c r="E468" s="8">
        <v>76</v>
      </c>
      <c r="F468" t="s">
        <v>8220</v>
      </c>
      <c r="G468" t="s">
        <v>8223</v>
      </c>
      <c r="H468" t="s">
        <v>8245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8269</v>
      </c>
      <c r="O468" t="s">
        <v>8275</v>
      </c>
      <c r="P468" s="9">
        <f>(J468/86400)+DATE(1970,1,1)</f>
        <v>41129.942870370374</v>
      </c>
      <c r="Q468" s="9">
        <f>(I468/86400)+DATE(1970,1,1)</f>
        <v>41159.942870370374</v>
      </c>
      <c r="R468" cm="1">
        <f t="array" ref="R468:S468">YEAR(P468:Q468)</f>
        <v>2012</v>
      </c>
      <c r="S468">
        <v>2012</v>
      </c>
    </row>
    <row r="469" spans="1:19" ht="48" x14ac:dyDescent="0.2">
      <c r="A469">
        <v>467</v>
      </c>
      <c r="B469" s="3" t="s">
        <v>468</v>
      </c>
      <c r="C469" s="3" t="s">
        <v>4577</v>
      </c>
      <c r="D469" s="6">
        <v>20000</v>
      </c>
      <c r="E469" s="8">
        <v>4315</v>
      </c>
      <c r="F469" t="s">
        <v>8220</v>
      </c>
      <c r="G469" t="s">
        <v>8223</v>
      </c>
      <c r="H469" t="s">
        <v>8245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8269</v>
      </c>
      <c r="O469" t="s">
        <v>8275</v>
      </c>
      <c r="P469" s="9">
        <f>(J469/86400)+DATE(1970,1,1)</f>
        <v>41135.679791666669</v>
      </c>
      <c r="Q469" s="9">
        <f>(I469/86400)+DATE(1970,1,1)</f>
        <v>41180.679791666669</v>
      </c>
      <c r="R469" cm="1">
        <f t="array" ref="R469:S469">YEAR(P469:Q469)</f>
        <v>2012</v>
      </c>
      <c r="S469">
        <v>2012</v>
      </c>
    </row>
    <row r="470" spans="1:19" ht="48" x14ac:dyDescent="0.2">
      <c r="A470">
        <v>468</v>
      </c>
      <c r="B470" s="3" t="s">
        <v>469</v>
      </c>
      <c r="C470" s="3" t="s">
        <v>4578</v>
      </c>
      <c r="D470" s="6">
        <v>7500</v>
      </c>
      <c r="E470" s="8">
        <v>0</v>
      </c>
      <c r="F470" t="s">
        <v>8220</v>
      </c>
      <c r="G470" t="s">
        <v>8223</v>
      </c>
      <c r="H470" t="s">
        <v>8245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8269</v>
      </c>
      <c r="O470" t="s">
        <v>8275</v>
      </c>
      <c r="P470" s="9">
        <f>(J470/86400)+DATE(1970,1,1)</f>
        <v>41041.167627314819</v>
      </c>
      <c r="Q470" s="9">
        <f>(I470/86400)+DATE(1970,1,1)</f>
        <v>41101.160474537035</v>
      </c>
      <c r="R470" cm="1">
        <f t="array" ref="R470:S470">YEAR(P470:Q470)</f>
        <v>2012</v>
      </c>
      <c r="S470">
        <v>2012</v>
      </c>
    </row>
    <row r="471" spans="1:19" ht="32" x14ac:dyDescent="0.2">
      <c r="A471">
        <v>469</v>
      </c>
      <c r="B471" s="3" t="s">
        <v>470</v>
      </c>
      <c r="C471" s="3" t="s">
        <v>4579</v>
      </c>
      <c r="D471" s="6">
        <v>6000</v>
      </c>
      <c r="E471" s="8">
        <v>0</v>
      </c>
      <c r="F471" t="s">
        <v>8220</v>
      </c>
      <c r="G471" t="s">
        <v>8224</v>
      </c>
      <c r="H471" t="s">
        <v>8246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8269</v>
      </c>
      <c r="O471" t="s">
        <v>8275</v>
      </c>
      <c r="P471" s="9">
        <f>(J471/86400)+DATE(1970,1,1)</f>
        <v>41827.989861111113</v>
      </c>
      <c r="Q471" s="9">
        <f>(I471/86400)+DATE(1970,1,1)</f>
        <v>41887.989861111113</v>
      </c>
      <c r="R471" cm="1">
        <f t="array" ref="R471:S471">YEAR(P471:Q471)</f>
        <v>2014</v>
      </c>
      <c r="S471">
        <v>2014</v>
      </c>
    </row>
    <row r="472" spans="1:19" ht="48" x14ac:dyDescent="0.2">
      <c r="A472">
        <v>470</v>
      </c>
      <c r="B472" s="3" t="s">
        <v>471</v>
      </c>
      <c r="C472" s="3" t="s">
        <v>4580</v>
      </c>
      <c r="D472" s="6">
        <v>5000</v>
      </c>
      <c r="E472" s="8">
        <v>51</v>
      </c>
      <c r="F472" t="s">
        <v>8220</v>
      </c>
      <c r="G472" t="s">
        <v>8223</v>
      </c>
      <c r="H472" t="s">
        <v>8245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8269</v>
      </c>
      <c r="O472" t="s">
        <v>8275</v>
      </c>
      <c r="P472" s="9">
        <f>(J472/86400)+DATE(1970,1,1)</f>
        <v>41605.167696759258</v>
      </c>
      <c r="Q472" s="9">
        <f>(I472/86400)+DATE(1970,1,1)</f>
        <v>41655.166666666664</v>
      </c>
      <c r="R472" cm="1">
        <f t="array" ref="R472:S472">YEAR(P472:Q472)</f>
        <v>2013</v>
      </c>
      <c r="S472">
        <v>2014</v>
      </c>
    </row>
    <row r="473" spans="1:19" ht="64" x14ac:dyDescent="0.2">
      <c r="A473">
        <v>471</v>
      </c>
      <c r="B473" s="3" t="s">
        <v>472</v>
      </c>
      <c r="C473" s="3" t="s">
        <v>4581</v>
      </c>
      <c r="D473" s="6">
        <v>55000</v>
      </c>
      <c r="E473" s="8">
        <v>6541</v>
      </c>
      <c r="F473" t="s">
        <v>8220</v>
      </c>
      <c r="G473" t="s">
        <v>8223</v>
      </c>
      <c r="H473" t="s">
        <v>8245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8269</v>
      </c>
      <c r="O473" t="s">
        <v>8275</v>
      </c>
      <c r="P473" s="9">
        <f>(J473/86400)+DATE(1970,1,1)</f>
        <v>41703.721979166665</v>
      </c>
      <c r="Q473" s="9">
        <f>(I473/86400)+DATE(1970,1,1)</f>
        <v>41748.680312500001</v>
      </c>
      <c r="R473" cm="1">
        <f t="array" ref="R473:S473">YEAR(P473:Q473)</f>
        <v>2014</v>
      </c>
      <c r="S473">
        <v>2014</v>
      </c>
    </row>
    <row r="474" spans="1:19" ht="48" x14ac:dyDescent="0.2">
      <c r="A474">
        <v>472</v>
      </c>
      <c r="B474" s="3" t="s">
        <v>473</v>
      </c>
      <c r="C474" s="3" t="s">
        <v>4582</v>
      </c>
      <c r="D474" s="6">
        <v>800</v>
      </c>
      <c r="E474" s="8">
        <v>141</v>
      </c>
      <c r="F474" t="s">
        <v>8220</v>
      </c>
      <c r="G474" t="s">
        <v>8223</v>
      </c>
      <c r="H474" t="s">
        <v>8245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8269</v>
      </c>
      <c r="O474" t="s">
        <v>8275</v>
      </c>
      <c r="P474" s="9">
        <f>(J474/86400)+DATE(1970,1,1)</f>
        <v>41844.922662037039</v>
      </c>
      <c r="Q474" s="9">
        <f>(I474/86400)+DATE(1970,1,1)</f>
        <v>41874.922662037039</v>
      </c>
      <c r="R474" cm="1">
        <f t="array" ref="R474:S474">YEAR(P474:Q474)</f>
        <v>2014</v>
      </c>
      <c r="S474">
        <v>2014</v>
      </c>
    </row>
    <row r="475" spans="1:19" ht="48" x14ac:dyDescent="0.2">
      <c r="A475">
        <v>473</v>
      </c>
      <c r="B475" s="3" t="s">
        <v>474</v>
      </c>
      <c r="C475" s="3" t="s">
        <v>4583</v>
      </c>
      <c r="D475" s="6">
        <v>30000</v>
      </c>
      <c r="E475" s="8">
        <v>861</v>
      </c>
      <c r="F475" t="s">
        <v>8220</v>
      </c>
      <c r="G475" t="s">
        <v>8223</v>
      </c>
      <c r="H475" t="s">
        <v>8245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8269</v>
      </c>
      <c r="O475" t="s">
        <v>8275</v>
      </c>
      <c r="P475" s="9">
        <f>(J475/86400)+DATE(1970,1,1)</f>
        <v>41869.698136574072</v>
      </c>
      <c r="Q475" s="9">
        <f>(I475/86400)+DATE(1970,1,1)</f>
        <v>41899.698136574072</v>
      </c>
      <c r="R475" cm="1">
        <f t="array" ref="R475:S475">YEAR(P475:Q475)</f>
        <v>2014</v>
      </c>
      <c r="S475">
        <v>2014</v>
      </c>
    </row>
    <row r="476" spans="1:19" ht="48" x14ac:dyDescent="0.2">
      <c r="A476">
        <v>474</v>
      </c>
      <c r="B476" s="3" t="s">
        <v>475</v>
      </c>
      <c r="C476" s="3" t="s">
        <v>4584</v>
      </c>
      <c r="D476" s="6">
        <v>3300</v>
      </c>
      <c r="E476" s="8">
        <v>1</v>
      </c>
      <c r="F476" t="s">
        <v>8220</v>
      </c>
      <c r="G476" t="s">
        <v>8223</v>
      </c>
      <c r="H476" t="s">
        <v>8245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8269</v>
      </c>
      <c r="O476" t="s">
        <v>8275</v>
      </c>
      <c r="P476" s="9">
        <f>(J476/86400)+DATE(1970,1,1)</f>
        <v>42753.329039351855</v>
      </c>
      <c r="Q476" s="9">
        <f>(I476/86400)+DATE(1970,1,1)</f>
        <v>42783.329039351855</v>
      </c>
      <c r="R476" cm="1">
        <f t="array" ref="R476:S476">YEAR(P476:Q476)</f>
        <v>2017</v>
      </c>
      <c r="S476">
        <v>2017</v>
      </c>
    </row>
    <row r="477" spans="1:19" ht="48" x14ac:dyDescent="0.2">
      <c r="A477">
        <v>475</v>
      </c>
      <c r="B477" s="3" t="s">
        <v>476</v>
      </c>
      <c r="C477" s="3" t="s">
        <v>4585</v>
      </c>
      <c r="D477" s="6">
        <v>2000</v>
      </c>
      <c r="E477" s="8">
        <v>0</v>
      </c>
      <c r="F477" t="s">
        <v>8220</v>
      </c>
      <c r="G477" t="s">
        <v>8223</v>
      </c>
      <c r="H477" t="s">
        <v>8245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8269</v>
      </c>
      <c r="O477" t="s">
        <v>8275</v>
      </c>
      <c r="P477" s="9">
        <f>(J477/86400)+DATE(1970,1,1)</f>
        <v>42100.086145833338</v>
      </c>
      <c r="Q477" s="9">
        <f>(I477/86400)+DATE(1970,1,1)</f>
        <v>42130.086145833338</v>
      </c>
      <c r="R477" cm="1">
        <f t="array" ref="R477:S477">YEAR(P477:Q477)</f>
        <v>2015</v>
      </c>
      <c r="S477">
        <v>2015</v>
      </c>
    </row>
    <row r="478" spans="1:19" ht="32" x14ac:dyDescent="0.2">
      <c r="A478">
        <v>476</v>
      </c>
      <c r="B478" s="3" t="s">
        <v>477</v>
      </c>
      <c r="C478" s="3" t="s">
        <v>4586</v>
      </c>
      <c r="D478" s="6">
        <v>220000</v>
      </c>
      <c r="E478" s="8">
        <v>4906.59</v>
      </c>
      <c r="F478" t="s">
        <v>8220</v>
      </c>
      <c r="G478" t="s">
        <v>8223</v>
      </c>
      <c r="H478" t="s">
        <v>8245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8269</v>
      </c>
      <c r="O478" t="s">
        <v>8275</v>
      </c>
      <c r="P478" s="9">
        <f>(J478/86400)+DATE(1970,1,1)</f>
        <v>41757.975011574075</v>
      </c>
      <c r="Q478" s="9">
        <f>(I478/86400)+DATE(1970,1,1)</f>
        <v>41793.165972222225</v>
      </c>
      <c r="R478" cm="1">
        <f t="array" ref="R478:S478">YEAR(P478:Q478)</f>
        <v>2014</v>
      </c>
      <c r="S478">
        <v>2014</v>
      </c>
    </row>
    <row r="479" spans="1:19" ht="48" x14ac:dyDescent="0.2">
      <c r="A479">
        <v>477</v>
      </c>
      <c r="B479" s="3" t="s">
        <v>478</v>
      </c>
      <c r="C479" s="3" t="s">
        <v>4587</v>
      </c>
      <c r="D479" s="6">
        <v>1500</v>
      </c>
      <c r="E479" s="8">
        <v>0</v>
      </c>
      <c r="F479" t="s">
        <v>8220</v>
      </c>
      <c r="G479" t="s">
        <v>8223</v>
      </c>
      <c r="H479" t="s">
        <v>8245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8269</v>
      </c>
      <c r="O479" t="s">
        <v>8275</v>
      </c>
      <c r="P479" s="9">
        <f>(J479/86400)+DATE(1970,1,1)</f>
        <v>40987.83488425926</v>
      </c>
      <c r="Q479" s="9">
        <f>(I479/86400)+DATE(1970,1,1)</f>
        <v>41047.83488425926</v>
      </c>
      <c r="R479" cm="1">
        <f t="array" ref="R479:S479">YEAR(P479:Q479)</f>
        <v>2012</v>
      </c>
      <c r="S479">
        <v>2012</v>
      </c>
    </row>
    <row r="480" spans="1:19" ht="48" x14ac:dyDescent="0.2">
      <c r="A480">
        <v>478</v>
      </c>
      <c r="B480" s="3" t="s">
        <v>479</v>
      </c>
      <c r="C480" s="3" t="s">
        <v>4588</v>
      </c>
      <c r="D480" s="6">
        <v>10000</v>
      </c>
      <c r="E480" s="8">
        <v>0</v>
      </c>
      <c r="F480" t="s">
        <v>8220</v>
      </c>
      <c r="G480" t="s">
        <v>8223</v>
      </c>
      <c r="H480" t="s">
        <v>8245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8269</v>
      </c>
      <c r="O480" t="s">
        <v>8275</v>
      </c>
      <c r="P480" s="9">
        <f>(J480/86400)+DATE(1970,1,1)</f>
        <v>42065.910983796297</v>
      </c>
      <c r="Q480" s="9">
        <f>(I480/86400)+DATE(1970,1,1)</f>
        <v>42095.869317129633</v>
      </c>
      <c r="R480" cm="1">
        <f t="array" ref="R480:S480">YEAR(P480:Q480)</f>
        <v>2015</v>
      </c>
      <c r="S480">
        <v>2015</v>
      </c>
    </row>
    <row r="481" spans="1:19" ht="48" x14ac:dyDescent="0.2">
      <c r="A481">
        <v>479</v>
      </c>
      <c r="B481" s="3" t="s">
        <v>480</v>
      </c>
      <c r="C481" s="3" t="s">
        <v>4589</v>
      </c>
      <c r="D481" s="6">
        <v>15000</v>
      </c>
      <c r="E481" s="8">
        <v>4884</v>
      </c>
      <c r="F481" t="s">
        <v>8220</v>
      </c>
      <c r="G481" t="s">
        <v>8223</v>
      </c>
      <c r="H481" t="s">
        <v>8245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8269</v>
      </c>
      <c r="O481" t="s">
        <v>8275</v>
      </c>
      <c r="P481" s="9">
        <f>(J481/86400)+DATE(1970,1,1)</f>
        <v>41904.407812500001</v>
      </c>
      <c r="Q481" s="9">
        <f>(I481/86400)+DATE(1970,1,1)</f>
        <v>41964.449479166666</v>
      </c>
      <c r="R481" cm="1">
        <f t="array" ref="R481:S481">YEAR(P481:Q481)</f>
        <v>2014</v>
      </c>
      <c r="S481">
        <v>2014</v>
      </c>
    </row>
    <row r="482" spans="1:19" ht="48" x14ac:dyDescent="0.2">
      <c r="A482">
        <v>480</v>
      </c>
      <c r="B482" s="3" t="s">
        <v>481</v>
      </c>
      <c r="C482" s="3" t="s">
        <v>4590</v>
      </c>
      <c r="D482" s="6">
        <v>40000</v>
      </c>
      <c r="E482" s="8">
        <v>7764</v>
      </c>
      <c r="F482" t="s">
        <v>8220</v>
      </c>
      <c r="G482" t="s">
        <v>8223</v>
      </c>
      <c r="H482" t="s">
        <v>8245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8269</v>
      </c>
      <c r="O482" t="s">
        <v>8275</v>
      </c>
      <c r="P482" s="9">
        <f>(J482/86400)+DATE(1970,1,1)</f>
        <v>41465.500173611115</v>
      </c>
      <c r="Q482" s="9">
        <f>(I482/86400)+DATE(1970,1,1)</f>
        <v>41495.500173611115</v>
      </c>
      <c r="R482" cm="1">
        <f t="array" ref="R482:S482">YEAR(P482:Q482)</f>
        <v>2013</v>
      </c>
      <c r="S482">
        <v>2013</v>
      </c>
    </row>
    <row r="483" spans="1:19" ht="48" x14ac:dyDescent="0.2">
      <c r="A483">
        <v>481</v>
      </c>
      <c r="B483" s="3" t="s">
        <v>482</v>
      </c>
      <c r="C483" s="3" t="s">
        <v>4591</v>
      </c>
      <c r="D483" s="6">
        <v>30000</v>
      </c>
      <c r="E483" s="8">
        <v>1830</v>
      </c>
      <c r="F483" t="s">
        <v>8220</v>
      </c>
      <c r="G483" t="s">
        <v>8223</v>
      </c>
      <c r="H483" t="s">
        <v>8245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8269</v>
      </c>
      <c r="O483" t="s">
        <v>8275</v>
      </c>
      <c r="P483" s="9">
        <f>(J483/86400)+DATE(1970,1,1)</f>
        <v>41162.672326388885</v>
      </c>
      <c r="Q483" s="9">
        <f>(I483/86400)+DATE(1970,1,1)</f>
        <v>41192.672326388885</v>
      </c>
      <c r="R483" cm="1">
        <f t="array" ref="R483:S483">YEAR(P483:Q483)</f>
        <v>2012</v>
      </c>
      <c r="S483">
        <v>2012</v>
      </c>
    </row>
    <row r="484" spans="1:19" ht="48" x14ac:dyDescent="0.2">
      <c r="A484">
        <v>482</v>
      </c>
      <c r="B484" s="3" t="s">
        <v>483</v>
      </c>
      <c r="C484" s="3" t="s">
        <v>4592</v>
      </c>
      <c r="D484" s="6">
        <v>10000</v>
      </c>
      <c r="E484" s="8">
        <v>10</v>
      </c>
      <c r="F484" t="s">
        <v>8220</v>
      </c>
      <c r="G484" t="s">
        <v>8223</v>
      </c>
      <c r="H484" t="s">
        <v>8245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8269</v>
      </c>
      <c r="O484" t="s">
        <v>8275</v>
      </c>
      <c r="P484" s="9">
        <f>(J484/86400)+DATE(1970,1,1)</f>
        <v>42447.896874999999</v>
      </c>
      <c r="Q484" s="9">
        <f>(I484/86400)+DATE(1970,1,1)</f>
        <v>42474.606944444444</v>
      </c>
      <c r="R484" cm="1">
        <f t="array" ref="R484:S484">YEAR(P484:Q484)</f>
        <v>2016</v>
      </c>
      <c r="S484">
        <v>2016</v>
      </c>
    </row>
    <row r="485" spans="1:19" ht="48" x14ac:dyDescent="0.2">
      <c r="A485">
        <v>483</v>
      </c>
      <c r="B485" s="3" t="s">
        <v>484</v>
      </c>
      <c r="C485" s="3" t="s">
        <v>4593</v>
      </c>
      <c r="D485" s="6">
        <v>15000</v>
      </c>
      <c r="E485" s="8">
        <v>7530</v>
      </c>
      <c r="F485" t="s">
        <v>8220</v>
      </c>
      <c r="G485" t="s">
        <v>8224</v>
      </c>
      <c r="H485" t="s">
        <v>8246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8269</v>
      </c>
      <c r="O485" t="s">
        <v>8275</v>
      </c>
      <c r="P485" s="9">
        <f>(J485/86400)+DATE(1970,1,1)</f>
        <v>41243.197592592594</v>
      </c>
      <c r="Q485" s="9">
        <f>(I485/86400)+DATE(1970,1,1)</f>
        <v>41303.197592592594</v>
      </c>
      <c r="R485" cm="1">
        <f t="array" ref="R485:S485">YEAR(P485:Q485)</f>
        <v>2012</v>
      </c>
      <c r="S485">
        <v>2013</v>
      </c>
    </row>
    <row r="486" spans="1:19" ht="64" x14ac:dyDescent="0.2">
      <c r="A486">
        <v>484</v>
      </c>
      <c r="B486" s="3" t="s">
        <v>485</v>
      </c>
      <c r="C486" s="3" t="s">
        <v>4594</v>
      </c>
      <c r="D486" s="6">
        <v>80000</v>
      </c>
      <c r="E486" s="8">
        <v>149</v>
      </c>
      <c r="F486" t="s">
        <v>8220</v>
      </c>
      <c r="G486" t="s">
        <v>8224</v>
      </c>
      <c r="H486" t="s">
        <v>8246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8269</v>
      </c>
      <c r="O486" t="s">
        <v>8275</v>
      </c>
      <c r="P486" s="9">
        <f>(J486/86400)+DATE(1970,1,1)</f>
        <v>42272.93949074074</v>
      </c>
      <c r="Q486" s="9">
        <f>(I486/86400)+DATE(1970,1,1)</f>
        <v>42313.981157407412</v>
      </c>
      <c r="R486" cm="1">
        <f t="array" ref="R486:S486">YEAR(P486:Q486)</f>
        <v>2015</v>
      </c>
      <c r="S486">
        <v>2015</v>
      </c>
    </row>
    <row r="487" spans="1:19" ht="32" x14ac:dyDescent="0.2">
      <c r="A487">
        <v>485</v>
      </c>
      <c r="B487" s="3" t="s">
        <v>486</v>
      </c>
      <c r="C487" s="3" t="s">
        <v>4595</v>
      </c>
      <c r="D487" s="6">
        <v>37956</v>
      </c>
      <c r="E487" s="8">
        <v>8315.01</v>
      </c>
      <c r="F487" t="s">
        <v>8220</v>
      </c>
      <c r="G487" t="s">
        <v>8224</v>
      </c>
      <c r="H487" t="s">
        <v>8246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8269</v>
      </c>
      <c r="O487" t="s">
        <v>8275</v>
      </c>
      <c r="P487" s="9">
        <f>(J487/86400)+DATE(1970,1,1)</f>
        <v>41381.505775462967</v>
      </c>
      <c r="Q487" s="9">
        <f>(I487/86400)+DATE(1970,1,1)</f>
        <v>41411.505775462967</v>
      </c>
      <c r="R487" cm="1">
        <f t="array" ref="R487:S487">YEAR(P487:Q487)</f>
        <v>2013</v>
      </c>
      <c r="S487">
        <v>2013</v>
      </c>
    </row>
    <row r="488" spans="1:19" ht="48" x14ac:dyDescent="0.2">
      <c r="A488">
        <v>486</v>
      </c>
      <c r="B488" s="3" t="s">
        <v>487</v>
      </c>
      <c r="C488" s="3" t="s">
        <v>4596</v>
      </c>
      <c r="D488" s="6">
        <v>550000</v>
      </c>
      <c r="E488" s="8">
        <v>50</v>
      </c>
      <c r="F488" t="s">
        <v>8220</v>
      </c>
      <c r="G488" t="s">
        <v>8225</v>
      </c>
      <c r="H488" t="s">
        <v>8247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8269</v>
      </c>
      <c r="O488" t="s">
        <v>8275</v>
      </c>
      <c r="P488" s="9">
        <f>(J488/86400)+DATE(1970,1,1)</f>
        <v>41761.94258101852</v>
      </c>
      <c r="Q488" s="9">
        <f>(I488/86400)+DATE(1970,1,1)</f>
        <v>41791.94258101852</v>
      </c>
      <c r="R488" cm="1">
        <f t="array" ref="R488:S488">YEAR(P488:Q488)</f>
        <v>2014</v>
      </c>
      <c r="S488">
        <v>2014</v>
      </c>
    </row>
    <row r="489" spans="1:19" ht="48" x14ac:dyDescent="0.2">
      <c r="A489">
        <v>487</v>
      </c>
      <c r="B489" s="3" t="s">
        <v>488</v>
      </c>
      <c r="C489" s="3" t="s">
        <v>4597</v>
      </c>
      <c r="D489" s="6">
        <v>50000</v>
      </c>
      <c r="E489" s="8">
        <v>0</v>
      </c>
      <c r="F489" t="s">
        <v>8220</v>
      </c>
      <c r="G489" t="s">
        <v>8228</v>
      </c>
      <c r="H489" t="s">
        <v>8250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8269</v>
      </c>
      <c r="O489" t="s">
        <v>8275</v>
      </c>
      <c r="P489" s="9">
        <f>(J489/86400)+DATE(1970,1,1)</f>
        <v>42669.594837962963</v>
      </c>
      <c r="Q489" s="9">
        <f>(I489/86400)+DATE(1970,1,1)</f>
        <v>42729.636504629627</v>
      </c>
      <c r="R489" cm="1">
        <f t="array" ref="R489:S489">YEAR(P489:Q489)</f>
        <v>2016</v>
      </c>
      <c r="S489">
        <v>2016</v>
      </c>
    </row>
    <row r="490" spans="1:19" ht="32" x14ac:dyDescent="0.2">
      <c r="A490">
        <v>488</v>
      </c>
      <c r="B490" s="3" t="s">
        <v>489</v>
      </c>
      <c r="C490" s="3" t="s">
        <v>4598</v>
      </c>
      <c r="D490" s="6">
        <v>12000</v>
      </c>
      <c r="E490" s="8">
        <v>0</v>
      </c>
      <c r="F490" t="s">
        <v>8220</v>
      </c>
      <c r="G490" t="s">
        <v>8223</v>
      </c>
      <c r="H490" t="s">
        <v>8245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8269</v>
      </c>
      <c r="O490" t="s">
        <v>8275</v>
      </c>
      <c r="P490" s="9">
        <f>(J490/86400)+DATE(1970,1,1)</f>
        <v>42714.054398148146</v>
      </c>
      <c r="Q490" s="9">
        <f>(I490/86400)+DATE(1970,1,1)</f>
        <v>42744.054398148146</v>
      </c>
      <c r="R490" cm="1">
        <f t="array" ref="R490:S490">YEAR(P490:Q490)</f>
        <v>2016</v>
      </c>
      <c r="S490">
        <v>2017</v>
      </c>
    </row>
    <row r="491" spans="1:19" ht="48" x14ac:dyDescent="0.2">
      <c r="A491">
        <v>489</v>
      </c>
      <c r="B491" s="3" t="s">
        <v>490</v>
      </c>
      <c r="C491" s="3" t="s">
        <v>4599</v>
      </c>
      <c r="D491" s="6">
        <v>74997</v>
      </c>
      <c r="E491" s="8">
        <v>215</v>
      </c>
      <c r="F491" t="s">
        <v>8220</v>
      </c>
      <c r="G491" t="s">
        <v>8223</v>
      </c>
      <c r="H491" t="s">
        <v>8245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8269</v>
      </c>
      <c r="O491" t="s">
        <v>8275</v>
      </c>
      <c r="P491" s="9">
        <f>(J491/86400)+DATE(1970,1,1)</f>
        <v>40882.481666666667</v>
      </c>
      <c r="Q491" s="9">
        <f>(I491/86400)+DATE(1970,1,1)</f>
        <v>40913.481249999997</v>
      </c>
      <c r="R491" cm="1">
        <f t="array" ref="R491:S491">YEAR(P491:Q491)</f>
        <v>2011</v>
      </c>
      <c r="S491">
        <v>2012</v>
      </c>
    </row>
    <row r="492" spans="1:19" ht="16" x14ac:dyDescent="0.2">
      <c r="A492">
        <v>490</v>
      </c>
      <c r="B492" s="3" t="s">
        <v>491</v>
      </c>
      <c r="C492" s="3" t="s">
        <v>4600</v>
      </c>
      <c r="D492" s="6">
        <v>1000</v>
      </c>
      <c r="E492" s="8">
        <v>0</v>
      </c>
      <c r="F492" t="s">
        <v>8220</v>
      </c>
      <c r="G492" t="s">
        <v>8223</v>
      </c>
      <c r="H492" t="s">
        <v>8245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8269</v>
      </c>
      <c r="O492" t="s">
        <v>8275</v>
      </c>
      <c r="P492" s="9">
        <f>(J492/86400)+DATE(1970,1,1)</f>
        <v>41113.968576388885</v>
      </c>
      <c r="Q492" s="9">
        <f>(I492/86400)+DATE(1970,1,1)</f>
        <v>41143.968576388885</v>
      </c>
      <c r="R492" cm="1">
        <f t="array" ref="R492:S492">YEAR(P492:Q492)</f>
        <v>2012</v>
      </c>
      <c r="S492">
        <v>2012</v>
      </c>
    </row>
    <row r="493" spans="1:19" ht="48" x14ac:dyDescent="0.2">
      <c r="A493">
        <v>491</v>
      </c>
      <c r="B493" s="3" t="s">
        <v>492</v>
      </c>
      <c r="C493" s="3" t="s">
        <v>4601</v>
      </c>
      <c r="D493" s="6">
        <v>10000</v>
      </c>
      <c r="E493" s="8">
        <v>0</v>
      </c>
      <c r="F493" t="s">
        <v>8220</v>
      </c>
      <c r="G493" t="s">
        <v>8223</v>
      </c>
      <c r="H493" t="s">
        <v>8245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8269</v>
      </c>
      <c r="O493" t="s">
        <v>8275</v>
      </c>
      <c r="P493" s="9">
        <f>(J493/86400)+DATE(1970,1,1)</f>
        <v>42366.982627314814</v>
      </c>
      <c r="Q493" s="9">
        <f>(I493/86400)+DATE(1970,1,1)</f>
        <v>42396.982627314814</v>
      </c>
      <c r="R493" cm="1">
        <f t="array" ref="R493:S493">YEAR(P493:Q493)</f>
        <v>2015</v>
      </c>
      <c r="S493">
        <v>2016</v>
      </c>
    </row>
    <row r="494" spans="1:19" ht="48" x14ac:dyDescent="0.2">
      <c r="A494">
        <v>492</v>
      </c>
      <c r="B494" s="3" t="s">
        <v>493</v>
      </c>
      <c r="C494" s="3" t="s">
        <v>4602</v>
      </c>
      <c r="D494" s="6">
        <v>10000000</v>
      </c>
      <c r="E494" s="8">
        <v>0</v>
      </c>
      <c r="F494" t="s">
        <v>8220</v>
      </c>
      <c r="G494" t="s">
        <v>8234</v>
      </c>
      <c r="H494" t="s">
        <v>8254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8269</v>
      </c>
      <c r="O494" t="s">
        <v>8275</v>
      </c>
      <c r="P494" s="9">
        <f>(J494/86400)+DATE(1970,1,1)</f>
        <v>42596.03506944445</v>
      </c>
      <c r="Q494" s="9">
        <f>(I494/86400)+DATE(1970,1,1)</f>
        <v>42656.03506944445</v>
      </c>
      <c r="R494" cm="1">
        <f t="array" ref="R494:S494">YEAR(P494:Q494)</f>
        <v>2016</v>
      </c>
      <c r="S494">
        <v>2016</v>
      </c>
    </row>
    <row r="495" spans="1:19" ht="48" x14ac:dyDescent="0.2">
      <c r="A495">
        <v>493</v>
      </c>
      <c r="B495" s="3" t="s">
        <v>494</v>
      </c>
      <c r="C495" s="3" t="s">
        <v>4603</v>
      </c>
      <c r="D495" s="6">
        <v>30000</v>
      </c>
      <c r="E495" s="8">
        <v>0</v>
      </c>
      <c r="F495" t="s">
        <v>8220</v>
      </c>
      <c r="G495" t="s">
        <v>8224</v>
      </c>
      <c r="H495" t="s">
        <v>8246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8269</v>
      </c>
      <c r="O495" t="s">
        <v>8275</v>
      </c>
      <c r="P495" s="9">
        <f>(J495/86400)+DATE(1970,1,1)</f>
        <v>42114.726134259261</v>
      </c>
      <c r="Q495" s="9">
        <f>(I495/86400)+DATE(1970,1,1)</f>
        <v>42144.726134259261</v>
      </c>
      <c r="R495" cm="1">
        <f t="array" ref="R495:S495">YEAR(P495:Q495)</f>
        <v>2015</v>
      </c>
      <c r="S495">
        <v>2015</v>
      </c>
    </row>
    <row r="496" spans="1:19" ht="48" x14ac:dyDescent="0.2">
      <c r="A496">
        <v>494</v>
      </c>
      <c r="B496" s="3" t="s">
        <v>495</v>
      </c>
      <c r="C496" s="3" t="s">
        <v>4604</v>
      </c>
      <c r="D496" s="6">
        <v>20000</v>
      </c>
      <c r="E496" s="8">
        <v>31</v>
      </c>
      <c r="F496" t="s">
        <v>8220</v>
      </c>
      <c r="G496" t="s">
        <v>8223</v>
      </c>
      <c r="H496" t="s">
        <v>8245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8269</v>
      </c>
      <c r="O496" t="s">
        <v>8275</v>
      </c>
      <c r="P496" s="9">
        <f>(J496/86400)+DATE(1970,1,1)</f>
        <v>41799.830613425926</v>
      </c>
      <c r="Q496" s="9">
        <f>(I496/86400)+DATE(1970,1,1)</f>
        <v>41823.125</v>
      </c>
      <c r="R496" cm="1">
        <f t="array" ref="R496:S496">YEAR(P496:Q496)</f>
        <v>2014</v>
      </c>
      <c r="S496">
        <v>2014</v>
      </c>
    </row>
    <row r="497" spans="1:19" ht="48" x14ac:dyDescent="0.2">
      <c r="A497">
        <v>495</v>
      </c>
      <c r="B497" s="3" t="s">
        <v>496</v>
      </c>
      <c r="C497" s="3" t="s">
        <v>4605</v>
      </c>
      <c r="D497" s="6">
        <v>7000</v>
      </c>
      <c r="E497" s="8">
        <v>0</v>
      </c>
      <c r="F497" t="s">
        <v>8220</v>
      </c>
      <c r="G497" t="s">
        <v>8223</v>
      </c>
      <c r="H497" t="s">
        <v>8245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8269</v>
      </c>
      <c r="O497" t="s">
        <v>8275</v>
      </c>
      <c r="P497" s="9">
        <f>(J497/86400)+DATE(1970,1,1)</f>
        <v>42171.827604166669</v>
      </c>
      <c r="Q497" s="9">
        <f>(I497/86400)+DATE(1970,1,1)</f>
        <v>42201.827604166669</v>
      </c>
      <c r="R497" cm="1">
        <f t="array" ref="R497:S497">YEAR(P497:Q497)</f>
        <v>2015</v>
      </c>
      <c r="S497">
        <v>2015</v>
      </c>
    </row>
    <row r="498" spans="1:19" ht="32" x14ac:dyDescent="0.2">
      <c r="A498">
        <v>496</v>
      </c>
      <c r="B498" s="3" t="s">
        <v>497</v>
      </c>
      <c r="C498" s="3" t="s">
        <v>4606</v>
      </c>
      <c r="D498" s="6">
        <v>60000</v>
      </c>
      <c r="E498" s="8">
        <v>1</v>
      </c>
      <c r="F498" t="s">
        <v>8220</v>
      </c>
      <c r="G498" t="s">
        <v>8223</v>
      </c>
      <c r="H498" t="s">
        <v>8245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8269</v>
      </c>
      <c r="O498" t="s">
        <v>8275</v>
      </c>
      <c r="P498" s="9">
        <f>(J498/86400)+DATE(1970,1,1)</f>
        <v>41620.93141203704</v>
      </c>
      <c r="Q498" s="9">
        <f>(I498/86400)+DATE(1970,1,1)</f>
        <v>41680.93141203704</v>
      </c>
      <c r="R498" cm="1">
        <f t="array" ref="R498:S498">YEAR(P498:Q498)</f>
        <v>2013</v>
      </c>
      <c r="S498">
        <v>2014</v>
      </c>
    </row>
    <row r="499" spans="1:19" ht="16" x14ac:dyDescent="0.2">
      <c r="A499">
        <v>497</v>
      </c>
      <c r="B499" s="3" t="s">
        <v>498</v>
      </c>
      <c r="C499" s="3" t="s">
        <v>4607</v>
      </c>
      <c r="D499" s="6">
        <v>4480</v>
      </c>
      <c r="E499" s="8">
        <v>30</v>
      </c>
      <c r="F499" t="s">
        <v>8220</v>
      </c>
      <c r="G499" t="s">
        <v>8223</v>
      </c>
      <c r="H499" t="s">
        <v>8245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8269</v>
      </c>
      <c r="O499" t="s">
        <v>8275</v>
      </c>
      <c r="P499" s="9">
        <f>(J499/86400)+DATE(1970,1,1)</f>
        <v>41945.037789351853</v>
      </c>
      <c r="Q499" s="9">
        <f>(I499/86400)+DATE(1970,1,1)</f>
        <v>41998.208333333328</v>
      </c>
      <c r="R499" cm="1">
        <f t="array" ref="R499:S499">YEAR(P499:Q499)</f>
        <v>2014</v>
      </c>
      <c r="S499">
        <v>2014</v>
      </c>
    </row>
    <row r="500" spans="1:19" ht="48" x14ac:dyDescent="0.2">
      <c r="A500">
        <v>498</v>
      </c>
      <c r="B500" s="3" t="s">
        <v>499</v>
      </c>
      <c r="C500" s="3" t="s">
        <v>4608</v>
      </c>
      <c r="D500" s="6">
        <v>65108</v>
      </c>
      <c r="E500" s="8">
        <v>2994</v>
      </c>
      <c r="F500" t="s">
        <v>8220</v>
      </c>
      <c r="G500" t="s">
        <v>8223</v>
      </c>
      <c r="H500" t="s">
        <v>8245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8269</v>
      </c>
      <c r="O500" t="s">
        <v>8275</v>
      </c>
      <c r="P500" s="9">
        <f>(J500/86400)+DATE(1970,1,1)</f>
        <v>40858.762141203704</v>
      </c>
      <c r="Q500" s="9">
        <f>(I500/86400)+DATE(1970,1,1)</f>
        <v>40900.762141203704</v>
      </c>
      <c r="R500" cm="1">
        <f t="array" ref="R500:S500">YEAR(P500:Q500)</f>
        <v>2011</v>
      </c>
      <c r="S500">
        <v>2011</v>
      </c>
    </row>
    <row r="501" spans="1:19" ht="64" x14ac:dyDescent="0.2">
      <c r="A501">
        <v>499</v>
      </c>
      <c r="B501" s="3" t="s">
        <v>500</v>
      </c>
      <c r="C501" s="3" t="s">
        <v>4609</v>
      </c>
      <c r="D501" s="6">
        <v>20000</v>
      </c>
      <c r="E501" s="8">
        <v>1910</v>
      </c>
      <c r="F501" t="s">
        <v>8220</v>
      </c>
      <c r="G501" t="s">
        <v>8223</v>
      </c>
      <c r="H501" t="s">
        <v>8245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8269</v>
      </c>
      <c r="O501" t="s">
        <v>8275</v>
      </c>
      <c r="P501" s="9">
        <f>(J501/86400)+DATE(1970,1,1)</f>
        <v>40043.895462962959</v>
      </c>
      <c r="Q501" s="9">
        <f>(I501/86400)+DATE(1970,1,1)</f>
        <v>40098.874305555553</v>
      </c>
      <c r="R501" cm="1">
        <f t="array" ref="R501:S501">YEAR(P501:Q501)</f>
        <v>2009</v>
      </c>
      <c r="S501">
        <v>2009</v>
      </c>
    </row>
    <row r="502" spans="1:19" ht="64" x14ac:dyDescent="0.2">
      <c r="A502">
        <v>500</v>
      </c>
      <c r="B502" s="3" t="s">
        <v>501</v>
      </c>
      <c r="C502" s="3" t="s">
        <v>4610</v>
      </c>
      <c r="D502" s="6">
        <v>6500</v>
      </c>
      <c r="E502" s="8">
        <v>215</v>
      </c>
      <c r="F502" t="s">
        <v>8220</v>
      </c>
      <c r="G502" t="s">
        <v>8223</v>
      </c>
      <c r="H502" t="s">
        <v>8245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8269</v>
      </c>
      <c r="O502" t="s">
        <v>8275</v>
      </c>
      <c r="P502" s="9">
        <f>(J502/86400)+DATE(1970,1,1)</f>
        <v>40247.886006944442</v>
      </c>
      <c r="Q502" s="9">
        <f>(I502/86400)+DATE(1970,1,1)</f>
        <v>40306.927777777775</v>
      </c>
      <c r="R502" cm="1">
        <f t="array" ref="R502:S502">YEAR(P502:Q502)</f>
        <v>2010</v>
      </c>
      <c r="S502">
        <v>2010</v>
      </c>
    </row>
    <row r="503" spans="1:19" ht="48" x14ac:dyDescent="0.2">
      <c r="A503">
        <v>501</v>
      </c>
      <c r="B503" s="3" t="s">
        <v>502</v>
      </c>
      <c r="C503" s="3" t="s">
        <v>4611</v>
      </c>
      <c r="D503" s="6">
        <v>10000</v>
      </c>
      <c r="E503" s="8">
        <v>0</v>
      </c>
      <c r="F503" t="s">
        <v>8220</v>
      </c>
      <c r="G503" t="s">
        <v>8223</v>
      </c>
      <c r="H503" t="s">
        <v>8245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8269</v>
      </c>
      <c r="O503" t="s">
        <v>8275</v>
      </c>
      <c r="P503" s="9">
        <f>(J503/86400)+DATE(1970,1,1)</f>
        <v>40703.234386574077</v>
      </c>
      <c r="Q503" s="9">
        <f>(I503/86400)+DATE(1970,1,1)</f>
        <v>40733.234386574077</v>
      </c>
      <c r="R503" cm="1">
        <f t="array" ref="R503:S503">YEAR(P503:Q503)</f>
        <v>2011</v>
      </c>
      <c r="S503">
        <v>2011</v>
      </c>
    </row>
    <row r="504" spans="1:19" ht="48" x14ac:dyDescent="0.2">
      <c r="A504">
        <v>502</v>
      </c>
      <c r="B504" s="3" t="s">
        <v>503</v>
      </c>
      <c r="C504" s="3" t="s">
        <v>4612</v>
      </c>
      <c r="D504" s="6">
        <v>20000</v>
      </c>
      <c r="E504" s="8">
        <v>230</v>
      </c>
      <c r="F504" t="s">
        <v>8220</v>
      </c>
      <c r="G504" t="s">
        <v>8223</v>
      </c>
      <c r="H504" t="s">
        <v>8245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8269</v>
      </c>
      <c r="O504" t="s">
        <v>8275</v>
      </c>
      <c r="P504" s="9">
        <f>(J504/86400)+DATE(1970,1,1)</f>
        <v>40956.553530092591</v>
      </c>
      <c r="Q504" s="9">
        <f>(I504/86400)+DATE(1970,1,1)</f>
        <v>40986.511863425927</v>
      </c>
      <c r="R504" cm="1">
        <f t="array" ref="R504:S504">YEAR(P504:Q504)</f>
        <v>2012</v>
      </c>
      <c r="S504">
        <v>2012</v>
      </c>
    </row>
    <row r="505" spans="1:19" ht="48" x14ac:dyDescent="0.2">
      <c r="A505">
        <v>503</v>
      </c>
      <c r="B505" s="3" t="s">
        <v>504</v>
      </c>
      <c r="C505" s="3" t="s">
        <v>4613</v>
      </c>
      <c r="D505" s="6">
        <v>6500</v>
      </c>
      <c r="E505" s="8">
        <v>114</v>
      </c>
      <c r="F505" t="s">
        <v>8220</v>
      </c>
      <c r="G505" t="s">
        <v>8224</v>
      </c>
      <c r="H505" t="s">
        <v>8246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8269</v>
      </c>
      <c r="O505" t="s">
        <v>8275</v>
      </c>
      <c r="P505" s="9">
        <f>(J505/86400)+DATE(1970,1,1)</f>
        <v>41991.526655092588</v>
      </c>
      <c r="Q505" s="9">
        <f>(I505/86400)+DATE(1970,1,1)</f>
        <v>42021.526655092588</v>
      </c>
      <c r="R505" cm="1">
        <f t="array" ref="R505:S505">YEAR(P505:Q505)</f>
        <v>2014</v>
      </c>
      <c r="S505">
        <v>2015</v>
      </c>
    </row>
    <row r="506" spans="1:19" ht="48" x14ac:dyDescent="0.2">
      <c r="A506">
        <v>504</v>
      </c>
      <c r="B506" s="3" t="s">
        <v>505</v>
      </c>
      <c r="C506" s="3" t="s">
        <v>4614</v>
      </c>
      <c r="D506" s="6">
        <v>24500</v>
      </c>
      <c r="E506" s="8">
        <v>335</v>
      </c>
      <c r="F506" t="s">
        <v>8220</v>
      </c>
      <c r="G506" t="s">
        <v>8223</v>
      </c>
      <c r="H506" t="s">
        <v>8245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8269</v>
      </c>
      <c r="O506" t="s">
        <v>8275</v>
      </c>
      <c r="P506" s="9">
        <f>(J506/86400)+DATE(1970,1,1)</f>
        <v>40949.98364583333</v>
      </c>
      <c r="Q506" s="9">
        <f>(I506/86400)+DATE(1970,1,1)</f>
        <v>41009.941979166666</v>
      </c>
      <c r="R506" cm="1">
        <f t="array" ref="R506:S506">YEAR(P506:Q506)</f>
        <v>2012</v>
      </c>
      <c r="S506">
        <v>2012</v>
      </c>
    </row>
    <row r="507" spans="1:19" ht="48" x14ac:dyDescent="0.2">
      <c r="A507">
        <v>505</v>
      </c>
      <c r="B507" s="3" t="s">
        <v>506</v>
      </c>
      <c r="C507" s="3" t="s">
        <v>4615</v>
      </c>
      <c r="D507" s="6">
        <v>12000</v>
      </c>
      <c r="E507" s="8">
        <v>52</v>
      </c>
      <c r="F507" t="s">
        <v>8220</v>
      </c>
      <c r="G507" t="s">
        <v>8223</v>
      </c>
      <c r="H507" t="s">
        <v>8245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8269</v>
      </c>
      <c r="O507" t="s">
        <v>8275</v>
      </c>
      <c r="P507" s="9">
        <f>(J507/86400)+DATE(1970,1,1)</f>
        <v>42318.098217592589</v>
      </c>
      <c r="Q507" s="9">
        <f>(I507/86400)+DATE(1970,1,1)</f>
        <v>42363.098217592589</v>
      </c>
      <c r="R507" cm="1">
        <f t="array" ref="R507:S507">YEAR(P507:Q507)</f>
        <v>2015</v>
      </c>
      <c r="S507">
        <v>2015</v>
      </c>
    </row>
    <row r="508" spans="1:19" ht="48" x14ac:dyDescent="0.2">
      <c r="A508">
        <v>506</v>
      </c>
      <c r="B508" s="3" t="s">
        <v>507</v>
      </c>
      <c r="C508" s="3" t="s">
        <v>4616</v>
      </c>
      <c r="D508" s="6">
        <v>200000</v>
      </c>
      <c r="E508" s="8">
        <v>250</v>
      </c>
      <c r="F508" t="s">
        <v>8220</v>
      </c>
      <c r="G508" t="s">
        <v>8223</v>
      </c>
      <c r="H508" t="s">
        <v>8245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8269</v>
      </c>
      <c r="O508" t="s">
        <v>8275</v>
      </c>
      <c r="P508" s="9">
        <f>(J508/86400)+DATE(1970,1,1)</f>
        <v>41466.552314814813</v>
      </c>
      <c r="Q508" s="9">
        <f>(I508/86400)+DATE(1970,1,1)</f>
        <v>41496.552314814813</v>
      </c>
      <c r="R508" cm="1">
        <f t="array" ref="R508:S508">YEAR(P508:Q508)</f>
        <v>2013</v>
      </c>
      <c r="S508">
        <v>2013</v>
      </c>
    </row>
    <row r="509" spans="1:19" ht="48" x14ac:dyDescent="0.2">
      <c r="A509">
        <v>507</v>
      </c>
      <c r="B509" s="3" t="s">
        <v>508</v>
      </c>
      <c r="C509" s="3" t="s">
        <v>4617</v>
      </c>
      <c r="D509" s="6">
        <v>20000</v>
      </c>
      <c r="E509" s="8">
        <v>640</v>
      </c>
      <c r="F509" t="s">
        <v>8220</v>
      </c>
      <c r="G509" t="s">
        <v>8223</v>
      </c>
      <c r="H509" t="s">
        <v>8245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8269</v>
      </c>
      <c r="O509" t="s">
        <v>8275</v>
      </c>
      <c r="P509" s="9">
        <f>(J509/86400)+DATE(1970,1,1)</f>
        <v>41156.958993055552</v>
      </c>
      <c r="Q509" s="9">
        <f>(I509/86400)+DATE(1970,1,1)</f>
        <v>41201.958993055552</v>
      </c>
      <c r="R509" cm="1">
        <f t="array" ref="R509:S509">YEAR(P509:Q509)</f>
        <v>2012</v>
      </c>
      <c r="S509">
        <v>2012</v>
      </c>
    </row>
    <row r="510" spans="1:19" ht="48" x14ac:dyDescent="0.2">
      <c r="A510">
        <v>508</v>
      </c>
      <c r="B510" s="3" t="s">
        <v>509</v>
      </c>
      <c r="C510" s="3" t="s">
        <v>4618</v>
      </c>
      <c r="D510" s="6">
        <v>50000</v>
      </c>
      <c r="E510" s="8">
        <v>400</v>
      </c>
      <c r="F510" t="s">
        <v>8220</v>
      </c>
      <c r="G510" t="s">
        <v>8223</v>
      </c>
      <c r="H510" t="s">
        <v>8245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8269</v>
      </c>
      <c r="O510" t="s">
        <v>8275</v>
      </c>
      <c r="P510" s="9">
        <f>(J510/86400)+DATE(1970,1,1)</f>
        <v>40995.024317129632</v>
      </c>
      <c r="Q510" s="9">
        <f>(I510/86400)+DATE(1970,1,1)</f>
        <v>41054.593055555553</v>
      </c>
      <c r="R510" cm="1">
        <f t="array" ref="R510:S510">YEAR(P510:Q510)</f>
        <v>2012</v>
      </c>
      <c r="S510">
        <v>2012</v>
      </c>
    </row>
    <row r="511" spans="1:19" ht="48" x14ac:dyDescent="0.2">
      <c r="A511">
        <v>509</v>
      </c>
      <c r="B511" s="3" t="s">
        <v>510</v>
      </c>
      <c r="C511" s="3" t="s">
        <v>4619</v>
      </c>
      <c r="D511" s="6">
        <v>5000</v>
      </c>
      <c r="E511" s="8">
        <v>10</v>
      </c>
      <c r="F511" t="s">
        <v>8220</v>
      </c>
      <c r="G511" t="s">
        <v>8224</v>
      </c>
      <c r="H511" t="s">
        <v>8246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8269</v>
      </c>
      <c r="O511" t="s">
        <v>8275</v>
      </c>
      <c r="P511" s="9">
        <f>(J511/86400)+DATE(1970,1,1)</f>
        <v>42153.631597222222</v>
      </c>
      <c r="Q511" s="9">
        <f>(I511/86400)+DATE(1970,1,1)</f>
        <v>42183.631597222222</v>
      </c>
      <c r="R511" cm="1">
        <f t="array" ref="R511:S511">YEAR(P511:Q511)</f>
        <v>2015</v>
      </c>
      <c r="S511">
        <v>2015</v>
      </c>
    </row>
    <row r="512" spans="1:19" ht="48" x14ac:dyDescent="0.2">
      <c r="A512">
        <v>510</v>
      </c>
      <c r="B512" s="3" t="s">
        <v>511</v>
      </c>
      <c r="C512" s="3" t="s">
        <v>4620</v>
      </c>
      <c r="D512" s="6">
        <v>14000</v>
      </c>
      <c r="E512" s="8">
        <v>0</v>
      </c>
      <c r="F512" t="s">
        <v>8220</v>
      </c>
      <c r="G512" t="s">
        <v>8223</v>
      </c>
      <c r="H512" t="s">
        <v>8245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8269</v>
      </c>
      <c r="O512" t="s">
        <v>8275</v>
      </c>
      <c r="P512" s="9">
        <f>(J512/86400)+DATE(1970,1,1)</f>
        <v>42400.176377314812</v>
      </c>
      <c r="Q512" s="9">
        <f>(I512/86400)+DATE(1970,1,1)</f>
        <v>42430.176377314812</v>
      </c>
      <c r="R512" cm="1">
        <f t="array" ref="R512:S512">YEAR(P512:Q512)</f>
        <v>2016</v>
      </c>
      <c r="S512">
        <v>2016</v>
      </c>
    </row>
    <row r="513" spans="1:19" ht="48" x14ac:dyDescent="0.2">
      <c r="A513">
        <v>511</v>
      </c>
      <c r="B513" s="3" t="s">
        <v>512</v>
      </c>
      <c r="C513" s="3" t="s">
        <v>4621</v>
      </c>
      <c r="D513" s="6">
        <v>5000</v>
      </c>
      <c r="E513" s="8">
        <v>150</v>
      </c>
      <c r="F513" t="s">
        <v>8220</v>
      </c>
      <c r="G513" t="s">
        <v>8223</v>
      </c>
      <c r="H513" t="s">
        <v>8245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8269</v>
      </c>
      <c r="O513" t="s">
        <v>8275</v>
      </c>
      <c r="P513" s="9">
        <f>(J513/86400)+DATE(1970,1,1)</f>
        <v>41340.303032407406</v>
      </c>
      <c r="Q513" s="9">
        <f>(I513/86400)+DATE(1970,1,1)</f>
        <v>41370.261365740742</v>
      </c>
      <c r="R513" cm="1">
        <f t="array" ref="R513:S513">YEAR(P513:Q513)</f>
        <v>2013</v>
      </c>
      <c r="S513">
        <v>2013</v>
      </c>
    </row>
    <row r="514" spans="1:19" ht="48" x14ac:dyDescent="0.2">
      <c r="A514">
        <v>512</v>
      </c>
      <c r="B514" s="3" t="s">
        <v>513</v>
      </c>
      <c r="C514" s="3" t="s">
        <v>4622</v>
      </c>
      <c r="D514" s="6">
        <v>8000</v>
      </c>
      <c r="E514" s="8">
        <v>11</v>
      </c>
      <c r="F514" t="s">
        <v>8220</v>
      </c>
      <c r="G514" t="s">
        <v>8223</v>
      </c>
      <c r="H514" t="s">
        <v>8245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8269</v>
      </c>
      <c r="O514" t="s">
        <v>8275</v>
      </c>
      <c r="P514" s="9">
        <f>(J514/86400)+DATE(1970,1,1)</f>
        <v>42649.742210648154</v>
      </c>
      <c r="Q514" s="9">
        <f>(I514/86400)+DATE(1970,1,1)</f>
        <v>42694.783877314811</v>
      </c>
      <c r="R514" cm="1">
        <f t="array" ref="R514:S514">YEAR(P514:Q514)</f>
        <v>2016</v>
      </c>
      <c r="S514">
        <v>2016</v>
      </c>
    </row>
    <row r="515" spans="1:19" ht="32" x14ac:dyDescent="0.2">
      <c r="A515">
        <v>513</v>
      </c>
      <c r="B515" s="3" t="s">
        <v>514</v>
      </c>
      <c r="C515" s="3" t="s">
        <v>4623</v>
      </c>
      <c r="D515" s="6">
        <v>50000</v>
      </c>
      <c r="E515" s="8">
        <v>6962</v>
      </c>
      <c r="F515" t="s">
        <v>8220</v>
      </c>
      <c r="G515" t="s">
        <v>8223</v>
      </c>
      <c r="H515" t="s">
        <v>8245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8269</v>
      </c>
      <c r="O515" t="s">
        <v>8275</v>
      </c>
      <c r="P515" s="9">
        <f>(J515/86400)+DATE(1970,1,1)</f>
        <v>42552.653993055559</v>
      </c>
      <c r="Q515" s="9">
        <f>(I515/86400)+DATE(1970,1,1)</f>
        <v>42597.291666666672</v>
      </c>
      <c r="R515" cm="1">
        <f t="array" ref="R515:S515">YEAR(P515:Q515)</f>
        <v>2016</v>
      </c>
      <c r="S515">
        <v>2016</v>
      </c>
    </row>
    <row r="516" spans="1:19" ht="48" x14ac:dyDescent="0.2">
      <c r="A516">
        <v>514</v>
      </c>
      <c r="B516" s="3" t="s">
        <v>515</v>
      </c>
      <c r="C516" s="3" t="s">
        <v>4624</v>
      </c>
      <c r="D516" s="6">
        <v>1500</v>
      </c>
      <c r="E516" s="8">
        <v>50</v>
      </c>
      <c r="F516" t="s">
        <v>8220</v>
      </c>
      <c r="G516" t="s">
        <v>8228</v>
      </c>
      <c r="H516" t="s">
        <v>8250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8269</v>
      </c>
      <c r="O516" t="s">
        <v>8275</v>
      </c>
      <c r="P516" s="9">
        <f>(J516/86400)+DATE(1970,1,1)</f>
        <v>41830.613969907405</v>
      </c>
      <c r="Q516" s="9">
        <f>(I516/86400)+DATE(1970,1,1)</f>
        <v>41860.613969907405</v>
      </c>
      <c r="R516" cm="1">
        <f t="array" ref="R516:S516">YEAR(P516:Q516)</f>
        <v>2014</v>
      </c>
      <c r="S516">
        <v>2014</v>
      </c>
    </row>
    <row r="517" spans="1:19" ht="48" x14ac:dyDescent="0.2">
      <c r="A517">
        <v>515</v>
      </c>
      <c r="B517" s="3" t="s">
        <v>516</v>
      </c>
      <c r="C517" s="3" t="s">
        <v>4625</v>
      </c>
      <c r="D517" s="6">
        <v>97000</v>
      </c>
      <c r="E517" s="8">
        <v>24651</v>
      </c>
      <c r="F517" t="s">
        <v>8220</v>
      </c>
      <c r="G517" t="s">
        <v>8223</v>
      </c>
      <c r="H517" t="s">
        <v>8245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8269</v>
      </c>
      <c r="O517" t="s">
        <v>8275</v>
      </c>
      <c r="P517" s="9">
        <f>(J517/86400)+DATE(1970,1,1)</f>
        <v>42327.490752314814</v>
      </c>
      <c r="Q517" s="9">
        <f>(I517/86400)+DATE(1970,1,1)</f>
        <v>42367.490752314814</v>
      </c>
      <c r="R517" cm="1">
        <f t="array" ref="R517:S517">YEAR(P517:Q517)</f>
        <v>2015</v>
      </c>
      <c r="S517">
        <v>2015</v>
      </c>
    </row>
    <row r="518" spans="1:19" ht="32" x14ac:dyDescent="0.2">
      <c r="A518">
        <v>516</v>
      </c>
      <c r="B518" s="3" t="s">
        <v>517</v>
      </c>
      <c r="C518" s="3" t="s">
        <v>4626</v>
      </c>
      <c r="D518" s="6">
        <v>5000</v>
      </c>
      <c r="E518" s="8">
        <v>0</v>
      </c>
      <c r="F518" t="s">
        <v>8220</v>
      </c>
      <c r="G518" t="s">
        <v>8224</v>
      </c>
      <c r="H518" t="s">
        <v>8246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8269</v>
      </c>
      <c r="O518" t="s">
        <v>8275</v>
      </c>
      <c r="P518" s="9">
        <f>(J518/86400)+DATE(1970,1,1)</f>
        <v>42091.778703703705</v>
      </c>
      <c r="Q518" s="9">
        <f>(I518/86400)+DATE(1970,1,1)</f>
        <v>42151.778703703705</v>
      </c>
      <c r="R518" cm="1">
        <f t="array" ref="R518:S518">YEAR(P518:Q518)</f>
        <v>2015</v>
      </c>
      <c r="S518">
        <v>2015</v>
      </c>
    </row>
    <row r="519" spans="1:19" ht="48" x14ac:dyDescent="0.2">
      <c r="A519">
        <v>517</v>
      </c>
      <c r="B519" s="3" t="s">
        <v>518</v>
      </c>
      <c r="C519" s="3" t="s">
        <v>4627</v>
      </c>
      <c r="D519" s="6">
        <v>15000</v>
      </c>
      <c r="E519" s="8">
        <v>205</v>
      </c>
      <c r="F519" t="s">
        <v>8220</v>
      </c>
      <c r="G519" t="s">
        <v>8223</v>
      </c>
      <c r="H519" t="s">
        <v>8245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8269</v>
      </c>
      <c r="O519" t="s">
        <v>8275</v>
      </c>
      <c r="P519" s="9">
        <f>(J519/86400)+DATE(1970,1,1)</f>
        <v>42738.615289351852</v>
      </c>
      <c r="Q519" s="9">
        <f>(I519/86400)+DATE(1970,1,1)</f>
        <v>42768.615289351852</v>
      </c>
      <c r="R519" cm="1">
        <f t="array" ref="R519:S519">YEAR(P519:Q519)</f>
        <v>2017</v>
      </c>
      <c r="S519">
        <v>2017</v>
      </c>
    </row>
    <row r="520" spans="1:19" ht="48" x14ac:dyDescent="0.2">
      <c r="A520">
        <v>518</v>
      </c>
      <c r="B520" s="3" t="s">
        <v>519</v>
      </c>
      <c r="C520" s="3" t="s">
        <v>4628</v>
      </c>
      <c r="D520" s="6">
        <v>7175</v>
      </c>
      <c r="E520" s="8">
        <v>0</v>
      </c>
      <c r="F520" t="s">
        <v>8220</v>
      </c>
      <c r="G520" t="s">
        <v>8223</v>
      </c>
      <c r="H520" t="s">
        <v>8245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8269</v>
      </c>
      <c r="O520" t="s">
        <v>8275</v>
      </c>
      <c r="P520" s="9">
        <f>(J520/86400)+DATE(1970,1,1)</f>
        <v>42223.616018518514</v>
      </c>
      <c r="Q520" s="9">
        <f>(I520/86400)+DATE(1970,1,1)</f>
        <v>42253.615277777775</v>
      </c>
      <c r="R520" cm="1">
        <f t="array" ref="R520:S520">YEAR(P520:Q520)</f>
        <v>2015</v>
      </c>
      <c r="S520">
        <v>2015</v>
      </c>
    </row>
    <row r="521" spans="1:19" ht="48" x14ac:dyDescent="0.2">
      <c r="A521">
        <v>519</v>
      </c>
      <c r="B521" s="3" t="s">
        <v>520</v>
      </c>
      <c r="C521" s="3" t="s">
        <v>4629</v>
      </c>
      <c r="D521" s="6">
        <v>12001</v>
      </c>
      <c r="E521" s="8">
        <v>2746</v>
      </c>
      <c r="F521" t="s">
        <v>8220</v>
      </c>
      <c r="G521" t="s">
        <v>8223</v>
      </c>
      <c r="H521" t="s">
        <v>8245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8269</v>
      </c>
      <c r="O521" t="s">
        <v>8275</v>
      </c>
      <c r="P521" s="9">
        <f>(J521/86400)+DATE(1970,1,1)</f>
        <v>41218.391446759255</v>
      </c>
      <c r="Q521" s="9">
        <f>(I521/86400)+DATE(1970,1,1)</f>
        <v>41248.391446759255</v>
      </c>
      <c r="R521" cm="1">
        <f t="array" ref="R521:S521">YEAR(P521:Q521)</f>
        <v>2012</v>
      </c>
      <c r="S521">
        <v>2012</v>
      </c>
    </row>
    <row r="522" spans="1:19" ht="48" x14ac:dyDescent="0.2">
      <c r="A522">
        <v>520</v>
      </c>
      <c r="B522" s="3" t="s">
        <v>521</v>
      </c>
      <c r="C522" s="3" t="s">
        <v>4630</v>
      </c>
      <c r="D522" s="6">
        <v>5000</v>
      </c>
      <c r="E522" s="8">
        <v>5105</v>
      </c>
      <c r="F522" t="s">
        <v>8218</v>
      </c>
      <c r="G522" t="s">
        <v>8224</v>
      </c>
      <c r="H522" t="s">
        <v>8246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8276</v>
      </c>
      <c r="O522" t="s">
        <v>8277</v>
      </c>
      <c r="P522" s="9">
        <f>(J522/86400)+DATE(1970,1,1)</f>
        <v>42318.702094907407</v>
      </c>
      <c r="Q522" s="9">
        <f>(I522/86400)+DATE(1970,1,1)</f>
        <v>42348.702094907407</v>
      </c>
      <c r="R522" cm="1">
        <f t="array" ref="R522:S522">YEAR(P522:Q522)</f>
        <v>2015</v>
      </c>
      <c r="S522">
        <v>2015</v>
      </c>
    </row>
    <row r="523" spans="1:19" ht="48" x14ac:dyDescent="0.2">
      <c r="A523">
        <v>521</v>
      </c>
      <c r="B523" s="3" t="s">
        <v>522</v>
      </c>
      <c r="C523" s="3" t="s">
        <v>4631</v>
      </c>
      <c r="D523" s="6">
        <v>5000</v>
      </c>
      <c r="E523" s="8">
        <v>5232</v>
      </c>
      <c r="F523" t="s">
        <v>8218</v>
      </c>
      <c r="G523" t="s">
        <v>8223</v>
      </c>
      <c r="H523" t="s">
        <v>8245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8276</v>
      </c>
      <c r="O523" t="s">
        <v>8277</v>
      </c>
      <c r="P523" s="9">
        <f>(J523/86400)+DATE(1970,1,1)</f>
        <v>42646.092812499999</v>
      </c>
      <c r="Q523" s="9">
        <f>(I523/86400)+DATE(1970,1,1)</f>
        <v>42675.207638888889</v>
      </c>
      <c r="R523" cm="1">
        <f t="array" ref="R523:S523">YEAR(P523:Q523)</f>
        <v>2016</v>
      </c>
      <c r="S523">
        <v>2016</v>
      </c>
    </row>
    <row r="524" spans="1:19" ht="48" x14ac:dyDescent="0.2">
      <c r="A524">
        <v>522</v>
      </c>
      <c r="B524" s="3" t="s">
        <v>523</v>
      </c>
      <c r="C524" s="3" t="s">
        <v>4632</v>
      </c>
      <c r="D524" s="6">
        <v>3000</v>
      </c>
      <c r="E524" s="8">
        <v>3440</v>
      </c>
      <c r="F524" t="s">
        <v>8218</v>
      </c>
      <c r="G524" t="s">
        <v>8223</v>
      </c>
      <c r="H524" t="s">
        <v>8245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8276</v>
      </c>
      <c r="O524" t="s">
        <v>8277</v>
      </c>
      <c r="P524" s="9">
        <f>(J524/86400)+DATE(1970,1,1)</f>
        <v>42430.040798611109</v>
      </c>
      <c r="Q524" s="9">
        <f>(I524/86400)+DATE(1970,1,1)</f>
        <v>42449.999131944445</v>
      </c>
      <c r="R524" cm="1">
        <f t="array" ref="R524:S524">YEAR(P524:Q524)</f>
        <v>2016</v>
      </c>
      <c r="S524">
        <v>2016</v>
      </c>
    </row>
    <row r="525" spans="1:19" ht="48" x14ac:dyDescent="0.2">
      <c r="A525">
        <v>523</v>
      </c>
      <c r="B525" s="3" t="s">
        <v>524</v>
      </c>
      <c r="C525" s="3" t="s">
        <v>4633</v>
      </c>
      <c r="D525" s="6">
        <v>5000</v>
      </c>
      <c r="E525" s="8">
        <v>6030</v>
      </c>
      <c r="F525" t="s">
        <v>8218</v>
      </c>
      <c r="G525" t="s">
        <v>8223</v>
      </c>
      <c r="H525" t="s">
        <v>8245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8276</v>
      </c>
      <c r="O525" t="s">
        <v>8277</v>
      </c>
      <c r="P525" s="9">
        <f>(J525/86400)+DATE(1970,1,1)</f>
        <v>42238.13282407407</v>
      </c>
      <c r="Q525" s="9">
        <f>(I525/86400)+DATE(1970,1,1)</f>
        <v>42268.13282407407</v>
      </c>
      <c r="R525" cm="1">
        <f t="array" ref="R525:S525">YEAR(P525:Q525)</f>
        <v>2015</v>
      </c>
      <c r="S525">
        <v>2015</v>
      </c>
    </row>
    <row r="526" spans="1:19" ht="48" x14ac:dyDescent="0.2">
      <c r="A526">
        <v>524</v>
      </c>
      <c r="B526" s="3" t="s">
        <v>525</v>
      </c>
      <c r="C526" s="3" t="s">
        <v>4634</v>
      </c>
      <c r="D526" s="6">
        <v>3500</v>
      </c>
      <c r="E526" s="8">
        <v>3803.55</v>
      </c>
      <c r="F526" t="s">
        <v>8218</v>
      </c>
      <c r="G526" t="s">
        <v>8224</v>
      </c>
      <c r="H526" t="s">
        <v>8246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8276</v>
      </c>
      <c r="O526" t="s">
        <v>8277</v>
      </c>
      <c r="P526" s="9">
        <f>(J526/86400)+DATE(1970,1,1)</f>
        <v>42492.717233796298</v>
      </c>
      <c r="Q526" s="9">
        <f>(I526/86400)+DATE(1970,1,1)</f>
        <v>42522.717233796298</v>
      </c>
      <c r="R526" cm="1">
        <f t="array" ref="R526:S526">YEAR(P526:Q526)</f>
        <v>2016</v>
      </c>
      <c r="S526">
        <v>2016</v>
      </c>
    </row>
    <row r="527" spans="1:19" ht="48" x14ac:dyDescent="0.2">
      <c r="A527">
        <v>525</v>
      </c>
      <c r="B527" s="3" t="s">
        <v>526</v>
      </c>
      <c r="C527" s="3" t="s">
        <v>4635</v>
      </c>
      <c r="D527" s="6">
        <v>12000</v>
      </c>
      <c r="E527" s="8">
        <v>12000</v>
      </c>
      <c r="F527" t="s">
        <v>8218</v>
      </c>
      <c r="G527" t="s">
        <v>8223</v>
      </c>
      <c r="H527" t="s">
        <v>8245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8276</v>
      </c>
      <c r="O527" t="s">
        <v>8277</v>
      </c>
      <c r="P527" s="9">
        <f>(J527/86400)+DATE(1970,1,1)</f>
        <v>41850.400937500002</v>
      </c>
      <c r="Q527" s="9">
        <f>(I527/86400)+DATE(1970,1,1)</f>
        <v>41895.400937500002</v>
      </c>
      <c r="R527" cm="1">
        <f t="array" ref="R527:S527">YEAR(P527:Q527)</f>
        <v>2014</v>
      </c>
      <c r="S527">
        <v>2014</v>
      </c>
    </row>
    <row r="528" spans="1:19" ht="48" x14ac:dyDescent="0.2">
      <c r="A528">
        <v>526</v>
      </c>
      <c r="B528" s="3" t="s">
        <v>527</v>
      </c>
      <c r="C528" s="3" t="s">
        <v>4636</v>
      </c>
      <c r="D528" s="6">
        <v>1500</v>
      </c>
      <c r="E528" s="8">
        <v>1710</v>
      </c>
      <c r="F528" t="s">
        <v>8218</v>
      </c>
      <c r="G528" t="s">
        <v>8224</v>
      </c>
      <c r="H528" t="s">
        <v>8246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8276</v>
      </c>
      <c r="O528" t="s">
        <v>8277</v>
      </c>
      <c r="P528" s="9">
        <f>(J528/86400)+DATE(1970,1,1)</f>
        <v>42192.591944444444</v>
      </c>
      <c r="Q528" s="9">
        <f>(I528/86400)+DATE(1970,1,1)</f>
        <v>42223.708333333328</v>
      </c>
      <c r="R528" cm="1">
        <f t="array" ref="R528:S528">YEAR(P528:Q528)</f>
        <v>2015</v>
      </c>
      <c r="S528">
        <v>2015</v>
      </c>
    </row>
    <row r="529" spans="1:19" ht="48" x14ac:dyDescent="0.2">
      <c r="A529">
        <v>527</v>
      </c>
      <c r="B529" s="3" t="s">
        <v>528</v>
      </c>
      <c r="C529" s="3" t="s">
        <v>4637</v>
      </c>
      <c r="D529" s="6">
        <v>10000</v>
      </c>
      <c r="E529" s="8">
        <v>10085</v>
      </c>
      <c r="F529" t="s">
        <v>8218</v>
      </c>
      <c r="G529" t="s">
        <v>8223</v>
      </c>
      <c r="H529" t="s">
        <v>8245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8276</v>
      </c>
      <c r="O529" t="s">
        <v>8277</v>
      </c>
      <c r="P529" s="9">
        <f>(J529/86400)+DATE(1970,1,1)</f>
        <v>42753.205625000002</v>
      </c>
      <c r="Q529" s="9">
        <f>(I529/86400)+DATE(1970,1,1)</f>
        <v>42783.670138888891</v>
      </c>
      <c r="R529" cm="1">
        <f t="array" ref="R529:S529">YEAR(P529:Q529)</f>
        <v>2017</v>
      </c>
      <c r="S529">
        <v>2017</v>
      </c>
    </row>
    <row r="530" spans="1:19" ht="16" x14ac:dyDescent="0.2">
      <c r="A530">
        <v>528</v>
      </c>
      <c r="B530" s="3" t="s">
        <v>529</v>
      </c>
      <c r="C530" s="3" t="s">
        <v>4638</v>
      </c>
      <c r="D530" s="6">
        <v>1150</v>
      </c>
      <c r="E530" s="8">
        <v>1330</v>
      </c>
      <c r="F530" t="s">
        <v>8218</v>
      </c>
      <c r="G530" t="s">
        <v>8223</v>
      </c>
      <c r="H530" t="s">
        <v>8245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8276</v>
      </c>
      <c r="O530" t="s">
        <v>8277</v>
      </c>
      <c r="P530" s="9">
        <f>(J530/86400)+DATE(1970,1,1)</f>
        <v>42155.920219907406</v>
      </c>
      <c r="Q530" s="9">
        <f>(I530/86400)+DATE(1970,1,1)</f>
        <v>42176.888888888891</v>
      </c>
      <c r="R530" cm="1">
        <f t="array" ref="R530:S530">YEAR(P530:Q530)</f>
        <v>2015</v>
      </c>
      <c r="S530">
        <v>2015</v>
      </c>
    </row>
    <row r="531" spans="1:19" ht="48" x14ac:dyDescent="0.2">
      <c r="A531">
        <v>529</v>
      </c>
      <c r="B531" s="3" t="s">
        <v>530</v>
      </c>
      <c r="C531" s="3" t="s">
        <v>4639</v>
      </c>
      <c r="D531" s="6">
        <v>1200</v>
      </c>
      <c r="E531" s="8">
        <v>1565</v>
      </c>
      <c r="F531" t="s">
        <v>8218</v>
      </c>
      <c r="G531" t="s">
        <v>8228</v>
      </c>
      <c r="H531" t="s">
        <v>8250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8276</v>
      </c>
      <c r="O531" t="s">
        <v>8277</v>
      </c>
      <c r="P531" s="9">
        <f>(J531/86400)+DATE(1970,1,1)</f>
        <v>42725.031180555554</v>
      </c>
      <c r="Q531" s="9">
        <f>(I531/86400)+DATE(1970,1,1)</f>
        <v>42746.208333333328</v>
      </c>
      <c r="R531" cm="1">
        <f t="array" ref="R531:S531">YEAR(P531:Q531)</f>
        <v>2016</v>
      </c>
      <c r="S531">
        <v>2017</v>
      </c>
    </row>
    <row r="532" spans="1:19" ht="48" x14ac:dyDescent="0.2">
      <c r="A532">
        <v>530</v>
      </c>
      <c r="B532" s="3" t="s">
        <v>531</v>
      </c>
      <c r="C532" s="3" t="s">
        <v>4640</v>
      </c>
      <c r="D532" s="6">
        <v>3405</v>
      </c>
      <c r="E532" s="8">
        <v>3670</v>
      </c>
      <c r="F532" t="s">
        <v>8218</v>
      </c>
      <c r="G532" t="s">
        <v>8223</v>
      </c>
      <c r="H532" t="s">
        <v>8245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8276</v>
      </c>
      <c r="O532" t="s">
        <v>8277</v>
      </c>
      <c r="P532" s="9">
        <f>(J532/86400)+DATE(1970,1,1)</f>
        <v>42157.591064814813</v>
      </c>
      <c r="Q532" s="9">
        <f>(I532/86400)+DATE(1970,1,1)</f>
        <v>42179.083333333328</v>
      </c>
      <c r="R532" cm="1">
        <f t="array" ref="R532:S532">YEAR(P532:Q532)</f>
        <v>2015</v>
      </c>
      <c r="S532">
        <v>2015</v>
      </c>
    </row>
    <row r="533" spans="1:19" ht="48" x14ac:dyDescent="0.2">
      <c r="A533">
        <v>531</v>
      </c>
      <c r="B533" s="3" t="s">
        <v>532</v>
      </c>
      <c r="C533" s="3" t="s">
        <v>4641</v>
      </c>
      <c r="D533" s="6">
        <v>4000</v>
      </c>
      <c r="E533" s="8">
        <v>4000</v>
      </c>
      <c r="F533" t="s">
        <v>8218</v>
      </c>
      <c r="G533" t="s">
        <v>8223</v>
      </c>
      <c r="H533" t="s">
        <v>8245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8276</v>
      </c>
      <c r="O533" t="s">
        <v>8277</v>
      </c>
      <c r="P533" s="9">
        <f>(J533/86400)+DATE(1970,1,1)</f>
        <v>42676.065150462964</v>
      </c>
      <c r="Q533" s="9">
        <f>(I533/86400)+DATE(1970,1,1)</f>
        <v>42721.290972222225</v>
      </c>
      <c r="R533" cm="1">
        <f t="array" ref="R533:S533">YEAR(P533:Q533)</f>
        <v>2016</v>
      </c>
      <c r="S533">
        <v>2016</v>
      </c>
    </row>
    <row r="534" spans="1:19" ht="48" x14ac:dyDescent="0.2">
      <c r="A534">
        <v>532</v>
      </c>
      <c r="B534" s="3" t="s">
        <v>533</v>
      </c>
      <c r="C534" s="3" t="s">
        <v>4642</v>
      </c>
      <c r="D534" s="6">
        <v>10000</v>
      </c>
      <c r="E534" s="8">
        <v>12325</v>
      </c>
      <c r="F534" t="s">
        <v>8218</v>
      </c>
      <c r="G534" t="s">
        <v>8223</v>
      </c>
      <c r="H534" t="s">
        <v>8245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8276</v>
      </c>
      <c r="O534" t="s">
        <v>8277</v>
      </c>
      <c r="P534" s="9">
        <f>(J534/86400)+DATE(1970,1,1)</f>
        <v>42473.007037037038</v>
      </c>
      <c r="Q534" s="9">
        <f>(I534/86400)+DATE(1970,1,1)</f>
        <v>42503.007037037038</v>
      </c>
      <c r="R534" cm="1">
        <f t="array" ref="R534:S534">YEAR(P534:Q534)</f>
        <v>2016</v>
      </c>
      <c r="S534">
        <v>2016</v>
      </c>
    </row>
    <row r="535" spans="1:19" ht="48" x14ac:dyDescent="0.2">
      <c r="A535">
        <v>533</v>
      </c>
      <c r="B535" s="3" t="s">
        <v>534</v>
      </c>
      <c r="C535" s="3" t="s">
        <v>4643</v>
      </c>
      <c r="D535" s="6">
        <v>2000</v>
      </c>
      <c r="E535" s="8">
        <v>2004</v>
      </c>
      <c r="F535" t="s">
        <v>8218</v>
      </c>
      <c r="G535" t="s">
        <v>8224</v>
      </c>
      <c r="H535" t="s">
        <v>8246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8276</v>
      </c>
      <c r="O535" t="s">
        <v>8277</v>
      </c>
      <c r="P535" s="9">
        <f>(J535/86400)+DATE(1970,1,1)</f>
        <v>42482.43478009259</v>
      </c>
      <c r="Q535" s="9">
        <f>(I535/86400)+DATE(1970,1,1)</f>
        <v>42506.43478009259</v>
      </c>
      <c r="R535" cm="1">
        <f t="array" ref="R535:S535">YEAR(P535:Q535)</f>
        <v>2016</v>
      </c>
      <c r="S535">
        <v>2016</v>
      </c>
    </row>
    <row r="536" spans="1:19" ht="48" x14ac:dyDescent="0.2">
      <c r="A536">
        <v>534</v>
      </c>
      <c r="B536" s="3" t="s">
        <v>535</v>
      </c>
      <c r="C536" s="3" t="s">
        <v>4644</v>
      </c>
      <c r="D536" s="6">
        <v>15000</v>
      </c>
      <c r="E536" s="8">
        <v>15700</v>
      </c>
      <c r="F536" t="s">
        <v>8218</v>
      </c>
      <c r="G536" t="s">
        <v>8233</v>
      </c>
      <c r="H536" t="s">
        <v>8253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8276</v>
      </c>
      <c r="O536" t="s">
        <v>8277</v>
      </c>
      <c r="P536" s="9">
        <f>(J536/86400)+DATE(1970,1,1)</f>
        <v>42270.810995370368</v>
      </c>
      <c r="Q536" s="9">
        <f>(I536/86400)+DATE(1970,1,1)</f>
        <v>42309.958333333328</v>
      </c>
      <c r="R536" cm="1">
        <f t="array" ref="R536:S536">YEAR(P536:Q536)</f>
        <v>2015</v>
      </c>
      <c r="S536">
        <v>2015</v>
      </c>
    </row>
    <row r="537" spans="1:19" ht="32" x14ac:dyDescent="0.2">
      <c r="A537">
        <v>535</v>
      </c>
      <c r="B537" s="3" t="s">
        <v>536</v>
      </c>
      <c r="C537" s="3" t="s">
        <v>4645</v>
      </c>
      <c r="D537" s="6">
        <v>2000</v>
      </c>
      <c r="E537" s="8">
        <v>2050</v>
      </c>
      <c r="F537" t="s">
        <v>8218</v>
      </c>
      <c r="G537" t="s">
        <v>8224</v>
      </c>
      <c r="H537" t="s">
        <v>8246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8276</v>
      </c>
      <c r="O537" t="s">
        <v>8277</v>
      </c>
      <c r="P537" s="9">
        <f>(J537/86400)+DATE(1970,1,1)</f>
        <v>42711.54519675926</v>
      </c>
      <c r="Q537" s="9">
        <f>(I537/86400)+DATE(1970,1,1)</f>
        <v>42741.54519675926</v>
      </c>
      <c r="R537" cm="1">
        <f t="array" ref="R537:S537">YEAR(P537:Q537)</f>
        <v>2016</v>
      </c>
      <c r="S537">
        <v>2017</v>
      </c>
    </row>
    <row r="538" spans="1:19" ht="48" x14ac:dyDescent="0.2">
      <c r="A538">
        <v>536</v>
      </c>
      <c r="B538" s="3" t="s">
        <v>537</v>
      </c>
      <c r="C538" s="3" t="s">
        <v>4646</v>
      </c>
      <c r="D538" s="6">
        <v>3300</v>
      </c>
      <c r="E538" s="8">
        <v>3902.5</v>
      </c>
      <c r="F538" t="s">
        <v>8218</v>
      </c>
      <c r="G538" t="s">
        <v>8224</v>
      </c>
      <c r="H538" t="s">
        <v>8246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8276</v>
      </c>
      <c r="O538" t="s">
        <v>8277</v>
      </c>
      <c r="P538" s="9">
        <f>(J538/86400)+DATE(1970,1,1)</f>
        <v>42179.344988425924</v>
      </c>
      <c r="Q538" s="9">
        <f>(I538/86400)+DATE(1970,1,1)</f>
        <v>42219.75</v>
      </c>
      <c r="R538" cm="1">
        <f t="array" ref="R538:S538">YEAR(P538:Q538)</f>
        <v>2015</v>
      </c>
      <c r="S538">
        <v>2015</v>
      </c>
    </row>
    <row r="539" spans="1:19" ht="48" x14ac:dyDescent="0.2">
      <c r="A539">
        <v>537</v>
      </c>
      <c r="B539" s="3" t="s">
        <v>538</v>
      </c>
      <c r="C539" s="3" t="s">
        <v>4647</v>
      </c>
      <c r="D539" s="6">
        <v>2000</v>
      </c>
      <c r="E539" s="8">
        <v>2410</v>
      </c>
      <c r="F539" t="s">
        <v>8218</v>
      </c>
      <c r="G539" t="s">
        <v>8223</v>
      </c>
      <c r="H539" t="s">
        <v>8245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8276</v>
      </c>
      <c r="O539" t="s">
        <v>8277</v>
      </c>
      <c r="P539" s="9">
        <f>(J539/86400)+DATE(1970,1,1)</f>
        <v>42282.768414351856</v>
      </c>
      <c r="Q539" s="9">
        <f>(I539/86400)+DATE(1970,1,1)</f>
        <v>42312.810081018513</v>
      </c>
      <c r="R539" cm="1">
        <f t="array" ref="R539:S539">YEAR(P539:Q539)</f>
        <v>2015</v>
      </c>
      <c r="S539">
        <v>2015</v>
      </c>
    </row>
    <row r="540" spans="1:19" ht="48" x14ac:dyDescent="0.2">
      <c r="A540">
        <v>538</v>
      </c>
      <c r="B540" s="3" t="s">
        <v>539</v>
      </c>
      <c r="C540" s="3" t="s">
        <v>4648</v>
      </c>
      <c r="D540" s="6">
        <v>5000</v>
      </c>
      <c r="E540" s="8">
        <v>15121</v>
      </c>
      <c r="F540" t="s">
        <v>8218</v>
      </c>
      <c r="G540" t="s">
        <v>8223</v>
      </c>
      <c r="H540" t="s">
        <v>8245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8276</v>
      </c>
      <c r="O540" t="s">
        <v>8277</v>
      </c>
      <c r="P540" s="9">
        <f>(J540/86400)+DATE(1970,1,1)</f>
        <v>42473.794710648144</v>
      </c>
      <c r="Q540" s="9">
        <f>(I540/86400)+DATE(1970,1,1)</f>
        <v>42503.794710648144</v>
      </c>
      <c r="R540" cm="1">
        <f t="array" ref="R540:S540">YEAR(P540:Q540)</f>
        <v>2016</v>
      </c>
      <c r="S540">
        <v>2016</v>
      </c>
    </row>
    <row r="541" spans="1:19" ht="48" x14ac:dyDescent="0.2">
      <c r="A541">
        <v>539</v>
      </c>
      <c r="B541" s="3" t="s">
        <v>540</v>
      </c>
      <c r="C541" s="3" t="s">
        <v>4649</v>
      </c>
      <c r="D541" s="6">
        <v>500</v>
      </c>
      <c r="E541" s="8">
        <v>503.22</v>
      </c>
      <c r="F541" t="s">
        <v>8218</v>
      </c>
      <c r="G541" t="s">
        <v>8224</v>
      </c>
      <c r="H541" t="s">
        <v>8246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8276</v>
      </c>
      <c r="O541" t="s">
        <v>8277</v>
      </c>
      <c r="P541" s="9">
        <f>(J541/86400)+DATE(1970,1,1)</f>
        <v>42535.049849537041</v>
      </c>
      <c r="Q541" s="9">
        <f>(I541/86400)+DATE(1970,1,1)</f>
        <v>42556.049849537041</v>
      </c>
      <c r="R541" cm="1">
        <f t="array" ref="R541:S541">YEAR(P541:Q541)</f>
        <v>2016</v>
      </c>
      <c r="S541">
        <v>2016</v>
      </c>
    </row>
    <row r="542" spans="1:19" ht="64" x14ac:dyDescent="0.2">
      <c r="A542">
        <v>540</v>
      </c>
      <c r="B542" s="3" t="s">
        <v>541</v>
      </c>
      <c r="C542" s="3" t="s">
        <v>4650</v>
      </c>
      <c r="D542" s="6">
        <v>15000</v>
      </c>
      <c r="E542" s="8">
        <v>1</v>
      </c>
      <c r="F542" t="s">
        <v>8220</v>
      </c>
      <c r="G542" t="s">
        <v>8223</v>
      </c>
      <c r="H542" t="s">
        <v>8245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8278</v>
      </c>
      <c r="O542" t="s">
        <v>8279</v>
      </c>
      <c r="P542" s="9">
        <f>(J542/86400)+DATE(1970,1,1)</f>
        <v>42009.817199074074</v>
      </c>
      <c r="Q542" s="9">
        <f>(I542/86400)+DATE(1970,1,1)</f>
        <v>42039.817199074074</v>
      </c>
      <c r="R542" cm="1">
        <f t="array" ref="R542:S542">YEAR(P542:Q542)</f>
        <v>2015</v>
      </c>
      <c r="S542">
        <v>2015</v>
      </c>
    </row>
    <row r="543" spans="1:19" ht="48" x14ac:dyDescent="0.2">
      <c r="A543">
        <v>541</v>
      </c>
      <c r="B543" s="3" t="s">
        <v>542</v>
      </c>
      <c r="C543" s="3" t="s">
        <v>4651</v>
      </c>
      <c r="D543" s="6">
        <v>4500</v>
      </c>
      <c r="E543" s="8">
        <v>25</v>
      </c>
      <c r="F543" t="s">
        <v>8220</v>
      </c>
      <c r="G543" t="s">
        <v>8223</v>
      </c>
      <c r="H543" t="s">
        <v>8245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8278</v>
      </c>
      <c r="O543" t="s">
        <v>8279</v>
      </c>
      <c r="P543" s="9">
        <f>(J543/86400)+DATE(1970,1,1)</f>
        <v>42276.046689814815</v>
      </c>
      <c r="Q543" s="9">
        <f>(I543/86400)+DATE(1970,1,1)</f>
        <v>42306.046689814815</v>
      </c>
      <c r="R543" cm="1">
        <f t="array" ref="R543:S543">YEAR(P543:Q543)</f>
        <v>2015</v>
      </c>
      <c r="S543">
        <v>2015</v>
      </c>
    </row>
    <row r="544" spans="1:19" ht="48" x14ac:dyDescent="0.2">
      <c r="A544">
        <v>542</v>
      </c>
      <c r="B544" s="3" t="s">
        <v>543</v>
      </c>
      <c r="C544" s="3" t="s">
        <v>4652</v>
      </c>
      <c r="D544" s="6">
        <v>250000</v>
      </c>
      <c r="E544" s="8">
        <v>1</v>
      </c>
      <c r="F544" t="s">
        <v>8220</v>
      </c>
      <c r="G544" t="s">
        <v>8223</v>
      </c>
      <c r="H544" t="s">
        <v>8245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8278</v>
      </c>
      <c r="O544" t="s">
        <v>8279</v>
      </c>
      <c r="P544" s="9">
        <f>(J544/86400)+DATE(1970,1,1)</f>
        <v>42433.737453703703</v>
      </c>
      <c r="Q544" s="9">
        <f>(I544/86400)+DATE(1970,1,1)</f>
        <v>42493.695787037039</v>
      </c>
      <c r="R544" cm="1">
        <f t="array" ref="R544:S544">YEAR(P544:Q544)</f>
        <v>2016</v>
      </c>
      <c r="S544">
        <v>2016</v>
      </c>
    </row>
    <row r="545" spans="1:19" ht="48" x14ac:dyDescent="0.2">
      <c r="A545">
        <v>543</v>
      </c>
      <c r="B545" s="3" t="s">
        <v>544</v>
      </c>
      <c r="C545" s="3" t="s">
        <v>4653</v>
      </c>
      <c r="D545" s="6">
        <v>22000</v>
      </c>
      <c r="E545" s="8">
        <v>70</v>
      </c>
      <c r="F545" t="s">
        <v>8220</v>
      </c>
      <c r="G545" t="s">
        <v>8225</v>
      </c>
      <c r="H545" t="s">
        <v>8247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8278</v>
      </c>
      <c r="O545" t="s">
        <v>8279</v>
      </c>
      <c r="P545" s="9">
        <f>(J545/86400)+DATE(1970,1,1)</f>
        <v>41914.092152777775</v>
      </c>
      <c r="Q545" s="9">
        <f>(I545/86400)+DATE(1970,1,1)</f>
        <v>41944.092152777775</v>
      </c>
      <c r="R545" cm="1">
        <f t="array" ref="R545:S545">YEAR(P545:Q545)</f>
        <v>2014</v>
      </c>
      <c r="S545">
        <v>2014</v>
      </c>
    </row>
    <row r="546" spans="1:19" ht="48" x14ac:dyDescent="0.2">
      <c r="A546">
        <v>544</v>
      </c>
      <c r="B546" s="3" t="s">
        <v>545</v>
      </c>
      <c r="C546" s="3" t="s">
        <v>4654</v>
      </c>
      <c r="D546" s="6">
        <v>500</v>
      </c>
      <c r="E546" s="8">
        <v>6</v>
      </c>
      <c r="F546" t="s">
        <v>8220</v>
      </c>
      <c r="G546" t="s">
        <v>8223</v>
      </c>
      <c r="H546" t="s">
        <v>8245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8278</v>
      </c>
      <c r="O546" t="s">
        <v>8279</v>
      </c>
      <c r="P546" s="9">
        <f>(J546/86400)+DATE(1970,1,1)</f>
        <v>42525.656944444447</v>
      </c>
      <c r="Q546" s="9">
        <f>(I546/86400)+DATE(1970,1,1)</f>
        <v>42555.656944444447</v>
      </c>
      <c r="R546" cm="1">
        <f t="array" ref="R546:S546">YEAR(P546:Q546)</f>
        <v>2016</v>
      </c>
      <c r="S546">
        <v>2016</v>
      </c>
    </row>
    <row r="547" spans="1:19" ht="48" x14ac:dyDescent="0.2">
      <c r="A547">
        <v>545</v>
      </c>
      <c r="B547" s="3" t="s">
        <v>546</v>
      </c>
      <c r="C547" s="3" t="s">
        <v>4655</v>
      </c>
      <c r="D547" s="6">
        <v>50000</v>
      </c>
      <c r="E547" s="8">
        <v>13692</v>
      </c>
      <c r="F547" t="s">
        <v>8220</v>
      </c>
      <c r="G547" t="s">
        <v>8229</v>
      </c>
      <c r="H547" t="s">
        <v>8248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8278</v>
      </c>
      <c r="O547" t="s">
        <v>8279</v>
      </c>
      <c r="P547" s="9">
        <f>(J547/86400)+DATE(1970,1,1)</f>
        <v>42283.592465277776</v>
      </c>
      <c r="Q547" s="9">
        <f>(I547/86400)+DATE(1970,1,1)</f>
        <v>42323.634131944447</v>
      </c>
      <c r="R547" cm="1">
        <f t="array" ref="R547:S547">YEAR(P547:Q547)</f>
        <v>2015</v>
      </c>
      <c r="S547">
        <v>2015</v>
      </c>
    </row>
    <row r="548" spans="1:19" ht="48" x14ac:dyDescent="0.2">
      <c r="A548">
        <v>546</v>
      </c>
      <c r="B548" s="3" t="s">
        <v>547</v>
      </c>
      <c r="C548" s="3" t="s">
        <v>4656</v>
      </c>
      <c r="D548" s="6">
        <v>60000</v>
      </c>
      <c r="E548" s="8">
        <v>52</v>
      </c>
      <c r="F548" t="s">
        <v>8220</v>
      </c>
      <c r="G548" t="s">
        <v>8223</v>
      </c>
      <c r="H548" t="s">
        <v>8245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8278</v>
      </c>
      <c r="O548" t="s">
        <v>8279</v>
      </c>
      <c r="P548" s="9">
        <f>(J548/86400)+DATE(1970,1,1)</f>
        <v>42249.667997685188</v>
      </c>
      <c r="Q548" s="9">
        <f>(I548/86400)+DATE(1970,1,1)</f>
        <v>42294.667997685188</v>
      </c>
      <c r="R548" cm="1">
        <f t="array" ref="R548:S548">YEAR(P548:Q548)</f>
        <v>2015</v>
      </c>
      <c r="S548">
        <v>2015</v>
      </c>
    </row>
    <row r="549" spans="1:19" ht="48" x14ac:dyDescent="0.2">
      <c r="A549">
        <v>547</v>
      </c>
      <c r="B549" s="3" t="s">
        <v>548</v>
      </c>
      <c r="C549" s="3" t="s">
        <v>4657</v>
      </c>
      <c r="D549" s="6">
        <v>7500</v>
      </c>
      <c r="E549" s="8">
        <v>0</v>
      </c>
      <c r="F549" t="s">
        <v>8220</v>
      </c>
      <c r="G549" t="s">
        <v>8224</v>
      </c>
      <c r="H549" t="s">
        <v>8246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8278</v>
      </c>
      <c r="O549" t="s">
        <v>8279</v>
      </c>
      <c r="P549" s="9">
        <f>(J549/86400)+DATE(1970,1,1)</f>
        <v>42380.696342592593</v>
      </c>
      <c r="Q549" s="9">
        <f>(I549/86400)+DATE(1970,1,1)</f>
        <v>42410.696342592593</v>
      </c>
      <c r="R549" cm="1">
        <f t="array" ref="R549:S549">YEAR(P549:Q549)</f>
        <v>2016</v>
      </c>
      <c r="S549">
        <v>2016</v>
      </c>
    </row>
    <row r="550" spans="1:19" ht="48" x14ac:dyDescent="0.2">
      <c r="A550">
        <v>548</v>
      </c>
      <c r="B550" s="3" t="s">
        <v>549</v>
      </c>
      <c r="C550" s="3" t="s">
        <v>4658</v>
      </c>
      <c r="D550" s="6">
        <v>10000</v>
      </c>
      <c r="E550" s="8">
        <v>9</v>
      </c>
      <c r="F550" t="s">
        <v>8220</v>
      </c>
      <c r="G550" t="s">
        <v>8224</v>
      </c>
      <c r="H550" t="s">
        <v>8246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8278</v>
      </c>
      <c r="O550" t="s">
        <v>8279</v>
      </c>
      <c r="P550" s="9">
        <f>(J550/86400)+DATE(1970,1,1)</f>
        <v>42276.903333333335</v>
      </c>
      <c r="Q550" s="9">
        <f>(I550/86400)+DATE(1970,1,1)</f>
        <v>42306.903333333335</v>
      </c>
      <c r="R550" cm="1">
        <f t="array" ref="R550:S550">YEAR(P550:Q550)</f>
        <v>2015</v>
      </c>
      <c r="S550">
        <v>2015</v>
      </c>
    </row>
    <row r="551" spans="1:19" ht="48" x14ac:dyDescent="0.2">
      <c r="A551">
        <v>549</v>
      </c>
      <c r="B551" s="3" t="s">
        <v>550</v>
      </c>
      <c r="C551" s="3" t="s">
        <v>4659</v>
      </c>
      <c r="D551" s="6">
        <v>2500</v>
      </c>
      <c r="E551" s="8">
        <v>68</v>
      </c>
      <c r="F551" t="s">
        <v>8220</v>
      </c>
      <c r="G551" t="s">
        <v>8224</v>
      </c>
      <c r="H551" t="s">
        <v>8246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8278</v>
      </c>
      <c r="O551" t="s">
        <v>8279</v>
      </c>
      <c r="P551" s="9">
        <f>(J551/86400)+DATE(1970,1,1)</f>
        <v>42163.636828703704</v>
      </c>
      <c r="Q551" s="9">
        <f>(I551/86400)+DATE(1970,1,1)</f>
        <v>42193.636828703704</v>
      </c>
      <c r="R551" cm="1">
        <f t="array" ref="R551:S551">YEAR(P551:Q551)</f>
        <v>2015</v>
      </c>
      <c r="S551">
        <v>2015</v>
      </c>
    </row>
    <row r="552" spans="1:19" ht="48" x14ac:dyDescent="0.2">
      <c r="A552">
        <v>550</v>
      </c>
      <c r="B552" s="3" t="s">
        <v>551</v>
      </c>
      <c r="C552" s="3" t="s">
        <v>4660</v>
      </c>
      <c r="D552" s="6">
        <v>5000</v>
      </c>
      <c r="E552" s="8">
        <v>35</v>
      </c>
      <c r="F552" t="s">
        <v>8220</v>
      </c>
      <c r="G552" t="s">
        <v>8228</v>
      </c>
      <c r="H552" t="s">
        <v>8250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8278</v>
      </c>
      <c r="O552" t="s">
        <v>8279</v>
      </c>
      <c r="P552" s="9">
        <f>(J552/86400)+DATE(1970,1,1)</f>
        <v>42753.678761574076</v>
      </c>
      <c r="Q552" s="9">
        <f>(I552/86400)+DATE(1970,1,1)</f>
        <v>42766.208333333328</v>
      </c>
      <c r="R552" cm="1">
        <f t="array" ref="R552:S552">YEAR(P552:Q552)</f>
        <v>2017</v>
      </c>
      <c r="S552">
        <v>2017</v>
      </c>
    </row>
    <row r="553" spans="1:19" ht="48" x14ac:dyDescent="0.2">
      <c r="A553">
        <v>551</v>
      </c>
      <c r="B553" s="3" t="s">
        <v>552</v>
      </c>
      <c r="C553" s="3" t="s">
        <v>4661</v>
      </c>
      <c r="D553" s="6">
        <v>75000</v>
      </c>
      <c r="E553" s="8">
        <v>3781</v>
      </c>
      <c r="F553" t="s">
        <v>8220</v>
      </c>
      <c r="G553" t="s">
        <v>8223</v>
      </c>
      <c r="H553" t="s">
        <v>8245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8278</v>
      </c>
      <c r="O553" t="s">
        <v>8279</v>
      </c>
      <c r="P553" s="9">
        <f>(J553/86400)+DATE(1970,1,1)</f>
        <v>42173.275740740741</v>
      </c>
      <c r="Q553" s="9">
        <f>(I553/86400)+DATE(1970,1,1)</f>
        <v>42217.745138888888</v>
      </c>
      <c r="R553" cm="1">
        <f t="array" ref="R553:S553">YEAR(P553:Q553)</f>
        <v>2015</v>
      </c>
      <c r="S553">
        <v>2015</v>
      </c>
    </row>
    <row r="554" spans="1:19" ht="48" x14ac:dyDescent="0.2">
      <c r="A554">
        <v>552</v>
      </c>
      <c r="B554" s="3" t="s">
        <v>553</v>
      </c>
      <c r="C554" s="3" t="s">
        <v>4662</v>
      </c>
      <c r="D554" s="6">
        <v>45000</v>
      </c>
      <c r="E554" s="8">
        <v>0</v>
      </c>
      <c r="F554" t="s">
        <v>8220</v>
      </c>
      <c r="G554" t="s">
        <v>8228</v>
      </c>
      <c r="H554" t="s">
        <v>8250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8278</v>
      </c>
      <c r="O554" t="s">
        <v>8279</v>
      </c>
      <c r="P554" s="9">
        <f>(J554/86400)+DATE(1970,1,1)</f>
        <v>42318.616851851853</v>
      </c>
      <c r="Q554" s="9">
        <f>(I554/86400)+DATE(1970,1,1)</f>
        <v>42378.616851851853</v>
      </c>
      <c r="R554" cm="1">
        <f t="array" ref="R554:S554">YEAR(P554:Q554)</f>
        <v>2015</v>
      </c>
      <c r="S554">
        <v>2016</v>
      </c>
    </row>
    <row r="555" spans="1:19" ht="48" x14ac:dyDescent="0.2">
      <c r="A555">
        <v>553</v>
      </c>
      <c r="B555" s="3" t="s">
        <v>554</v>
      </c>
      <c r="C555" s="3" t="s">
        <v>4663</v>
      </c>
      <c r="D555" s="6">
        <v>25000</v>
      </c>
      <c r="E555" s="8">
        <v>123</v>
      </c>
      <c r="F555" t="s">
        <v>8220</v>
      </c>
      <c r="G555" t="s">
        <v>8223</v>
      </c>
      <c r="H555" t="s">
        <v>8245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8278</v>
      </c>
      <c r="O555" t="s">
        <v>8279</v>
      </c>
      <c r="P555" s="9">
        <f>(J555/86400)+DATE(1970,1,1)</f>
        <v>41927.71980324074</v>
      </c>
      <c r="Q555" s="9">
        <f>(I555/86400)+DATE(1970,1,1)</f>
        <v>41957.761469907404</v>
      </c>
      <c r="R555" cm="1">
        <f t="array" ref="R555:S555">YEAR(P555:Q555)</f>
        <v>2014</v>
      </c>
      <c r="S555">
        <v>2014</v>
      </c>
    </row>
    <row r="556" spans="1:19" ht="48" x14ac:dyDescent="0.2">
      <c r="A556">
        <v>554</v>
      </c>
      <c r="B556" s="3" t="s">
        <v>555</v>
      </c>
      <c r="C556" s="3" t="s">
        <v>4664</v>
      </c>
      <c r="D556" s="6">
        <v>3870</v>
      </c>
      <c r="E556" s="8">
        <v>1416</v>
      </c>
      <c r="F556" t="s">
        <v>8220</v>
      </c>
      <c r="G556" t="s">
        <v>8223</v>
      </c>
      <c r="H556" t="s">
        <v>8245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8278</v>
      </c>
      <c r="O556" t="s">
        <v>8279</v>
      </c>
      <c r="P556" s="9">
        <f>(J556/86400)+DATE(1970,1,1)</f>
        <v>41901.684861111113</v>
      </c>
      <c r="Q556" s="9">
        <f>(I556/86400)+DATE(1970,1,1)</f>
        <v>41931.684861111113</v>
      </c>
      <c r="R556" cm="1">
        <f t="array" ref="R556:S556">YEAR(P556:Q556)</f>
        <v>2014</v>
      </c>
      <c r="S556">
        <v>2014</v>
      </c>
    </row>
    <row r="557" spans="1:19" ht="48" x14ac:dyDescent="0.2">
      <c r="A557">
        <v>555</v>
      </c>
      <c r="B557" s="3" t="s">
        <v>556</v>
      </c>
      <c r="C557" s="3" t="s">
        <v>4665</v>
      </c>
      <c r="D557" s="6">
        <v>7500</v>
      </c>
      <c r="E557" s="8">
        <v>0</v>
      </c>
      <c r="F557" t="s">
        <v>8220</v>
      </c>
      <c r="G557" t="s">
        <v>8224</v>
      </c>
      <c r="H557" t="s">
        <v>8246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8278</v>
      </c>
      <c r="O557" t="s">
        <v>8279</v>
      </c>
      <c r="P557" s="9">
        <f>(J557/86400)+DATE(1970,1,1)</f>
        <v>42503.353506944448</v>
      </c>
      <c r="Q557" s="9">
        <f>(I557/86400)+DATE(1970,1,1)</f>
        <v>42533.353506944448</v>
      </c>
      <c r="R557" cm="1">
        <f t="array" ref="R557:S557">YEAR(P557:Q557)</f>
        <v>2016</v>
      </c>
      <c r="S557">
        <v>2016</v>
      </c>
    </row>
    <row r="558" spans="1:19" ht="32" x14ac:dyDescent="0.2">
      <c r="A558">
        <v>556</v>
      </c>
      <c r="B558" s="3" t="s">
        <v>557</v>
      </c>
      <c r="C558" s="3" t="s">
        <v>4666</v>
      </c>
      <c r="D558" s="6">
        <v>8000</v>
      </c>
      <c r="E558" s="8">
        <v>200</v>
      </c>
      <c r="F558" t="s">
        <v>8220</v>
      </c>
      <c r="G558" t="s">
        <v>8223</v>
      </c>
      <c r="H558" t="s">
        <v>8245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8278</v>
      </c>
      <c r="O558" t="s">
        <v>8279</v>
      </c>
      <c r="P558" s="9">
        <f>(J558/86400)+DATE(1970,1,1)</f>
        <v>42345.860150462962</v>
      </c>
      <c r="Q558" s="9">
        <f>(I558/86400)+DATE(1970,1,1)</f>
        <v>42375.860150462962</v>
      </c>
      <c r="R558" cm="1">
        <f t="array" ref="R558:S558">YEAR(P558:Q558)</f>
        <v>2015</v>
      </c>
      <c r="S558">
        <v>2016</v>
      </c>
    </row>
    <row r="559" spans="1:19" ht="48" x14ac:dyDescent="0.2">
      <c r="A559">
        <v>557</v>
      </c>
      <c r="B559" s="3" t="s">
        <v>558</v>
      </c>
      <c r="C559" s="3" t="s">
        <v>4667</v>
      </c>
      <c r="D559" s="6">
        <v>150000</v>
      </c>
      <c r="E559" s="8">
        <v>1366</v>
      </c>
      <c r="F559" t="s">
        <v>8220</v>
      </c>
      <c r="G559" t="s">
        <v>8235</v>
      </c>
      <c r="H559" t="s">
        <v>8248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8278</v>
      </c>
      <c r="O559" t="s">
        <v>8279</v>
      </c>
      <c r="P559" s="9">
        <f>(J559/86400)+DATE(1970,1,1)</f>
        <v>42676.942164351851</v>
      </c>
      <c r="Q559" s="9">
        <f>(I559/86400)+DATE(1970,1,1)</f>
        <v>42706.983831018515</v>
      </c>
      <c r="R559" cm="1">
        <f t="array" ref="R559:S559">YEAR(P559:Q559)</f>
        <v>2016</v>
      </c>
      <c r="S559">
        <v>2016</v>
      </c>
    </row>
    <row r="560" spans="1:19" ht="48" x14ac:dyDescent="0.2">
      <c r="A560">
        <v>558</v>
      </c>
      <c r="B560" s="3" t="s">
        <v>559</v>
      </c>
      <c r="C560" s="3" t="s">
        <v>4668</v>
      </c>
      <c r="D560" s="6">
        <v>750</v>
      </c>
      <c r="E560" s="8">
        <v>0</v>
      </c>
      <c r="F560" t="s">
        <v>8220</v>
      </c>
      <c r="G560" t="s">
        <v>8223</v>
      </c>
      <c r="H560" t="s">
        <v>8245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8278</v>
      </c>
      <c r="O560" t="s">
        <v>8279</v>
      </c>
      <c r="P560" s="9">
        <f>(J560/86400)+DATE(1970,1,1)</f>
        <v>42057.883159722223</v>
      </c>
      <c r="Q560" s="9">
        <f>(I560/86400)+DATE(1970,1,1)</f>
        <v>42087.841493055559</v>
      </c>
      <c r="R560" cm="1">
        <f t="array" ref="R560:S560">YEAR(P560:Q560)</f>
        <v>2015</v>
      </c>
      <c r="S560">
        <v>2015</v>
      </c>
    </row>
    <row r="561" spans="1:19" ht="48" x14ac:dyDescent="0.2">
      <c r="A561">
        <v>559</v>
      </c>
      <c r="B561" s="3" t="s">
        <v>560</v>
      </c>
      <c r="C561" s="3" t="s">
        <v>4669</v>
      </c>
      <c r="D561" s="6">
        <v>240000</v>
      </c>
      <c r="E561" s="8">
        <v>50</v>
      </c>
      <c r="F561" t="s">
        <v>8220</v>
      </c>
      <c r="G561" t="s">
        <v>8223</v>
      </c>
      <c r="H561" t="s">
        <v>8245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8278</v>
      </c>
      <c r="O561" t="s">
        <v>8279</v>
      </c>
      <c r="P561" s="9">
        <f>(J561/86400)+DATE(1970,1,1)</f>
        <v>42321.283101851848</v>
      </c>
      <c r="Q561" s="9">
        <f>(I561/86400)+DATE(1970,1,1)</f>
        <v>42351.283101851848</v>
      </c>
      <c r="R561" cm="1">
        <f t="array" ref="R561:S561">YEAR(P561:Q561)</f>
        <v>2015</v>
      </c>
      <c r="S561">
        <v>2015</v>
      </c>
    </row>
    <row r="562" spans="1:19" ht="48" x14ac:dyDescent="0.2">
      <c r="A562">
        <v>560</v>
      </c>
      <c r="B562" s="3" t="s">
        <v>561</v>
      </c>
      <c r="C562" s="3" t="s">
        <v>4670</v>
      </c>
      <c r="D562" s="6">
        <v>100000</v>
      </c>
      <c r="E562" s="8">
        <v>12</v>
      </c>
      <c r="F562" t="s">
        <v>8220</v>
      </c>
      <c r="G562" t="s">
        <v>8228</v>
      </c>
      <c r="H562" t="s">
        <v>8250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8278</v>
      </c>
      <c r="O562" t="s">
        <v>8279</v>
      </c>
      <c r="P562" s="9">
        <f>(J562/86400)+DATE(1970,1,1)</f>
        <v>41960.771354166667</v>
      </c>
      <c r="Q562" s="9">
        <f>(I562/86400)+DATE(1970,1,1)</f>
        <v>41990.771354166667</v>
      </c>
      <c r="R562" cm="1">
        <f t="array" ref="R562:S562">YEAR(P562:Q562)</f>
        <v>2014</v>
      </c>
      <c r="S562">
        <v>2014</v>
      </c>
    </row>
    <row r="563" spans="1:19" ht="48" x14ac:dyDescent="0.2">
      <c r="A563">
        <v>561</v>
      </c>
      <c r="B563" s="3" t="s">
        <v>562</v>
      </c>
      <c r="C563" s="3" t="s">
        <v>4671</v>
      </c>
      <c r="D563" s="6">
        <v>15000</v>
      </c>
      <c r="E563" s="8">
        <v>55</v>
      </c>
      <c r="F563" t="s">
        <v>8220</v>
      </c>
      <c r="G563" t="s">
        <v>8223</v>
      </c>
      <c r="H563" t="s">
        <v>8245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8278</v>
      </c>
      <c r="O563" t="s">
        <v>8279</v>
      </c>
      <c r="P563" s="9">
        <f>(J563/86400)+DATE(1970,1,1)</f>
        <v>42268.658715277779</v>
      </c>
      <c r="Q563" s="9">
        <f>(I563/86400)+DATE(1970,1,1)</f>
        <v>42303.658715277779</v>
      </c>
      <c r="R563" cm="1">
        <f t="array" ref="R563:S563">YEAR(P563:Q563)</f>
        <v>2015</v>
      </c>
      <c r="S563">
        <v>2015</v>
      </c>
    </row>
    <row r="564" spans="1:19" ht="48" x14ac:dyDescent="0.2">
      <c r="A564">
        <v>562</v>
      </c>
      <c r="B564" s="3" t="s">
        <v>563</v>
      </c>
      <c r="C564" s="3" t="s">
        <v>4672</v>
      </c>
      <c r="D564" s="6">
        <v>50000</v>
      </c>
      <c r="E564" s="8">
        <v>0</v>
      </c>
      <c r="F564" t="s">
        <v>8220</v>
      </c>
      <c r="G564" t="s">
        <v>8232</v>
      </c>
      <c r="H564" t="s">
        <v>8248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8278</v>
      </c>
      <c r="O564" t="s">
        <v>8279</v>
      </c>
      <c r="P564" s="9">
        <f>(J564/86400)+DATE(1970,1,1)</f>
        <v>42692.389062499999</v>
      </c>
      <c r="Q564" s="9">
        <f>(I564/86400)+DATE(1970,1,1)</f>
        <v>42722.389062499999</v>
      </c>
      <c r="R564" cm="1">
        <f t="array" ref="R564:S564">YEAR(P564:Q564)</f>
        <v>2016</v>
      </c>
      <c r="S564">
        <v>2016</v>
      </c>
    </row>
    <row r="565" spans="1:19" ht="48" x14ac:dyDescent="0.2">
      <c r="A565">
        <v>563</v>
      </c>
      <c r="B565" s="3" t="s">
        <v>564</v>
      </c>
      <c r="C565" s="3" t="s">
        <v>4673</v>
      </c>
      <c r="D565" s="6">
        <v>75000</v>
      </c>
      <c r="E565" s="8">
        <v>68</v>
      </c>
      <c r="F565" t="s">
        <v>8220</v>
      </c>
      <c r="G565" t="s">
        <v>8225</v>
      </c>
      <c r="H565" t="s">
        <v>8247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8278</v>
      </c>
      <c r="O565" t="s">
        <v>8279</v>
      </c>
      <c r="P565" s="9">
        <f>(J565/86400)+DATE(1970,1,1)</f>
        <v>42022.069988425923</v>
      </c>
      <c r="Q565" s="9">
        <f>(I565/86400)+DATE(1970,1,1)</f>
        <v>42052.069988425923</v>
      </c>
      <c r="R565" cm="1">
        <f t="array" ref="R565:S565">YEAR(P565:Q565)</f>
        <v>2015</v>
      </c>
      <c r="S565">
        <v>2015</v>
      </c>
    </row>
    <row r="566" spans="1:19" ht="48" x14ac:dyDescent="0.2">
      <c r="A566">
        <v>564</v>
      </c>
      <c r="B566" s="3" t="s">
        <v>565</v>
      </c>
      <c r="C566" s="3" t="s">
        <v>4674</v>
      </c>
      <c r="D566" s="6">
        <v>18000</v>
      </c>
      <c r="E566" s="8">
        <v>1</v>
      </c>
      <c r="F566" t="s">
        <v>8220</v>
      </c>
      <c r="G566" t="s">
        <v>8229</v>
      </c>
      <c r="H566" t="s">
        <v>8248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8278</v>
      </c>
      <c r="O566" t="s">
        <v>8279</v>
      </c>
      <c r="P566" s="9">
        <f>(J566/86400)+DATE(1970,1,1)</f>
        <v>42411.942997685182</v>
      </c>
      <c r="Q566" s="9">
        <f>(I566/86400)+DATE(1970,1,1)</f>
        <v>42441.942997685182</v>
      </c>
      <c r="R566" cm="1">
        <f t="array" ref="R566:S566">YEAR(P566:Q566)</f>
        <v>2016</v>
      </c>
      <c r="S566">
        <v>2016</v>
      </c>
    </row>
    <row r="567" spans="1:19" ht="48" x14ac:dyDescent="0.2">
      <c r="A567">
        <v>565</v>
      </c>
      <c r="B567" s="3" t="s">
        <v>566</v>
      </c>
      <c r="C567" s="3" t="s">
        <v>4675</v>
      </c>
      <c r="D567" s="6">
        <v>25000</v>
      </c>
      <c r="E567" s="8">
        <v>0</v>
      </c>
      <c r="F567" t="s">
        <v>8220</v>
      </c>
      <c r="G567" t="s">
        <v>8224</v>
      </c>
      <c r="H567" t="s">
        <v>8246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8278</v>
      </c>
      <c r="O567" t="s">
        <v>8279</v>
      </c>
      <c r="P567" s="9">
        <f>(J567/86400)+DATE(1970,1,1)</f>
        <v>42165.78528935185</v>
      </c>
      <c r="Q567" s="9">
        <f>(I567/86400)+DATE(1970,1,1)</f>
        <v>42195.78528935185</v>
      </c>
      <c r="R567" cm="1">
        <f t="array" ref="R567:S567">YEAR(P567:Q567)</f>
        <v>2015</v>
      </c>
      <c r="S567">
        <v>2015</v>
      </c>
    </row>
    <row r="568" spans="1:19" ht="48" x14ac:dyDescent="0.2">
      <c r="A568">
        <v>566</v>
      </c>
      <c r="B568" s="3" t="s">
        <v>567</v>
      </c>
      <c r="C568" s="3" t="s">
        <v>4676</v>
      </c>
      <c r="D568" s="6">
        <v>5000</v>
      </c>
      <c r="E568" s="8">
        <v>1</v>
      </c>
      <c r="F568" t="s">
        <v>8220</v>
      </c>
      <c r="G568" t="s">
        <v>8223</v>
      </c>
      <c r="H568" t="s">
        <v>8245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8278</v>
      </c>
      <c r="O568" t="s">
        <v>8279</v>
      </c>
      <c r="P568" s="9">
        <f>(J568/86400)+DATE(1970,1,1)</f>
        <v>42535.68440972222</v>
      </c>
      <c r="Q568" s="9">
        <f>(I568/86400)+DATE(1970,1,1)</f>
        <v>42565.68440972222</v>
      </c>
      <c r="R568" cm="1">
        <f t="array" ref="R568:S568">YEAR(P568:Q568)</f>
        <v>2016</v>
      </c>
      <c r="S568">
        <v>2016</v>
      </c>
    </row>
    <row r="569" spans="1:19" ht="48" x14ac:dyDescent="0.2">
      <c r="A569">
        <v>567</v>
      </c>
      <c r="B569" s="3" t="s">
        <v>568</v>
      </c>
      <c r="C569" s="3" t="s">
        <v>4677</v>
      </c>
      <c r="D569" s="6">
        <v>10000</v>
      </c>
      <c r="E569" s="8">
        <v>0</v>
      </c>
      <c r="F569" t="s">
        <v>8220</v>
      </c>
      <c r="G569" t="s">
        <v>8223</v>
      </c>
      <c r="H569" t="s">
        <v>8245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8278</v>
      </c>
      <c r="O569" t="s">
        <v>8279</v>
      </c>
      <c r="P569" s="9">
        <f>(J569/86400)+DATE(1970,1,1)</f>
        <v>41975.842523148152</v>
      </c>
      <c r="Q569" s="9">
        <f>(I569/86400)+DATE(1970,1,1)</f>
        <v>42005.842523148152</v>
      </c>
      <c r="R569" cm="1">
        <f t="array" ref="R569:S569">YEAR(P569:Q569)</f>
        <v>2014</v>
      </c>
      <c r="S569">
        <v>2015</v>
      </c>
    </row>
    <row r="570" spans="1:19" ht="64" x14ac:dyDescent="0.2">
      <c r="A570">
        <v>568</v>
      </c>
      <c r="B570" s="3" t="s">
        <v>569</v>
      </c>
      <c r="C570" s="3" t="s">
        <v>4678</v>
      </c>
      <c r="D570" s="6">
        <v>24500</v>
      </c>
      <c r="E570" s="8">
        <v>245</v>
      </c>
      <c r="F570" t="s">
        <v>8220</v>
      </c>
      <c r="G570" t="s">
        <v>8227</v>
      </c>
      <c r="H570" t="s">
        <v>8249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8278</v>
      </c>
      <c r="O570" t="s">
        <v>8279</v>
      </c>
      <c r="P570" s="9">
        <f>(J570/86400)+DATE(1970,1,1)</f>
        <v>42348.9215625</v>
      </c>
      <c r="Q570" s="9">
        <f>(I570/86400)+DATE(1970,1,1)</f>
        <v>42385.458333333328</v>
      </c>
      <c r="R570" cm="1">
        <f t="array" ref="R570:S570">YEAR(P570:Q570)</f>
        <v>2015</v>
      </c>
      <c r="S570">
        <v>2016</v>
      </c>
    </row>
    <row r="571" spans="1:19" ht="48" x14ac:dyDescent="0.2">
      <c r="A571">
        <v>569</v>
      </c>
      <c r="B571" s="3" t="s">
        <v>570</v>
      </c>
      <c r="C571" s="3" t="s">
        <v>4679</v>
      </c>
      <c r="D571" s="6">
        <v>2500</v>
      </c>
      <c r="E571" s="8">
        <v>20</v>
      </c>
      <c r="F571" t="s">
        <v>8220</v>
      </c>
      <c r="G571" t="s">
        <v>8228</v>
      </c>
      <c r="H571" t="s">
        <v>8250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8278</v>
      </c>
      <c r="O571" t="s">
        <v>8279</v>
      </c>
      <c r="P571" s="9">
        <f>(J571/86400)+DATE(1970,1,1)</f>
        <v>42340.847361111111</v>
      </c>
      <c r="Q571" s="9">
        <f>(I571/86400)+DATE(1970,1,1)</f>
        <v>42370.847361111111</v>
      </c>
      <c r="R571" cm="1">
        <f t="array" ref="R571:S571">YEAR(P571:Q571)</f>
        <v>2015</v>
      </c>
      <c r="S571">
        <v>2016</v>
      </c>
    </row>
    <row r="572" spans="1:19" ht="32" x14ac:dyDescent="0.2">
      <c r="A572">
        <v>570</v>
      </c>
      <c r="B572" s="3" t="s">
        <v>571</v>
      </c>
      <c r="C572" s="3" t="s">
        <v>4680</v>
      </c>
      <c r="D572" s="6">
        <v>85000</v>
      </c>
      <c r="E572" s="8">
        <v>142</v>
      </c>
      <c r="F572" t="s">
        <v>8220</v>
      </c>
      <c r="G572" t="s">
        <v>8223</v>
      </c>
      <c r="H572" t="s">
        <v>8245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8278</v>
      </c>
      <c r="O572" t="s">
        <v>8279</v>
      </c>
      <c r="P572" s="9">
        <f>(J572/86400)+DATE(1970,1,1)</f>
        <v>42388.798252314809</v>
      </c>
      <c r="Q572" s="9">
        <f>(I572/86400)+DATE(1970,1,1)</f>
        <v>42418.798252314809</v>
      </c>
      <c r="R572" cm="1">
        <f t="array" ref="R572:S572">YEAR(P572:Q572)</f>
        <v>2016</v>
      </c>
      <c r="S572">
        <v>2016</v>
      </c>
    </row>
    <row r="573" spans="1:19" ht="48" x14ac:dyDescent="0.2">
      <c r="A573">
        <v>571</v>
      </c>
      <c r="B573" s="3" t="s">
        <v>572</v>
      </c>
      <c r="C573" s="3" t="s">
        <v>4681</v>
      </c>
      <c r="D573" s="6">
        <v>25000</v>
      </c>
      <c r="E573" s="8">
        <v>106</v>
      </c>
      <c r="F573" t="s">
        <v>8220</v>
      </c>
      <c r="G573" t="s">
        <v>8223</v>
      </c>
      <c r="H573" t="s">
        <v>8245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8278</v>
      </c>
      <c r="O573" t="s">
        <v>8279</v>
      </c>
      <c r="P573" s="9">
        <f>(J573/86400)+DATE(1970,1,1)</f>
        <v>42192.816238425927</v>
      </c>
      <c r="Q573" s="9">
        <f>(I573/86400)+DATE(1970,1,1)</f>
        <v>42212.165972222225</v>
      </c>
      <c r="R573" cm="1">
        <f t="array" ref="R573:S573">YEAR(P573:Q573)</f>
        <v>2015</v>
      </c>
      <c r="S573">
        <v>2015</v>
      </c>
    </row>
    <row r="574" spans="1:19" ht="48" x14ac:dyDescent="0.2">
      <c r="A574">
        <v>572</v>
      </c>
      <c r="B574" s="3" t="s">
        <v>573</v>
      </c>
      <c r="C574" s="3" t="s">
        <v>4682</v>
      </c>
      <c r="D574" s="6">
        <v>2500</v>
      </c>
      <c r="E574" s="8">
        <v>0</v>
      </c>
      <c r="F574" t="s">
        <v>8220</v>
      </c>
      <c r="G574" t="s">
        <v>8223</v>
      </c>
      <c r="H574" t="s">
        <v>8245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8278</v>
      </c>
      <c r="O574" t="s">
        <v>8279</v>
      </c>
      <c r="P574" s="9">
        <f>(J574/86400)+DATE(1970,1,1)</f>
        <v>42282.716296296298</v>
      </c>
      <c r="Q574" s="9">
        <f>(I574/86400)+DATE(1970,1,1)</f>
        <v>42312.757962962962</v>
      </c>
      <c r="R574" cm="1">
        <f t="array" ref="R574:S574">YEAR(P574:Q574)</f>
        <v>2015</v>
      </c>
      <c r="S574">
        <v>2015</v>
      </c>
    </row>
    <row r="575" spans="1:19" ht="48" x14ac:dyDescent="0.2">
      <c r="A575">
        <v>573</v>
      </c>
      <c r="B575" s="3" t="s">
        <v>574</v>
      </c>
      <c r="C575" s="3" t="s">
        <v>4683</v>
      </c>
      <c r="D575" s="6">
        <v>88888</v>
      </c>
      <c r="E575" s="8">
        <v>346</v>
      </c>
      <c r="F575" t="s">
        <v>8220</v>
      </c>
      <c r="G575" t="s">
        <v>8223</v>
      </c>
      <c r="H575" t="s">
        <v>8245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8278</v>
      </c>
      <c r="O575" t="s">
        <v>8279</v>
      </c>
      <c r="P575" s="9">
        <f>(J575/86400)+DATE(1970,1,1)</f>
        <v>41963.050127314811</v>
      </c>
      <c r="Q575" s="9">
        <f>(I575/86400)+DATE(1970,1,1)</f>
        <v>42022.05</v>
      </c>
      <c r="R575" cm="1">
        <f t="array" ref="R575:S575">YEAR(P575:Q575)</f>
        <v>2014</v>
      </c>
      <c r="S575">
        <v>2015</v>
      </c>
    </row>
    <row r="576" spans="1:19" ht="48" x14ac:dyDescent="0.2">
      <c r="A576">
        <v>574</v>
      </c>
      <c r="B576" s="3" t="s">
        <v>575</v>
      </c>
      <c r="C576" s="3" t="s">
        <v>4684</v>
      </c>
      <c r="D576" s="6">
        <v>11180</v>
      </c>
      <c r="E576" s="8">
        <v>80</v>
      </c>
      <c r="F576" t="s">
        <v>8220</v>
      </c>
      <c r="G576" t="s">
        <v>8224</v>
      </c>
      <c r="H576" t="s">
        <v>8246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8278</v>
      </c>
      <c r="O576" t="s">
        <v>8279</v>
      </c>
      <c r="P576" s="9">
        <f>(J576/86400)+DATE(1970,1,1)</f>
        <v>42632.443368055552</v>
      </c>
      <c r="Q576" s="9">
        <f>(I576/86400)+DATE(1970,1,1)</f>
        <v>42662.443368055552</v>
      </c>
      <c r="R576" cm="1">
        <f t="array" ref="R576:S576">YEAR(P576:Q576)</f>
        <v>2016</v>
      </c>
      <c r="S576">
        <v>2016</v>
      </c>
    </row>
    <row r="577" spans="1:19" ht="48" x14ac:dyDescent="0.2">
      <c r="A577">
        <v>575</v>
      </c>
      <c r="B577" s="3" t="s">
        <v>576</v>
      </c>
      <c r="C577" s="3" t="s">
        <v>4685</v>
      </c>
      <c r="D577" s="6">
        <v>60000</v>
      </c>
      <c r="E577" s="8">
        <v>259</v>
      </c>
      <c r="F577" t="s">
        <v>8220</v>
      </c>
      <c r="G577" t="s">
        <v>8235</v>
      </c>
      <c r="H577" t="s">
        <v>8248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8278</v>
      </c>
      <c r="O577" t="s">
        <v>8279</v>
      </c>
      <c r="P577" s="9">
        <f>(J577/86400)+DATE(1970,1,1)</f>
        <v>42138.692627314813</v>
      </c>
      <c r="Q577" s="9">
        <f>(I577/86400)+DATE(1970,1,1)</f>
        <v>42168.692627314813</v>
      </c>
      <c r="R577" cm="1">
        <f t="array" ref="R577:S577">YEAR(P577:Q577)</f>
        <v>2015</v>
      </c>
      <c r="S577">
        <v>2015</v>
      </c>
    </row>
    <row r="578" spans="1:19" ht="48" x14ac:dyDescent="0.2">
      <c r="A578">
        <v>576</v>
      </c>
      <c r="B578" s="3" t="s">
        <v>577</v>
      </c>
      <c r="C578" s="3" t="s">
        <v>4686</v>
      </c>
      <c r="D578" s="6">
        <v>80000</v>
      </c>
      <c r="E578" s="8">
        <v>1</v>
      </c>
      <c r="F578" t="s">
        <v>8220</v>
      </c>
      <c r="G578" t="s">
        <v>8223</v>
      </c>
      <c r="H578" t="s">
        <v>8245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8278</v>
      </c>
      <c r="O578" t="s">
        <v>8279</v>
      </c>
      <c r="P578" s="9">
        <f>(J578/86400)+DATE(1970,1,1)</f>
        <v>42031.471666666665</v>
      </c>
      <c r="Q578" s="9">
        <f>(I578/86400)+DATE(1970,1,1)</f>
        <v>42091.43</v>
      </c>
      <c r="R578" cm="1">
        <f t="array" ref="R578:S578">YEAR(P578:Q578)</f>
        <v>2015</v>
      </c>
      <c r="S578">
        <v>2015</v>
      </c>
    </row>
    <row r="579" spans="1:19" ht="48" x14ac:dyDescent="0.2">
      <c r="A579">
        <v>577</v>
      </c>
      <c r="B579" s="3" t="s">
        <v>578</v>
      </c>
      <c r="C579" s="3" t="s">
        <v>4687</v>
      </c>
      <c r="D579" s="6">
        <v>5000</v>
      </c>
      <c r="E579" s="8">
        <v>10</v>
      </c>
      <c r="F579" t="s">
        <v>8220</v>
      </c>
      <c r="G579" t="s">
        <v>8223</v>
      </c>
      <c r="H579" t="s">
        <v>8245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8278</v>
      </c>
      <c r="O579" t="s">
        <v>8279</v>
      </c>
      <c r="P579" s="9">
        <f>(J579/86400)+DATE(1970,1,1)</f>
        <v>42450.589143518519</v>
      </c>
      <c r="Q579" s="9">
        <f>(I579/86400)+DATE(1970,1,1)</f>
        <v>42510.589143518519</v>
      </c>
      <c r="R579" cm="1">
        <f t="array" ref="R579:S579">YEAR(P579:Q579)</f>
        <v>2016</v>
      </c>
      <c r="S579">
        <v>2016</v>
      </c>
    </row>
    <row r="580" spans="1:19" ht="32" x14ac:dyDescent="0.2">
      <c r="A580">
        <v>578</v>
      </c>
      <c r="B580" s="3" t="s">
        <v>579</v>
      </c>
      <c r="C580" s="3" t="s">
        <v>4688</v>
      </c>
      <c r="D580" s="6">
        <v>125000</v>
      </c>
      <c r="E580" s="8">
        <v>14</v>
      </c>
      <c r="F580" t="s">
        <v>8220</v>
      </c>
      <c r="G580" t="s">
        <v>8224</v>
      </c>
      <c r="H580" t="s">
        <v>8246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8278</v>
      </c>
      <c r="O580" t="s">
        <v>8279</v>
      </c>
      <c r="P580" s="9">
        <f>(J580/86400)+DATE(1970,1,1)</f>
        <v>42230.578622685185</v>
      </c>
      <c r="Q580" s="9">
        <f>(I580/86400)+DATE(1970,1,1)</f>
        <v>42254.578622685185</v>
      </c>
      <c r="R580" cm="1">
        <f t="array" ref="R580:S580">YEAR(P580:Q580)</f>
        <v>2015</v>
      </c>
      <c r="S580">
        <v>2015</v>
      </c>
    </row>
    <row r="581" spans="1:19" ht="32" x14ac:dyDescent="0.2">
      <c r="A581">
        <v>579</v>
      </c>
      <c r="B581" s="3" t="s">
        <v>580</v>
      </c>
      <c r="C581" s="3" t="s">
        <v>4689</v>
      </c>
      <c r="D581" s="6">
        <v>12000</v>
      </c>
      <c r="E581" s="8">
        <v>175</v>
      </c>
      <c r="F581" t="s">
        <v>8220</v>
      </c>
      <c r="G581" t="s">
        <v>8223</v>
      </c>
      <c r="H581" t="s">
        <v>8245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8278</v>
      </c>
      <c r="O581" t="s">
        <v>8279</v>
      </c>
      <c r="P581" s="9">
        <f>(J581/86400)+DATE(1970,1,1)</f>
        <v>41968.852118055554</v>
      </c>
      <c r="Q581" s="9">
        <f>(I581/86400)+DATE(1970,1,1)</f>
        <v>41998.852118055554</v>
      </c>
      <c r="R581" cm="1">
        <f t="array" ref="R581:S581">YEAR(P581:Q581)</f>
        <v>2014</v>
      </c>
      <c r="S581">
        <v>2014</v>
      </c>
    </row>
    <row r="582" spans="1:19" ht="48" x14ac:dyDescent="0.2">
      <c r="A582">
        <v>580</v>
      </c>
      <c r="B582" s="3" t="s">
        <v>581</v>
      </c>
      <c r="C582" s="3" t="s">
        <v>4690</v>
      </c>
      <c r="D582" s="6">
        <v>3000</v>
      </c>
      <c r="E582" s="8">
        <v>1</v>
      </c>
      <c r="F582" t="s">
        <v>8220</v>
      </c>
      <c r="G582" t="s">
        <v>8223</v>
      </c>
      <c r="H582" t="s">
        <v>8245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8278</v>
      </c>
      <c r="O582" t="s">
        <v>8279</v>
      </c>
      <c r="P582" s="9">
        <f>(J582/86400)+DATE(1970,1,1)</f>
        <v>42605.908182870371</v>
      </c>
      <c r="Q582" s="9">
        <f>(I582/86400)+DATE(1970,1,1)</f>
        <v>42635.908182870371</v>
      </c>
      <c r="R582" cm="1">
        <f t="array" ref="R582:S582">YEAR(P582:Q582)</f>
        <v>2016</v>
      </c>
      <c r="S582">
        <v>2016</v>
      </c>
    </row>
    <row r="583" spans="1:19" ht="48" x14ac:dyDescent="0.2">
      <c r="A583">
        <v>581</v>
      </c>
      <c r="B583" s="3" t="s">
        <v>582</v>
      </c>
      <c r="C583" s="3" t="s">
        <v>4691</v>
      </c>
      <c r="D583" s="6">
        <v>400</v>
      </c>
      <c r="E583" s="8">
        <v>0</v>
      </c>
      <c r="F583" t="s">
        <v>8220</v>
      </c>
      <c r="G583" t="s">
        <v>8223</v>
      </c>
      <c r="H583" t="s">
        <v>8245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8278</v>
      </c>
      <c r="O583" t="s">
        <v>8279</v>
      </c>
      <c r="P583" s="9">
        <f>(J583/86400)+DATE(1970,1,1)</f>
        <v>42188.012777777782</v>
      </c>
      <c r="Q583" s="9">
        <f>(I583/86400)+DATE(1970,1,1)</f>
        <v>42218.012777777782</v>
      </c>
      <c r="R583" cm="1">
        <f t="array" ref="R583:S583">YEAR(P583:Q583)</f>
        <v>2015</v>
      </c>
      <c r="S583">
        <v>2015</v>
      </c>
    </row>
    <row r="584" spans="1:19" ht="48" x14ac:dyDescent="0.2">
      <c r="A584">
        <v>582</v>
      </c>
      <c r="B584" s="3" t="s">
        <v>583</v>
      </c>
      <c r="C584" s="3" t="s">
        <v>4692</v>
      </c>
      <c r="D584" s="6">
        <v>100000</v>
      </c>
      <c r="E584" s="8">
        <v>0</v>
      </c>
      <c r="F584" t="s">
        <v>8220</v>
      </c>
      <c r="G584" t="s">
        <v>8223</v>
      </c>
      <c r="H584" t="s">
        <v>8245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8278</v>
      </c>
      <c r="O584" t="s">
        <v>8279</v>
      </c>
      <c r="P584" s="9">
        <f>(J584/86400)+DATE(1970,1,1)</f>
        <v>42055.739803240736</v>
      </c>
      <c r="Q584" s="9">
        <f>(I584/86400)+DATE(1970,1,1)</f>
        <v>42078.75</v>
      </c>
      <c r="R584" cm="1">
        <f t="array" ref="R584:S584">YEAR(P584:Q584)</f>
        <v>2015</v>
      </c>
      <c r="S584">
        <v>2015</v>
      </c>
    </row>
    <row r="585" spans="1:19" ht="32" x14ac:dyDescent="0.2">
      <c r="A585">
        <v>583</v>
      </c>
      <c r="B585" s="3" t="s">
        <v>584</v>
      </c>
      <c r="C585" s="3" t="s">
        <v>4693</v>
      </c>
      <c r="D585" s="6">
        <v>9000</v>
      </c>
      <c r="E585" s="8">
        <v>1</v>
      </c>
      <c r="F585" t="s">
        <v>8220</v>
      </c>
      <c r="G585" t="s">
        <v>8223</v>
      </c>
      <c r="H585" t="s">
        <v>8245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8278</v>
      </c>
      <c r="O585" t="s">
        <v>8279</v>
      </c>
      <c r="P585" s="9">
        <f>(J585/86400)+DATE(1970,1,1)</f>
        <v>42052.93850694444</v>
      </c>
      <c r="Q585" s="9">
        <f>(I585/86400)+DATE(1970,1,1)</f>
        <v>42082.896840277783</v>
      </c>
      <c r="R585" cm="1">
        <f t="array" ref="R585:S585">YEAR(P585:Q585)</f>
        <v>2015</v>
      </c>
      <c r="S585">
        <v>2015</v>
      </c>
    </row>
    <row r="586" spans="1:19" ht="32" x14ac:dyDescent="0.2">
      <c r="A586">
        <v>584</v>
      </c>
      <c r="B586" s="3" t="s">
        <v>585</v>
      </c>
      <c r="C586" s="3" t="s">
        <v>4694</v>
      </c>
      <c r="D586" s="6">
        <v>1000</v>
      </c>
      <c r="E586" s="8">
        <v>10</v>
      </c>
      <c r="F586" t="s">
        <v>8220</v>
      </c>
      <c r="G586" t="s">
        <v>8223</v>
      </c>
      <c r="H586" t="s">
        <v>8245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8278</v>
      </c>
      <c r="O586" t="s">
        <v>8279</v>
      </c>
      <c r="P586" s="9">
        <f>(J586/86400)+DATE(1970,1,1)</f>
        <v>42049.716620370367</v>
      </c>
      <c r="Q586" s="9">
        <f>(I586/86400)+DATE(1970,1,1)</f>
        <v>42079.674953703703</v>
      </c>
      <c r="R586" cm="1">
        <f t="array" ref="R586:S586">YEAR(P586:Q586)</f>
        <v>2015</v>
      </c>
      <c r="S586">
        <v>2015</v>
      </c>
    </row>
    <row r="587" spans="1:19" ht="48" x14ac:dyDescent="0.2">
      <c r="A587">
        <v>585</v>
      </c>
      <c r="B587" s="3" t="s">
        <v>586</v>
      </c>
      <c r="C587" s="3" t="s">
        <v>4695</v>
      </c>
      <c r="D587" s="6">
        <v>9000</v>
      </c>
      <c r="E587" s="8">
        <v>0</v>
      </c>
      <c r="F587" t="s">
        <v>8220</v>
      </c>
      <c r="G587" t="s">
        <v>8224</v>
      </c>
      <c r="H587" t="s">
        <v>8246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8278</v>
      </c>
      <c r="O587" t="s">
        <v>8279</v>
      </c>
      <c r="P587" s="9">
        <f>(J587/86400)+DATE(1970,1,1)</f>
        <v>42283.3909375</v>
      </c>
      <c r="Q587" s="9">
        <f>(I587/86400)+DATE(1970,1,1)</f>
        <v>42339</v>
      </c>
      <c r="R587" cm="1">
        <f t="array" ref="R587:S587">YEAR(P587:Q587)</f>
        <v>2015</v>
      </c>
      <c r="S587">
        <v>2015</v>
      </c>
    </row>
    <row r="588" spans="1:19" ht="48" x14ac:dyDescent="0.2">
      <c r="A588">
        <v>586</v>
      </c>
      <c r="B588" s="3" t="s">
        <v>587</v>
      </c>
      <c r="C588" s="3" t="s">
        <v>4696</v>
      </c>
      <c r="D588" s="6">
        <v>10000</v>
      </c>
      <c r="E588" s="8">
        <v>56</v>
      </c>
      <c r="F588" t="s">
        <v>8220</v>
      </c>
      <c r="G588" t="s">
        <v>8223</v>
      </c>
      <c r="H588" t="s">
        <v>8245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8278</v>
      </c>
      <c r="O588" t="s">
        <v>8279</v>
      </c>
      <c r="P588" s="9">
        <f>(J588/86400)+DATE(1970,1,1)</f>
        <v>42020.854247685187</v>
      </c>
      <c r="Q588" s="9">
        <f>(I588/86400)+DATE(1970,1,1)</f>
        <v>42050.854247685187</v>
      </c>
      <c r="R588" cm="1">
        <f t="array" ref="R588:S588">YEAR(P588:Q588)</f>
        <v>2015</v>
      </c>
      <c r="S588">
        <v>2015</v>
      </c>
    </row>
    <row r="589" spans="1:19" ht="80" x14ac:dyDescent="0.2">
      <c r="A589">
        <v>587</v>
      </c>
      <c r="B589" s="3" t="s">
        <v>588</v>
      </c>
      <c r="C589" s="3" t="s">
        <v>4697</v>
      </c>
      <c r="D589" s="6">
        <v>30000</v>
      </c>
      <c r="E589" s="8">
        <v>2725</v>
      </c>
      <c r="F589" t="s">
        <v>8220</v>
      </c>
      <c r="G589" t="s">
        <v>8228</v>
      </c>
      <c r="H589" t="s">
        <v>8250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8278</v>
      </c>
      <c r="O589" t="s">
        <v>8279</v>
      </c>
      <c r="P589" s="9">
        <f>(J589/86400)+DATE(1970,1,1)</f>
        <v>42080.757326388892</v>
      </c>
      <c r="Q589" s="9">
        <f>(I589/86400)+DATE(1970,1,1)</f>
        <v>42110.757326388892</v>
      </c>
      <c r="R589" cm="1">
        <f t="array" ref="R589:S589">YEAR(P589:Q589)</f>
        <v>2015</v>
      </c>
      <c r="S589">
        <v>2015</v>
      </c>
    </row>
    <row r="590" spans="1:19" ht="48" x14ac:dyDescent="0.2">
      <c r="A590">
        <v>588</v>
      </c>
      <c r="B590" s="3" t="s">
        <v>589</v>
      </c>
      <c r="C590" s="3" t="s">
        <v>4698</v>
      </c>
      <c r="D590" s="6">
        <v>9000</v>
      </c>
      <c r="E590" s="8">
        <v>301</v>
      </c>
      <c r="F590" t="s">
        <v>8220</v>
      </c>
      <c r="G590" t="s">
        <v>8236</v>
      </c>
      <c r="H590" t="s">
        <v>8248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8278</v>
      </c>
      <c r="O590" t="s">
        <v>8279</v>
      </c>
      <c r="P590" s="9">
        <f>(J590/86400)+DATE(1970,1,1)</f>
        <v>42631.769513888888</v>
      </c>
      <c r="Q590" s="9">
        <f>(I590/86400)+DATE(1970,1,1)</f>
        <v>42691.811180555553</v>
      </c>
      <c r="R590" cm="1">
        <f t="array" ref="R590:S590">YEAR(P590:Q590)</f>
        <v>2016</v>
      </c>
      <c r="S590">
        <v>2016</v>
      </c>
    </row>
    <row r="591" spans="1:19" ht="16" x14ac:dyDescent="0.2">
      <c r="A591">
        <v>589</v>
      </c>
      <c r="B591" s="3" t="s">
        <v>590</v>
      </c>
      <c r="C591" s="3" t="s">
        <v>4699</v>
      </c>
      <c r="D591" s="6">
        <v>7500</v>
      </c>
      <c r="E591" s="8">
        <v>1</v>
      </c>
      <c r="F591" t="s">
        <v>8220</v>
      </c>
      <c r="G591" t="s">
        <v>8223</v>
      </c>
      <c r="H591" t="s">
        <v>8245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8278</v>
      </c>
      <c r="O591" t="s">
        <v>8279</v>
      </c>
      <c r="P591" s="9">
        <f>(J591/86400)+DATE(1970,1,1)</f>
        <v>42178.614571759259</v>
      </c>
      <c r="Q591" s="9">
        <f>(I591/86400)+DATE(1970,1,1)</f>
        <v>42193.614571759259</v>
      </c>
      <c r="R591" cm="1">
        <f t="array" ref="R591:S591">YEAR(P591:Q591)</f>
        <v>2015</v>
      </c>
      <c r="S591">
        <v>2015</v>
      </c>
    </row>
    <row r="592" spans="1:19" ht="48" x14ac:dyDescent="0.2">
      <c r="A592">
        <v>590</v>
      </c>
      <c r="B592" s="3" t="s">
        <v>591</v>
      </c>
      <c r="C592" s="3" t="s">
        <v>4700</v>
      </c>
      <c r="D592" s="6">
        <v>5000</v>
      </c>
      <c r="E592" s="8">
        <v>223</v>
      </c>
      <c r="F592" t="s">
        <v>8220</v>
      </c>
      <c r="G592" t="s">
        <v>8224</v>
      </c>
      <c r="H592" t="s">
        <v>8246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8278</v>
      </c>
      <c r="O592" t="s">
        <v>8279</v>
      </c>
      <c r="P592" s="9">
        <f>(J592/86400)+DATE(1970,1,1)</f>
        <v>42377.554756944446</v>
      </c>
      <c r="Q592" s="9">
        <f>(I592/86400)+DATE(1970,1,1)</f>
        <v>42408.542361111111</v>
      </c>
      <c r="R592" cm="1">
        <f t="array" ref="R592:S592">YEAR(P592:Q592)</f>
        <v>2016</v>
      </c>
      <c r="S592">
        <v>2016</v>
      </c>
    </row>
    <row r="593" spans="1:19" ht="48" x14ac:dyDescent="0.2">
      <c r="A593">
        <v>591</v>
      </c>
      <c r="B593" s="3" t="s">
        <v>592</v>
      </c>
      <c r="C593" s="3" t="s">
        <v>4701</v>
      </c>
      <c r="D593" s="6">
        <v>100000</v>
      </c>
      <c r="E593" s="8">
        <v>61</v>
      </c>
      <c r="F593" t="s">
        <v>8220</v>
      </c>
      <c r="G593" t="s">
        <v>8223</v>
      </c>
      <c r="H593" t="s">
        <v>8245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8278</v>
      </c>
      <c r="O593" t="s">
        <v>8279</v>
      </c>
      <c r="P593" s="9">
        <f>(J593/86400)+DATE(1970,1,1)</f>
        <v>42177.543171296296</v>
      </c>
      <c r="Q593" s="9">
        <f>(I593/86400)+DATE(1970,1,1)</f>
        <v>42207.543171296296</v>
      </c>
      <c r="R593" cm="1">
        <f t="array" ref="R593:S593">YEAR(P593:Q593)</f>
        <v>2015</v>
      </c>
      <c r="S593">
        <v>2015</v>
      </c>
    </row>
    <row r="594" spans="1:19" ht="48" x14ac:dyDescent="0.2">
      <c r="A594">
        <v>592</v>
      </c>
      <c r="B594" s="3" t="s">
        <v>593</v>
      </c>
      <c r="C594" s="3" t="s">
        <v>4702</v>
      </c>
      <c r="D594" s="6">
        <v>7500</v>
      </c>
      <c r="E594" s="8">
        <v>250</v>
      </c>
      <c r="F594" t="s">
        <v>8220</v>
      </c>
      <c r="G594" t="s">
        <v>8223</v>
      </c>
      <c r="H594" t="s">
        <v>8245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8278</v>
      </c>
      <c r="O594" t="s">
        <v>8279</v>
      </c>
      <c r="P594" s="9">
        <f>(J594/86400)+DATE(1970,1,1)</f>
        <v>41946.232175925928</v>
      </c>
      <c r="Q594" s="9">
        <f>(I594/86400)+DATE(1970,1,1)</f>
        <v>41976.232175925921</v>
      </c>
      <c r="R594" cm="1">
        <f t="array" ref="R594:S594">YEAR(P594:Q594)</f>
        <v>2014</v>
      </c>
      <c r="S594">
        <v>2014</v>
      </c>
    </row>
    <row r="595" spans="1:19" ht="48" x14ac:dyDescent="0.2">
      <c r="A595">
        <v>593</v>
      </c>
      <c r="B595" s="3" t="s">
        <v>594</v>
      </c>
      <c r="C595" s="3" t="s">
        <v>4703</v>
      </c>
      <c r="D595" s="6">
        <v>500</v>
      </c>
      <c r="E595" s="8">
        <v>115</v>
      </c>
      <c r="F595" t="s">
        <v>8220</v>
      </c>
      <c r="G595" t="s">
        <v>8224</v>
      </c>
      <c r="H595" t="s">
        <v>8246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8278</v>
      </c>
      <c r="O595" t="s">
        <v>8279</v>
      </c>
      <c r="P595" s="9">
        <f>(J595/86400)+DATE(1970,1,1)</f>
        <v>42070.677604166667</v>
      </c>
      <c r="Q595" s="9">
        <f>(I595/86400)+DATE(1970,1,1)</f>
        <v>42100.635937500003</v>
      </c>
      <c r="R595" cm="1">
        <f t="array" ref="R595:S595">YEAR(P595:Q595)</f>
        <v>2015</v>
      </c>
      <c r="S595">
        <v>2015</v>
      </c>
    </row>
    <row r="596" spans="1:19" ht="32" x14ac:dyDescent="0.2">
      <c r="A596">
        <v>594</v>
      </c>
      <c r="B596" s="3" t="s">
        <v>595</v>
      </c>
      <c r="C596" s="3" t="s">
        <v>4704</v>
      </c>
      <c r="D596" s="6">
        <v>25000</v>
      </c>
      <c r="E596" s="8">
        <v>26</v>
      </c>
      <c r="F596" t="s">
        <v>8220</v>
      </c>
      <c r="G596" t="s">
        <v>8223</v>
      </c>
      <c r="H596" t="s">
        <v>8245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8278</v>
      </c>
      <c r="O596" t="s">
        <v>8279</v>
      </c>
      <c r="P596" s="9">
        <f>(J596/86400)+DATE(1970,1,1)</f>
        <v>42446.780162037037</v>
      </c>
      <c r="Q596" s="9">
        <f>(I596/86400)+DATE(1970,1,1)</f>
        <v>42476.780162037037</v>
      </c>
      <c r="R596" cm="1">
        <f t="array" ref="R596:S596">YEAR(P596:Q596)</f>
        <v>2016</v>
      </c>
      <c r="S596">
        <v>2016</v>
      </c>
    </row>
    <row r="597" spans="1:19" ht="48" x14ac:dyDescent="0.2">
      <c r="A597">
        <v>595</v>
      </c>
      <c r="B597" s="3" t="s">
        <v>596</v>
      </c>
      <c r="C597" s="3" t="s">
        <v>4705</v>
      </c>
      <c r="D597" s="6">
        <v>100000</v>
      </c>
      <c r="E597" s="8">
        <v>426</v>
      </c>
      <c r="F597" t="s">
        <v>8220</v>
      </c>
      <c r="G597" t="s">
        <v>8223</v>
      </c>
      <c r="H597" t="s">
        <v>8245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8278</v>
      </c>
      <c r="O597" t="s">
        <v>8279</v>
      </c>
      <c r="P597" s="9">
        <f>(J597/86400)+DATE(1970,1,1)</f>
        <v>42083.069884259261</v>
      </c>
      <c r="Q597" s="9">
        <f>(I597/86400)+DATE(1970,1,1)</f>
        <v>42128.069884259261</v>
      </c>
      <c r="R597" cm="1">
        <f t="array" ref="R597:S597">YEAR(P597:Q597)</f>
        <v>2015</v>
      </c>
      <c r="S597">
        <v>2015</v>
      </c>
    </row>
    <row r="598" spans="1:19" ht="32" x14ac:dyDescent="0.2">
      <c r="A598">
        <v>596</v>
      </c>
      <c r="B598" s="3" t="s">
        <v>597</v>
      </c>
      <c r="C598" s="3" t="s">
        <v>4706</v>
      </c>
      <c r="D598" s="6">
        <v>20000</v>
      </c>
      <c r="E598" s="8">
        <v>6</v>
      </c>
      <c r="F598" t="s">
        <v>8220</v>
      </c>
      <c r="G598" t="s">
        <v>8223</v>
      </c>
      <c r="H598" t="s">
        <v>8245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8278</v>
      </c>
      <c r="O598" t="s">
        <v>8279</v>
      </c>
      <c r="P598" s="9">
        <f>(J598/86400)+DATE(1970,1,1)</f>
        <v>42646.896898148145</v>
      </c>
      <c r="Q598" s="9">
        <f>(I598/86400)+DATE(1970,1,1)</f>
        <v>42676.896898148145</v>
      </c>
      <c r="R598" cm="1">
        <f t="array" ref="R598:S598">YEAR(P598:Q598)</f>
        <v>2016</v>
      </c>
      <c r="S598">
        <v>2016</v>
      </c>
    </row>
    <row r="599" spans="1:19" ht="48" x14ac:dyDescent="0.2">
      <c r="A599">
        <v>597</v>
      </c>
      <c r="B599" s="3" t="s">
        <v>598</v>
      </c>
      <c r="C599" s="3" t="s">
        <v>4707</v>
      </c>
      <c r="D599" s="6">
        <v>7500</v>
      </c>
      <c r="E599" s="8">
        <v>20</v>
      </c>
      <c r="F599" t="s">
        <v>8220</v>
      </c>
      <c r="G599" t="s">
        <v>8223</v>
      </c>
      <c r="H599" t="s">
        <v>8245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8278</v>
      </c>
      <c r="O599" t="s">
        <v>8279</v>
      </c>
      <c r="P599" s="9">
        <f>(J599/86400)+DATE(1970,1,1)</f>
        <v>42545.705266203702</v>
      </c>
      <c r="Q599" s="9">
        <f>(I599/86400)+DATE(1970,1,1)</f>
        <v>42582.666666666672</v>
      </c>
      <c r="R599" cm="1">
        <f t="array" ref="R599:S599">YEAR(P599:Q599)</f>
        <v>2016</v>
      </c>
      <c r="S599">
        <v>2016</v>
      </c>
    </row>
    <row r="600" spans="1:19" ht="32" x14ac:dyDescent="0.2">
      <c r="A600">
        <v>598</v>
      </c>
      <c r="B600" s="3" t="s">
        <v>599</v>
      </c>
      <c r="C600" s="3" t="s">
        <v>4708</v>
      </c>
      <c r="D600" s="6">
        <v>2500</v>
      </c>
      <c r="E600" s="8">
        <v>850</v>
      </c>
      <c r="F600" t="s">
        <v>8220</v>
      </c>
      <c r="G600" t="s">
        <v>8223</v>
      </c>
      <c r="H600" t="s">
        <v>8245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8278</v>
      </c>
      <c r="O600" t="s">
        <v>8279</v>
      </c>
      <c r="P600" s="9">
        <f>(J600/86400)+DATE(1970,1,1)</f>
        <v>41948.00209490741</v>
      </c>
      <c r="Q600" s="9">
        <f>(I600/86400)+DATE(1970,1,1)</f>
        <v>41978.00209490741</v>
      </c>
      <c r="R600" cm="1">
        <f t="array" ref="R600:S600">YEAR(P600:Q600)</f>
        <v>2014</v>
      </c>
      <c r="S600">
        <v>2014</v>
      </c>
    </row>
    <row r="601" spans="1:19" ht="48" x14ac:dyDescent="0.2">
      <c r="A601">
        <v>599</v>
      </c>
      <c r="B601" s="3" t="s">
        <v>600</v>
      </c>
      <c r="C601" s="3" t="s">
        <v>4709</v>
      </c>
      <c r="D601" s="6">
        <v>50000</v>
      </c>
      <c r="E601" s="8">
        <v>31</v>
      </c>
      <c r="F601" t="s">
        <v>8220</v>
      </c>
      <c r="G601" t="s">
        <v>8223</v>
      </c>
      <c r="H601" t="s">
        <v>8245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8278</v>
      </c>
      <c r="O601" t="s">
        <v>8279</v>
      </c>
      <c r="P601" s="9">
        <f>(J601/86400)+DATE(1970,1,1)</f>
        <v>42047.812523148154</v>
      </c>
      <c r="Q601" s="9">
        <f>(I601/86400)+DATE(1970,1,1)</f>
        <v>42071.636111111111</v>
      </c>
      <c r="R601" cm="1">
        <f t="array" ref="R601:S601">YEAR(P601:Q601)</f>
        <v>2015</v>
      </c>
      <c r="S601">
        <v>2015</v>
      </c>
    </row>
    <row r="602" spans="1:19" ht="32" x14ac:dyDescent="0.2">
      <c r="A602">
        <v>600</v>
      </c>
      <c r="B602" s="3" t="s">
        <v>601</v>
      </c>
      <c r="C602" s="3" t="s">
        <v>4710</v>
      </c>
      <c r="D602" s="6">
        <v>5000</v>
      </c>
      <c r="E602" s="8">
        <v>100</v>
      </c>
      <c r="F602" t="s">
        <v>8219</v>
      </c>
      <c r="G602" t="s">
        <v>8223</v>
      </c>
      <c r="H602" t="s">
        <v>8245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8278</v>
      </c>
      <c r="O602" t="s">
        <v>8279</v>
      </c>
      <c r="P602" s="9">
        <f>(J602/86400)+DATE(1970,1,1)</f>
        <v>42073.798171296294</v>
      </c>
      <c r="Q602" s="9">
        <f>(I602/86400)+DATE(1970,1,1)</f>
        <v>42133.798171296294</v>
      </c>
      <c r="R602" cm="1">
        <f t="array" ref="R602:S602">YEAR(P602:Q602)</f>
        <v>2015</v>
      </c>
      <c r="S602">
        <v>2015</v>
      </c>
    </row>
    <row r="603" spans="1:19" ht="48" x14ac:dyDescent="0.2">
      <c r="A603">
        <v>601</v>
      </c>
      <c r="B603" s="3" t="s">
        <v>602</v>
      </c>
      <c r="C603" s="3" t="s">
        <v>4711</v>
      </c>
      <c r="D603" s="6">
        <v>10000</v>
      </c>
      <c r="E603" s="8">
        <v>140</v>
      </c>
      <c r="F603" t="s">
        <v>8219</v>
      </c>
      <c r="G603" t="s">
        <v>8228</v>
      </c>
      <c r="H603" t="s">
        <v>8250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8278</v>
      </c>
      <c r="O603" t="s">
        <v>8279</v>
      </c>
      <c r="P603" s="9">
        <f>(J603/86400)+DATE(1970,1,1)</f>
        <v>41969.858090277776</v>
      </c>
      <c r="Q603" s="9">
        <f>(I603/86400)+DATE(1970,1,1)</f>
        <v>41999.858090277776</v>
      </c>
      <c r="R603" cm="1">
        <f t="array" ref="R603:S603">YEAR(P603:Q603)</f>
        <v>2014</v>
      </c>
      <c r="S603">
        <v>2014</v>
      </c>
    </row>
    <row r="604" spans="1:19" ht="48" x14ac:dyDescent="0.2">
      <c r="A604">
        <v>602</v>
      </c>
      <c r="B604" s="3" t="s">
        <v>603</v>
      </c>
      <c r="C604" s="3" t="s">
        <v>4712</v>
      </c>
      <c r="D604" s="6">
        <v>70000</v>
      </c>
      <c r="E604" s="8">
        <v>0</v>
      </c>
      <c r="F604" t="s">
        <v>8219</v>
      </c>
      <c r="G604" t="s">
        <v>8223</v>
      </c>
      <c r="H604" t="s">
        <v>8245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8278</v>
      </c>
      <c r="O604" t="s">
        <v>8279</v>
      </c>
      <c r="P604" s="9">
        <f>(J604/86400)+DATE(1970,1,1)</f>
        <v>42143.79415509259</v>
      </c>
      <c r="Q604" s="9">
        <f>(I604/86400)+DATE(1970,1,1)</f>
        <v>42173.79415509259</v>
      </c>
      <c r="R604" cm="1">
        <f t="array" ref="R604:S604">YEAR(P604:Q604)</f>
        <v>2015</v>
      </c>
      <c r="S604">
        <v>2015</v>
      </c>
    </row>
    <row r="605" spans="1:19" ht="48" x14ac:dyDescent="0.2">
      <c r="A605">
        <v>603</v>
      </c>
      <c r="B605" s="3" t="s">
        <v>604</v>
      </c>
      <c r="C605" s="3" t="s">
        <v>4713</v>
      </c>
      <c r="D605" s="6">
        <v>15000</v>
      </c>
      <c r="E605" s="8">
        <v>590.02</v>
      </c>
      <c r="F605" t="s">
        <v>8219</v>
      </c>
      <c r="G605" t="s">
        <v>8223</v>
      </c>
      <c r="H605" t="s">
        <v>8245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8278</v>
      </c>
      <c r="O605" t="s">
        <v>8279</v>
      </c>
      <c r="P605" s="9">
        <f>(J605/86400)+DATE(1970,1,1)</f>
        <v>41835.639155092591</v>
      </c>
      <c r="Q605" s="9">
        <f>(I605/86400)+DATE(1970,1,1)</f>
        <v>41865.639155092591</v>
      </c>
      <c r="R605" cm="1">
        <f t="array" ref="R605:S605">YEAR(P605:Q605)</f>
        <v>2014</v>
      </c>
      <c r="S605">
        <v>2014</v>
      </c>
    </row>
    <row r="606" spans="1:19" ht="48" x14ac:dyDescent="0.2">
      <c r="A606">
        <v>604</v>
      </c>
      <c r="B606" s="3" t="s">
        <v>605</v>
      </c>
      <c r="C606" s="3" t="s">
        <v>4714</v>
      </c>
      <c r="D606" s="6">
        <v>1500</v>
      </c>
      <c r="E606" s="8">
        <v>0</v>
      </c>
      <c r="F606" t="s">
        <v>8219</v>
      </c>
      <c r="G606" t="s">
        <v>8223</v>
      </c>
      <c r="H606" t="s">
        <v>8245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8278</v>
      </c>
      <c r="O606" t="s">
        <v>8279</v>
      </c>
      <c r="P606" s="9">
        <f>(J606/86400)+DATE(1970,1,1)</f>
        <v>41849.035370370373</v>
      </c>
      <c r="Q606" s="9">
        <f>(I606/86400)+DATE(1970,1,1)</f>
        <v>41879.035370370373</v>
      </c>
      <c r="R606" cm="1">
        <f t="array" ref="R606:S606">YEAR(P606:Q606)</f>
        <v>2014</v>
      </c>
      <c r="S606">
        <v>2014</v>
      </c>
    </row>
    <row r="607" spans="1:19" ht="32" x14ac:dyDescent="0.2">
      <c r="A607">
        <v>605</v>
      </c>
      <c r="B607" s="3" t="s">
        <v>606</v>
      </c>
      <c r="C607" s="3" t="s">
        <v>4715</v>
      </c>
      <c r="D607" s="6">
        <v>5000</v>
      </c>
      <c r="E607" s="8">
        <v>131</v>
      </c>
      <c r="F607" t="s">
        <v>8219</v>
      </c>
      <c r="G607" t="s">
        <v>8223</v>
      </c>
      <c r="H607" t="s">
        <v>8245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8278</v>
      </c>
      <c r="O607" t="s">
        <v>8279</v>
      </c>
      <c r="P607" s="9">
        <f>(J607/86400)+DATE(1970,1,1)</f>
        <v>42194.357731481483</v>
      </c>
      <c r="Q607" s="9">
        <f>(I607/86400)+DATE(1970,1,1)</f>
        <v>42239.357731481483</v>
      </c>
      <c r="R607" cm="1">
        <f t="array" ref="R607:S607">YEAR(P607:Q607)</f>
        <v>2015</v>
      </c>
      <c r="S607">
        <v>2015</v>
      </c>
    </row>
    <row r="608" spans="1:19" ht="48" x14ac:dyDescent="0.2">
      <c r="A608">
        <v>606</v>
      </c>
      <c r="B608" s="3" t="s">
        <v>607</v>
      </c>
      <c r="C608" s="3" t="s">
        <v>4716</v>
      </c>
      <c r="D608" s="6">
        <v>5000</v>
      </c>
      <c r="E608" s="8">
        <v>10</v>
      </c>
      <c r="F608" t="s">
        <v>8219</v>
      </c>
      <c r="G608" t="s">
        <v>8232</v>
      </c>
      <c r="H608" t="s">
        <v>8248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8278</v>
      </c>
      <c r="O608" t="s">
        <v>8279</v>
      </c>
      <c r="P608" s="9">
        <f>(J608/86400)+DATE(1970,1,1)</f>
        <v>42102.650567129633</v>
      </c>
      <c r="Q608" s="9">
        <f>(I608/86400)+DATE(1970,1,1)</f>
        <v>42148.625</v>
      </c>
      <c r="R608" cm="1">
        <f t="array" ref="R608:S608">YEAR(P608:Q608)</f>
        <v>2015</v>
      </c>
      <c r="S608">
        <v>2015</v>
      </c>
    </row>
    <row r="609" spans="1:19" ht="48" x14ac:dyDescent="0.2">
      <c r="A609">
        <v>607</v>
      </c>
      <c r="B609" s="3" t="s">
        <v>608</v>
      </c>
      <c r="C609" s="3" t="s">
        <v>4717</v>
      </c>
      <c r="D609" s="6">
        <v>250</v>
      </c>
      <c r="E609" s="8">
        <v>0</v>
      </c>
      <c r="F609" t="s">
        <v>8219</v>
      </c>
      <c r="G609" t="s">
        <v>8223</v>
      </c>
      <c r="H609" t="s">
        <v>8245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8278</v>
      </c>
      <c r="O609" t="s">
        <v>8279</v>
      </c>
      <c r="P609" s="9">
        <f>(J609/86400)+DATE(1970,1,1)</f>
        <v>42300.825648148151</v>
      </c>
      <c r="Q609" s="9">
        <f>(I609/86400)+DATE(1970,1,1)</f>
        <v>42330.867314814815</v>
      </c>
      <c r="R609" cm="1">
        <f t="array" ref="R609:S609">YEAR(P609:Q609)</f>
        <v>2015</v>
      </c>
      <c r="S609">
        <v>2015</v>
      </c>
    </row>
    <row r="610" spans="1:19" ht="48" x14ac:dyDescent="0.2">
      <c r="A610">
        <v>608</v>
      </c>
      <c r="B610" s="3" t="s">
        <v>609</v>
      </c>
      <c r="C610" s="3" t="s">
        <v>4718</v>
      </c>
      <c r="D610" s="6">
        <v>150000</v>
      </c>
      <c r="E610" s="8">
        <v>1461</v>
      </c>
      <c r="F610" t="s">
        <v>8219</v>
      </c>
      <c r="G610" t="s">
        <v>8223</v>
      </c>
      <c r="H610" t="s">
        <v>8245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8278</v>
      </c>
      <c r="O610" t="s">
        <v>8279</v>
      </c>
      <c r="P610" s="9">
        <f>(J610/86400)+DATE(1970,1,1)</f>
        <v>42140.921064814815</v>
      </c>
      <c r="Q610" s="9">
        <f>(I610/86400)+DATE(1970,1,1)</f>
        <v>42170.921064814815</v>
      </c>
      <c r="R610" cm="1">
        <f t="array" ref="R610:S610">YEAR(P610:Q610)</f>
        <v>2015</v>
      </c>
      <c r="S610">
        <v>2015</v>
      </c>
    </row>
    <row r="611" spans="1:19" ht="48" x14ac:dyDescent="0.2">
      <c r="A611">
        <v>609</v>
      </c>
      <c r="B611" s="3" t="s">
        <v>610</v>
      </c>
      <c r="C611" s="3" t="s">
        <v>4719</v>
      </c>
      <c r="D611" s="6">
        <v>780</v>
      </c>
      <c r="E611" s="8">
        <v>5</v>
      </c>
      <c r="F611" t="s">
        <v>8219</v>
      </c>
      <c r="G611" t="s">
        <v>8224</v>
      </c>
      <c r="H611" t="s">
        <v>8246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8278</v>
      </c>
      <c r="O611" t="s">
        <v>8279</v>
      </c>
      <c r="P611" s="9">
        <f>(J611/86400)+DATE(1970,1,1)</f>
        <v>42307.034074074079</v>
      </c>
      <c r="Q611" s="9">
        <f>(I611/86400)+DATE(1970,1,1)</f>
        <v>42337.075740740736</v>
      </c>
      <c r="R611" cm="1">
        <f t="array" ref="R611:S611">YEAR(P611:Q611)</f>
        <v>2015</v>
      </c>
      <c r="S611">
        <v>2015</v>
      </c>
    </row>
    <row r="612" spans="1:19" ht="48" x14ac:dyDescent="0.2">
      <c r="A612">
        <v>610</v>
      </c>
      <c r="B612" s="3" t="s">
        <v>611</v>
      </c>
      <c r="C612" s="3" t="s">
        <v>4720</v>
      </c>
      <c r="D612" s="6">
        <v>13803</v>
      </c>
      <c r="E612" s="8">
        <v>0</v>
      </c>
      <c r="F612" t="s">
        <v>8219</v>
      </c>
      <c r="G612" t="s">
        <v>8223</v>
      </c>
      <c r="H612" t="s">
        <v>8245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8278</v>
      </c>
      <c r="O612" t="s">
        <v>8279</v>
      </c>
      <c r="P612" s="9">
        <f>(J612/86400)+DATE(1970,1,1)</f>
        <v>42086.83085648148</v>
      </c>
      <c r="Q612" s="9">
        <f>(I612/86400)+DATE(1970,1,1)</f>
        <v>42116.83085648148</v>
      </c>
      <c r="R612" cm="1">
        <f t="array" ref="R612:S612">YEAR(P612:Q612)</f>
        <v>2015</v>
      </c>
      <c r="S612">
        <v>2015</v>
      </c>
    </row>
    <row r="613" spans="1:19" ht="48" x14ac:dyDescent="0.2">
      <c r="A613">
        <v>611</v>
      </c>
      <c r="B613" s="3" t="s">
        <v>612</v>
      </c>
      <c r="C613" s="3" t="s">
        <v>4721</v>
      </c>
      <c r="D613" s="6">
        <v>80000</v>
      </c>
      <c r="E613" s="8">
        <v>0</v>
      </c>
      <c r="F613" t="s">
        <v>8219</v>
      </c>
      <c r="G613" t="s">
        <v>8229</v>
      </c>
      <c r="H613" t="s">
        <v>8248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8278</v>
      </c>
      <c r="O613" t="s">
        <v>8279</v>
      </c>
      <c r="P613" s="9">
        <f>(J613/86400)+DATE(1970,1,1)</f>
        <v>42328.560613425929</v>
      </c>
      <c r="Q613" s="9">
        <f>(I613/86400)+DATE(1970,1,1)</f>
        <v>42388.560613425929</v>
      </c>
      <c r="R613" cm="1">
        <f t="array" ref="R613:S613">YEAR(P613:Q613)</f>
        <v>2015</v>
      </c>
      <c r="S613">
        <v>2016</v>
      </c>
    </row>
    <row r="614" spans="1:19" ht="32" x14ac:dyDescent="0.2">
      <c r="A614">
        <v>612</v>
      </c>
      <c r="B614" s="3" t="s">
        <v>613</v>
      </c>
      <c r="C614" s="3" t="s">
        <v>4722</v>
      </c>
      <c r="D614" s="6">
        <v>10000</v>
      </c>
      <c r="E614" s="8">
        <v>0</v>
      </c>
      <c r="F614" t="s">
        <v>8219</v>
      </c>
      <c r="G614" t="s">
        <v>8236</v>
      </c>
      <c r="H614" t="s">
        <v>8248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8278</v>
      </c>
      <c r="O614" t="s">
        <v>8279</v>
      </c>
      <c r="P614" s="9">
        <f>(J614/86400)+DATE(1970,1,1)</f>
        <v>42585.031782407408</v>
      </c>
      <c r="Q614" s="9">
        <f>(I614/86400)+DATE(1970,1,1)</f>
        <v>42615.031782407408</v>
      </c>
      <c r="R614" cm="1">
        <f t="array" ref="R614:S614">YEAR(P614:Q614)</f>
        <v>2016</v>
      </c>
      <c r="S614">
        <v>2016</v>
      </c>
    </row>
    <row r="615" spans="1:19" ht="48" x14ac:dyDescent="0.2">
      <c r="A615">
        <v>613</v>
      </c>
      <c r="B615" s="3" t="s">
        <v>614</v>
      </c>
      <c r="C615" s="3" t="s">
        <v>4723</v>
      </c>
      <c r="D615" s="6">
        <v>60000</v>
      </c>
      <c r="E615" s="8">
        <v>12818</v>
      </c>
      <c r="F615" t="s">
        <v>8219</v>
      </c>
      <c r="G615" t="s">
        <v>8223</v>
      </c>
      <c r="H615" t="s">
        <v>8245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8278</v>
      </c>
      <c r="O615" t="s">
        <v>8279</v>
      </c>
      <c r="P615" s="9">
        <f>(J615/86400)+DATE(1970,1,1)</f>
        <v>42247.496759259258</v>
      </c>
      <c r="Q615" s="9">
        <f>(I615/86400)+DATE(1970,1,1)</f>
        <v>42278.207638888889</v>
      </c>
      <c r="R615" cm="1">
        <f t="array" ref="R615:S615">YEAR(P615:Q615)</f>
        <v>2015</v>
      </c>
      <c r="S615">
        <v>2015</v>
      </c>
    </row>
    <row r="616" spans="1:19" ht="48" x14ac:dyDescent="0.2">
      <c r="A616">
        <v>614</v>
      </c>
      <c r="B616" s="3" t="s">
        <v>615</v>
      </c>
      <c r="C616" s="3" t="s">
        <v>4724</v>
      </c>
      <c r="D616" s="6">
        <v>10000</v>
      </c>
      <c r="E616" s="8">
        <v>0</v>
      </c>
      <c r="F616" t="s">
        <v>8219</v>
      </c>
      <c r="G616" t="s">
        <v>8223</v>
      </c>
      <c r="H616" t="s">
        <v>8245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8278</v>
      </c>
      <c r="O616" t="s">
        <v>8279</v>
      </c>
      <c r="P616" s="9">
        <f>(J616/86400)+DATE(1970,1,1)</f>
        <v>42515.061805555553</v>
      </c>
      <c r="Q616" s="9">
        <f>(I616/86400)+DATE(1970,1,1)</f>
        <v>42545.061805555553</v>
      </c>
      <c r="R616" cm="1">
        <f t="array" ref="R616:S616">YEAR(P616:Q616)</f>
        <v>2016</v>
      </c>
      <c r="S616">
        <v>2016</v>
      </c>
    </row>
    <row r="617" spans="1:19" ht="48" x14ac:dyDescent="0.2">
      <c r="A617">
        <v>615</v>
      </c>
      <c r="B617" s="3" t="s">
        <v>616</v>
      </c>
      <c r="C617" s="3" t="s">
        <v>4725</v>
      </c>
      <c r="D617" s="6">
        <v>515</v>
      </c>
      <c r="E617" s="8">
        <v>0</v>
      </c>
      <c r="F617" t="s">
        <v>8219</v>
      </c>
      <c r="G617" t="s">
        <v>8227</v>
      </c>
      <c r="H617" t="s">
        <v>8249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8278</v>
      </c>
      <c r="O617" t="s">
        <v>8279</v>
      </c>
      <c r="P617" s="9">
        <f>(J617/86400)+DATE(1970,1,1)</f>
        <v>42242.122210648144</v>
      </c>
      <c r="Q617" s="9">
        <f>(I617/86400)+DATE(1970,1,1)</f>
        <v>42272.122210648144</v>
      </c>
      <c r="R617" cm="1">
        <f t="array" ref="R617:S617">YEAR(P617:Q617)</f>
        <v>2015</v>
      </c>
      <c r="S617">
        <v>2015</v>
      </c>
    </row>
    <row r="618" spans="1:19" ht="48" x14ac:dyDescent="0.2">
      <c r="A618">
        <v>616</v>
      </c>
      <c r="B618" s="3" t="s">
        <v>617</v>
      </c>
      <c r="C618" s="3" t="s">
        <v>4726</v>
      </c>
      <c r="D618" s="6">
        <v>5000</v>
      </c>
      <c r="E618" s="8">
        <v>0</v>
      </c>
      <c r="F618" t="s">
        <v>8219</v>
      </c>
      <c r="G618" t="s">
        <v>8229</v>
      </c>
      <c r="H618" t="s">
        <v>8248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8278</v>
      </c>
      <c r="O618" t="s">
        <v>8279</v>
      </c>
      <c r="P618" s="9">
        <f>(J618/86400)+DATE(1970,1,1)</f>
        <v>42761.376238425924</v>
      </c>
      <c r="Q618" s="9">
        <f>(I618/86400)+DATE(1970,1,1)</f>
        <v>42791.376238425924</v>
      </c>
      <c r="R618" cm="1">
        <f t="array" ref="R618:S618">YEAR(P618:Q618)</f>
        <v>2017</v>
      </c>
      <c r="S618">
        <v>2017</v>
      </c>
    </row>
    <row r="619" spans="1:19" ht="48" x14ac:dyDescent="0.2">
      <c r="A619">
        <v>617</v>
      </c>
      <c r="B619" s="3" t="s">
        <v>618</v>
      </c>
      <c r="C619" s="3" t="s">
        <v>4727</v>
      </c>
      <c r="D619" s="6">
        <v>2000</v>
      </c>
      <c r="E619" s="8">
        <v>60</v>
      </c>
      <c r="F619" t="s">
        <v>8219</v>
      </c>
      <c r="G619" t="s">
        <v>8224</v>
      </c>
      <c r="H619" t="s">
        <v>8246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8278</v>
      </c>
      <c r="O619" t="s">
        <v>8279</v>
      </c>
      <c r="P619" s="9">
        <f>(J619/86400)+DATE(1970,1,1)</f>
        <v>42087.343090277776</v>
      </c>
      <c r="Q619" s="9">
        <f>(I619/86400)+DATE(1970,1,1)</f>
        <v>42132.343090277776</v>
      </c>
      <c r="R619" cm="1">
        <f t="array" ref="R619:S619">YEAR(P619:Q619)</f>
        <v>2015</v>
      </c>
      <c r="S619">
        <v>2015</v>
      </c>
    </row>
    <row r="620" spans="1:19" ht="48" x14ac:dyDescent="0.2">
      <c r="A620">
        <v>618</v>
      </c>
      <c r="B620" s="3" t="s">
        <v>619</v>
      </c>
      <c r="C620" s="3" t="s">
        <v>4728</v>
      </c>
      <c r="D620" s="6">
        <v>400</v>
      </c>
      <c r="E620" s="8">
        <v>0</v>
      </c>
      <c r="F620" t="s">
        <v>8219</v>
      </c>
      <c r="G620" t="s">
        <v>8223</v>
      </c>
      <c r="H620" t="s">
        <v>8245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8278</v>
      </c>
      <c r="O620" t="s">
        <v>8279</v>
      </c>
      <c r="P620" s="9">
        <f>(J620/86400)+DATE(1970,1,1)</f>
        <v>42317.810219907406</v>
      </c>
      <c r="Q620" s="9">
        <f>(I620/86400)+DATE(1970,1,1)</f>
        <v>42347.810219907406</v>
      </c>
      <c r="R620" cm="1">
        <f t="array" ref="R620:S620">YEAR(P620:Q620)</f>
        <v>2015</v>
      </c>
      <c r="S620">
        <v>2015</v>
      </c>
    </row>
    <row r="621" spans="1:19" ht="32" x14ac:dyDescent="0.2">
      <c r="A621">
        <v>619</v>
      </c>
      <c r="B621" s="3" t="s">
        <v>620</v>
      </c>
      <c r="C621" s="3" t="s">
        <v>4729</v>
      </c>
      <c r="D621" s="6">
        <v>2500000</v>
      </c>
      <c r="E621" s="8">
        <v>1</v>
      </c>
      <c r="F621" t="s">
        <v>8219</v>
      </c>
      <c r="G621" t="s">
        <v>8223</v>
      </c>
      <c r="H621" t="s">
        <v>8245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8278</v>
      </c>
      <c r="O621" t="s">
        <v>8279</v>
      </c>
      <c r="P621" s="9">
        <f>(J621/86400)+DATE(1970,1,1)</f>
        <v>41908.650347222225</v>
      </c>
      <c r="Q621" s="9">
        <f>(I621/86400)+DATE(1970,1,1)</f>
        <v>41968.692013888889</v>
      </c>
      <c r="R621" cm="1">
        <f t="array" ref="R621:S621">YEAR(P621:Q621)</f>
        <v>2014</v>
      </c>
      <c r="S621">
        <v>2014</v>
      </c>
    </row>
    <row r="622" spans="1:19" ht="48" x14ac:dyDescent="0.2">
      <c r="A622">
        <v>620</v>
      </c>
      <c r="B622" s="3" t="s">
        <v>621</v>
      </c>
      <c r="C622" s="3" t="s">
        <v>4730</v>
      </c>
      <c r="D622" s="6">
        <v>30000</v>
      </c>
      <c r="E622" s="8">
        <v>300</v>
      </c>
      <c r="F622" t="s">
        <v>8219</v>
      </c>
      <c r="G622" t="s">
        <v>8228</v>
      </c>
      <c r="H622" t="s">
        <v>8250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8278</v>
      </c>
      <c r="O622" t="s">
        <v>8279</v>
      </c>
      <c r="P622" s="9">
        <f>(J622/86400)+DATE(1970,1,1)</f>
        <v>41831.716874999998</v>
      </c>
      <c r="Q622" s="9">
        <f>(I622/86400)+DATE(1970,1,1)</f>
        <v>41876.716874999998</v>
      </c>
      <c r="R622" cm="1">
        <f t="array" ref="R622:S622">YEAR(P622:Q622)</f>
        <v>2014</v>
      </c>
      <c r="S622">
        <v>2014</v>
      </c>
    </row>
    <row r="623" spans="1:19" ht="48" x14ac:dyDescent="0.2">
      <c r="A623">
        <v>621</v>
      </c>
      <c r="B623" s="3" t="s">
        <v>622</v>
      </c>
      <c r="C623" s="3" t="s">
        <v>4731</v>
      </c>
      <c r="D623" s="6">
        <v>25000</v>
      </c>
      <c r="E623" s="8">
        <v>261</v>
      </c>
      <c r="F623" t="s">
        <v>8219</v>
      </c>
      <c r="G623" t="s">
        <v>8223</v>
      </c>
      <c r="H623" t="s">
        <v>8245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8278</v>
      </c>
      <c r="O623" t="s">
        <v>8279</v>
      </c>
      <c r="P623" s="9">
        <f>(J623/86400)+DATE(1970,1,1)</f>
        <v>42528.987696759257</v>
      </c>
      <c r="Q623" s="9">
        <f>(I623/86400)+DATE(1970,1,1)</f>
        <v>42558.987696759257</v>
      </c>
      <c r="R623" cm="1">
        <f t="array" ref="R623:S623">YEAR(P623:Q623)</f>
        <v>2016</v>
      </c>
      <c r="S623">
        <v>2016</v>
      </c>
    </row>
    <row r="624" spans="1:19" ht="48" x14ac:dyDescent="0.2">
      <c r="A624">
        <v>622</v>
      </c>
      <c r="B624" s="3" t="s">
        <v>623</v>
      </c>
      <c r="C624" s="3" t="s">
        <v>4732</v>
      </c>
      <c r="D624" s="6">
        <v>6000</v>
      </c>
      <c r="E624" s="8">
        <v>341</v>
      </c>
      <c r="F624" t="s">
        <v>8219</v>
      </c>
      <c r="G624" t="s">
        <v>8223</v>
      </c>
      <c r="H624" t="s">
        <v>8245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8278</v>
      </c>
      <c r="O624" t="s">
        <v>8279</v>
      </c>
      <c r="P624" s="9">
        <f>(J624/86400)+DATE(1970,1,1)</f>
        <v>42532.774745370371</v>
      </c>
      <c r="Q624" s="9">
        <f>(I624/86400)+DATE(1970,1,1)</f>
        <v>42552.774745370371</v>
      </c>
      <c r="R624" cm="1">
        <f t="array" ref="R624:S624">YEAR(P624:Q624)</f>
        <v>2016</v>
      </c>
      <c r="S624">
        <v>2016</v>
      </c>
    </row>
    <row r="625" spans="1:19" ht="48" x14ac:dyDescent="0.2">
      <c r="A625">
        <v>623</v>
      </c>
      <c r="B625" s="3" t="s">
        <v>624</v>
      </c>
      <c r="C625" s="3" t="s">
        <v>4733</v>
      </c>
      <c r="D625" s="6">
        <v>75000</v>
      </c>
      <c r="E625" s="8">
        <v>0</v>
      </c>
      <c r="F625" t="s">
        <v>8219</v>
      </c>
      <c r="G625" t="s">
        <v>8225</v>
      </c>
      <c r="H625" t="s">
        <v>8247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8278</v>
      </c>
      <c r="O625" t="s">
        <v>8279</v>
      </c>
      <c r="P625" s="9">
        <f>(J625/86400)+DATE(1970,1,1)</f>
        <v>42122.009224537032</v>
      </c>
      <c r="Q625" s="9">
        <f>(I625/86400)+DATE(1970,1,1)</f>
        <v>42152.009224537032</v>
      </c>
      <c r="R625" cm="1">
        <f t="array" ref="R625:S625">YEAR(P625:Q625)</f>
        <v>2015</v>
      </c>
      <c r="S625">
        <v>2015</v>
      </c>
    </row>
    <row r="626" spans="1:19" ht="48" x14ac:dyDescent="0.2">
      <c r="A626">
        <v>624</v>
      </c>
      <c r="B626" s="3" t="s">
        <v>625</v>
      </c>
      <c r="C626" s="3" t="s">
        <v>4734</v>
      </c>
      <c r="D626" s="6">
        <v>5000</v>
      </c>
      <c r="E626" s="8">
        <v>0</v>
      </c>
      <c r="F626" t="s">
        <v>8219</v>
      </c>
      <c r="G626" t="s">
        <v>8223</v>
      </c>
      <c r="H626" t="s">
        <v>8245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8278</v>
      </c>
      <c r="O626" t="s">
        <v>8279</v>
      </c>
      <c r="P626" s="9">
        <f>(J626/86400)+DATE(1970,1,1)</f>
        <v>42108.988900462966</v>
      </c>
      <c r="Q626" s="9">
        <f>(I626/86400)+DATE(1970,1,1)</f>
        <v>42138.988900462966</v>
      </c>
      <c r="R626" cm="1">
        <f t="array" ref="R626:S626">YEAR(P626:Q626)</f>
        <v>2015</v>
      </c>
      <c r="S626">
        <v>2015</v>
      </c>
    </row>
    <row r="627" spans="1:19" ht="48" x14ac:dyDescent="0.2">
      <c r="A627">
        <v>625</v>
      </c>
      <c r="B627" s="3" t="s">
        <v>626</v>
      </c>
      <c r="C627" s="3" t="s">
        <v>4735</v>
      </c>
      <c r="D627" s="6">
        <v>25000</v>
      </c>
      <c r="E627" s="8">
        <v>0</v>
      </c>
      <c r="F627" t="s">
        <v>8219</v>
      </c>
      <c r="G627" t="s">
        <v>8228</v>
      </c>
      <c r="H627" t="s">
        <v>8250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8278</v>
      </c>
      <c r="O627" t="s">
        <v>8279</v>
      </c>
      <c r="P627" s="9">
        <f>(J627/86400)+DATE(1970,1,1)</f>
        <v>42790.895567129628</v>
      </c>
      <c r="Q627" s="9">
        <f>(I627/86400)+DATE(1970,1,1)</f>
        <v>42820.853900462964</v>
      </c>
      <c r="R627" cm="1">
        <f t="array" ref="R627:S627">YEAR(P627:Q627)</f>
        <v>2017</v>
      </c>
      <c r="S627">
        <v>2017</v>
      </c>
    </row>
    <row r="628" spans="1:19" ht="48" x14ac:dyDescent="0.2">
      <c r="A628">
        <v>626</v>
      </c>
      <c r="B628" s="3" t="s">
        <v>627</v>
      </c>
      <c r="C628" s="3" t="s">
        <v>4736</v>
      </c>
      <c r="D628" s="6">
        <v>25000</v>
      </c>
      <c r="E628" s="8">
        <v>4345</v>
      </c>
      <c r="F628" t="s">
        <v>8219</v>
      </c>
      <c r="G628" t="s">
        <v>8223</v>
      </c>
      <c r="H628" t="s">
        <v>8245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8278</v>
      </c>
      <c r="O628" t="s">
        <v>8279</v>
      </c>
      <c r="P628" s="9">
        <f>(J628/86400)+DATE(1970,1,1)</f>
        <v>42198.559479166666</v>
      </c>
      <c r="Q628" s="9">
        <f>(I628/86400)+DATE(1970,1,1)</f>
        <v>42231.556944444441</v>
      </c>
      <c r="R628" cm="1">
        <f t="array" ref="R628:S628">YEAR(P628:Q628)</f>
        <v>2015</v>
      </c>
      <c r="S628">
        <v>2015</v>
      </c>
    </row>
    <row r="629" spans="1:19" ht="48" x14ac:dyDescent="0.2">
      <c r="A629">
        <v>627</v>
      </c>
      <c r="B629" s="3" t="s">
        <v>628</v>
      </c>
      <c r="C629" s="3" t="s">
        <v>4737</v>
      </c>
      <c r="D629" s="6">
        <v>450000</v>
      </c>
      <c r="E629" s="8">
        <v>90</v>
      </c>
      <c r="F629" t="s">
        <v>8219</v>
      </c>
      <c r="G629" t="s">
        <v>8234</v>
      </c>
      <c r="H629" t="s">
        <v>8254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8278</v>
      </c>
      <c r="O629" t="s">
        <v>8279</v>
      </c>
      <c r="P629" s="9">
        <f>(J629/86400)+DATE(1970,1,1)</f>
        <v>42384.306840277779</v>
      </c>
      <c r="Q629" s="9">
        <f>(I629/86400)+DATE(1970,1,1)</f>
        <v>42443.958333333328</v>
      </c>
      <c r="R629" cm="1">
        <f t="array" ref="R629:S629">YEAR(P629:Q629)</f>
        <v>2016</v>
      </c>
      <c r="S629">
        <v>2016</v>
      </c>
    </row>
    <row r="630" spans="1:19" ht="48" x14ac:dyDescent="0.2">
      <c r="A630">
        <v>628</v>
      </c>
      <c r="B630" s="3" t="s">
        <v>629</v>
      </c>
      <c r="C630" s="3" t="s">
        <v>4738</v>
      </c>
      <c r="D630" s="6">
        <v>5000</v>
      </c>
      <c r="E630" s="8">
        <v>0</v>
      </c>
      <c r="F630" t="s">
        <v>8219</v>
      </c>
      <c r="G630" t="s">
        <v>8223</v>
      </c>
      <c r="H630" t="s">
        <v>8245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8278</v>
      </c>
      <c r="O630" t="s">
        <v>8279</v>
      </c>
      <c r="P630" s="9">
        <f>(J630/86400)+DATE(1970,1,1)</f>
        <v>41803.692789351851</v>
      </c>
      <c r="Q630" s="9">
        <f>(I630/86400)+DATE(1970,1,1)</f>
        <v>41833.692789351851</v>
      </c>
      <c r="R630" cm="1">
        <f t="array" ref="R630:S630">YEAR(P630:Q630)</f>
        <v>2014</v>
      </c>
      <c r="S630">
        <v>2014</v>
      </c>
    </row>
    <row r="631" spans="1:19" ht="48" x14ac:dyDescent="0.2">
      <c r="A631">
        <v>629</v>
      </c>
      <c r="B631" s="3" t="s">
        <v>630</v>
      </c>
      <c r="C631" s="3" t="s">
        <v>4739</v>
      </c>
      <c r="D631" s="6">
        <v>200000</v>
      </c>
      <c r="E631" s="8">
        <v>350</v>
      </c>
      <c r="F631" t="s">
        <v>8219</v>
      </c>
      <c r="G631" t="s">
        <v>8225</v>
      </c>
      <c r="H631" t="s">
        <v>8247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8278</v>
      </c>
      <c r="O631" t="s">
        <v>8279</v>
      </c>
      <c r="P631" s="9">
        <f>(J631/86400)+DATE(1970,1,1)</f>
        <v>42474.637824074074</v>
      </c>
      <c r="Q631" s="9">
        <f>(I631/86400)+DATE(1970,1,1)</f>
        <v>42504.637824074074</v>
      </c>
      <c r="R631" cm="1">
        <f t="array" ref="R631:S631">YEAR(P631:Q631)</f>
        <v>2016</v>
      </c>
      <c r="S631">
        <v>2016</v>
      </c>
    </row>
    <row r="632" spans="1:19" ht="48" x14ac:dyDescent="0.2">
      <c r="A632">
        <v>630</v>
      </c>
      <c r="B632" s="3" t="s">
        <v>631</v>
      </c>
      <c r="C632" s="3" t="s">
        <v>4740</v>
      </c>
      <c r="D632" s="6">
        <v>11999</v>
      </c>
      <c r="E632" s="8">
        <v>10</v>
      </c>
      <c r="F632" t="s">
        <v>8219</v>
      </c>
      <c r="G632" t="s">
        <v>8223</v>
      </c>
      <c r="H632" t="s">
        <v>8245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8278</v>
      </c>
      <c r="O632" t="s">
        <v>8279</v>
      </c>
      <c r="P632" s="9">
        <f>(J632/86400)+DATE(1970,1,1)</f>
        <v>42223.619456018518</v>
      </c>
      <c r="Q632" s="9">
        <f>(I632/86400)+DATE(1970,1,1)</f>
        <v>42253.215277777781</v>
      </c>
      <c r="R632" cm="1">
        <f t="array" ref="R632:S632">YEAR(P632:Q632)</f>
        <v>2015</v>
      </c>
      <c r="S632">
        <v>2015</v>
      </c>
    </row>
    <row r="633" spans="1:19" ht="32" x14ac:dyDescent="0.2">
      <c r="A633">
        <v>631</v>
      </c>
      <c r="B633" s="3" t="s">
        <v>632</v>
      </c>
      <c r="C633" s="3" t="s">
        <v>4741</v>
      </c>
      <c r="D633" s="6">
        <v>50000</v>
      </c>
      <c r="E633" s="8">
        <v>690</v>
      </c>
      <c r="F633" t="s">
        <v>8219</v>
      </c>
      <c r="G633" t="s">
        <v>8228</v>
      </c>
      <c r="H633" t="s">
        <v>8250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8278</v>
      </c>
      <c r="O633" t="s">
        <v>8279</v>
      </c>
      <c r="P633" s="9">
        <f>(J633/86400)+DATE(1970,1,1)</f>
        <v>42489.772326388891</v>
      </c>
      <c r="Q633" s="9">
        <f>(I633/86400)+DATE(1970,1,1)</f>
        <v>42518.772326388891</v>
      </c>
      <c r="R633" cm="1">
        <f t="array" ref="R633:S633">YEAR(P633:Q633)</f>
        <v>2016</v>
      </c>
      <c r="S633">
        <v>2016</v>
      </c>
    </row>
    <row r="634" spans="1:19" ht="32" x14ac:dyDescent="0.2">
      <c r="A634">
        <v>632</v>
      </c>
      <c r="B634" s="3" t="s">
        <v>633</v>
      </c>
      <c r="C634" s="3" t="s">
        <v>4742</v>
      </c>
      <c r="D634" s="6">
        <v>20000</v>
      </c>
      <c r="E634" s="8">
        <v>0</v>
      </c>
      <c r="F634" t="s">
        <v>8219</v>
      </c>
      <c r="G634" t="s">
        <v>8232</v>
      </c>
      <c r="H634" t="s">
        <v>8248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8278</v>
      </c>
      <c r="O634" t="s">
        <v>8279</v>
      </c>
      <c r="P634" s="9">
        <f>(J634/86400)+DATE(1970,1,1)</f>
        <v>42303.659317129626</v>
      </c>
      <c r="Q634" s="9">
        <f>(I634/86400)+DATE(1970,1,1)</f>
        <v>42333.700983796298</v>
      </c>
      <c r="R634" cm="1">
        <f t="array" ref="R634:S634">YEAR(P634:Q634)</f>
        <v>2015</v>
      </c>
      <c r="S634">
        <v>2015</v>
      </c>
    </row>
    <row r="635" spans="1:19" ht="48" x14ac:dyDescent="0.2">
      <c r="A635">
        <v>633</v>
      </c>
      <c r="B635" s="3" t="s">
        <v>634</v>
      </c>
      <c r="C635" s="3" t="s">
        <v>4743</v>
      </c>
      <c r="D635" s="6">
        <v>10000</v>
      </c>
      <c r="E635" s="8">
        <v>1245</v>
      </c>
      <c r="F635" t="s">
        <v>8219</v>
      </c>
      <c r="G635" t="s">
        <v>8223</v>
      </c>
      <c r="H635" t="s">
        <v>8245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8278</v>
      </c>
      <c r="O635" t="s">
        <v>8279</v>
      </c>
      <c r="P635" s="9">
        <f>(J635/86400)+DATE(1970,1,1)</f>
        <v>42507.299328703702</v>
      </c>
      <c r="Q635" s="9">
        <f>(I635/86400)+DATE(1970,1,1)</f>
        <v>42538.958333333328</v>
      </c>
      <c r="R635" cm="1">
        <f t="array" ref="R635:S635">YEAR(P635:Q635)</f>
        <v>2016</v>
      </c>
      <c r="S635">
        <v>2016</v>
      </c>
    </row>
    <row r="636" spans="1:19" ht="32" x14ac:dyDescent="0.2">
      <c r="A636">
        <v>634</v>
      </c>
      <c r="B636" s="3" t="s">
        <v>635</v>
      </c>
      <c r="C636" s="3" t="s">
        <v>4744</v>
      </c>
      <c r="D636" s="6">
        <v>5000</v>
      </c>
      <c r="E636" s="8">
        <v>1</v>
      </c>
      <c r="F636" t="s">
        <v>8219</v>
      </c>
      <c r="G636" t="s">
        <v>8223</v>
      </c>
      <c r="H636" t="s">
        <v>8245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8278</v>
      </c>
      <c r="O636" t="s">
        <v>8279</v>
      </c>
      <c r="P636" s="9">
        <f>(J636/86400)+DATE(1970,1,1)</f>
        <v>42031.928576388891</v>
      </c>
      <c r="Q636" s="9">
        <f>(I636/86400)+DATE(1970,1,1)</f>
        <v>42061.928576388891</v>
      </c>
      <c r="R636" cm="1">
        <f t="array" ref="R636:S636">YEAR(P636:Q636)</f>
        <v>2015</v>
      </c>
      <c r="S636">
        <v>2015</v>
      </c>
    </row>
    <row r="637" spans="1:19" ht="32" x14ac:dyDescent="0.2">
      <c r="A637">
        <v>635</v>
      </c>
      <c r="B637" s="3" t="s">
        <v>636</v>
      </c>
      <c r="C637" s="3" t="s">
        <v>4745</v>
      </c>
      <c r="D637" s="6">
        <v>25000</v>
      </c>
      <c r="E637" s="8">
        <v>2</v>
      </c>
      <c r="F637" t="s">
        <v>8219</v>
      </c>
      <c r="G637" t="s">
        <v>8223</v>
      </c>
      <c r="H637" t="s">
        <v>8245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8278</v>
      </c>
      <c r="O637" t="s">
        <v>8279</v>
      </c>
      <c r="P637" s="9">
        <f>(J637/86400)+DATE(1970,1,1)</f>
        <v>42076.092152777783</v>
      </c>
      <c r="Q637" s="9">
        <f>(I637/86400)+DATE(1970,1,1)</f>
        <v>42106.092152777783</v>
      </c>
      <c r="R637" cm="1">
        <f t="array" ref="R637:S637">YEAR(P637:Q637)</f>
        <v>2015</v>
      </c>
      <c r="S637">
        <v>2015</v>
      </c>
    </row>
    <row r="638" spans="1:19" ht="32" x14ac:dyDescent="0.2">
      <c r="A638">
        <v>636</v>
      </c>
      <c r="B638" s="3" t="s">
        <v>637</v>
      </c>
      <c r="C638" s="3" t="s">
        <v>4746</v>
      </c>
      <c r="D638" s="6">
        <v>2000</v>
      </c>
      <c r="E638" s="8">
        <v>4</v>
      </c>
      <c r="F638" t="s">
        <v>8219</v>
      </c>
      <c r="G638" t="s">
        <v>8224</v>
      </c>
      <c r="H638" t="s">
        <v>8246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8278</v>
      </c>
      <c r="O638" t="s">
        <v>8279</v>
      </c>
      <c r="P638" s="9">
        <f>(J638/86400)+DATE(1970,1,1)</f>
        <v>42131.455439814818</v>
      </c>
      <c r="Q638" s="9">
        <f>(I638/86400)+DATE(1970,1,1)</f>
        <v>42161.44930555555</v>
      </c>
      <c r="R638" cm="1">
        <f t="array" ref="R638:S638">YEAR(P638:Q638)</f>
        <v>2015</v>
      </c>
      <c r="S638">
        <v>2015</v>
      </c>
    </row>
    <row r="639" spans="1:19" ht="48" x14ac:dyDescent="0.2">
      <c r="A639">
        <v>637</v>
      </c>
      <c r="B639" s="3" t="s">
        <v>638</v>
      </c>
      <c r="C639" s="3" t="s">
        <v>4747</v>
      </c>
      <c r="D639" s="6">
        <v>100000</v>
      </c>
      <c r="E639" s="8">
        <v>0</v>
      </c>
      <c r="F639" t="s">
        <v>8219</v>
      </c>
      <c r="G639" t="s">
        <v>8224</v>
      </c>
      <c r="H639" t="s">
        <v>8246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8278</v>
      </c>
      <c r="O639" t="s">
        <v>8279</v>
      </c>
      <c r="P639" s="9">
        <f>(J639/86400)+DATE(1970,1,1)</f>
        <v>42762.962013888886</v>
      </c>
      <c r="Q639" s="9">
        <f>(I639/86400)+DATE(1970,1,1)</f>
        <v>42791.961111111115</v>
      </c>
      <c r="R639" cm="1">
        <f t="array" ref="R639:S639">YEAR(P639:Q639)</f>
        <v>2017</v>
      </c>
      <c r="S639">
        <v>2017</v>
      </c>
    </row>
    <row r="640" spans="1:19" ht="16" x14ac:dyDescent="0.2">
      <c r="A640">
        <v>638</v>
      </c>
      <c r="B640" s="3" t="s">
        <v>639</v>
      </c>
      <c r="C640" s="3" t="s">
        <v>4748</v>
      </c>
      <c r="D640" s="6">
        <v>200000</v>
      </c>
      <c r="E640" s="8">
        <v>18</v>
      </c>
      <c r="F640" t="s">
        <v>8219</v>
      </c>
      <c r="G640" t="s">
        <v>8235</v>
      </c>
      <c r="H640" t="s">
        <v>8248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8278</v>
      </c>
      <c r="O640" t="s">
        <v>8279</v>
      </c>
      <c r="P640" s="9">
        <f>(J640/86400)+DATE(1970,1,1)</f>
        <v>42759.593310185184</v>
      </c>
      <c r="Q640" s="9">
        <f>(I640/86400)+DATE(1970,1,1)</f>
        <v>42819.55164351852</v>
      </c>
      <c r="R640" cm="1">
        <f t="array" ref="R640:S640">YEAR(P640:Q640)</f>
        <v>2017</v>
      </c>
      <c r="S640">
        <v>2017</v>
      </c>
    </row>
    <row r="641" spans="1:19" ht="32" x14ac:dyDescent="0.2">
      <c r="A641">
        <v>639</v>
      </c>
      <c r="B641" s="3" t="s">
        <v>640</v>
      </c>
      <c r="C641" s="3" t="s">
        <v>4749</v>
      </c>
      <c r="D641" s="6">
        <v>1000000</v>
      </c>
      <c r="E641" s="8">
        <v>1</v>
      </c>
      <c r="F641" t="s">
        <v>8219</v>
      </c>
      <c r="G641" t="s">
        <v>8223</v>
      </c>
      <c r="H641" t="s">
        <v>8245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8278</v>
      </c>
      <c r="O641" t="s">
        <v>8279</v>
      </c>
      <c r="P641" s="9">
        <f>(J641/86400)+DATE(1970,1,1)</f>
        <v>41865.583275462966</v>
      </c>
      <c r="Q641" s="9">
        <f>(I641/86400)+DATE(1970,1,1)</f>
        <v>41925.583275462966</v>
      </c>
      <c r="R641" cm="1">
        <f t="array" ref="R641:S641">YEAR(P641:Q641)</f>
        <v>2014</v>
      </c>
      <c r="S641">
        <v>2014</v>
      </c>
    </row>
    <row r="642" spans="1:19" ht="48" x14ac:dyDescent="0.2">
      <c r="A642">
        <v>640</v>
      </c>
      <c r="B642" s="3" t="s">
        <v>641</v>
      </c>
      <c r="C642" s="3" t="s">
        <v>4750</v>
      </c>
      <c r="D642" s="6">
        <v>70</v>
      </c>
      <c r="E642" s="8">
        <v>101</v>
      </c>
      <c r="F642" t="s">
        <v>8218</v>
      </c>
      <c r="G642" t="s">
        <v>8229</v>
      </c>
      <c r="H642" t="s">
        <v>8248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8278</v>
      </c>
      <c r="O642" t="s">
        <v>8280</v>
      </c>
      <c r="P642" s="9">
        <f>(J642/86400)+DATE(1970,1,1)</f>
        <v>42683.420312499999</v>
      </c>
      <c r="Q642" s="9">
        <f>(I642/86400)+DATE(1970,1,1)</f>
        <v>42698.958333333328</v>
      </c>
      <c r="R642" cm="1">
        <f t="array" ref="R642:S642">YEAR(P642:Q642)</f>
        <v>2016</v>
      </c>
      <c r="S642">
        <v>2016</v>
      </c>
    </row>
    <row r="643" spans="1:19" ht="48" x14ac:dyDescent="0.2">
      <c r="A643">
        <v>641</v>
      </c>
      <c r="B643" s="3" t="s">
        <v>642</v>
      </c>
      <c r="C643" s="3" t="s">
        <v>4751</v>
      </c>
      <c r="D643" s="6">
        <v>40000</v>
      </c>
      <c r="E643" s="8">
        <v>47665</v>
      </c>
      <c r="F643" t="s">
        <v>8218</v>
      </c>
      <c r="G643" t="s">
        <v>8223</v>
      </c>
      <c r="H643" t="s">
        <v>8245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8278</v>
      </c>
      <c r="O643" t="s">
        <v>8280</v>
      </c>
      <c r="P643" s="9">
        <f>(J643/86400)+DATE(1970,1,1)</f>
        <v>42199.57</v>
      </c>
      <c r="Q643" s="9">
        <f>(I643/86400)+DATE(1970,1,1)</f>
        <v>42229.57</v>
      </c>
      <c r="R643" cm="1">
        <f t="array" ref="R643:S643">YEAR(P643:Q643)</f>
        <v>2015</v>
      </c>
      <c r="S643">
        <v>2015</v>
      </c>
    </row>
    <row r="644" spans="1:19" ht="48" x14ac:dyDescent="0.2">
      <c r="A644">
        <v>642</v>
      </c>
      <c r="B644" s="3" t="s">
        <v>643</v>
      </c>
      <c r="C644" s="3" t="s">
        <v>4752</v>
      </c>
      <c r="D644" s="6">
        <v>20000</v>
      </c>
      <c r="E644" s="8">
        <v>292097</v>
      </c>
      <c r="F644" t="s">
        <v>8218</v>
      </c>
      <c r="G644" t="s">
        <v>8235</v>
      </c>
      <c r="H644" t="s">
        <v>8248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8278</v>
      </c>
      <c r="O644" t="s">
        <v>8280</v>
      </c>
      <c r="P644" s="9">
        <f>(J644/86400)+DATE(1970,1,1)</f>
        <v>42199.651319444441</v>
      </c>
      <c r="Q644" s="9">
        <f>(I644/86400)+DATE(1970,1,1)</f>
        <v>42235.651319444441</v>
      </c>
      <c r="R644" cm="1">
        <f t="array" ref="R644:S644">YEAR(P644:Q644)</f>
        <v>2015</v>
      </c>
      <c r="S644">
        <v>2015</v>
      </c>
    </row>
    <row r="645" spans="1:19" ht="32" x14ac:dyDescent="0.2">
      <c r="A645">
        <v>643</v>
      </c>
      <c r="B645" s="3" t="s">
        <v>644</v>
      </c>
      <c r="C645" s="3" t="s">
        <v>4753</v>
      </c>
      <c r="D645" s="6">
        <v>25000</v>
      </c>
      <c r="E645" s="8">
        <v>26452</v>
      </c>
      <c r="F645" t="s">
        <v>8218</v>
      </c>
      <c r="G645" t="s">
        <v>8223</v>
      </c>
      <c r="H645" t="s">
        <v>8245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8278</v>
      </c>
      <c r="O645" t="s">
        <v>8280</v>
      </c>
      <c r="P645" s="9">
        <f>(J645/86400)+DATE(1970,1,1)</f>
        <v>42100.642071759255</v>
      </c>
      <c r="Q645" s="9">
        <f>(I645/86400)+DATE(1970,1,1)</f>
        <v>42155.642071759255</v>
      </c>
      <c r="R645" cm="1">
        <f t="array" ref="R645:S645">YEAR(P645:Q645)</f>
        <v>2015</v>
      </c>
      <c r="S645">
        <v>2015</v>
      </c>
    </row>
    <row r="646" spans="1:19" ht="48" x14ac:dyDescent="0.2">
      <c r="A646">
        <v>644</v>
      </c>
      <c r="B646" s="3" t="s">
        <v>645</v>
      </c>
      <c r="C646" s="3" t="s">
        <v>4754</v>
      </c>
      <c r="D646" s="6">
        <v>25000</v>
      </c>
      <c r="E646" s="8">
        <v>75029.48</v>
      </c>
      <c r="F646" t="s">
        <v>8218</v>
      </c>
      <c r="G646" t="s">
        <v>8223</v>
      </c>
      <c r="H646" t="s">
        <v>8245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8278</v>
      </c>
      <c r="O646" t="s">
        <v>8280</v>
      </c>
      <c r="P646" s="9">
        <f>(J646/86400)+DATE(1970,1,1)</f>
        <v>41898.665960648148</v>
      </c>
      <c r="Q646" s="9">
        <f>(I646/86400)+DATE(1970,1,1)</f>
        <v>41941.041666666664</v>
      </c>
      <c r="R646" cm="1">
        <f t="array" ref="R646:S646">YEAR(P646:Q646)</f>
        <v>2014</v>
      </c>
      <c r="S646">
        <v>2014</v>
      </c>
    </row>
    <row r="647" spans="1:19" ht="32" x14ac:dyDescent="0.2">
      <c r="A647">
        <v>645</v>
      </c>
      <c r="B647" s="3" t="s">
        <v>646</v>
      </c>
      <c r="C647" s="3" t="s">
        <v>4755</v>
      </c>
      <c r="D647" s="6">
        <v>2000</v>
      </c>
      <c r="E647" s="8">
        <v>5574</v>
      </c>
      <c r="F647" t="s">
        <v>8218</v>
      </c>
      <c r="G647" t="s">
        <v>8223</v>
      </c>
      <c r="H647" t="s">
        <v>8245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8278</v>
      </c>
      <c r="O647" t="s">
        <v>8280</v>
      </c>
      <c r="P647" s="9">
        <f>(J647/86400)+DATE(1970,1,1)</f>
        <v>42564.026319444441</v>
      </c>
      <c r="Q647" s="9">
        <f>(I647/86400)+DATE(1970,1,1)</f>
        <v>42594.026319444441</v>
      </c>
      <c r="R647" cm="1">
        <f t="array" ref="R647:S647">YEAR(P647:Q647)</f>
        <v>2016</v>
      </c>
      <c r="S647">
        <v>2016</v>
      </c>
    </row>
    <row r="648" spans="1:19" ht="48" x14ac:dyDescent="0.2">
      <c r="A648">
        <v>646</v>
      </c>
      <c r="B648" s="3" t="s">
        <v>647</v>
      </c>
      <c r="C648" s="3" t="s">
        <v>4756</v>
      </c>
      <c r="D648" s="6">
        <v>800</v>
      </c>
      <c r="E648" s="8">
        <v>1055.01</v>
      </c>
      <c r="F648" t="s">
        <v>8218</v>
      </c>
      <c r="G648" t="s">
        <v>8223</v>
      </c>
      <c r="H648" t="s">
        <v>8245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8278</v>
      </c>
      <c r="O648" t="s">
        <v>8280</v>
      </c>
      <c r="P648" s="9">
        <f>(J648/86400)+DATE(1970,1,1)</f>
        <v>41832.852627314816</v>
      </c>
      <c r="Q648" s="9">
        <f>(I648/86400)+DATE(1970,1,1)</f>
        <v>41862.852627314816</v>
      </c>
      <c r="R648" cm="1">
        <f t="array" ref="R648:S648">YEAR(P648:Q648)</f>
        <v>2014</v>
      </c>
      <c r="S648">
        <v>2014</v>
      </c>
    </row>
    <row r="649" spans="1:19" ht="48" x14ac:dyDescent="0.2">
      <c r="A649">
        <v>647</v>
      </c>
      <c r="B649" s="3" t="s">
        <v>648</v>
      </c>
      <c r="C649" s="3" t="s">
        <v>4757</v>
      </c>
      <c r="D649" s="6">
        <v>2000</v>
      </c>
      <c r="E649" s="8">
        <v>2141</v>
      </c>
      <c r="F649" t="s">
        <v>8218</v>
      </c>
      <c r="G649" t="s">
        <v>8228</v>
      </c>
      <c r="H649" t="s">
        <v>8250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8278</v>
      </c>
      <c r="O649" t="s">
        <v>8280</v>
      </c>
      <c r="P649" s="9">
        <f>(J649/86400)+DATE(1970,1,1)</f>
        <v>42416.767928240741</v>
      </c>
      <c r="Q649" s="9">
        <f>(I649/86400)+DATE(1970,1,1)</f>
        <v>42446.726261574076</v>
      </c>
      <c r="R649" cm="1">
        <f t="array" ref="R649:S649">YEAR(P649:Q649)</f>
        <v>2016</v>
      </c>
      <c r="S649">
        <v>2016</v>
      </c>
    </row>
    <row r="650" spans="1:19" ht="32" x14ac:dyDescent="0.2">
      <c r="A650">
        <v>648</v>
      </c>
      <c r="B650" s="3" t="s">
        <v>649</v>
      </c>
      <c r="C650" s="3" t="s">
        <v>4758</v>
      </c>
      <c r="D650" s="6">
        <v>35000</v>
      </c>
      <c r="E650" s="8">
        <v>44388</v>
      </c>
      <c r="F650" t="s">
        <v>8218</v>
      </c>
      <c r="G650" t="s">
        <v>8223</v>
      </c>
      <c r="H650" t="s">
        <v>8245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8278</v>
      </c>
      <c r="O650" t="s">
        <v>8280</v>
      </c>
      <c r="P650" s="9">
        <f>(J650/86400)+DATE(1970,1,1)</f>
        <v>41891.693379629629</v>
      </c>
      <c r="Q650" s="9">
        <f>(I650/86400)+DATE(1970,1,1)</f>
        <v>41926.693379629629</v>
      </c>
      <c r="R650" cm="1">
        <f t="array" ref="R650:S650">YEAR(P650:Q650)</f>
        <v>2014</v>
      </c>
      <c r="S650">
        <v>2014</v>
      </c>
    </row>
    <row r="651" spans="1:19" ht="48" x14ac:dyDescent="0.2">
      <c r="A651">
        <v>649</v>
      </c>
      <c r="B651" s="3" t="s">
        <v>650</v>
      </c>
      <c r="C651" s="3" t="s">
        <v>4759</v>
      </c>
      <c r="D651" s="6">
        <v>2500</v>
      </c>
      <c r="E651" s="8">
        <v>3499</v>
      </c>
      <c r="F651" t="s">
        <v>8218</v>
      </c>
      <c r="G651" t="s">
        <v>8223</v>
      </c>
      <c r="H651" t="s">
        <v>8245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8278</v>
      </c>
      <c r="O651" t="s">
        <v>8280</v>
      </c>
      <c r="P651" s="9">
        <f>(J651/86400)+DATE(1970,1,1)</f>
        <v>41877.912187499998</v>
      </c>
      <c r="Q651" s="9">
        <f>(I651/86400)+DATE(1970,1,1)</f>
        <v>41898.912187499998</v>
      </c>
      <c r="R651" cm="1">
        <f t="array" ref="R651:S651">YEAR(P651:Q651)</f>
        <v>2014</v>
      </c>
      <c r="S651">
        <v>2014</v>
      </c>
    </row>
    <row r="652" spans="1:19" ht="48" x14ac:dyDescent="0.2">
      <c r="A652">
        <v>650</v>
      </c>
      <c r="B652" s="3" t="s">
        <v>651</v>
      </c>
      <c r="C652" s="3" t="s">
        <v>4760</v>
      </c>
      <c r="D652" s="6">
        <v>1500</v>
      </c>
      <c r="E652" s="8">
        <v>1686</v>
      </c>
      <c r="F652" t="s">
        <v>8218</v>
      </c>
      <c r="G652" t="s">
        <v>8223</v>
      </c>
      <c r="H652" t="s">
        <v>8245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8278</v>
      </c>
      <c r="O652" t="s">
        <v>8280</v>
      </c>
      <c r="P652" s="9">
        <f>(J652/86400)+DATE(1970,1,1)</f>
        <v>41932.036851851852</v>
      </c>
      <c r="Q652" s="9">
        <f>(I652/86400)+DATE(1970,1,1)</f>
        <v>41992.078518518523</v>
      </c>
      <c r="R652" cm="1">
        <f t="array" ref="R652:S652">YEAR(P652:Q652)</f>
        <v>2014</v>
      </c>
      <c r="S652">
        <v>2014</v>
      </c>
    </row>
    <row r="653" spans="1:19" ht="48" x14ac:dyDescent="0.2">
      <c r="A653">
        <v>651</v>
      </c>
      <c r="B653" s="3" t="s">
        <v>652</v>
      </c>
      <c r="C653" s="3" t="s">
        <v>4761</v>
      </c>
      <c r="D653" s="6">
        <v>25000</v>
      </c>
      <c r="E653" s="8">
        <v>25132</v>
      </c>
      <c r="F653" t="s">
        <v>8218</v>
      </c>
      <c r="G653" t="s">
        <v>8223</v>
      </c>
      <c r="H653" t="s">
        <v>8245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8278</v>
      </c>
      <c r="O653" t="s">
        <v>8280</v>
      </c>
      <c r="P653" s="9">
        <f>(J653/86400)+DATE(1970,1,1)</f>
        <v>41956.017488425925</v>
      </c>
      <c r="Q653" s="9">
        <f>(I653/86400)+DATE(1970,1,1)</f>
        <v>41986.017488425925</v>
      </c>
      <c r="R653" cm="1">
        <f t="array" ref="R653:S653">YEAR(P653:Q653)</f>
        <v>2014</v>
      </c>
      <c r="S653">
        <v>2014</v>
      </c>
    </row>
    <row r="654" spans="1:19" ht="48" x14ac:dyDescent="0.2">
      <c r="A654">
        <v>652</v>
      </c>
      <c r="B654" s="3" t="s">
        <v>653</v>
      </c>
      <c r="C654" s="3" t="s">
        <v>4762</v>
      </c>
      <c r="D654" s="6">
        <v>3000</v>
      </c>
      <c r="E654" s="8">
        <v>3014</v>
      </c>
      <c r="F654" t="s">
        <v>8218</v>
      </c>
      <c r="G654" t="s">
        <v>8223</v>
      </c>
      <c r="H654" t="s">
        <v>8245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8278</v>
      </c>
      <c r="O654" t="s">
        <v>8280</v>
      </c>
      <c r="P654" s="9">
        <f>(J654/86400)+DATE(1970,1,1)</f>
        <v>42675.690393518518</v>
      </c>
      <c r="Q654" s="9">
        <f>(I654/86400)+DATE(1970,1,1)</f>
        <v>42705.732060185182</v>
      </c>
      <c r="R654" cm="1">
        <f t="array" ref="R654:S654">YEAR(P654:Q654)</f>
        <v>2016</v>
      </c>
      <c r="S654">
        <v>2016</v>
      </c>
    </row>
    <row r="655" spans="1:19" ht="48" x14ac:dyDescent="0.2">
      <c r="A655">
        <v>653</v>
      </c>
      <c r="B655" s="3" t="s">
        <v>654</v>
      </c>
      <c r="C655" s="3" t="s">
        <v>4763</v>
      </c>
      <c r="D655" s="6">
        <v>75000</v>
      </c>
      <c r="E655" s="8">
        <v>106084.5</v>
      </c>
      <c r="F655" t="s">
        <v>8218</v>
      </c>
      <c r="G655" t="s">
        <v>8223</v>
      </c>
      <c r="H655" t="s">
        <v>8245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8278</v>
      </c>
      <c r="O655" t="s">
        <v>8280</v>
      </c>
      <c r="P655" s="9">
        <f>(J655/86400)+DATE(1970,1,1)</f>
        <v>42199.618518518517</v>
      </c>
      <c r="Q655" s="9">
        <f>(I655/86400)+DATE(1970,1,1)</f>
        <v>42236.618518518517</v>
      </c>
      <c r="R655" cm="1">
        <f t="array" ref="R655:S655">YEAR(P655:Q655)</f>
        <v>2015</v>
      </c>
      <c r="S655">
        <v>2015</v>
      </c>
    </row>
    <row r="656" spans="1:19" ht="48" x14ac:dyDescent="0.2">
      <c r="A656">
        <v>654</v>
      </c>
      <c r="B656" s="3" t="s">
        <v>655</v>
      </c>
      <c r="C656" s="3" t="s">
        <v>4764</v>
      </c>
      <c r="D656" s="6">
        <v>12000</v>
      </c>
      <c r="E656" s="8">
        <v>32075</v>
      </c>
      <c r="F656" t="s">
        <v>8218</v>
      </c>
      <c r="G656" t="s">
        <v>8223</v>
      </c>
      <c r="H656" t="s">
        <v>8245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8278</v>
      </c>
      <c r="O656" t="s">
        <v>8280</v>
      </c>
      <c r="P656" s="9">
        <f>(J656/86400)+DATE(1970,1,1)</f>
        <v>42163.957326388889</v>
      </c>
      <c r="Q656" s="9">
        <f>(I656/86400)+DATE(1970,1,1)</f>
        <v>42193.957326388889</v>
      </c>
      <c r="R656" cm="1">
        <f t="array" ref="R656:S656">YEAR(P656:Q656)</f>
        <v>2015</v>
      </c>
      <c r="S656">
        <v>2015</v>
      </c>
    </row>
    <row r="657" spans="1:19" ht="48" x14ac:dyDescent="0.2">
      <c r="A657">
        <v>655</v>
      </c>
      <c r="B657" s="3" t="s">
        <v>656</v>
      </c>
      <c r="C657" s="3" t="s">
        <v>4765</v>
      </c>
      <c r="D657" s="6">
        <v>8000</v>
      </c>
      <c r="E657" s="8">
        <v>11751</v>
      </c>
      <c r="F657" t="s">
        <v>8218</v>
      </c>
      <c r="G657" t="s">
        <v>8223</v>
      </c>
      <c r="H657" t="s">
        <v>8245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8278</v>
      </c>
      <c r="O657" t="s">
        <v>8280</v>
      </c>
      <c r="P657" s="9">
        <f>(J657/86400)+DATE(1970,1,1)</f>
        <v>42045.957314814819</v>
      </c>
      <c r="Q657" s="9">
        <f>(I657/86400)+DATE(1970,1,1)</f>
        <v>42075.915648148148</v>
      </c>
      <c r="R657" cm="1">
        <f t="array" ref="R657:S657">YEAR(P657:Q657)</f>
        <v>2015</v>
      </c>
      <c r="S657">
        <v>2015</v>
      </c>
    </row>
    <row r="658" spans="1:19" ht="48" x14ac:dyDescent="0.2">
      <c r="A658">
        <v>656</v>
      </c>
      <c r="B658" s="3" t="s">
        <v>657</v>
      </c>
      <c r="C658" s="3" t="s">
        <v>4766</v>
      </c>
      <c r="D658" s="6">
        <v>5000</v>
      </c>
      <c r="E658" s="8">
        <v>10678</v>
      </c>
      <c r="F658" t="s">
        <v>8218</v>
      </c>
      <c r="G658" t="s">
        <v>8223</v>
      </c>
      <c r="H658" t="s">
        <v>8245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8278</v>
      </c>
      <c r="O658" t="s">
        <v>8280</v>
      </c>
      <c r="P658" s="9">
        <f>(J658/86400)+DATE(1970,1,1)</f>
        <v>42417.804618055554</v>
      </c>
      <c r="Q658" s="9">
        <f>(I658/86400)+DATE(1970,1,1)</f>
        <v>42477.76295138889</v>
      </c>
      <c r="R658" cm="1">
        <f t="array" ref="R658:S658">YEAR(P658:Q658)</f>
        <v>2016</v>
      </c>
      <c r="S658">
        <v>2016</v>
      </c>
    </row>
    <row r="659" spans="1:19" ht="48" x14ac:dyDescent="0.2">
      <c r="A659">
        <v>657</v>
      </c>
      <c r="B659" s="3" t="s">
        <v>658</v>
      </c>
      <c r="C659" s="3" t="s">
        <v>4767</v>
      </c>
      <c r="D659" s="6">
        <v>15000</v>
      </c>
      <c r="E659" s="8">
        <v>18855</v>
      </c>
      <c r="F659" t="s">
        <v>8218</v>
      </c>
      <c r="G659" t="s">
        <v>8223</v>
      </c>
      <c r="H659" t="s">
        <v>8245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8278</v>
      </c>
      <c r="O659" t="s">
        <v>8280</v>
      </c>
      <c r="P659" s="9">
        <f>(J659/86400)+DATE(1970,1,1)</f>
        <v>42331.84574074074</v>
      </c>
      <c r="Q659" s="9">
        <f>(I659/86400)+DATE(1970,1,1)</f>
        <v>42361.84574074074</v>
      </c>
      <c r="R659" cm="1">
        <f t="array" ref="R659:S659">YEAR(P659:Q659)</f>
        <v>2015</v>
      </c>
      <c r="S659">
        <v>2015</v>
      </c>
    </row>
    <row r="660" spans="1:19" ht="48" x14ac:dyDescent="0.2">
      <c r="A660">
        <v>658</v>
      </c>
      <c r="B660" s="3" t="s">
        <v>659</v>
      </c>
      <c r="C660" s="3" t="s">
        <v>4768</v>
      </c>
      <c r="D660" s="6">
        <v>28888</v>
      </c>
      <c r="E660" s="8">
        <v>30177</v>
      </c>
      <c r="F660" t="s">
        <v>8218</v>
      </c>
      <c r="G660" t="s">
        <v>8223</v>
      </c>
      <c r="H660" t="s">
        <v>8245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8278</v>
      </c>
      <c r="O660" t="s">
        <v>8280</v>
      </c>
      <c r="P660" s="9">
        <f>(J660/86400)+DATE(1970,1,1)</f>
        <v>42179.160752314812</v>
      </c>
      <c r="Q660" s="9">
        <f>(I660/86400)+DATE(1970,1,1)</f>
        <v>42211.75</v>
      </c>
      <c r="R660" cm="1">
        <f t="array" ref="R660:S660">YEAR(P660:Q660)</f>
        <v>2015</v>
      </c>
      <c r="S660">
        <v>2015</v>
      </c>
    </row>
    <row r="661" spans="1:19" ht="16" x14ac:dyDescent="0.2">
      <c r="A661">
        <v>659</v>
      </c>
      <c r="B661" s="3" t="s">
        <v>660</v>
      </c>
      <c r="C661" s="3" t="s">
        <v>4769</v>
      </c>
      <c r="D661" s="6">
        <v>3000</v>
      </c>
      <c r="E661" s="8">
        <v>3017</v>
      </c>
      <c r="F661" t="s">
        <v>8218</v>
      </c>
      <c r="G661" t="s">
        <v>8223</v>
      </c>
      <c r="H661" t="s">
        <v>8245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8278</v>
      </c>
      <c r="O661" t="s">
        <v>8280</v>
      </c>
      <c r="P661" s="9">
        <f>(J661/86400)+DATE(1970,1,1)</f>
        <v>42209.593692129631</v>
      </c>
      <c r="Q661" s="9">
        <f>(I661/86400)+DATE(1970,1,1)</f>
        <v>42239.593692129631</v>
      </c>
      <c r="R661" cm="1">
        <f t="array" ref="R661:S661">YEAR(P661:Q661)</f>
        <v>2015</v>
      </c>
      <c r="S661">
        <v>2015</v>
      </c>
    </row>
    <row r="662" spans="1:19" ht="48" x14ac:dyDescent="0.2">
      <c r="A662">
        <v>660</v>
      </c>
      <c r="B662" s="3" t="s">
        <v>661</v>
      </c>
      <c r="C662" s="3" t="s">
        <v>4770</v>
      </c>
      <c r="D662" s="6">
        <v>50000</v>
      </c>
      <c r="E662" s="8">
        <v>1529</v>
      </c>
      <c r="F662" t="s">
        <v>8220</v>
      </c>
      <c r="G662" t="s">
        <v>8223</v>
      </c>
      <c r="H662" t="s">
        <v>8245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8278</v>
      </c>
      <c r="O662" t="s">
        <v>8280</v>
      </c>
      <c r="P662" s="9">
        <f>(J662/86400)+DATE(1970,1,1)</f>
        <v>41922.741655092592</v>
      </c>
      <c r="Q662" s="9">
        <f>(I662/86400)+DATE(1970,1,1)</f>
        <v>41952.783321759256</v>
      </c>
      <c r="R662" cm="1">
        <f t="array" ref="R662:S662">YEAR(P662:Q662)</f>
        <v>2014</v>
      </c>
      <c r="S662">
        <v>2014</v>
      </c>
    </row>
    <row r="663" spans="1:19" ht="48" x14ac:dyDescent="0.2">
      <c r="A663">
        <v>661</v>
      </c>
      <c r="B663" s="3" t="s">
        <v>662</v>
      </c>
      <c r="C663" s="3" t="s">
        <v>4771</v>
      </c>
      <c r="D663" s="6">
        <v>10000</v>
      </c>
      <c r="E663" s="8">
        <v>95</v>
      </c>
      <c r="F663" t="s">
        <v>8220</v>
      </c>
      <c r="G663" t="s">
        <v>8223</v>
      </c>
      <c r="H663" t="s">
        <v>8245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8278</v>
      </c>
      <c r="O663" t="s">
        <v>8280</v>
      </c>
      <c r="P663" s="9">
        <f>(J663/86400)+DATE(1970,1,1)</f>
        <v>42636.645358796297</v>
      </c>
      <c r="Q663" s="9">
        <f>(I663/86400)+DATE(1970,1,1)</f>
        <v>42666.645358796297</v>
      </c>
      <c r="R663" cm="1">
        <f t="array" ref="R663:S663">YEAR(P663:Q663)</f>
        <v>2016</v>
      </c>
      <c r="S663">
        <v>2016</v>
      </c>
    </row>
    <row r="664" spans="1:19" ht="32" x14ac:dyDescent="0.2">
      <c r="A664">
        <v>662</v>
      </c>
      <c r="B664" s="3" t="s">
        <v>663</v>
      </c>
      <c r="C664" s="3" t="s">
        <v>4772</v>
      </c>
      <c r="D664" s="6">
        <v>39000</v>
      </c>
      <c r="E664" s="8">
        <v>156</v>
      </c>
      <c r="F664" t="s">
        <v>8220</v>
      </c>
      <c r="G664" t="s">
        <v>8223</v>
      </c>
      <c r="H664" t="s">
        <v>8245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8278</v>
      </c>
      <c r="O664" t="s">
        <v>8280</v>
      </c>
      <c r="P664" s="9">
        <f>(J664/86400)+DATE(1970,1,1)</f>
        <v>41990.438043981485</v>
      </c>
      <c r="Q664" s="9">
        <f>(I664/86400)+DATE(1970,1,1)</f>
        <v>42020.438043981485</v>
      </c>
      <c r="R664" cm="1">
        <f t="array" ref="R664:S664">YEAR(P664:Q664)</f>
        <v>2014</v>
      </c>
      <c r="S664">
        <v>2015</v>
      </c>
    </row>
    <row r="665" spans="1:19" ht="48" x14ac:dyDescent="0.2">
      <c r="A665">
        <v>663</v>
      </c>
      <c r="B665" s="3" t="s">
        <v>664</v>
      </c>
      <c r="C665" s="3" t="s">
        <v>4773</v>
      </c>
      <c r="D665" s="6">
        <v>200000</v>
      </c>
      <c r="E665" s="8">
        <v>700</v>
      </c>
      <c r="F665" t="s">
        <v>8220</v>
      </c>
      <c r="G665" t="s">
        <v>8231</v>
      </c>
      <c r="H665" t="s">
        <v>8252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8278</v>
      </c>
      <c r="O665" t="s">
        <v>8280</v>
      </c>
      <c r="P665" s="9">
        <f>(J665/86400)+DATE(1970,1,1)</f>
        <v>42173.843240740738</v>
      </c>
      <c r="Q665" s="9">
        <f>(I665/86400)+DATE(1970,1,1)</f>
        <v>42203.843240740738</v>
      </c>
      <c r="R665" cm="1">
        <f t="array" ref="R665:S665">YEAR(P665:Q665)</f>
        <v>2015</v>
      </c>
      <c r="S665">
        <v>2015</v>
      </c>
    </row>
    <row r="666" spans="1:19" ht="48" x14ac:dyDescent="0.2">
      <c r="A666">
        <v>664</v>
      </c>
      <c r="B666" s="3" t="s">
        <v>665</v>
      </c>
      <c r="C666" s="3" t="s">
        <v>4774</v>
      </c>
      <c r="D666" s="6">
        <v>12000</v>
      </c>
      <c r="E666" s="8">
        <v>904</v>
      </c>
      <c r="F666" t="s">
        <v>8220</v>
      </c>
      <c r="G666" t="s">
        <v>8223</v>
      </c>
      <c r="H666" t="s">
        <v>8245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8278</v>
      </c>
      <c r="O666" t="s">
        <v>8280</v>
      </c>
      <c r="P666" s="9">
        <f>(J666/86400)+DATE(1970,1,1)</f>
        <v>42077.666377314818</v>
      </c>
      <c r="Q666" s="9">
        <f>(I666/86400)+DATE(1970,1,1)</f>
        <v>42107.666377314818</v>
      </c>
      <c r="R666" cm="1">
        <f t="array" ref="R666:S666">YEAR(P666:Q666)</f>
        <v>2015</v>
      </c>
      <c r="S666">
        <v>2015</v>
      </c>
    </row>
    <row r="667" spans="1:19" ht="48" x14ac:dyDescent="0.2">
      <c r="A667">
        <v>665</v>
      </c>
      <c r="B667" s="3" t="s">
        <v>666</v>
      </c>
      <c r="C667" s="3" t="s">
        <v>4775</v>
      </c>
      <c r="D667" s="6">
        <v>10000</v>
      </c>
      <c r="E667" s="8">
        <v>1864</v>
      </c>
      <c r="F667" t="s">
        <v>8220</v>
      </c>
      <c r="G667" t="s">
        <v>8223</v>
      </c>
      <c r="H667" t="s">
        <v>8245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8278</v>
      </c>
      <c r="O667" t="s">
        <v>8280</v>
      </c>
      <c r="P667" s="9">
        <f>(J667/86400)+DATE(1970,1,1)</f>
        <v>42688.711354166662</v>
      </c>
      <c r="Q667" s="9">
        <f>(I667/86400)+DATE(1970,1,1)</f>
        <v>42748.711354166662</v>
      </c>
      <c r="R667" cm="1">
        <f t="array" ref="R667:S667">YEAR(P667:Q667)</f>
        <v>2016</v>
      </c>
      <c r="S667">
        <v>2017</v>
      </c>
    </row>
    <row r="668" spans="1:19" ht="48" x14ac:dyDescent="0.2">
      <c r="A668">
        <v>666</v>
      </c>
      <c r="B668" s="3" t="s">
        <v>667</v>
      </c>
      <c r="C668" s="3" t="s">
        <v>4776</v>
      </c>
      <c r="D668" s="6">
        <v>200000</v>
      </c>
      <c r="E668" s="8">
        <v>8</v>
      </c>
      <c r="F668" t="s">
        <v>8220</v>
      </c>
      <c r="G668" t="s">
        <v>8223</v>
      </c>
      <c r="H668" t="s">
        <v>8245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8278</v>
      </c>
      <c r="O668" t="s">
        <v>8280</v>
      </c>
      <c r="P668" s="9">
        <f>(J668/86400)+DATE(1970,1,1)</f>
        <v>41838.832152777773</v>
      </c>
      <c r="Q668" s="9">
        <f>(I668/86400)+DATE(1970,1,1)</f>
        <v>41868.832152777773</v>
      </c>
      <c r="R668" cm="1">
        <f t="array" ref="R668:S668">YEAR(P668:Q668)</f>
        <v>2014</v>
      </c>
      <c r="S668">
        <v>2014</v>
      </c>
    </row>
    <row r="669" spans="1:19" ht="48" x14ac:dyDescent="0.2">
      <c r="A669">
        <v>667</v>
      </c>
      <c r="B669" s="3" t="s">
        <v>668</v>
      </c>
      <c r="C669" s="3" t="s">
        <v>4777</v>
      </c>
      <c r="D669" s="6">
        <v>50000</v>
      </c>
      <c r="E669" s="8">
        <v>5010</v>
      </c>
      <c r="F669" t="s">
        <v>8220</v>
      </c>
      <c r="G669" t="s">
        <v>8236</v>
      </c>
      <c r="H669" t="s">
        <v>8248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8278</v>
      </c>
      <c r="O669" t="s">
        <v>8280</v>
      </c>
      <c r="P669" s="9">
        <f>(J669/86400)+DATE(1970,1,1)</f>
        <v>42632.373414351852</v>
      </c>
      <c r="Q669" s="9">
        <f>(I669/86400)+DATE(1970,1,1)</f>
        <v>42672.373414351852</v>
      </c>
      <c r="R669" cm="1">
        <f t="array" ref="R669:S669">YEAR(P669:Q669)</f>
        <v>2016</v>
      </c>
      <c r="S669">
        <v>2016</v>
      </c>
    </row>
    <row r="670" spans="1:19" ht="48" x14ac:dyDescent="0.2">
      <c r="A670">
        <v>668</v>
      </c>
      <c r="B670" s="3" t="s">
        <v>669</v>
      </c>
      <c r="C670" s="3" t="s">
        <v>4778</v>
      </c>
      <c r="D670" s="6">
        <v>15000</v>
      </c>
      <c r="E670" s="8">
        <v>684</v>
      </c>
      <c r="F670" t="s">
        <v>8220</v>
      </c>
      <c r="G670" t="s">
        <v>8223</v>
      </c>
      <c r="H670" t="s">
        <v>8245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8278</v>
      </c>
      <c r="O670" t="s">
        <v>8280</v>
      </c>
      <c r="P670" s="9">
        <f>(J670/86400)+DATE(1970,1,1)</f>
        <v>42090.831273148149</v>
      </c>
      <c r="Q670" s="9">
        <f>(I670/86400)+DATE(1970,1,1)</f>
        <v>42135.831273148149</v>
      </c>
      <c r="R670" cm="1">
        <f t="array" ref="R670:S670">YEAR(P670:Q670)</f>
        <v>2015</v>
      </c>
      <c r="S670">
        <v>2015</v>
      </c>
    </row>
    <row r="671" spans="1:19" ht="64" x14ac:dyDescent="0.2">
      <c r="A671">
        <v>669</v>
      </c>
      <c r="B671" s="3" t="s">
        <v>670</v>
      </c>
      <c r="C671" s="3" t="s">
        <v>4779</v>
      </c>
      <c r="D671" s="6">
        <v>200000</v>
      </c>
      <c r="E671" s="8">
        <v>43015</v>
      </c>
      <c r="F671" t="s">
        <v>8220</v>
      </c>
      <c r="G671" t="s">
        <v>8234</v>
      </c>
      <c r="H671" t="s">
        <v>8254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8278</v>
      </c>
      <c r="O671" t="s">
        <v>8280</v>
      </c>
      <c r="P671" s="9">
        <f>(J671/86400)+DATE(1970,1,1)</f>
        <v>42527.625671296293</v>
      </c>
      <c r="Q671" s="9">
        <f>(I671/86400)+DATE(1970,1,1)</f>
        <v>42557.625671296293</v>
      </c>
      <c r="R671" cm="1">
        <f t="array" ref="R671:S671">YEAR(P671:Q671)</f>
        <v>2016</v>
      </c>
      <c r="S671">
        <v>2016</v>
      </c>
    </row>
    <row r="672" spans="1:19" ht="48" x14ac:dyDescent="0.2">
      <c r="A672">
        <v>670</v>
      </c>
      <c r="B672" s="3" t="s">
        <v>671</v>
      </c>
      <c r="C672" s="3" t="s">
        <v>4780</v>
      </c>
      <c r="D672" s="6">
        <v>90000</v>
      </c>
      <c r="E672" s="8">
        <v>26349</v>
      </c>
      <c r="F672" t="s">
        <v>8220</v>
      </c>
      <c r="G672" t="s">
        <v>8236</v>
      </c>
      <c r="H672" t="s">
        <v>8248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8278</v>
      </c>
      <c r="O672" t="s">
        <v>8280</v>
      </c>
      <c r="P672" s="9">
        <f>(J672/86400)+DATE(1970,1,1)</f>
        <v>42506.709722222222</v>
      </c>
      <c r="Q672" s="9">
        <f>(I672/86400)+DATE(1970,1,1)</f>
        <v>42540.340277777781</v>
      </c>
      <c r="R672" cm="1">
        <f t="array" ref="R672:S672">YEAR(P672:Q672)</f>
        <v>2016</v>
      </c>
      <c r="S672">
        <v>2016</v>
      </c>
    </row>
    <row r="673" spans="1:19" ht="48" x14ac:dyDescent="0.2">
      <c r="A673">
        <v>671</v>
      </c>
      <c r="B673" s="3" t="s">
        <v>672</v>
      </c>
      <c r="C673" s="3" t="s">
        <v>4781</v>
      </c>
      <c r="D673" s="6">
        <v>30000</v>
      </c>
      <c r="E673" s="8">
        <v>11828</v>
      </c>
      <c r="F673" t="s">
        <v>8220</v>
      </c>
      <c r="G673" t="s">
        <v>8223</v>
      </c>
      <c r="H673" t="s">
        <v>8245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8278</v>
      </c>
      <c r="O673" t="s">
        <v>8280</v>
      </c>
      <c r="P673" s="9">
        <f>(J673/86400)+DATE(1970,1,1)</f>
        <v>41984.692731481482</v>
      </c>
      <c r="Q673" s="9">
        <f>(I673/86400)+DATE(1970,1,1)</f>
        <v>42018.166666666672</v>
      </c>
      <c r="R673" cm="1">
        <f t="array" ref="R673:S673">YEAR(P673:Q673)</f>
        <v>2014</v>
      </c>
      <c r="S673">
        <v>2015</v>
      </c>
    </row>
    <row r="674" spans="1:19" ht="48" x14ac:dyDescent="0.2">
      <c r="A674">
        <v>672</v>
      </c>
      <c r="B674" s="3" t="s">
        <v>673</v>
      </c>
      <c r="C674" s="3" t="s">
        <v>4782</v>
      </c>
      <c r="D674" s="6">
        <v>50000</v>
      </c>
      <c r="E674" s="8">
        <v>10814</v>
      </c>
      <c r="F674" t="s">
        <v>8220</v>
      </c>
      <c r="G674" t="s">
        <v>8223</v>
      </c>
      <c r="H674" t="s">
        <v>8245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8278</v>
      </c>
      <c r="O674" t="s">
        <v>8280</v>
      </c>
      <c r="P674" s="9">
        <f>(J674/86400)+DATE(1970,1,1)</f>
        <v>41974.219490740739</v>
      </c>
      <c r="Q674" s="9">
        <f>(I674/86400)+DATE(1970,1,1)</f>
        <v>42005.207638888889</v>
      </c>
      <c r="R674" cm="1">
        <f t="array" ref="R674:S674">YEAR(P674:Q674)</f>
        <v>2014</v>
      </c>
      <c r="S674">
        <v>2015</v>
      </c>
    </row>
    <row r="675" spans="1:19" ht="48" x14ac:dyDescent="0.2">
      <c r="A675">
        <v>673</v>
      </c>
      <c r="B675" s="3" t="s">
        <v>674</v>
      </c>
      <c r="C675" s="3" t="s">
        <v>4783</v>
      </c>
      <c r="D675" s="6">
        <v>100000</v>
      </c>
      <c r="E675" s="8">
        <v>205</v>
      </c>
      <c r="F675" t="s">
        <v>8220</v>
      </c>
      <c r="G675" t="s">
        <v>8223</v>
      </c>
      <c r="H675" t="s">
        <v>8245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8278</v>
      </c>
      <c r="O675" t="s">
        <v>8280</v>
      </c>
      <c r="P675" s="9">
        <f>(J675/86400)+DATE(1970,1,1)</f>
        <v>41838.840474537035</v>
      </c>
      <c r="Q675" s="9">
        <f>(I675/86400)+DATE(1970,1,1)</f>
        <v>41883.840474537035</v>
      </c>
      <c r="R675" cm="1">
        <f t="array" ref="R675:S675">YEAR(P675:Q675)</f>
        <v>2014</v>
      </c>
      <c r="S675">
        <v>2014</v>
      </c>
    </row>
    <row r="676" spans="1:19" ht="32" x14ac:dyDescent="0.2">
      <c r="A676">
        <v>674</v>
      </c>
      <c r="B676" s="3" t="s">
        <v>675</v>
      </c>
      <c r="C676" s="3" t="s">
        <v>4784</v>
      </c>
      <c r="D676" s="6">
        <v>50000</v>
      </c>
      <c r="E676" s="8">
        <v>15</v>
      </c>
      <c r="F676" t="s">
        <v>8220</v>
      </c>
      <c r="G676" t="s">
        <v>8223</v>
      </c>
      <c r="H676" t="s">
        <v>8245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8278</v>
      </c>
      <c r="O676" t="s">
        <v>8280</v>
      </c>
      <c r="P676" s="9">
        <f>(J676/86400)+DATE(1970,1,1)</f>
        <v>41803.116053240738</v>
      </c>
      <c r="Q676" s="9">
        <f>(I676/86400)+DATE(1970,1,1)</f>
        <v>41863.116053240738</v>
      </c>
      <c r="R676" cm="1">
        <f t="array" ref="R676:S676">YEAR(P676:Q676)</f>
        <v>2014</v>
      </c>
      <c r="S676">
        <v>2014</v>
      </c>
    </row>
    <row r="677" spans="1:19" ht="48" x14ac:dyDescent="0.2">
      <c r="A677">
        <v>675</v>
      </c>
      <c r="B677" s="3" t="s">
        <v>676</v>
      </c>
      <c r="C677" s="3" t="s">
        <v>4785</v>
      </c>
      <c r="D677" s="6">
        <v>6000</v>
      </c>
      <c r="E677" s="8">
        <v>891</v>
      </c>
      <c r="F677" t="s">
        <v>8220</v>
      </c>
      <c r="G677" t="s">
        <v>8223</v>
      </c>
      <c r="H677" t="s">
        <v>8245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8278</v>
      </c>
      <c r="O677" t="s">
        <v>8280</v>
      </c>
      <c r="P677" s="9">
        <f>(J677/86400)+DATE(1970,1,1)</f>
        <v>41975.930601851855</v>
      </c>
      <c r="Q677" s="9">
        <f>(I677/86400)+DATE(1970,1,1)</f>
        <v>42005.290972222225</v>
      </c>
      <c r="R677" cm="1">
        <f t="array" ref="R677:S677">YEAR(P677:Q677)</f>
        <v>2014</v>
      </c>
      <c r="S677">
        <v>2015</v>
      </c>
    </row>
    <row r="678" spans="1:19" ht="64" x14ac:dyDescent="0.2">
      <c r="A678">
        <v>676</v>
      </c>
      <c r="B678" s="3" t="s">
        <v>677</v>
      </c>
      <c r="C678" s="3" t="s">
        <v>4786</v>
      </c>
      <c r="D678" s="6">
        <v>100000</v>
      </c>
      <c r="E678" s="8">
        <v>1471</v>
      </c>
      <c r="F678" t="s">
        <v>8220</v>
      </c>
      <c r="G678" t="s">
        <v>8228</v>
      </c>
      <c r="H678" t="s">
        <v>8250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8278</v>
      </c>
      <c r="O678" t="s">
        <v>8280</v>
      </c>
      <c r="P678" s="9">
        <f>(J678/86400)+DATE(1970,1,1)</f>
        <v>42012.76829861111</v>
      </c>
      <c r="Q678" s="9">
        <f>(I678/86400)+DATE(1970,1,1)</f>
        <v>42042.76829861111</v>
      </c>
      <c r="R678" cm="1">
        <f t="array" ref="R678:S678">YEAR(P678:Q678)</f>
        <v>2015</v>
      </c>
      <c r="S678">
        <v>2015</v>
      </c>
    </row>
    <row r="679" spans="1:19" ht="48" x14ac:dyDescent="0.2">
      <c r="A679">
        <v>677</v>
      </c>
      <c r="B679" s="3" t="s">
        <v>678</v>
      </c>
      <c r="C679" s="3" t="s">
        <v>4787</v>
      </c>
      <c r="D679" s="6">
        <v>50000</v>
      </c>
      <c r="E679" s="8">
        <v>12792</v>
      </c>
      <c r="F679" t="s">
        <v>8220</v>
      </c>
      <c r="G679" t="s">
        <v>8236</v>
      </c>
      <c r="H679" t="s">
        <v>8248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8278</v>
      </c>
      <c r="O679" t="s">
        <v>8280</v>
      </c>
      <c r="P679" s="9">
        <f>(J679/86400)+DATE(1970,1,1)</f>
        <v>42504.403877314813</v>
      </c>
      <c r="Q679" s="9">
        <f>(I679/86400)+DATE(1970,1,1)</f>
        <v>42549.403877314813</v>
      </c>
      <c r="R679" cm="1">
        <f t="array" ref="R679:S679">YEAR(P679:Q679)</f>
        <v>2016</v>
      </c>
      <c r="S679">
        <v>2016</v>
      </c>
    </row>
    <row r="680" spans="1:19" ht="48" x14ac:dyDescent="0.2">
      <c r="A680">
        <v>678</v>
      </c>
      <c r="B680" s="3" t="s">
        <v>679</v>
      </c>
      <c r="C680" s="3" t="s">
        <v>4788</v>
      </c>
      <c r="D680" s="6">
        <v>29000</v>
      </c>
      <c r="E680" s="8">
        <v>1108</v>
      </c>
      <c r="F680" t="s">
        <v>8220</v>
      </c>
      <c r="G680" t="s">
        <v>8223</v>
      </c>
      <c r="H680" t="s">
        <v>8245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8278</v>
      </c>
      <c r="O680" t="s">
        <v>8280</v>
      </c>
      <c r="P680" s="9">
        <f>(J680/86400)+DATE(1970,1,1)</f>
        <v>42481.376597222217</v>
      </c>
      <c r="Q680" s="9">
        <f>(I680/86400)+DATE(1970,1,1)</f>
        <v>42511.376597222217</v>
      </c>
      <c r="R680" cm="1">
        <f t="array" ref="R680:S680">YEAR(P680:Q680)</f>
        <v>2016</v>
      </c>
      <c r="S680">
        <v>2016</v>
      </c>
    </row>
    <row r="681" spans="1:19" ht="48" x14ac:dyDescent="0.2">
      <c r="A681">
        <v>679</v>
      </c>
      <c r="B681" s="3" t="s">
        <v>680</v>
      </c>
      <c r="C681" s="3" t="s">
        <v>4789</v>
      </c>
      <c r="D681" s="6">
        <v>57000</v>
      </c>
      <c r="E681" s="8">
        <v>8827</v>
      </c>
      <c r="F681" t="s">
        <v>8220</v>
      </c>
      <c r="G681" t="s">
        <v>8223</v>
      </c>
      <c r="H681" t="s">
        <v>8245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8278</v>
      </c>
      <c r="O681" t="s">
        <v>8280</v>
      </c>
      <c r="P681" s="9">
        <f>(J681/86400)+DATE(1970,1,1)</f>
        <v>42556.695706018523</v>
      </c>
      <c r="Q681" s="9">
        <f>(I681/86400)+DATE(1970,1,1)</f>
        <v>42616.695706018523</v>
      </c>
      <c r="R681" cm="1">
        <f t="array" ref="R681:S681">YEAR(P681:Q681)</f>
        <v>2016</v>
      </c>
      <c r="S681">
        <v>2016</v>
      </c>
    </row>
    <row r="682" spans="1:19" ht="48" x14ac:dyDescent="0.2">
      <c r="A682">
        <v>680</v>
      </c>
      <c r="B682" s="3" t="s">
        <v>681</v>
      </c>
      <c r="C682" s="3" t="s">
        <v>4790</v>
      </c>
      <c r="D682" s="6">
        <v>75000</v>
      </c>
      <c r="E682" s="8">
        <v>19434</v>
      </c>
      <c r="F682" t="s">
        <v>8220</v>
      </c>
      <c r="G682" t="s">
        <v>8223</v>
      </c>
      <c r="H682" t="s">
        <v>8245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8278</v>
      </c>
      <c r="O682" t="s">
        <v>8280</v>
      </c>
      <c r="P682" s="9">
        <f>(J682/86400)+DATE(1970,1,1)</f>
        <v>41864.501516203702</v>
      </c>
      <c r="Q682" s="9">
        <f>(I682/86400)+DATE(1970,1,1)</f>
        <v>41899.501516203702</v>
      </c>
      <c r="R682" cm="1">
        <f t="array" ref="R682:S682">YEAR(P682:Q682)</f>
        <v>2014</v>
      </c>
      <c r="S682">
        <v>2014</v>
      </c>
    </row>
    <row r="683" spans="1:19" ht="48" x14ac:dyDescent="0.2">
      <c r="A683">
        <v>681</v>
      </c>
      <c r="B683" s="3" t="s">
        <v>682</v>
      </c>
      <c r="C683" s="3" t="s">
        <v>4791</v>
      </c>
      <c r="D683" s="6">
        <v>2500</v>
      </c>
      <c r="E683" s="8">
        <v>1</v>
      </c>
      <c r="F683" t="s">
        <v>8220</v>
      </c>
      <c r="G683" t="s">
        <v>8223</v>
      </c>
      <c r="H683" t="s">
        <v>8245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8278</v>
      </c>
      <c r="O683" t="s">
        <v>8280</v>
      </c>
      <c r="P683" s="9">
        <f>(J683/86400)+DATE(1970,1,1)</f>
        <v>42639.805601851855</v>
      </c>
      <c r="Q683" s="9">
        <f>(I683/86400)+DATE(1970,1,1)</f>
        <v>42669.805601851855</v>
      </c>
      <c r="R683" cm="1">
        <f t="array" ref="R683:S683">YEAR(P683:Q683)</f>
        <v>2016</v>
      </c>
      <c r="S683">
        <v>2016</v>
      </c>
    </row>
    <row r="684" spans="1:19" ht="48" x14ac:dyDescent="0.2">
      <c r="A684">
        <v>682</v>
      </c>
      <c r="B684" s="3" t="s">
        <v>683</v>
      </c>
      <c r="C684" s="3" t="s">
        <v>4792</v>
      </c>
      <c r="D684" s="6">
        <v>50000</v>
      </c>
      <c r="E684" s="8">
        <v>53</v>
      </c>
      <c r="F684" t="s">
        <v>8220</v>
      </c>
      <c r="G684" t="s">
        <v>8223</v>
      </c>
      <c r="H684" t="s">
        <v>8245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8278</v>
      </c>
      <c r="O684" t="s">
        <v>8280</v>
      </c>
      <c r="P684" s="9">
        <f>(J684/86400)+DATE(1970,1,1)</f>
        <v>42778.765300925923</v>
      </c>
      <c r="Q684" s="9">
        <f>(I684/86400)+DATE(1970,1,1)</f>
        <v>42808.723634259259</v>
      </c>
      <c r="R684" cm="1">
        <f t="array" ref="R684:S684">YEAR(P684:Q684)</f>
        <v>2017</v>
      </c>
      <c r="S684">
        <v>2017</v>
      </c>
    </row>
    <row r="685" spans="1:19" ht="48" x14ac:dyDescent="0.2">
      <c r="A685">
        <v>683</v>
      </c>
      <c r="B685" s="3" t="s">
        <v>684</v>
      </c>
      <c r="C685" s="3" t="s">
        <v>4793</v>
      </c>
      <c r="D685" s="6">
        <v>35000</v>
      </c>
      <c r="E685" s="8">
        <v>298</v>
      </c>
      <c r="F685" t="s">
        <v>8220</v>
      </c>
      <c r="G685" t="s">
        <v>8223</v>
      </c>
      <c r="H685" t="s">
        <v>8245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8278</v>
      </c>
      <c r="O685" t="s">
        <v>8280</v>
      </c>
      <c r="P685" s="9">
        <f>(J685/86400)+DATE(1970,1,1)</f>
        <v>42634.900046296301</v>
      </c>
      <c r="Q685" s="9">
        <f>(I685/86400)+DATE(1970,1,1)</f>
        <v>42674.900046296301</v>
      </c>
      <c r="R685" cm="1">
        <f t="array" ref="R685:S685">YEAR(P685:Q685)</f>
        <v>2016</v>
      </c>
      <c r="S685">
        <v>2016</v>
      </c>
    </row>
    <row r="686" spans="1:19" ht="16" x14ac:dyDescent="0.2">
      <c r="A686">
        <v>684</v>
      </c>
      <c r="B686" s="3" t="s">
        <v>685</v>
      </c>
      <c r="C686" s="3" t="s">
        <v>4794</v>
      </c>
      <c r="D686" s="6">
        <v>320000</v>
      </c>
      <c r="E686" s="8">
        <v>23948</v>
      </c>
      <c r="F686" t="s">
        <v>8220</v>
      </c>
      <c r="G686" t="s">
        <v>8223</v>
      </c>
      <c r="H686" t="s">
        <v>8245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8278</v>
      </c>
      <c r="O686" t="s">
        <v>8280</v>
      </c>
      <c r="P686" s="9">
        <f>(J686/86400)+DATE(1970,1,1)</f>
        <v>41809.473275462966</v>
      </c>
      <c r="Q686" s="9">
        <f>(I686/86400)+DATE(1970,1,1)</f>
        <v>41845.125</v>
      </c>
      <c r="R686" cm="1">
        <f t="array" ref="R686:S686">YEAR(P686:Q686)</f>
        <v>2014</v>
      </c>
      <c r="S686">
        <v>2014</v>
      </c>
    </row>
    <row r="687" spans="1:19" ht="48" x14ac:dyDescent="0.2">
      <c r="A687">
        <v>685</v>
      </c>
      <c r="B687" s="3" t="s">
        <v>686</v>
      </c>
      <c r="C687" s="3" t="s">
        <v>4795</v>
      </c>
      <c r="D687" s="6">
        <v>2000</v>
      </c>
      <c r="E687" s="8">
        <v>553</v>
      </c>
      <c r="F687" t="s">
        <v>8220</v>
      </c>
      <c r="G687" t="s">
        <v>8223</v>
      </c>
      <c r="H687" t="s">
        <v>8245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8278</v>
      </c>
      <c r="O687" t="s">
        <v>8280</v>
      </c>
      <c r="P687" s="9">
        <f>(J687/86400)+DATE(1970,1,1)</f>
        <v>41971.866574074069</v>
      </c>
      <c r="Q687" s="9">
        <f>(I687/86400)+DATE(1970,1,1)</f>
        <v>42016.866574074069</v>
      </c>
      <c r="R687" cm="1">
        <f t="array" ref="R687:S687">YEAR(P687:Q687)</f>
        <v>2014</v>
      </c>
      <c r="S687">
        <v>2015</v>
      </c>
    </row>
    <row r="688" spans="1:19" ht="64" x14ac:dyDescent="0.2">
      <c r="A688">
        <v>686</v>
      </c>
      <c r="B688" s="3" t="s">
        <v>687</v>
      </c>
      <c r="C688" s="3" t="s">
        <v>4796</v>
      </c>
      <c r="D688" s="6">
        <v>500000</v>
      </c>
      <c r="E688" s="8">
        <v>0</v>
      </c>
      <c r="F688" t="s">
        <v>8220</v>
      </c>
      <c r="G688" t="s">
        <v>8236</v>
      </c>
      <c r="H688" t="s">
        <v>8248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8278</v>
      </c>
      <c r="O688" t="s">
        <v>8280</v>
      </c>
      <c r="P688" s="9">
        <f>(J688/86400)+DATE(1970,1,1)</f>
        <v>42189.673263888893</v>
      </c>
      <c r="Q688" s="9">
        <f>(I688/86400)+DATE(1970,1,1)</f>
        <v>42219.673263888893</v>
      </c>
      <c r="R688" cm="1">
        <f t="array" ref="R688:S688">YEAR(P688:Q688)</f>
        <v>2015</v>
      </c>
      <c r="S688">
        <v>2015</v>
      </c>
    </row>
    <row r="689" spans="1:19" ht="48" x14ac:dyDescent="0.2">
      <c r="A689">
        <v>687</v>
      </c>
      <c r="B689" s="3" t="s">
        <v>688</v>
      </c>
      <c r="C689" s="3" t="s">
        <v>4797</v>
      </c>
      <c r="D689" s="6">
        <v>100000</v>
      </c>
      <c r="E689" s="8">
        <v>3550</v>
      </c>
      <c r="F689" t="s">
        <v>8220</v>
      </c>
      <c r="G689" t="s">
        <v>8237</v>
      </c>
      <c r="H689" t="s">
        <v>8255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8278</v>
      </c>
      <c r="O689" t="s">
        <v>8280</v>
      </c>
      <c r="P689" s="9">
        <f>(J689/86400)+DATE(1970,1,1)</f>
        <v>42711.750613425931</v>
      </c>
      <c r="Q689" s="9">
        <f>(I689/86400)+DATE(1970,1,1)</f>
        <v>42771.750613425931</v>
      </c>
      <c r="R689" cm="1">
        <f t="array" ref="R689:S689">YEAR(P689:Q689)</f>
        <v>2016</v>
      </c>
      <c r="S689">
        <v>2017</v>
      </c>
    </row>
    <row r="690" spans="1:19" ht="48" x14ac:dyDescent="0.2">
      <c r="A690">
        <v>688</v>
      </c>
      <c r="B690" s="3" t="s">
        <v>689</v>
      </c>
      <c r="C690" s="3" t="s">
        <v>4798</v>
      </c>
      <c r="D690" s="6">
        <v>20000</v>
      </c>
      <c r="E690" s="8">
        <v>14598</v>
      </c>
      <c r="F690" t="s">
        <v>8220</v>
      </c>
      <c r="G690" t="s">
        <v>8223</v>
      </c>
      <c r="H690" t="s">
        <v>8245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8278</v>
      </c>
      <c r="O690" t="s">
        <v>8280</v>
      </c>
      <c r="P690" s="9">
        <f>(J690/86400)+DATE(1970,1,1)</f>
        <v>42262.104780092588</v>
      </c>
      <c r="Q690" s="9">
        <f>(I690/86400)+DATE(1970,1,1)</f>
        <v>42292.104780092588</v>
      </c>
      <c r="R690" cm="1">
        <f t="array" ref="R690:S690">YEAR(P690:Q690)</f>
        <v>2015</v>
      </c>
      <c r="S690">
        <v>2015</v>
      </c>
    </row>
    <row r="691" spans="1:19" ht="48" x14ac:dyDescent="0.2">
      <c r="A691">
        <v>689</v>
      </c>
      <c r="B691" s="3" t="s">
        <v>690</v>
      </c>
      <c r="C691" s="3" t="s">
        <v>4799</v>
      </c>
      <c r="D691" s="6">
        <v>200000</v>
      </c>
      <c r="E691" s="8">
        <v>115297.5</v>
      </c>
      <c r="F691" t="s">
        <v>8220</v>
      </c>
      <c r="G691" t="s">
        <v>8223</v>
      </c>
      <c r="H691" t="s">
        <v>8245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8278</v>
      </c>
      <c r="O691" t="s">
        <v>8280</v>
      </c>
      <c r="P691" s="9">
        <f>(J691/86400)+DATE(1970,1,1)</f>
        <v>42675.66778935185</v>
      </c>
      <c r="Q691" s="9">
        <f>(I691/86400)+DATE(1970,1,1)</f>
        <v>42712.207638888889</v>
      </c>
      <c r="R691" cm="1">
        <f t="array" ref="R691:S691">YEAR(P691:Q691)</f>
        <v>2016</v>
      </c>
      <c r="S691">
        <v>2016</v>
      </c>
    </row>
    <row r="692" spans="1:19" ht="32" x14ac:dyDescent="0.2">
      <c r="A692">
        <v>690</v>
      </c>
      <c r="B692" s="3" t="s">
        <v>691</v>
      </c>
      <c r="C692" s="3" t="s">
        <v>4800</v>
      </c>
      <c r="D692" s="6">
        <v>20000</v>
      </c>
      <c r="E692" s="8">
        <v>2468</v>
      </c>
      <c r="F692" t="s">
        <v>8220</v>
      </c>
      <c r="G692" t="s">
        <v>8223</v>
      </c>
      <c r="H692" t="s">
        <v>8245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8278</v>
      </c>
      <c r="O692" t="s">
        <v>8280</v>
      </c>
      <c r="P692" s="9">
        <f>(J692/86400)+DATE(1970,1,1)</f>
        <v>42579.634733796294</v>
      </c>
      <c r="Q692" s="9">
        <f>(I692/86400)+DATE(1970,1,1)</f>
        <v>42622.25</v>
      </c>
      <c r="R692" cm="1">
        <f t="array" ref="R692:S692">YEAR(P692:Q692)</f>
        <v>2016</v>
      </c>
      <c r="S692">
        <v>2016</v>
      </c>
    </row>
    <row r="693" spans="1:19" ht="48" x14ac:dyDescent="0.2">
      <c r="A693">
        <v>691</v>
      </c>
      <c r="B693" s="3" t="s">
        <v>692</v>
      </c>
      <c r="C693" s="3" t="s">
        <v>4801</v>
      </c>
      <c r="D693" s="6">
        <v>50000</v>
      </c>
      <c r="E693" s="8">
        <v>260</v>
      </c>
      <c r="F693" t="s">
        <v>8220</v>
      </c>
      <c r="G693" t="s">
        <v>8223</v>
      </c>
      <c r="H693" t="s">
        <v>8245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8278</v>
      </c>
      <c r="O693" t="s">
        <v>8280</v>
      </c>
      <c r="P693" s="9">
        <f>(J693/86400)+DATE(1970,1,1)</f>
        <v>42158.028310185182</v>
      </c>
      <c r="Q693" s="9">
        <f>(I693/86400)+DATE(1970,1,1)</f>
        <v>42186.028310185182</v>
      </c>
      <c r="R693" cm="1">
        <f t="array" ref="R693:S693">YEAR(P693:Q693)</f>
        <v>2015</v>
      </c>
      <c r="S693">
        <v>2015</v>
      </c>
    </row>
    <row r="694" spans="1:19" ht="48" x14ac:dyDescent="0.2">
      <c r="A694">
        <v>692</v>
      </c>
      <c r="B694" s="3" t="s">
        <v>693</v>
      </c>
      <c r="C694" s="3" t="s">
        <v>4802</v>
      </c>
      <c r="D694" s="6">
        <v>20000</v>
      </c>
      <c r="E694" s="8">
        <v>1306</v>
      </c>
      <c r="F694" t="s">
        <v>8220</v>
      </c>
      <c r="G694" t="s">
        <v>8224</v>
      </c>
      <c r="H694" t="s">
        <v>8246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8278</v>
      </c>
      <c r="O694" t="s">
        <v>8280</v>
      </c>
      <c r="P694" s="9">
        <f>(J694/86400)+DATE(1970,1,1)</f>
        <v>42696.37572916667</v>
      </c>
      <c r="Q694" s="9">
        <f>(I694/86400)+DATE(1970,1,1)</f>
        <v>42726.37572916667</v>
      </c>
      <c r="R694" cm="1">
        <f t="array" ref="R694:S694">YEAR(P694:Q694)</f>
        <v>2016</v>
      </c>
      <c r="S694">
        <v>2016</v>
      </c>
    </row>
    <row r="695" spans="1:19" ht="32" x14ac:dyDescent="0.2">
      <c r="A695">
        <v>693</v>
      </c>
      <c r="B695" s="3" t="s">
        <v>694</v>
      </c>
      <c r="C695" s="3" t="s">
        <v>4803</v>
      </c>
      <c r="D695" s="6">
        <v>100000</v>
      </c>
      <c r="E695" s="8">
        <v>35338</v>
      </c>
      <c r="F695" t="s">
        <v>8220</v>
      </c>
      <c r="G695" t="s">
        <v>8223</v>
      </c>
      <c r="H695" t="s">
        <v>8245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8278</v>
      </c>
      <c r="O695" t="s">
        <v>8280</v>
      </c>
      <c r="P695" s="9">
        <f>(J695/86400)+DATE(1970,1,1)</f>
        <v>42094.808182870373</v>
      </c>
      <c r="Q695" s="9">
        <f>(I695/86400)+DATE(1970,1,1)</f>
        <v>42124.808182870373</v>
      </c>
      <c r="R695" cm="1">
        <f t="array" ref="R695:S695">YEAR(P695:Q695)</f>
        <v>2015</v>
      </c>
      <c r="S695">
        <v>2015</v>
      </c>
    </row>
    <row r="696" spans="1:19" ht="48" x14ac:dyDescent="0.2">
      <c r="A696">
        <v>694</v>
      </c>
      <c r="B696" s="3" t="s">
        <v>695</v>
      </c>
      <c r="C696" s="3" t="s">
        <v>4804</v>
      </c>
      <c r="D696" s="6">
        <v>150000</v>
      </c>
      <c r="E696" s="8">
        <v>590</v>
      </c>
      <c r="F696" t="s">
        <v>8220</v>
      </c>
      <c r="G696" t="s">
        <v>8223</v>
      </c>
      <c r="H696" t="s">
        <v>8245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8278</v>
      </c>
      <c r="O696" t="s">
        <v>8280</v>
      </c>
      <c r="P696" s="9">
        <f>(J696/86400)+DATE(1970,1,1)</f>
        <v>42737.663877314815</v>
      </c>
      <c r="Q696" s="9">
        <f>(I696/86400)+DATE(1970,1,1)</f>
        <v>42767.663877314815</v>
      </c>
      <c r="R696" cm="1">
        <f t="array" ref="R696:S696">YEAR(P696:Q696)</f>
        <v>2017</v>
      </c>
      <c r="S696">
        <v>2017</v>
      </c>
    </row>
    <row r="697" spans="1:19" ht="48" x14ac:dyDescent="0.2">
      <c r="A697">
        <v>695</v>
      </c>
      <c r="B697" s="3" t="s">
        <v>696</v>
      </c>
      <c r="C697" s="3" t="s">
        <v>4805</v>
      </c>
      <c r="D697" s="6">
        <v>60000</v>
      </c>
      <c r="E697" s="8">
        <v>636</v>
      </c>
      <c r="F697" t="s">
        <v>8220</v>
      </c>
      <c r="G697" t="s">
        <v>8223</v>
      </c>
      <c r="H697" t="s">
        <v>8245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8278</v>
      </c>
      <c r="O697" t="s">
        <v>8280</v>
      </c>
      <c r="P697" s="9">
        <f>(J697/86400)+DATE(1970,1,1)</f>
        <v>41913.521064814813</v>
      </c>
      <c r="Q697" s="9">
        <f>(I697/86400)+DATE(1970,1,1)</f>
        <v>41943.521064814813</v>
      </c>
      <c r="R697" cm="1">
        <f t="array" ref="R697:S697">YEAR(P697:Q697)</f>
        <v>2014</v>
      </c>
      <c r="S697">
        <v>2014</v>
      </c>
    </row>
    <row r="698" spans="1:19" ht="32" x14ac:dyDescent="0.2">
      <c r="A698">
        <v>696</v>
      </c>
      <c r="B698" s="3" t="s">
        <v>697</v>
      </c>
      <c r="C698" s="3" t="s">
        <v>4806</v>
      </c>
      <c r="D698" s="6">
        <v>175000</v>
      </c>
      <c r="E698" s="8">
        <v>1</v>
      </c>
      <c r="F698" t="s">
        <v>8220</v>
      </c>
      <c r="G698" t="s">
        <v>8232</v>
      </c>
      <c r="H698" t="s">
        <v>8248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8278</v>
      </c>
      <c r="O698" t="s">
        <v>8280</v>
      </c>
      <c r="P698" s="9">
        <f>(J698/86400)+DATE(1970,1,1)</f>
        <v>41815.927106481482</v>
      </c>
      <c r="Q698" s="9">
        <f>(I698/86400)+DATE(1970,1,1)</f>
        <v>41845.927106481482</v>
      </c>
      <c r="R698" cm="1">
        <f t="array" ref="R698:S698">YEAR(P698:Q698)</f>
        <v>2014</v>
      </c>
      <c r="S698">
        <v>2014</v>
      </c>
    </row>
    <row r="699" spans="1:19" ht="48" x14ac:dyDescent="0.2">
      <c r="A699">
        <v>697</v>
      </c>
      <c r="B699" s="3" t="s">
        <v>698</v>
      </c>
      <c r="C699" s="3" t="s">
        <v>4807</v>
      </c>
      <c r="D699" s="6">
        <v>5000</v>
      </c>
      <c r="E699" s="8">
        <v>2319</v>
      </c>
      <c r="F699" t="s">
        <v>8220</v>
      </c>
      <c r="G699" t="s">
        <v>8235</v>
      </c>
      <c r="H699" t="s">
        <v>8248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8278</v>
      </c>
      <c r="O699" t="s">
        <v>8280</v>
      </c>
      <c r="P699" s="9">
        <f>(J699/86400)+DATE(1970,1,1)</f>
        <v>42388.523020833338</v>
      </c>
      <c r="Q699" s="9">
        <f>(I699/86400)+DATE(1970,1,1)</f>
        <v>42403.523020833338</v>
      </c>
      <c r="R699" cm="1">
        <f t="array" ref="R699:S699">YEAR(P699:Q699)</f>
        <v>2016</v>
      </c>
      <c r="S699">
        <v>2016</v>
      </c>
    </row>
    <row r="700" spans="1:19" ht="48" x14ac:dyDescent="0.2">
      <c r="A700">
        <v>698</v>
      </c>
      <c r="B700" s="3" t="s">
        <v>699</v>
      </c>
      <c r="C700" s="3" t="s">
        <v>4808</v>
      </c>
      <c r="D700" s="6">
        <v>100000</v>
      </c>
      <c r="E700" s="8">
        <v>15390</v>
      </c>
      <c r="F700" t="s">
        <v>8220</v>
      </c>
      <c r="G700" t="s">
        <v>8223</v>
      </c>
      <c r="H700" t="s">
        <v>8245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8278</v>
      </c>
      <c r="O700" t="s">
        <v>8280</v>
      </c>
      <c r="P700" s="9">
        <f>(J700/86400)+DATE(1970,1,1)</f>
        <v>41866.931076388893</v>
      </c>
      <c r="Q700" s="9">
        <f>(I700/86400)+DATE(1970,1,1)</f>
        <v>41900.083333333336</v>
      </c>
      <c r="R700" cm="1">
        <f t="array" ref="R700:S700">YEAR(P700:Q700)</f>
        <v>2014</v>
      </c>
      <c r="S700">
        <v>2014</v>
      </c>
    </row>
    <row r="701" spans="1:19" ht="48" x14ac:dyDescent="0.2">
      <c r="A701">
        <v>699</v>
      </c>
      <c r="B701" s="3" t="s">
        <v>700</v>
      </c>
      <c r="C701" s="3" t="s">
        <v>4809</v>
      </c>
      <c r="D701" s="6">
        <v>130000</v>
      </c>
      <c r="E701" s="8">
        <v>107148.74</v>
      </c>
      <c r="F701" t="s">
        <v>8220</v>
      </c>
      <c r="G701" t="s">
        <v>8223</v>
      </c>
      <c r="H701" t="s">
        <v>8245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8278</v>
      </c>
      <c r="O701" t="s">
        <v>8280</v>
      </c>
      <c r="P701" s="9">
        <f>(J701/86400)+DATE(1970,1,1)</f>
        <v>41563.485509259262</v>
      </c>
      <c r="Q701" s="9">
        <f>(I701/86400)+DATE(1970,1,1)</f>
        <v>41600.666666666664</v>
      </c>
      <c r="R701" cm="1">
        <f t="array" ref="R701:S701">YEAR(P701:Q701)</f>
        <v>2013</v>
      </c>
      <c r="S701">
        <v>2013</v>
      </c>
    </row>
    <row r="702" spans="1:19" ht="48" x14ac:dyDescent="0.2">
      <c r="A702">
        <v>700</v>
      </c>
      <c r="B702" s="3" t="s">
        <v>701</v>
      </c>
      <c r="C702" s="3" t="s">
        <v>4810</v>
      </c>
      <c r="D702" s="6">
        <v>15000</v>
      </c>
      <c r="E702" s="8">
        <v>403</v>
      </c>
      <c r="F702" t="s">
        <v>8220</v>
      </c>
      <c r="G702" t="s">
        <v>8226</v>
      </c>
      <c r="H702" t="s">
        <v>8248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8278</v>
      </c>
      <c r="O702" t="s">
        <v>8280</v>
      </c>
      <c r="P702" s="9">
        <f>(J702/86400)+DATE(1970,1,1)</f>
        <v>42715.688437500001</v>
      </c>
      <c r="Q702" s="9">
        <f>(I702/86400)+DATE(1970,1,1)</f>
        <v>42745.688437500001</v>
      </c>
      <c r="R702" cm="1">
        <f t="array" ref="R702:S702">YEAR(P702:Q702)</f>
        <v>2016</v>
      </c>
      <c r="S702">
        <v>2017</v>
      </c>
    </row>
    <row r="703" spans="1:19" ht="48" x14ac:dyDescent="0.2">
      <c r="A703">
        <v>701</v>
      </c>
      <c r="B703" s="3" t="s">
        <v>702</v>
      </c>
      <c r="C703" s="3" t="s">
        <v>4811</v>
      </c>
      <c r="D703" s="6">
        <v>23000</v>
      </c>
      <c r="E703" s="8">
        <v>6118</v>
      </c>
      <c r="F703" t="s">
        <v>8220</v>
      </c>
      <c r="G703" t="s">
        <v>8224</v>
      </c>
      <c r="H703" t="s">
        <v>8246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8278</v>
      </c>
      <c r="O703" t="s">
        <v>8280</v>
      </c>
      <c r="P703" s="9">
        <f>(J703/86400)+DATE(1970,1,1)</f>
        <v>41813.662962962961</v>
      </c>
      <c r="Q703" s="9">
        <f>(I703/86400)+DATE(1970,1,1)</f>
        <v>41843.662962962961</v>
      </c>
      <c r="R703" cm="1">
        <f t="array" ref="R703:S703">YEAR(P703:Q703)</f>
        <v>2014</v>
      </c>
      <c r="S703">
        <v>2014</v>
      </c>
    </row>
    <row r="704" spans="1:19" ht="48" x14ac:dyDescent="0.2">
      <c r="A704">
        <v>702</v>
      </c>
      <c r="B704" s="3" t="s">
        <v>703</v>
      </c>
      <c r="C704" s="3" t="s">
        <v>4812</v>
      </c>
      <c r="D704" s="6">
        <v>15000</v>
      </c>
      <c r="E704" s="8">
        <v>4622.01</v>
      </c>
      <c r="F704" t="s">
        <v>8220</v>
      </c>
      <c r="G704" t="s">
        <v>8223</v>
      </c>
      <c r="H704" t="s">
        <v>8245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8278</v>
      </c>
      <c r="O704" t="s">
        <v>8280</v>
      </c>
      <c r="P704" s="9">
        <f>(J704/86400)+DATE(1970,1,1)</f>
        <v>42668.726701388892</v>
      </c>
      <c r="Q704" s="9">
        <f>(I704/86400)+DATE(1970,1,1)</f>
        <v>42698.768368055556</v>
      </c>
      <c r="R704" cm="1">
        <f t="array" ref="R704:S704">YEAR(P704:Q704)</f>
        <v>2016</v>
      </c>
      <c r="S704">
        <v>2016</v>
      </c>
    </row>
    <row r="705" spans="1:19" ht="48" x14ac:dyDescent="0.2">
      <c r="A705">
        <v>703</v>
      </c>
      <c r="B705" s="3" t="s">
        <v>704</v>
      </c>
      <c r="C705" s="3" t="s">
        <v>4813</v>
      </c>
      <c r="D705" s="6">
        <v>15000</v>
      </c>
      <c r="E705" s="8">
        <v>837</v>
      </c>
      <c r="F705" t="s">
        <v>8220</v>
      </c>
      <c r="G705" t="s">
        <v>8223</v>
      </c>
      <c r="H705" t="s">
        <v>8245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8278</v>
      </c>
      <c r="O705" t="s">
        <v>8280</v>
      </c>
      <c r="P705" s="9">
        <f>(J705/86400)+DATE(1970,1,1)</f>
        <v>42711.950798611113</v>
      </c>
      <c r="Q705" s="9">
        <f>(I705/86400)+DATE(1970,1,1)</f>
        <v>42766.98055555555</v>
      </c>
      <c r="R705" cm="1">
        <f t="array" ref="R705:S705">YEAR(P705:Q705)</f>
        <v>2016</v>
      </c>
      <c r="S705">
        <v>2017</v>
      </c>
    </row>
    <row r="706" spans="1:19" ht="48" x14ac:dyDescent="0.2">
      <c r="A706">
        <v>704</v>
      </c>
      <c r="B706" s="3" t="s">
        <v>705</v>
      </c>
      <c r="C706" s="3" t="s">
        <v>4814</v>
      </c>
      <c r="D706" s="6">
        <v>55000</v>
      </c>
      <c r="E706" s="8">
        <v>481</v>
      </c>
      <c r="F706" t="s">
        <v>8220</v>
      </c>
      <c r="G706" t="s">
        <v>8228</v>
      </c>
      <c r="H706" t="s">
        <v>8250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8278</v>
      </c>
      <c r="O706" t="s">
        <v>8280</v>
      </c>
      <c r="P706" s="9">
        <f>(J706/86400)+DATE(1970,1,1)</f>
        <v>42726.192916666667</v>
      </c>
      <c r="Q706" s="9">
        <f>(I706/86400)+DATE(1970,1,1)</f>
        <v>42786.192916666667</v>
      </c>
      <c r="R706" cm="1">
        <f t="array" ref="R706:S706">YEAR(P706:Q706)</f>
        <v>2016</v>
      </c>
      <c r="S706">
        <v>2017</v>
      </c>
    </row>
    <row r="707" spans="1:19" ht="32" x14ac:dyDescent="0.2">
      <c r="A707">
        <v>705</v>
      </c>
      <c r="B707" s="3" t="s">
        <v>706</v>
      </c>
      <c r="C707" s="3" t="s">
        <v>4815</v>
      </c>
      <c r="D707" s="6">
        <v>100000</v>
      </c>
      <c r="E707" s="8">
        <v>977</v>
      </c>
      <c r="F707" t="s">
        <v>8220</v>
      </c>
      <c r="G707" t="s">
        <v>8232</v>
      </c>
      <c r="H707" t="s">
        <v>8248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8278</v>
      </c>
      <c r="O707" t="s">
        <v>8280</v>
      </c>
      <c r="P707" s="9">
        <f>(J707/86400)+DATE(1970,1,1)</f>
        <v>42726.491643518515</v>
      </c>
      <c r="Q707" s="9">
        <f>(I707/86400)+DATE(1970,1,1)</f>
        <v>42756.491643518515</v>
      </c>
      <c r="R707" cm="1">
        <f t="array" ref="R707:S707">YEAR(P707:Q707)</f>
        <v>2016</v>
      </c>
      <c r="S707">
        <v>2017</v>
      </c>
    </row>
    <row r="708" spans="1:19" ht="48" x14ac:dyDescent="0.2">
      <c r="A708">
        <v>706</v>
      </c>
      <c r="B708" s="3" t="s">
        <v>707</v>
      </c>
      <c r="C708" s="3" t="s">
        <v>4816</v>
      </c>
      <c r="D708" s="6">
        <v>100000</v>
      </c>
      <c r="E708" s="8">
        <v>0</v>
      </c>
      <c r="F708" t="s">
        <v>8220</v>
      </c>
      <c r="G708" t="s">
        <v>8226</v>
      </c>
      <c r="H708" t="s">
        <v>8248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8278</v>
      </c>
      <c r="O708" t="s">
        <v>8280</v>
      </c>
      <c r="P708" s="9">
        <f>(J708/86400)+DATE(1970,1,1)</f>
        <v>42676.995173611111</v>
      </c>
      <c r="Q708" s="9">
        <f>(I708/86400)+DATE(1970,1,1)</f>
        <v>42718.777083333334</v>
      </c>
      <c r="R708" cm="1">
        <f t="array" ref="R708:S708">YEAR(P708:Q708)</f>
        <v>2016</v>
      </c>
      <c r="S708">
        <v>2016</v>
      </c>
    </row>
    <row r="709" spans="1:19" ht="48" x14ac:dyDescent="0.2">
      <c r="A709">
        <v>707</v>
      </c>
      <c r="B709" s="3" t="s">
        <v>708</v>
      </c>
      <c r="C709" s="3" t="s">
        <v>4817</v>
      </c>
      <c r="D709" s="6">
        <v>68000</v>
      </c>
      <c r="E709" s="8">
        <v>53670.6</v>
      </c>
      <c r="F709" t="s">
        <v>8220</v>
      </c>
      <c r="G709" t="s">
        <v>8224</v>
      </c>
      <c r="H709" t="s">
        <v>8246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8278</v>
      </c>
      <c r="O709" t="s">
        <v>8280</v>
      </c>
      <c r="P709" s="9">
        <f>(J709/86400)+DATE(1970,1,1)</f>
        <v>42696.663506944446</v>
      </c>
      <c r="Q709" s="9">
        <f>(I709/86400)+DATE(1970,1,1)</f>
        <v>42736.663506944446</v>
      </c>
      <c r="R709" cm="1">
        <f t="array" ref="R709:S709">YEAR(P709:Q709)</f>
        <v>2016</v>
      </c>
      <c r="S709">
        <v>2017</v>
      </c>
    </row>
    <row r="710" spans="1:19" ht="48" x14ac:dyDescent="0.2">
      <c r="A710">
        <v>708</v>
      </c>
      <c r="B710" s="3" t="s">
        <v>709</v>
      </c>
      <c r="C710" s="3" t="s">
        <v>4818</v>
      </c>
      <c r="D710" s="6">
        <v>40000</v>
      </c>
      <c r="E710" s="8">
        <v>8837</v>
      </c>
      <c r="F710" t="s">
        <v>8220</v>
      </c>
      <c r="G710" t="s">
        <v>8224</v>
      </c>
      <c r="H710" t="s">
        <v>8246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8278</v>
      </c>
      <c r="O710" t="s">
        <v>8280</v>
      </c>
      <c r="P710" s="9">
        <f>(J710/86400)+DATE(1970,1,1)</f>
        <v>41835.581018518518</v>
      </c>
      <c r="Q710" s="9">
        <f>(I710/86400)+DATE(1970,1,1)</f>
        <v>41895.581018518518</v>
      </c>
      <c r="R710" cm="1">
        <f t="array" ref="R710:S710">YEAR(P710:Q710)</f>
        <v>2014</v>
      </c>
      <c r="S710">
        <v>2014</v>
      </c>
    </row>
    <row r="711" spans="1:19" ht="32" x14ac:dyDescent="0.2">
      <c r="A711">
        <v>709</v>
      </c>
      <c r="B711" s="3" t="s">
        <v>710</v>
      </c>
      <c r="C711" s="3" t="s">
        <v>4819</v>
      </c>
      <c r="D711" s="6">
        <v>15000</v>
      </c>
      <c r="E711" s="8">
        <v>61</v>
      </c>
      <c r="F711" t="s">
        <v>8220</v>
      </c>
      <c r="G711" t="s">
        <v>8223</v>
      </c>
      <c r="H711" t="s">
        <v>8245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8278</v>
      </c>
      <c r="O711" t="s">
        <v>8280</v>
      </c>
      <c r="P711" s="9">
        <f>(J711/86400)+DATE(1970,1,1)</f>
        <v>41948.041192129633</v>
      </c>
      <c r="Q711" s="9">
        <f>(I711/86400)+DATE(1970,1,1)</f>
        <v>41978.041192129633</v>
      </c>
      <c r="R711" cm="1">
        <f t="array" ref="R711:S711">YEAR(P711:Q711)</f>
        <v>2014</v>
      </c>
      <c r="S711">
        <v>2014</v>
      </c>
    </row>
    <row r="712" spans="1:19" ht="32" x14ac:dyDescent="0.2">
      <c r="A712">
        <v>710</v>
      </c>
      <c r="B712" s="3" t="s">
        <v>711</v>
      </c>
      <c r="C712" s="3" t="s">
        <v>4820</v>
      </c>
      <c r="D712" s="6">
        <v>1200</v>
      </c>
      <c r="E712" s="8">
        <v>0</v>
      </c>
      <c r="F712" t="s">
        <v>8220</v>
      </c>
      <c r="G712" t="s">
        <v>8228</v>
      </c>
      <c r="H712" t="s">
        <v>8250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8278</v>
      </c>
      <c r="O712" t="s">
        <v>8280</v>
      </c>
      <c r="P712" s="9">
        <f>(J712/86400)+DATE(1970,1,1)</f>
        <v>41837.984976851854</v>
      </c>
      <c r="Q712" s="9">
        <f>(I712/86400)+DATE(1970,1,1)</f>
        <v>41871.030555555553</v>
      </c>
      <c r="R712" cm="1">
        <f t="array" ref="R712:S712">YEAR(P712:Q712)</f>
        <v>2014</v>
      </c>
      <c r="S712">
        <v>2014</v>
      </c>
    </row>
    <row r="713" spans="1:19" ht="48" x14ac:dyDescent="0.2">
      <c r="A713">
        <v>711</v>
      </c>
      <c r="B713" s="3" t="s">
        <v>712</v>
      </c>
      <c r="C713" s="3" t="s">
        <v>4821</v>
      </c>
      <c r="D713" s="6">
        <v>100000</v>
      </c>
      <c r="E713" s="8">
        <v>33791</v>
      </c>
      <c r="F713" t="s">
        <v>8220</v>
      </c>
      <c r="G713" t="s">
        <v>8232</v>
      </c>
      <c r="H713" t="s">
        <v>8248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8278</v>
      </c>
      <c r="O713" t="s">
        <v>8280</v>
      </c>
      <c r="P713" s="9">
        <f>(J713/86400)+DATE(1970,1,1)</f>
        <v>42678.459120370375</v>
      </c>
      <c r="Q713" s="9">
        <f>(I713/86400)+DATE(1970,1,1)</f>
        <v>42718.500787037032</v>
      </c>
      <c r="R713" cm="1">
        <f t="array" ref="R713:S713">YEAR(P713:Q713)</f>
        <v>2016</v>
      </c>
      <c r="S713">
        <v>2016</v>
      </c>
    </row>
    <row r="714" spans="1:19" ht="48" x14ac:dyDescent="0.2">
      <c r="A714">
        <v>712</v>
      </c>
      <c r="B714" s="3" t="s">
        <v>713</v>
      </c>
      <c r="C714" s="3" t="s">
        <v>4822</v>
      </c>
      <c r="D714" s="6">
        <v>48500</v>
      </c>
      <c r="E714" s="8">
        <v>105</v>
      </c>
      <c r="F714" t="s">
        <v>8220</v>
      </c>
      <c r="G714" t="s">
        <v>8223</v>
      </c>
      <c r="H714" t="s">
        <v>8245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8278</v>
      </c>
      <c r="O714" t="s">
        <v>8280</v>
      </c>
      <c r="P714" s="9">
        <f>(J714/86400)+DATE(1970,1,1)</f>
        <v>42384.680925925924</v>
      </c>
      <c r="Q714" s="9">
        <f>(I714/86400)+DATE(1970,1,1)</f>
        <v>42414.680925925924</v>
      </c>
      <c r="R714" cm="1">
        <f t="array" ref="R714:S714">YEAR(P714:Q714)</f>
        <v>2016</v>
      </c>
      <c r="S714">
        <v>2016</v>
      </c>
    </row>
    <row r="715" spans="1:19" ht="48" x14ac:dyDescent="0.2">
      <c r="A715">
        <v>713</v>
      </c>
      <c r="B715" s="3" t="s">
        <v>714</v>
      </c>
      <c r="C715" s="3" t="s">
        <v>4823</v>
      </c>
      <c r="D715" s="6">
        <v>25000</v>
      </c>
      <c r="E715" s="8">
        <v>199</v>
      </c>
      <c r="F715" t="s">
        <v>8220</v>
      </c>
      <c r="G715" t="s">
        <v>8236</v>
      </c>
      <c r="H715" t="s">
        <v>8248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8278</v>
      </c>
      <c r="O715" t="s">
        <v>8280</v>
      </c>
      <c r="P715" s="9">
        <f>(J715/86400)+DATE(1970,1,1)</f>
        <v>42496.529305555552</v>
      </c>
      <c r="Q715" s="9">
        <f>(I715/86400)+DATE(1970,1,1)</f>
        <v>42526.529305555552</v>
      </c>
      <c r="R715" cm="1">
        <f t="array" ref="R715:S715">YEAR(P715:Q715)</f>
        <v>2016</v>
      </c>
      <c r="S715">
        <v>2016</v>
      </c>
    </row>
    <row r="716" spans="1:19" ht="48" x14ac:dyDescent="0.2">
      <c r="A716">
        <v>714</v>
      </c>
      <c r="B716" s="3" t="s">
        <v>715</v>
      </c>
      <c r="C716" s="3" t="s">
        <v>4824</v>
      </c>
      <c r="D716" s="6">
        <v>15000</v>
      </c>
      <c r="E716" s="8">
        <v>2249</v>
      </c>
      <c r="F716" t="s">
        <v>8220</v>
      </c>
      <c r="G716" t="s">
        <v>8223</v>
      </c>
      <c r="H716" t="s">
        <v>8245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8278</v>
      </c>
      <c r="O716" t="s">
        <v>8280</v>
      </c>
      <c r="P716" s="9">
        <f>(J716/86400)+DATE(1970,1,1)</f>
        <v>42734.787986111114</v>
      </c>
      <c r="Q716" s="9">
        <f>(I716/86400)+DATE(1970,1,1)</f>
        <v>42794.787986111114</v>
      </c>
      <c r="R716" cm="1">
        <f t="array" ref="R716:S716">YEAR(P716:Q716)</f>
        <v>2016</v>
      </c>
      <c r="S716">
        <v>2017</v>
      </c>
    </row>
    <row r="717" spans="1:19" ht="48" x14ac:dyDescent="0.2">
      <c r="A717">
        <v>715</v>
      </c>
      <c r="B717" s="3" t="s">
        <v>716</v>
      </c>
      <c r="C717" s="3" t="s">
        <v>4825</v>
      </c>
      <c r="D717" s="6">
        <v>27500</v>
      </c>
      <c r="E717" s="8">
        <v>1389</v>
      </c>
      <c r="F717" t="s">
        <v>8220</v>
      </c>
      <c r="G717" t="s">
        <v>8223</v>
      </c>
      <c r="H717" t="s">
        <v>8245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8278</v>
      </c>
      <c r="O717" t="s">
        <v>8280</v>
      </c>
      <c r="P717" s="9">
        <f>(J717/86400)+DATE(1970,1,1)</f>
        <v>42273.090740740736</v>
      </c>
      <c r="Q717" s="9">
        <f>(I717/86400)+DATE(1970,1,1)</f>
        <v>42313.132407407407</v>
      </c>
      <c r="R717" cm="1">
        <f t="array" ref="R717:S717">YEAR(P717:Q717)</f>
        <v>2015</v>
      </c>
      <c r="S717">
        <v>2015</v>
      </c>
    </row>
    <row r="718" spans="1:19" ht="48" x14ac:dyDescent="0.2">
      <c r="A718">
        <v>716</v>
      </c>
      <c r="B718" s="3" t="s">
        <v>717</v>
      </c>
      <c r="C718" s="3" t="s">
        <v>4826</v>
      </c>
      <c r="D718" s="6">
        <v>7000</v>
      </c>
      <c r="E718" s="8">
        <v>715</v>
      </c>
      <c r="F718" t="s">
        <v>8220</v>
      </c>
      <c r="G718" t="s">
        <v>8223</v>
      </c>
      <c r="H718" t="s">
        <v>8245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8278</v>
      </c>
      <c r="O718" t="s">
        <v>8280</v>
      </c>
      <c r="P718" s="9">
        <f>(J718/86400)+DATE(1970,1,1)</f>
        <v>41940.658645833333</v>
      </c>
      <c r="Q718" s="9">
        <f>(I718/86400)+DATE(1970,1,1)</f>
        <v>41974</v>
      </c>
      <c r="R718" cm="1">
        <f t="array" ref="R718:S718">YEAR(P718:Q718)</f>
        <v>2014</v>
      </c>
      <c r="S718">
        <v>2014</v>
      </c>
    </row>
    <row r="719" spans="1:19" ht="16" x14ac:dyDescent="0.2">
      <c r="A719">
        <v>717</v>
      </c>
      <c r="B719" s="3" t="s">
        <v>718</v>
      </c>
      <c r="C719" s="3" t="s">
        <v>4827</v>
      </c>
      <c r="D719" s="6">
        <v>100000</v>
      </c>
      <c r="E719" s="8">
        <v>305</v>
      </c>
      <c r="F719" t="s">
        <v>8220</v>
      </c>
      <c r="G719" t="s">
        <v>8223</v>
      </c>
      <c r="H719" t="s">
        <v>8245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8278</v>
      </c>
      <c r="O719" t="s">
        <v>8280</v>
      </c>
      <c r="P719" s="9">
        <f>(J719/86400)+DATE(1970,1,1)</f>
        <v>41857.854189814811</v>
      </c>
      <c r="Q719" s="9">
        <f>(I719/86400)+DATE(1970,1,1)</f>
        <v>41887.854189814811</v>
      </c>
      <c r="R719" cm="1">
        <f t="array" ref="R719:S719">YEAR(P719:Q719)</f>
        <v>2014</v>
      </c>
      <c r="S719">
        <v>2014</v>
      </c>
    </row>
    <row r="720" spans="1:19" ht="48" x14ac:dyDescent="0.2">
      <c r="A720">
        <v>718</v>
      </c>
      <c r="B720" s="3" t="s">
        <v>719</v>
      </c>
      <c r="C720" s="3" t="s">
        <v>4828</v>
      </c>
      <c r="D720" s="6">
        <v>12000</v>
      </c>
      <c r="E720" s="8">
        <v>90</v>
      </c>
      <c r="F720" t="s">
        <v>8220</v>
      </c>
      <c r="G720" t="s">
        <v>8223</v>
      </c>
      <c r="H720" t="s">
        <v>8245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8278</v>
      </c>
      <c r="O720" t="s">
        <v>8280</v>
      </c>
      <c r="P720" s="9">
        <f>(J720/86400)+DATE(1970,1,1)</f>
        <v>42752.845451388886</v>
      </c>
      <c r="Q720" s="9">
        <f>(I720/86400)+DATE(1970,1,1)</f>
        <v>42784.249305555553</v>
      </c>
      <c r="R720" cm="1">
        <f t="array" ref="R720:S720">YEAR(P720:Q720)</f>
        <v>2017</v>
      </c>
      <c r="S720">
        <v>2017</v>
      </c>
    </row>
    <row r="721" spans="1:19" ht="48" x14ac:dyDescent="0.2">
      <c r="A721">
        <v>719</v>
      </c>
      <c r="B721" s="3" t="s">
        <v>720</v>
      </c>
      <c r="C721" s="3" t="s">
        <v>4829</v>
      </c>
      <c r="D721" s="6">
        <v>15000</v>
      </c>
      <c r="E721" s="8">
        <v>194</v>
      </c>
      <c r="F721" t="s">
        <v>8220</v>
      </c>
      <c r="G721" t="s">
        <v>8223</v>
      </c>
      <c r="H721" t="s">
        <v>8245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8278</v>
      </c>
      <c r="O721" t="s">
        <v>8280</v>
      </c>
      <c r="P721" s="9">
        <f>(J721/86400)+DATE(1970,1,1)</f>
        <v>42409.040231481486</v>
      </c>
      <c r="Q721" s="9">
        <f>(I721/86400)+DATE(1970,1,1)</f>
        <v>42423.040231481486</v>
      </c>
      <c r="R721" cm="1">
        <f t="array" ref="R721:S721">YEAR(P721:Q721)</f>
        <v>2016</v>
      </c>
      <c r="S721">
        <v>2016</v>
      </c>
    </row>
    <row r="722" spans="1:19" ht="48" x14ac:dyDescent="0.2">
      <c r="A722">
        <v>720</v>
      </c>
      <c r="B722" s="3" t="s">
        <v>721</v>
      </c>
      <c r="C722" s="3" t="s">
        <v>4830</v>
      </c>
      <c r="D722" s="6">
        <v>1900</v>
      </c>
      <c r="E722" s="8">
        <v>2735</v>
      </c>
      <c r="F722" t="s">
        <v>8218</v>
      </c>
      <c r="G722" t="s">
        <v>8223</v>
      </c>
      <c r="H722" t="s">
        <v>8245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8281</v>
      </c>
      <c r="O722" t="s">
        <v>8282</v>
      </c>
      <c r="P722" s="9">
        <f>(J722/86400)+DATE(1970,1,1)</f>
        <v>40909.649201388893</v>
      </c>
      <c r="Q722" s="9">
        <f>(I722/86400)+DATE(1970,1,1)</f>
        <v>40937.649201388893</v>
      </c>
      <c r="R722" cm="1">
        <f t="array" ref="R722:S722">YEAR(P722:Q722)</f>
        <v>2012</v>
      </c>
      <c r="S722">
        <v>2012</v>
      </c>
    </row>
    <row r="723" spans="1:19" ht="48" x14ac:dyDescent="0.2">
      <c r="A723">
        <v>721</v>
      </c>
      <c r="B723" s="3" t="s">
        <v>722</v>
      </c>
      <c r="C723" s="3" t="s">
        <v>4831</v>
      </c>
      <c r="D723" s="6">
        <v>8200</v>
      </c>
      <c r="E723" s="8">
        <v>10013</v>
      </c>
      <c r="F723" t="s">
        <v>8218</v>
      </c>
      <c r="G723" t="s">
        <v>8223</v>
      </c>
      <c r="H723" t="s">
        <v>8245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8281</v>
      </c>
      <c r="O723" t="s">
        <v>8282</v>
      </c>
      <c r="P723" s="9">
        <f>(J723/86400)+DATE(1970,1,1)</f>
        <v>41807.571840277778</v>
      </c>
      <c r="Q723" s="9">
        <f>(I723/86400)+DATE(1970,1,1)</f>
        <v>41852.571840277778</v>
      </c>
      <c r="R723" cm="1">
        <f t="array" ref="R723:S723">YEAR(P723:Q723)</f>
        <v>2014</v>
      </c>
      <c r="S723">
        <v>2014</v>
      </c>
    </row>
    <row r="724" spans="1:19" ht="48" x14ac:dyDescent="0.2">
      <c r="A724">
        <v>722</v>
      </c>
      <c r="B724" s="3" t="s">
        <v>723</v>
      </c>
      <c r="C724" s="3" t="s">
        <v>4832</v>
      </c>
      <c r="D724" s="6">
        <v>25000</v>
      </c>
      <c r="E724" s="8">
        <v>33006</v>
      </c>
      <c r="F724" t="s">
        <v>8218</v>
      </c>
      <c r="G724" t="s">
        <v>8223</v>
      </c>
      <c r="H724" t="s">
        <v>8245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8281</v>
      </c>
      <c r="O724" t="s">
        <v>8282</v>
      </c>
      <c r="P724" s="9">
        <f>(J724/86400)+DATE(1970,1,1)</f>
        <v>40977.805300925924</v>
      </c>
      <c r="Q724" s="9">
        <f>(I724/86400)+DATE(1970,1,1)</f>
        <v>41007.76363425926</v>
      </c>
      <c r="R724" cm="1">
        <f t="array" ref="R724:S724">YEAR(P724:Q724)</f>
        <v>2012</v>
      </c>
      <c r="S724">
        <v>2012</v>
      </c>
    </row>
    <row r="725" spans="1:19" ht="32" x14ac:dyDescent="0.2">
      <c r="A725">
        <v>723</v>
      </c>
      <c r="B725" s="3" t="s">
        <v>724</v>
      </c>
      <c r="C725" s="3" t="s">
        <v>4833</v>
      </c>
      <c r="D725" s="6">
        <v>5000</v>
      </c>
      <c r="E725" s="8">
        <v>5469</v>
      </c>
      <c r="F725" t="s">
        <v>8218</v>
      </c>
      <c r="G725" t="s">
        <v>8223</v>
      </c>
      <c r="H725" t="s">
        <v>8245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8281</v>
      </c>
      <c r="O725" t="s">
        <v>8282</v>
      </c>
      <c r="P725" s="9">
        <f>(J725/86400)+DATE(1970,1,1)</f>
        <v>42184.81653935185</v>
      </c>
      <c r="Q725" s="9">
        <f>(I725/86400)+DATE(1970,1,1)</f>
        <v>42215.165972222225</v>
      </c>
      <c r="R725" cm="1">
        <f t="array" ref="R725:S725">YEAR(P725:Q725)</f>
        <v>2015</v>
      </c>
      <c r="S725">
        <v>2015</v>
      </c>
    </row>
    <row r="726" spans="1:19" ht="48" x14ac:dyDescent="0.2">
      <c r="A726">
        <v>724</v>
      </c>
      <c r="B726" s="3" t="s">
        <v>725</v>
      </c>
      <c r="C726" s="3" t="s">
        <v>4834</v>
      </c>
      <c r="D726" s="6">
        <v>7000</v>
      </c>
      <c r="E726" s="8">
        <v>7383.01</v>
      </c>
      <c r="F726" t="s">
        <v>8218</v>
      </c>
      <c r="G726" t="s">
        <v>8223</v>
      </c>
      <c r="H726" t="s">
        <v>8245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8281</v>
      </c>
      <c r="O726" t="s">
        <v>8282</v>
      </c>
      <c r="P726" s="9">
        <f>(J726/86400)+DATE(1970,1,1)</f>
        <v>40694.638460648144</v>
      </c>
      <c r="Q726" s="9">
        <f>(I726/86400)+DATE(1970,1,1)</f>
        <v>40724.638460648144</v>
      </c>
      <c r="R726" cm="1">
        <f t="array" ref="R726:S726">YEAR(P726:Q726)</f>
        <v>2011</v>
      </c>
      <c r="S726">
        <v>2011</v>
      </c>
    </row>
    <row r="727" spans="1:19" ht="48" x14ac:dyDescent="0.2">
      <c r="A727">
        <v>725</v>
      </c>
      <c r="B727" s="3" t="s">
        <v>726</v>
      </c>
      <c r="C727" s="3" t="s">
        <v>4835</v>
      </c>
      <c r="D727" s="6">
        <v>20000</v>
      </c>
      <c r="E727" s="8">
        <v>20070</v>
      </c>
      <c r="F727" t="s">
        <v>8218</v>
      </c>
      <c r="G727" t="s">
        <v>8223</v>
      </c>
      <c r="H727" t="s">
        <v>8245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8281</v>
      </c>
      <c r="O727" t="s">
        <v>8282</v>
      </c>
      <c r="P727" s="9">
        <f>(J727/86400)+DATE(1970,1,1)</f>
        <v>42321.626296296294</v>
      </c>
      <c r="Q727" s="9">
        <f>(I727/86400)+DATE(1970,1,1)</f>
        <v>42351.626296296294</v>
      </c>
      <c r="R727" cm="1">
        <f t="array" ref="R727:S727">YEAR(P727:Q727)</f>
        <v>2015</v>
      </c>
      <c r="S727">
        <v>2015</v>
      </c>
    </row>
    <row r="728" spans="1:19" ht="48" x14ac:dyDescent="0.2">
      <c r="A728">
        <v>726</v>
      </c>
      <c r="B728" s="3" t="s">
        <v>727</v>
      </c>
      <c r="C728" s="3" t="s">
        <v>4836</v>
      </c>
      <c r="D728" s="6">
        <v>2500</v>
      </c>
      <c r="E728" s="8">
        <v>2535</v>
      </c>
      <c r="F728" t="s">
        <v>8218</v>
      </c>
      <c r="G728" t="s">
        <v>8223</v>
      </c>
      <c r="H728" t="s">
        <v>8245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8281</v>
      </c>
      <c r="O728" t="s">
        <v>8282</v>
      </c>
      <c r="P728" s="9">
        <f>(J728/86400)+DATE(1970,1,1)</f>
        <v>41346.042673611111</v>
      </c>
      <c r="Q728" s="9">
        <f>(I728/86400)+DATE(1970,1,1)</f>
        <v>41376.042673611111</v>
      </c>
      <c r="R728" cm="1">
        <f t="array" ref="R728:S728">YEAR(P728:Q728)</f>
        <v>2013</v>
      </c>
      <c r="S728">
        <v>2013</v>
      </c>
    </row>
    <row r="729" spans="1:19" ht="48" x14ac:dyDescent="0.2">
      <c r="A729">
        <v>727</v>
      </c>
      <c r="B729" s="3" t="s">
        <v>728</v>
      </c>
      <c r="C729" s="3" t="s">
        <v>4837</v>
      </c>
      <c r="D729" s="6">
        <v>3500</v>
      </c>
      <c r="E729" s="8">
        <v>5443</v>
      </c>
      <c r="F729" t="s">
        <v>8218</v>
      </c>
      <c r="G729" t="s">
        <v>8223</v>
      </c>
      <c r="H729" t="s">
        <v>8245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8281</v>
      </c>
      <c r="O729" t="s">
        <v>8282</v>
      </c>
      <c r="P729" s="9">
        <f>(J729/86400)+DATE(1970,1,1)</f>
        <v>41247.020243055558</v>
      </c>
      <c r="Q729" s="9">
        <f>(I729/86400)+DATE(1970,1,1)</f>
        <v>41288.888888888891</v>
      </c>
      <c r="R729" cm="1">
        <f t="array" ref="R729:S729">YEAR(P729:Q729)</f>
        <v>2012</v>
      </c>
      <c r="S729">
        <v>2013</v>
      </c>
    </row>
    <row r="730" spans="1:19" ht="48" x14ac:dyDescent="0.2">
      <c r="A730">
        <v>728</v>
      </c>
      <c r="B730" s="3" t="s">
        <v>729</v>
      </c>
      <c r="C730" s="3" t="s">
        <v>4838</v>
      </c>
      <c r="D730" s="6">
        <v>7500</v>
      </c>
      <c r="E730" s="8">
        <v>7917.45</v>
      </c>
      <c r="F730" t="s">
        <v>8218</v>
      </c>
      <c r="G730" t="s">
        <v>8223</v>
      </c>
      <c r="H730" t="s">
        <v>8245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8281</v>
      </c>
      <c r="O730" t="s">
        <v>8282</v>
      </c>
      <c r="P730" s="9">
        <f>(J730/86400)+DATE(1970,1,1)</f>
        <v>40731.837465277778</v>
      </c>
      <c r="Q730" s="9">
        <f>(I730/86400)+DATE(1970,1,1)</f>
        <v>40776.837465277778</v>
      </c>
      <c r="R730" cm="1">
        <f t="array" ref="R730:S730">YEAR(P730:Q730)</f>
        <v>2011</v>
      </c>
      <c r="S730">
        <v>2011</v>
      </c>
    </row>
    <row r="731" spans="1:19" ht="48" x14ac:dyDescent="0.2">
      <c r="A731">
        <v>729</v>
      </c>
      <c r="B731" s="3" t="s">
        <v>730</v>
      </c>
      <c r="C731" s="3" t="s">
        <v>4839</v>
      </c>
      <c r="D731" s="6">
        <v>4000</v>
      </c>
      <c r="E731" s="8">
        <v>5226</v>
      </c>
      <c r="F731" t="s">
        <v>8218</v>
      </c>
      <c r="G731" t="s">
        <v>8223</v>
      </c>
      <c r="H731" t="s">
        <v>8245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8281</v>
      </c>
      <c r="O731" t="s">
        <v>8282</v>
      </c>
      <c r="P731" s="9">
        <f>(J731/86400)+DATE(1970,1,1)</f>
        <v>41111.185891203706</v>
      </c>
      <c r="Q731" s="9">
        <f>(I731/86400)+DATE(1970,1,1)</f>
        <v>41171.185891203706</v>
      </c>
      <c r="R731" cm="1">
        <f t="array" ref="R731:S731">YEAR(P731:Q731)</f>
        <v>2012</v>
      </c>
      <c r="S731">
        <v>2012</v>
      </c>
    </row>
    <row r="732" spans="1:19" ht="32" x14ac:dyDescent="0.2">
      <c r="A732">
        <v>730</v>
      </c>
      <c r="B732" s="3" t="s">
        <v>731</v>
      </c>
      <c r="C732" s="3" t="s">
        <v>4840</v>
      </c>
      <c r="D732" s="6">
        <v>20000</v>
      </c>
      <c r="E732" s="8">
        <v>26438</v>
      </c>
      <c r="F732" t="s">
        <v>8218</v>
      </c>
      <c r="G732" t="s">
        <v>8223</v>
      </c>
      <c r="H732" t="s">
        <v>8245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8281</v>
      </c>
      <c r="O732" t="s">
        <v>8282</v>
      </c>
      <c r="P732" s="9">
        <f>(J732/86400)+DATE(1970,1,1)</f>
        <v>40854.745266203703</v>
      </c>
      <c r="Q732" s="9">
        <f>(I732/86400)+DATE(1970,1,1)</f>
        <v>40884.745266203703</v>
      </c>
      <c r="R732" cm="1">
        <f t="array" ref="R732:S732">YEAR(P732:Q732)</f>
        <v>2011</v>
      </c>
      <c r="S732">
        <v>2011</v>
      </c>
    </row>
    <row r="733" spans="1:19" ht="48" x14ac:dyDescent="0.2">
      <c r="A733">
        <v>731</v>
      </c>
      <c r="B733" s="3" t="s">
        <v>732</v>
      </c>
      <c r="C733" s="3" t="s">
        <v>4841</v>
      </c>
      <c r="D733" s="6">
        <v>5000</v>
      </c>
      <c r="E733" s="8">
        <v>6300</v>
      </c>
      <c r="F733" t="s">
        <v>8218</v>
      </c>
      <c r="G733" t="s">
        <v>8223</v>
      </c>
      <c r="H733" t="s">
        <v>8245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8281</v>
      </c>
      <c r="O733" t="s">
        <v>8282</v>
      </c>
      <c r="P733" s="9">
        <f>(J733/86400)+DATE(1970,1,1)</f>
        <v>40879.795682870368</v>
      </c>
      <c r="Q733" s="9">
        <f>(I733/86400)+DATE(1970,1,1)</f>
        <v>40930.25</v>
      </c>
      <c r="R733" cm="1">
        <f t="array" ref="R733:S733">YEAR(P733:Q733)</f>
        <v>2011</v>
      </c>
      <c r="S733">
        <v>2012</v>
      </c>
    </row>
    <row r="734" spans="1:19" ht="48" x14ac:dyDescent="0.2">
      <c r="A734">
        <v>732</v>
      </c>
      <c r="B734" s="3" t="s">
        <v>733</v>
      </c>
      <c r="C734" s="3" t="s">
        <v>4842</v>
      </c>
      <c r="D734" s="6">
        <v>40</v>
      </c>
      <c r="E734" s="8">
        <v>64</v>
      </c>
      <c r="F734" t="s">
        <v>8218</v>
      </c>
      <c r="G734" t="s">
        <v>8224</v>
      </c>
      <c r="H734" t="s">
        <v>8246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8281</v>
      </c>
      <c r="O734" t="s">
        <v>8282</v>
      </c>
      <c r="P734" s="9">
        <f>(J734/86400)+DATE(1970,1,1)</f>
        <v>41486.424317129626</v>
      </c>
      <c r="Q734" s="9">
        <f>(I734/86400)+DATE(1970,1,1)</f>
        <v>41546.424317129626</v>
      </c>
      <c r="R734" cm="1">
        <f t="array" ref="R734:S734">YEAR(P734:Q734)</f>
        <v>2013</v>
      </c>
      <c r="S734">
        <v>2013</v>
      </c>
    </row>
    <row r="735" spans="1:19" ht="48" x14ac:dyDescent="0.2">
      <c r="A735">
        <v>733</v>
      </c>
      <c r="B735" s="3" t="s">
        <v>734</v>
      </c>
      <c r="C735" s="3" t="s">
        <v>4843</v>
      </c>
      <c r="D735" s="6">
        <v>2500</v>
      </c>
      <c r="E735" s="8">
        <v>3012</v>
      </c>
      <c r="F735" t="s">
        <v>8218</v>
      </c>
      <c r="G735" t="s">
        <v>8224</v>
      </c>
      <c r="H735" t="s">
        <v>8246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8281</v>
      </c>
      <c r="O735" t="s">
        <v>8282</v>
      </c>
      <c r="P735" s="9">
        <f>(J735/86400)+DATE(1970,1,1)</f>
        <v>41598.420046296298</v>
      </c>
      <c r="Q735" s="9">
        <f>(I735/86400)+DATE(1970,1,1)</f>
        <v>41628.420046296298</v>
      </c>
      <c r="R735" cm="1">
        <f t="array" ref="R735:S735">YEAR(P735:Q735)</f>
        <v>2013</v>
      </c>
      <c r="S735">
        <v>2013</v>
      </c>
    </row>
    <row r="736" spans="1:19" ht="32" x14ac:dyDescent="0.2">
      <c r="A736">
        <v>734</v>
      </c>
      <c r="B736" s="3" t="s">
        <v>735</v>
      </c>
      <c r="C736" s="3" t="s">
        <v>4844</v>
      </c>
      <c r="D736" s="6">
        <v>8500</v>
      </c>
      <c r="E736" s="8">
        <v>10670</v>
      </c>
      <c r="F736" t="s">
        <v>8218</v>
      </c>
      <c r="G736" t="s">
        <v>8228</v>
      </c>
      <c r="H736" t="s">
        <v>8250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8281</v>
      </c>
      <c r="O736" t="s">
        <v>8282</v>
      </c>
      <c r="P736" s="9">
        <f>(J736/86400)+DATE(1970,1,1)</f>
        <v>42102.164583333331</v>
      </c>
      <c r="Q736" s="9">
        <f>(I736/86400)+DATE(1970,1,1)</f>
        <v>42133.208333333328</v>
      </c>
      <c r="R736" cm="1">
        <f t="array" ref="R736:S736">YEAR(P736:Q736)</f>
        <v>2015</v>
      </c>
      <c r="S736">
        <v>2015</v>
      </c>
    </row>
    <row r="737" spans="1:19" ht="48" x14ac:dyDescent="0.2">
      <c r="A737">
        <v>735</v>
      </c>
      <c r="B737" s="3" t="s">
        <v>736</v>
      </c>
      <c r="C737" s="3" t="s">
        <v>4845</v>
      </c>
      <c r="D737" s="6">
        <v>47000</v>
      </c>
      <c r="E737" s="8">
        <v>53771</v>
      </c>
      <c r="F737" t="s">
        <v>8218</v>
      </c>
      <c r="G737" t="s">
        <v>8223</v>
      </c>
      <c r="H737" t="s">
        <v>8245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8281</v>
      </c>
      <c r="O737" t="s">
        <v>8282</v>
      </c>
      <c r="P737" s="9">
        <f>(J737/86400)+DATE(1970,1,1)</f>
        <v>41946.029467592591</v>
      </c>
      <c r="Q737" s="9">
        <f>(I737/86400)+DATE(1970,1,1)</f>
        <v>41977.027083333334</v>
      </c>
      <c r="R737" cm="1">
        <f t="array" ref="R737:S737">YEAR(P737:Q737)</f>
        <v>2014</v>
      </c>
      <c r="S737">
        <v>2014</v>
      </c>
    </row>
    <row r="738" spans="1:19" ht="48" x14ac:dyDescent="0.2">
      <c r="A738">
        <v>736</v>
      </c>
      <c r="B738" s="3" t="s">
        <v>737</v>
      </c>
      <c r="C738" s="3" t="s">
        <v>4846</v>
      </c>
      <c r="D738" s="6">
        <v>3600</v>
      </c>
      <c r="E738" s="8">
        <v>11345</v>
      </c>
      <c r="F738" t="s">
        <v>8218</v>
      </c>
      <c r="G738" t="s">
        <v>8223</v>
      </c>
      <c r="H738" t="s">
        <v>8245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8281</v>
      </c>
      <c r="O738" t="s">
        <v>8282</v>
      </c>
      <c r="P738" s="9">
        <f>(J738/86400)+DATE(1970,1,1)</f>
        <v>41579.734259259261</v>
      </c>
      <c r="Q738" s="9">
        <f>(I738/86400)+DATE(1970,1,1)</f>
        <v>41599.207638888889</v>
      </c>
      <c r="R738" cm="1">
        <f t="array" ref="R738:S738">YEAR(P738:Q738)</f>
        <v>2013</v>
      </c>
      <c r="S738">
        <v>2013</v>
      </c>
    </row>
    <row r="739" spans="1:19" ht="48" x14ac:dyDescent="0.2">
      <c r="A739">
        <v>737</v>
      </c>
      <c r="B739" s="3" t="s">
        <v>738</v>
      </c>
      <c r="C739" s="3" t="s">
        <v>4847</v>
      </c>
      <c r="D739" s="6">
        <v>5000</v>
      </c>
      <c r="E739" s="8">
        <v>6120</v>
      </c>
      <c r="F739" t="s">
        <v>8218</v>
      </c>
      <c r="G739" t="s">
        <v>8223</v>
      </c>
      <c r="H739" t="s">
        <v>8245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8281</v>
      </c>
      <c r="O739" t="s">
        <v>8282</v>
      </c>
      <c r="P739" s="9">
        <f>(J739/86400)+DATE(1970,1,1)</f>
        <v>41667.275312500002</v>
      </c>
      <c r="Q739" s="9">
        <f>(I739/86400)+DATE(1970,1,1)</f>
        <v>41684.833333333336</v>
      </c>
      <c r="R739" cm="1">
        <f t="array" ref="R739:S739">YEAR(P739:Q739)</f>
        <v>2014</v>
      </c>
      <c r="S739">
        <v>2014</v>
      </c>
    </row>
    <row r="740" spans="1:19" ht="32" x14ac:dyDescent="0.2">
      <c r="A740">
        <v>738</v>
      </c>
      <c r="B740" s="3" t="s">
        <v>739</v>
      </c>
      <c r="C740" s="3" t="s">
        <v>4848</v>
      </c>
      <c r="D740" s="6">
        <v>1500</v>
      </c>
      <c r="E740" s="8">
        <v>1601</v>
      </c>
      <c r="F740" t="s">
        <v>8218</v>
      </c>
      <c r="G740" t="s">
        <v>8223</v>
      </c>
      <c r="H740" t="s">
        <v>8245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8281</v>
      </c>
      <c r="O740" t="s">
        <v>8282</v>
      </c>
      <c r="P740" s="9">
        <f>(J740/86400)+DATE(1970,1,1)</f>
        <v>41943.604097222225</v>
      </c>
      <c r="Q740" s="9">
        <f>(I740/86400)+DATE(1970,1,1)</f>
        <v>41974.207638888889</v>
      </c>
      <c r="R740" cm="1">
        <f t="array" ref="R740:S740">YEAR(P740:Q740)</f>
        <v>2014</v>
      </c>
      <c r="S740">
        <v>2014</v>
      </c>
    </row>
    <row r="741" spans="1:19" ht="48" x14ac:dyDescent="0.2">
      <c r="A741">
        <v>739</v>
      </c>
      <c r="B741" s="3" t="s">
        <v>740</v>
      </c>
      <c r="C741" s="3" t="s">
        <v>4849</v>
      </c>
      <c r="D741" s="6">
        <v>6000</v>
      </c>
      <c r="E741" s="8">
        <v>9500</v>
      </c>
      <c r="F741" t="s">
        <v>8218</v>
      </c>
      <c r="G741" t="s">
        <v>8223</v>
      </c>
      <c r="H741" t="s">
        <v>8245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8281</v>
      </c>
      <c r="O741" t="s">
        <v>8282</v>
      </c>
      <c r="P741" s="9">
        <f>(J741/86400)+DATE(1970,1,1)</f>
        <v>41829.502650462964</v>
      </c>
      <c r="Q741" s="9">
        <f>(I741/86400)+DATE(1970,1,1)</f>
        <v>41862.502650462964</v>
      </c>
      <c r="R741" cm="1">
        <f t="array" ref="R741:S741">YEAR(P741:Q741)</f>
        <v>2014</v>
      </c>
      <c r="S741">
        <v>2014</v>
      </c>
    </row>
    <row r="742" spans="1:19" ht="48" x14ac:dyDescent="0.2">
      <c r="A742">
        <v>740</v>
      </c>
      <c r="B742" s="3" t="s">
        <v>741</v>
      </c>
      <c r="C742" s="3" t="s">
        <v>4850</v>
      </c>
      <c r="D742" s="6">
        <v>3000</v>
      </c>
      <c r="E742" s="8">
        <v>3222</v>
      </c>
      <c r="F742" t="s">
        <v>8218</v>
      </c>
      <c r="G742" t="s">
        <v>8223</v>
      </c>
      <c r="H742" t="s">
        <v>8245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8281</v>
      </c>
      <c r="O742" t="s">
        <v>8282</v>
      </c>
      <c r="P742" s="9">
        <f>(J742/86400)+DATE(1970,1,1)</f>
        <v>42162.146782407406</v>
      </c>
      <c r="Q742" s="9">
        <f>(I742/86400)+DATE(1970,1,1)</f>
        <v>42176.146782407406</v>
      </c>
      <c r="R742" cm="1">
        <f t="array" ref="R742:S742">YEAR(P742:Q742)</f>
        <v>2015</v>
      </c>
      <c r="S742">
        <v>2015</v>
      </c>
    </row>
    <row r="743" spans="1:19" ht="32" x14ac:dyDescent="0.2">
      <c r="A743">
        <v>741</v>
      </c>
      <c r="B743" s="3" t="s">
        <v>742</v>
      </c>
      <c r="C743" s="3" t="s">
        <v>4851</v>
      </c>
      <c r="D743" s="6">
        <v>13000</v>
      </c>
      <c r="E743" s="8">
        <v>13293.8</v>
      </c>
      <c r="F743" t="s">
        <v>8218</v>
      </c>
      <c r="G743" t="s">
        <v>8223</v>
      </c>
      <c r="H743" t="s">
        <v>8245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8281</v>
      </c>
      <c r="O743" t="s">
        <v>8282</v>
      </c>
      <c r="P743" s="9">
        <f>(J743/86400)+DATE(1970,1,1)</f>
        <v>41401.648217592592</v>
      </c>
      <c r="Q743" s="9">
        <f>(I743/86400)+DATE(1970,1,1)</f>
        <v>41436.648217592592</v>
      </c>
      <c r="R743" cm="1">
        <f t="array" ref="R743:S743">YEAR(P743:Q743)</f>
        <v>2013</v>
      </c>
      <c r="S743">
        <v>2013</v>
      </c>
    </row>
    <row r="744" spans="1:19" ht="48" x14ac:dyDescent="0.2">
      <c r="A744">
        <v>742</v>
      </c>
      <c r="B744" s="3" t="s">
        <v>743</v>
      </c>
      <c r="C744" s="3" t="s">
        <v>4852</v>
      </c>
      <c r="D744" s="6">
        <v>1400</v>
      </c>
      <c r="E744" s="8">
        <v>1550</v>
      </c>
      <c r="F744" t="s">
        <v>8218</v>
      </c>
      <c r="G744" t="s">
        <v>8223</v>
      </c>
      <c r="H744" t="s">
        <v>8245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8281</v>
      </c>
      <c r="O744" t="s">
        <v>8282</v>
      </c>
      <c r="P744" s="9">
        <f>(J744/86400)+DATE(1970,1,1)</f>
        <v>41689.917962962965</v>
      </c>
      <c r="Q744" s="9">
        <f>(I744/86400)+DATE(1970,1,1)</f>
        <v>41719.876296296294</v>
      </c>
      <c r="R744" cm="1">
        <f t="array" ref="R744:S744">YEAR(P744:Q744)</f>
        <v>2014</v>
      </c>
      <c r="S744">
        <v>2014</v>
      </c>
    </row>
    <row r="745" spans="1:19" ht="48" x14ac:dyDescent="0.2">
      <c r="A745">
        <v>743</v>
      </c>
      <c r="B745" s="3" t="s">
        <v>744</v>
      </c>
      <c r="C745" s="3" t="s">
        <v>4853</v>
      </c>
      <c r="D745" s="6">
        <v>550</v>
      </c>
      <c r="E745" s="8">
        <v>814</v>
      </c>
      <c r="F745" t="s">
        <v>8218</v>
      </c>
      <c r="G745" t="s">
        <v>8223</v>
      </c>
      <c r="H745" t="s">
        <v>8245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8281</v>
      </c>
      <c r="O745" t="s">
        <v>8282</v>
      </c>
      <c r="P745" s="9">
        <f>(J745/86400)+DATE(1970,1,1)</f>
        <v>40990.709317129629</v>
      </c>
      <c r="Q745" s="9">
        <f>(I745/86400)+DATE(1970,1,1)</f>
        <v>41015.875</v>
      </c>
      <c r="R745" cm="1">
        <f t="array" ref="R745:S745">YEAR(P745:Q745)</f>
        <v>2012</v>
      </c>
      <c r="S745">
        <v>2012</v>
      </c>
    </row>
    <row r="746" spans="1:19" ht="32" x14ac:dyDescent="0.2">
      <c r="A746">
        <v>744</v>
      </c>
      <c r="B746" s="3" t="s">
        <v>745</v>
      </c>
      <c r="C746" s="3" t="s">
        <v>4854</v>
      </c>
      <c r="D746" s="6">
        <v>5000</v>
      </c>
      <c r="E746" s="8">
        <v>5116</v>
      </c>
      <c r="F746" t="s">
        <v>8218</v>
      </c>
      <c r="G746" t="s">
        <v>8223</v>
      </c>
      <c r="H746" t="s">
        <v>8245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8281</v>
      </c>
      <c r="O746" t="s">
        <v>8282</v>
      </c>
      <c r="P746" s="9">
        <f>(J746/86400)+DATE(1970,1,1)</f>
        <v>41226.95721064815</v>
      </c>
      <c r="Q746" s="9">
        <f>(I746/86400)+DATE(1970,1,1)</f>
        <v>41256.95721064815</v>
      </c>
      <c r="R746" cm="1">
        <f t="array" ref="R746:S746">YEAR(P746:Q746)</f>
        <v>2012</v>
      </c>
      <c r="S746">
        <v>2012</v>
      </c>
    </row>
    <row r="747" spans="1:19" ht="48" x14ac:dyDescent="0.2">
      <c r="A747">
        <v>745</v>
      </c>
      <c r="B747" s="3" t="s">
        <v>746</v>
      </c>
      <c r="C747" s="3" t="s">
        <v>4855</v>
      </c>
      <c r="D747" s="6">
        <v>2220</v>
      </c>
      <c r="E747" s="8">
        <v>3976</v>
      </c>
      <c r="F747" t="s">
        <v>8218</v>
      </c>
      <c r="G747" t="s">
        <v>8223</v>
      </c>
      <c r="H747" t="s">
        <v>8245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8281</v>
      </c>
      <c r="O747" t="s">
        <v>8282</v>
      </c>
      <c r="P747" s="9">
        <f>(J747/86400)+DATE(1970,1,1)</f>
        <v>41367.572280092594</v>
      </c>
      <c r="Q747" s="9">
        <f>(I747/86400)+DATE(1970,1,1)</f>
        <v>41397.572280092594</v>
      </c>
      <c r="R747" cm="1">
        <f t="array" ref="R747:S747">YEAR(P747:Q747)</f>
        <v>2013</v>
      </c>
      <c r="S747">
        <v>2013</v>
      </c>
    </row>
    <row r="748" spans="1:19" ht="16" x14ac:dyDescent="0.2">
      <c r="A748">
        <v>746</v>
      </c>
      <c r="B748" s="3" t="s">
        <v>747</v>
      </c>
      <c r="C748" s="3" t="s">
        <v>4856</v>
      </c>
      <c r="D748" s="6">
        <v>2987</v>
      </c>
      <c r="E748" s="8">
        <v>3318</v>
      </c>
      <c r="F748" t="s">
        <v>8218</v>
      </c>
      <c r="G748" t="s">
        <v>8223</v>
      </c>
      <c r="H748" t="s">
        <v>8245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8281</v>
      </c>
      <c r="O748" t="s">
        <v>8282</v>
      </c>
      <c r="P748" s="9">
        <f>(J748/86400)+DATE(1970,1,1)</f>
        <v>41157.042928240742</v>
      </c>
      <c r="Q748" s="9">
        <f>(I748/86400)+DATE(1970,1,1)</f>
        <v>41175.165972222225</v>
      </c>
      <c r="R748" cm="1">
        <f t="array" ref="R748:S748">YEAR(P748:Q748)</f>
        <v>2012</v>
      </c>
      <c r="S748">
        <v>2012</v>
      </c>
    </row>
    <row r="749" spans="1:19" ht="48" x14ac:dyDescent="0.2">
      <c r="A749">
        <v>747</v>
      </c>
      <c r="B749" s="3" t="s">
        <v>748</v>
      </c>
      <c r="C749" s="3" t="s">
        <v>4857</v>
      </c>
      <c r="D749" s="6">
        <v>7000</v>
      </c>
      <c r="E749" s="8">
        <v>7003</v>
      </c>
      <c r="F749" t="s">
        <v>8218</v>
      </c>
      <c r="G749" t="s">
        <v>8232</v>
      </c>
      <c r="H749" t="s">
        <v>8248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8281</v>
      </c>
      <c r="O749" t="s">
        <v>8282</v>
      </c>
      <c r="P749" s="9">
        <f>(J749/86400)+DATE(1970,1,1)</f>
        <v>41988.548831018517</v>
      </c>
      <c r="Q749" s="9">
        <f>(I749/86400)+DATE(1970,1,1)</f>
        <v>42019.454166666663</v>
      </c>
      <c r="R749" cm="1">
        <f t="array" ref="R749:S749">YEAR(P749:Q749)</f>
        <v>2014</v>
      </c>
      <c r="S749">
        <v>2015</v>
      </c>
    </row>
    <row r="750" spans="1:19" ht="48" x14ac:dyDescent="0.2">
      <c r="A750">
        <v>748</v>
      </c>
      <c r="B750" s="3" t="s">
        <v>749</v>
      </c>
      <c r="C750" s="3" t="s">
        <v>4858</v>
      </c>
      <c r="D750" s="6">
        <v>2000</v>
      </c>
      <c r="E750" s="8">
        <v>2005</v>
      </c>
      <c r="F750" t="s">
        <v>8218</v>
      </c>
      <c r="G750" t="s">
        <v>8223</v>
      </c>
      <c r="H750" t="s">
        <v>8245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8281</v>
      </c>
      <c r="O750" t="s">
        <v>8282</v>
      </c>
      <c r="P750" s="9">
        <f>(J750/86400)+DATE(1970,1,1)</f>
        <v>41831.846828703703</v>
      </c>
      <c r="Q750" s="9">
        <f>(I750/86400)+DATE(1970,1,1)</f>
        <v>41861.846828703703</v>
      </c>
      <c r="R750" cm="1">
        <f t="array" ref="R750:S750">YEAR(P750:Q750)</f>
        <v>2014</v>
      </c>
      <c r="S750">
        <v>2014</v>
      </c>
    </row>
    <row r="751" spans="1:19" ht="48" x14ac:dyDescent="0.2">
      <c r="A751">
        <v>749</v>
      </c>
      <c r="B751" s="3" t="s">
        <v>750</v>
      </c>
      <c r="C751" s="3" t="s">
        <v>4859</v>
      </c>
      <c r="D751" s="6">
        <v>10000</v>
      </c>
      <c r="E751" s="8">
        <v>10556</v>
      </c>
      <c r="F751" t="s">
        <v>8218</v>
      </c>
      <c r="G751" t="s">
        <v>8223</v>
      </c>
      <c r="H751" t="s">
        <v>8245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8281</v>
      </c>
      <c r="O751" t="s">
        <v>8282</v>
      </c>
      <c r="P751" s="9">
        <f>(J751/86400)+DATE(1970,1,1)</f>
        <v>42733.94131944445</v>
      </c>
      <c r="Q751" s="9">
        <f>(I751/86400)+DATE(1970,1,1)</f>
        <v>42763.94131944445</v>
      </c>
      <c r="R751" cm="1">
        <f t="array" ref="R751:S751">YEAR(P751:Q751)</f>
        <v>2016</v>
      </c>
      <c r="S751">
        <v>2017</v>
      </c>
    </row>
    <row r="752" spans="1:19" ht="48" x14ac:dyDescent="0.2">
      <c r="A752">
        <v>750</v>
      </c>
      <c r="B752" s="3" t="s">
        <v>751</v>
      </c>
      <c r="C752" s="3" t="s">
        <v>4860</v>
      </c>
      <c r="D752" s="6">
        <v>4444</v>
      </c>
      <c r="E752" s="8">
        <v>4559</v>
      </c>
      <c r="F752" t="s">
        <v>8218</v>
      </c>
      <c r="G752" t="s">
        <v>8223</v>
      </c>
      <c r="H752" t="s">
        <v>8245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8281</v>
      </c>
      <c r="O752" t="s">
        <v>8282</v>
      </c>
      <c r="P752" s="9">
        <f>(J752/86400)+DATE(1970,1,1)</f>
        <v>41299.878148148149</v>
      </c>
      <c r="Q752" s="9">
        <f>(I752/86400)+DATE(1970,1,1)</f>
        <v>41329.878148148149</v>
      </c>
      <c r="R752" cm="1">
        <f t="array" ref="R752:S752">YEAR(P752:Q752)</f>
        <v>2013</v>
      </c>
      <c r="S752">
        <v>2013</v>
      </c>
    </row>
    <row r="753" spans="1:19" ht="48" x14ac:dyDescent="0.2">
      <c r="A753">
        <v>751</v>
      </c>
      <c r="B753" s="3" t="s">
        <v>752</v>
      </c>
      <c r="C753" s="3" t="s">
        <v>4861</v>
      </c>
      <c r="D753" s="6">
        <v>3000</v>
      </c>
      <c r="E753" s="8">
        <v>3555</v>
      </c>
      <c r="F753" t="s">
        <v>8218</v>
      </c>
      <c r="G753" t="s">
        <v>8223</v>
      </c>
      <c r="H753" t="s">
        <v>8245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8281</v>
      </c>
      <c r="O753" t="s">
        <v>8282</v>
      </c>
      <c r="P753" s="9">
        <f>(J753/86400)+DATE(1970,1,1)</f>
        <v>40713.630497685182</v>
      </c>
      <c r="Q753" s="9">
        <f>(I753/86400)+DATE(1970,1,1)</f>
        <v>40759.630497685182</v>
      </c>
      <c r="R753" cm="1">
        <f t="array" ref="R753:S753">YEAR(P753:Q753)</f>
        <v>2011</v>
      </c>
      <c r="S753">
        <v>2011</v>
      </c>
    </row>
    <row r="754" spans="1:19" ht="48" x14ac:dyDescent="0.2">
      <c r="A754">
        <v>752</v>
      </c>
      <c r="B754" s="3" t="s">
        <v>753</v>
      </c>
      <c r="C754" s="3" t="s">
        <v>4862</v>
      </c>
      <c r="D754" s="6">
        <v>5000</v>
      </c>
      <c r="E754" s="8">
        <v>5585</v>
      </c>
      <c r="F754" t="s">
        <v>8218</v>
      </c>
      <c r="G754" t="s">
        <v>8225</v>
      </c>
      <c r="H754" t="s">
        <v>8247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8281</v>
      </c>
      <c r="O754" t="s">
        <v>8282</v>
      </c>
      <c r="P754" s="9">
        <f>(J754/86400)+DATE(1970,1,1)</f>
        <v>42639.421493055561</v>
      </c>
      <c r="Q754" s="9">
        <f>(I754/86400)+DATE(1970,1,1)</f>
        <v>42659.458333333328</v>
      </c>
      <c r="R754" cm="1">
        <f t="array" ref="R754:S754">YEAR(P754:Q754)</f>
        <v>2016</v>
      </c>
      <c r="S754">
        <v>2016</v>
      </c>
    </row>
    <row r="755" spans="1:19" ht="48" x14ac:dyDescent="0.2">
      <c r="A755">
        <v>753</v>
      </c>
      <c r="B755" s="3" t="s">
        <v>754</v>
      </c>
      <c r="C755" s="3" t="s">
        <v>4863</v>
      </c>
      <c r="D755" s="6">
        <v>10000</v>
      </c>
      <c r="E755" s="8">
        <v>12800</v>
      </c>
      <c r="F755" t="s">
        <v>8218</v>
      </c>
      <c r="G755" t="s">
        <v>8223</v>
      </c>
      <c r="H755" t="s">
        <v>8245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8281</v>
      </c>
      <c r="O755" t="s">
        <v>8282</v>
      </c>
      <c r="P755" s="9">
        <f>(J755/86400)+DATE(1970,1,1)</f>
        <v>42019.590173611112</v>
      </c>
      <c r="Q755" s="9">
        <f>(I755/86400)+DATE(1970,1,1)</f>
        <v>42049.590173611112</v>
      </c>
      <c r="R755" cm="1">
        <f t="array" ref="R755:S755">YEAR(P755:Q755)</f>
        <v>2015</v>
      </c>
      <c r="S755">
        <v>2015</v>
      </c>
    </row>
    <row r="756" spans="1:19" ht="48" x14ac:dyDescent="0.2">
      <c r="A756">
        <v>754</v>
      </c>
      <c r="B756" s="3" t="s">
        <v>755</v>
      </c>
      <c r="C756" s="3" t="s">
        <v>4864</v>
      </c>
      <c r="D756" s="6">
        <v>2000</v>
      </c>
      <c r="E756" s="8">
        <v>2075</v>
      </c>
      <c r="F756" t="s">
        <v>8218</v>
      </c>
      <c r="G756" t="s">
        <v>8223</v>
      </c>
      <c r="H756" t="s">
        <v>8245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8281</v>
      </c>
      <c r="O756" t="s">
        <v>8282</v>
      </c>
      <c r="P756" s="9">
        <f>(J756/86400)+DATE(1970,1,1)</f>
        <v>41249.749085648145</v>
      </c>
      <c r="Q756" s="9">
        <f>(I756/86400)+DATE(1970,1,1)</f>
        <v>41279.749085648145</v>
      </c>
      <c r="R756" cm="1">
        <f t="array" ref="R756:S756">YEAR(P756:Q756)</f>
        <v>2012</v>
      </c>
      <c r="S756">
        <v>2013</v>
      </c>
    </row>
    <row r="757" spans="1:19" ht="48" x14ac:dyDescent="0.2">
      <c r="A757">
        <v>755</v>
      </c>
      <c r="B757" s="3" t="s">
        <v>756</v>
      </c>
      <c r="C757" s="3" t="s">
        <v>4865</v>
      </c>
      <c r="D757" s="6">
        <v>2500</v>
      </c>
      <c r="E757" s="8">
        <v>2547.69</v>
      </c>
      <c r="F757" t="s">
        <v>8218</v>
      </c>
      <c r="G757" t="s">
        <v>8223</v>
      </c>
      <c r="H757" t="s">
        <v>8245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8281</v>
      </c>
      <c r="O757" t="s">
        <v>8282</v>
      </c>
      <c r="P757" s="9">
        <f>(J757/86400)+DATE(1970,1,1)</f>
        <v>41383.605057870373</v>
      </c>
      <c r="Q757" s="9">
        <f>(I757/86400)+DATE(1970,1,1)</f>
        <v>41414.02847222222</v>
      </c>
      <c r="R757" cm="1">
        <f t="array" ref="R757:S757">YEAR(P757:Q757)</f>
        <v>2013</v>
      </c>
      <c r="S757">
        <v>2013</v>
      </c>
    </row>
    <row r="758" spans="1:19" ht="48" x14ac:dyDescent="0.2">
      <c r="A758">
        <v>756</v>
      </c>
      <c r="B758" s="3" t="s">
        <v>757</v>
      </c>
      <c r="C758" s="3" t="s">
        <v>4866</v>
      </c>
      <c r="D758" s="6">
        <v>700</v>
      </c>
      <c r="E758" s="8">
        <v>824</v>
      </c>
      <c r="F758" t="s">
        <v>8218</v>
      </c>
      <c r="G758" t="s">
        <v>8223</v>
      </c>
      <c r="H758" t="s">
        <v>8245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8281</v>
      </c>
      <c r="O758" t="s">
        <v>8282</v>
      </c>
      <c r="P758" s="9">
        <f>(J758/86400)+DATE(1970,1,1)</f>
        <v>40590.766886574071</v>
      </c>
      <c r="Q758" s="9">
        <f>(I758/86400)+DATE(1970,1,1)</f>
        <v>40651.725219907406</v>
      </c>
      <c r="R758" cm="1">
        <f t="array" ref="R758:S758">YEAR(P758:Q758)</f>
        <v>2011</v>
      </c>
      <c r="S758">
        <v>2011</v>
      </c>
    </row>
    <row r="759" spans="1:19" ht="48" x14ac:dyDescent="0.2">
      <c r="A759">
        <v>757</v>
      </c>
      <c r="B759" s="3" t="s">
        <v>758</v>
      </c>
      <c r="C759" s="3" t="s">
        <v>4867</v>
      </c>
      <c r="D759" s="6">
        <v>250</v>
      </c>
      <c r="E759" s="8">
        <v>595</v>
      </c>
      <c r="F759" t="s">
        <v>8218</v>
      </c>
      <c r="G759" t="s">
        <v>8223</v>
      </c>
      <c r="H759" t="s">
        <v>8245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8281</v>
      </c>
      <c r="O759" t="s">
        <v>8282</v>
      </c>
      <c r="P759" s="9">
        <f>(J759/86400)+DATE(1970,1,1)</f>
        <v>41235.054560185185</v>
      </c>
      <c r="Q759" s="9">
        <f>(I759/86400)+DATE(1970,1,1)</f>
        <v>41249.054560185185</v>
      </c>
      <c r="R759" cm="1">
        <f t="array" ref="R759:S759">YEAR(P759:Q759)</f>
        <v>2012</v>
      </c>
      <c r="S759">
        <v>2012</v>
      </c>
    </row>
    <row r="760" spans="1:19" ht="32" x14ac:dyDescent="0.2">
      <c r="A760">
        <v>758</v>
      </c>
      <c r="B760" s="3" t="s">
        <v>759</v>
      </c>
      <c r="C760" s="3" t="s">
        <v>4868</v>
      </c>
      <c r="D760" s="6">
        <v>2500</v>
      </c>
      <c r="E760" s="8">
        <v>2550</v>
      </c>
      <c r="F760" t="s">
        <v>8218</v>
      </c>
      <c r="G760" t="s">
        <v>8223</v>
      </c>
      <c r="H760" t="s">
        <v>8245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8281</v>
      </c>
      <c r="O760" t="s">
        <v>8282</v>
      </c>
      <c r="P760" s="9">
        <f>(J760/86400)+DATE(1970,1,1)</f>
        <v>40429.836435185185</v>
      </c>
      <c r="Q760" s="9">
        <f>(I760/86400)+DATE(1970,1,1)</f>
        <v>40459.836435185185</v>
      </c>
      <c r="R760" cm="1">
        <f t="array" ref="R760:S760">YEAR(P760:Q760)</f>
        <v>2010</v>
      </c>
      <c r="S760">
        <v>2010</v>
      </c>
    </row>
    <row r="761" spans="1:19" ht="48" x14ac:dyDescent="0.2">
      <c r="A761">
        <v>759</v>
      </c>
      <c r="B761" s="3" t="s">
        <v>760</v>
      </c>
      <c r="C761" s="3" t="s">
        <v>4869</v>
      </c>
      <c r="D761" s="6">
        <v>5000</v>
      </c>
      <c r="E761" s="8">
        <v>5096</v>
      </c>
      <c r="F761" t="s">
        <v>8218</v>
      </c>
      <c r="G761" t="s">
        <v>8224</v>
      </c>
      <c r="H761" t="s">
        <v>8246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8281</v>
      </c>
      <c r="O761" t="s">
        <v>8282</v>
      </c>
      <c r="P761" s="9">
        <f>(J761/86400)+DATE(1970,1,1)</f>
        <v>41789.330312500002</v>
      </c>
      <c r="Q761" s="9">
        <f>(I761/86400)+DATE(1970,1,1)</f>
        <v>41829.330312500002</v>
      </c>
      <c r="R761" cm="1">
        <f t="array" ref="R761:S761">YEAR(P761:Q761)</f>
        <v>2014</v>
      </c>
      <c r="S761">
        <v>2014</v>
      </c>
    </row>
    <row r="762" spans="1:19" ht="48" x14ac:dyDescent="0.2">
      <c r="A762">
        <v>760</v>
      </c>
      <c r="B762" s="3" t="s">
        <v>761</v>
      </c>
      <c r="C762" s="3" t="s">
        <v>4870</v>
      </c>
      <c r="D762" s="6">
        <v>2200</v>
      </c>
      <c r="E762" s="8">
        <v>0</v>
      </c>
      <c r="F762" t="s">
        <v>8220</v>
      </c>
      <c r="G762" t="s">
        <v>8223</v>
      </c>
      <c r="H762" t="s">
        <v>8245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8281</v>
      </c>
      <c r="O762" t="s">
        <v>8283</v>
      </c>
      <c r="P762" s="9">
        <f>(J762/86400)+DATE(1970,1,1)</f>
        <v>42670.764039351852</v>
      </c>
      <c r="Q762" s="9">
        <f>(I762/86400)+DATE(1970,1,1)</f>
        <v>42700.805706018524</v>
      </c>
      <c r="R762" cm="1">
        <f t="array" ref="R762:S762">YEAR(P762:Q762)</f>
        <v>2016</v>
      </c>
      <c r="S762">
        <v>2016</v>
      </c>
    </row>
    <row r="763" spans="1:19" ht="48" x14ac:dyDescent="0.2">
      <c r="A763">
        <v>761</v>
      </c>
      <c r="B763" s="3" t="s">
        <v>762</v>
      </c>
      <c r="C763" s="3" t="s">
        <v>4871</v>
      </c>
      <c r="D763" s="6">
        <v>5000</v>
      </c>
      <c r="E763" s="8">
        <v>235</v>
      </c>
      <c r="F763" t="s">
        <v>8220</v>
      </c>
      <c r="G763" t="s">
        <v>8223</v>
      </c>
      <c r="H763" t="s">
        <v>8245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8281</v>
      </c>
      <c r="O763" t="s">
        <v>8283</v>
      </c>
      <c r="P763" s="9">
        <f>(J763/86400)+DATE(1970,1,1)</f>
        <v>41642.751458333332</v>
      </c>
      <c r="Q763" s="9">
        <f>(I763/86400)+DATE(1970,1,1)</f>
        <v>41672.751458333332</v>
      </c>
      <c r="R763" cm="1">
        <f t="array" ref="R763:S763">YEAR(P763:Q763)</f>
        <v>2014</v>
      </c>
      <c r="S763">
        <v>2014</v>
      </c>
    </row>
    <row r="764" spans="1:19" ht="48" x14ac:dyDescent="0.2">
      <c r="A764">
        <v>762</v>
      </c>
      <c r="B764" s="3" t="s">
        <v>763</v>
      </c>
      <c r="C764" s="3" t="s">
        <v>4872</v>
      </c>
      <c r="D764" s="6">
        <v>3500</v>
      </c>
      <c r="E764" s="8">
        <v>0</v>
      </c>
      <c r="F764" t="s">
        <v>8220</v>
      </c>
      <c r="G764" t="s">
        <v>8237</v>
      </c>
      <c r="H764" t="s">
        <v>8255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8281</v>
      </c>
      <c r="O764" t="s">
        <v>8283</v>
      </c>
      <c r="P764" s="9">
        <f>(J764/86400)+DATE(1970,1,1)</f>
        <v>42690.858449074076</v>
      </c>
      <c r="Q764" s="9">
        <f>(I764/86400)+DATE(1970,1,1)</f>
        <v>42708.25</v>
      </c>
      <c r="R764" cm="1">
        <f t="array" ref="R764:S764">YEAR(P764:Q764)</f>
        <v>2016</v>
      </c>
      <c r="S764">
        <v>2016</v>
      </c>
    </row>
    <row r="765" spans="1:19" ht="48" x14ac:dyDescent="0.2">
      <c r="A765">
        <v>763</v>
      </c>
      <c r="B765" s="3" t="s">
        <v>764</v>
      </c>
      <c r="C765" s="3" t="s">
        <v>4873</v>
      </c>
      <c r="D765" s="6">
        <v>4290</v>
      </c>
      <c r="E765" s="8">
        <v>5</v>
      </c>
      <c r="F765" t="s">
        <v>8220</v>
      </c>
      <c r="G765" t="s">
        <v>8224</v>
      </c>
      <c r="H765" t="s">
        <v>8246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8281</v>
      </c>
      <c r="O765" t="s">
        <v>8283</v>
      </c>
      <c r="P765" s="9">
        <f>(J765/86400)+DATE(1970,1,1)</f>
        <v>41471.446851851855</v>
      </c>
      <c r="Q765" s="9">
        <f>(I765/86400)+DATE(1970,1,1)</f>
        <v>41501.446851851855</v>
      </c>
      <c r="R765" cm="1">
        <f t="array" ref="R765:S765">YEAR(P765:Q765)</f>
        <v>2013</v>
      </c>
      <c r="S765">
        <v>2013</v>
      </c>
    </row>
    <row r="766" spans="1:19" ht="48" x14ac:dyDescent="0.2">
      <c r="A766">
        <v>764</v>
      </c>
      <c r="B766" s="3" t="s">
        <v>765</v>
      </c>
      <c r="C766" s="3" t="s">
        <v>4874</v>
      </c>
      <c r="D766" s="6">
        <v>5000</v>
      </c>
      <c r="E766" s="8">
        <v>0</v>
      </c>
      <c r="F766" t="s">
        <v>8220</v>
      </c>
      <c r="G766" t="s">
        <v>8223</v>
      </c>
      <c r="H766" t="s">
        <v>8245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8281</v>
      </c>
      <c r="O766" t="s">
        <v>8283</v>
      </c>
      <c r="P766" s="9">
        <f>(J766/86400)+DATE(1970,1,1)</f>
        <v>42227.173159722224</v>
      </c>
      <c r="Q766" s="9">
        <f>(I766/86400)+DATE(1970,1,1)</f>
        <v>42257.173159722224</v>
      </c>
      <c r="R766" cm="1">
        <f t="array" ref="R766:S766">YEAR(P766:Q766)</f>
        <v>2015</v>
      </c>
      <c r="S766">
        <v>2015</v>
      </c>
    </row>
    <row r="767" spans="1:19" ht="48" x14ac:dyDescent="0.2">
      <c r="A767">
        <v>765</v>
      </c>
      <c r="B767" s="3" t="s">
        <v>766</v>
      </c>
      <c r="C767" s="3" t="s">
        <v>4875</v>
      </c>
      <c r="D767" s="6">
        <v>7000</v>
      </c>
      <c r="E767" s="8">
        <v>2521</v>
      </c>
      <c r="F767" t="s">
        <v>8220</v>
      </c>
      <c r="G767" t="s">
        <v>8223</v>
      </c>
      <c r="H767" t="s">
        <v>8245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8281</v>
      </c>
      <c r="O767" t="s">
        <v>8283</v>
      </c>
      <c r="P767" s="9">
        <f>(J767/86400)+DATE(1970,1,1)</f>
        <v>41901.542638888888</v>
      </c>
      <c r="Q767" s="9">
        <f>(I767/86400)+DATE(1970,1,1)</f>
        <v>41931.542638888888</v>
      </c>
      <c r="R767" cm="1">
        <f t="array" ref="R767:S767">YEAR(P767:Q767)</f>
        <v>2014</v>
      </c>
      <c r="S767">
        <v>2014</v>
      </c>
    </row>
    <row r="768" spans="1:19" ht="48" x14ac:dyDescent="0.2">
      <c r="A768">
        <v>766</v>
      </c>
      <c r="B768" s="3" t="s">
        <v>767</v>
      </c>
      <c r="C768" s="3" t="s">
        <v>4876</v>
      </c>
      <c r="D768" s="6">
        <v>4000</v>
      </c>
      <c r="E768" s="8">
        <v>0</v>
      </c>
      <c r="F768" t="s">
        <v>8220</v>
      </c>
      <c r="G768" t="s">
        <v>8228</v>
      </c>
      <c r="H768" t="s">
        <v>8250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8281</v>
      </c>
      <c r="O768" t="s">
        <v>8283</v>
      </c>
      <c r="P768" s="9">
        <f>(J768/86400)+DATE(1970,1,1)</f>
        <v>42021.783368055556</v>
      </c>
      <c r="Q768" s="9">
        <f>(I768/86400)+DATE(1970,1,1)</f>
        <v>42051.783368055556</v>
      </c>
      <c r="R768" cm="1">
        <f t="array" ref="R768:S768">YEAR(P768:Q768)</f>
        <v>2015</v>
      </c>
      <c r="S768">
        <v>2015</v>
      </c>
    </row>
    <row r="769" spans="1:19" ht="64" x14ac:dyDescent="0.2">
      <c r="A769">
        <v>767</v>
      </c>
      <c r="B769" s="3" t="s">
        <v>768</v>
      </c>
      <c r="C769" s="3" t="s">
        <v>4877</v>
      </c>
      <c r="D769" s="6">
        <v>5000</v>
      </c>
      <c r="E769" s="8">
        <v>177</v>
      </c>
      <c r="F769" t="s">
        <v>8220</v>
      </c>
      <c r="G769" t="s">
        <v>8223</v>
      </c>
      <c r="H769" t="s">
        <v>8245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8281</v>
      </c>
      <c r="O769" t="s">
        <v>8283</v>
      </c>
      <c r="P769" s="9">
        <f>(J769/86400)+DATE(1970,1,1)</f>
        <v>42115.143634259264</v>
      </c>
      <c r="Q769" s="9">
        <f>(I769/86400)+DATE(1970,1,1)</f>
        <v>42145.143634259264</v>
      </c>
      <c r="R769" cm="1">
        <f t="array" ref="R769:S769">YEAR(P769:Q769)</f>
        <v>2015</v>
      </c>
      <c r="S769">
        <v>2015</v>
      </c>
    </row>
    <row r="770" spans="1:19" ht="48" x14ac:dyDescent="0.2">
      <c r="A770">
        <v>768</v>
      </c>
      <c r="B770" s="3" t="s">
        <v>769</v>
      </c>
      <c r="C770" s="3" t="s">
        <v>4878</v>
      </c>
      <c r="D770" s="6">
        <v>2500</v>
      </c>
      <c r="E770" s="8">
        <v>0</v>
      </c>
      <c r="F770" t="s">
        <v>8220</v>
      </c>
      <c r="G770" t="s">
        <v>8223</v>
      </c>
      <c r="H770" t="s">
        <v>8245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8281</v>
      </c>
      <c r="O770" t="s">
        <v>8283</v>
      </c>
      <c r="P770" s="9">
        <f>(J770/86400)+DATE(1970,1,1)</f>
        <v>41594.207060185188</v>
      </c>
      <c r="Q770" s="9">
        <f>(I770/86400)+DATE(1970,1,1)</f>
        <v>41624.207060185188</v>
      </c>
      <c r="R770" cm="1">
        <f t="array" ref="R770:S770">YEAR(P770:Q770)</f>
        <v>2013</v>
      </c>
      <c r="S770">
        <v>2013</v>
      </c>
    </row>
    <row r="771" spans="1:19" ht="48" x14ac:dyDescent="0.2">
      <c r="A771">
        <v>769</v>
      </c>
      <c r="B771" s="3" t="s">
        <v>770</v>
      </c>
      <c r="C771" s="3" t="s">
        <v>4879</v>
      </c>
      <c r="D771" s="6">
        <v>4000</v>
      </c>
      <c r="E771" s="8">
        <v>1656</v>
      </c>
      <c r="F771" t="s">
        <v>8220</v>
      </c>
      <c r="G771" t="s">
        <v>8223</v>
      </c>
      <c r="H771" t="s">
        <v>8245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8281</v>
      </c>
      <c r="O771" t="s">
        <v>8283</v>
      </c>
      <c r="P771" s="9">
        <f>(J771/86400)+DATE(1970,1,1)</f>
        <v>41604.996458333335</v>
      </c>
      <c r="Q771" s="9">
        <f>(I771/86400)+DATE(1970,1,1)</f>
        <v>41634.996458333335</v>
      </c>
      <c r="R771" cm="1">
        <f t="array" ref="R771:S771">YEAR(P771:Q771)</f>
        <v>2013</v>
      </c>
      <c r="S771">
        <v>2013</v>
      </c>
    </row>
    <row r="772" spans="1:19" ht="48" x14ac:dyDescent="0.2">
      <c r="A772">
        <v>770</v>
      </c>
      <c r="B772" s="3" t="s">
        <v>771</v>
      </c>
      <c r="C772" s="3" t="s">
        <v>4880</v>
      </c>
      <c r="D772" s="6">
        <v>17500</v>
      </c>
      <c r="E772" s="8">
        <v>0</v>
      </c>
      <c r="F772" t="s">
        <v>8220</v>
      </c>
      <c r="G772" t="s">
        <v>8223</v>
      </c>
      <c r="H772" t="s">
        <v>8245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8281</v>
      </c>
      <c r="O772" t="s">
        <v>8283</v>
      </c>
      <c r="P772" s="9">
        <f>(J772/86400)+DATE(1970,1,1)</f>
        <v>41289.9996412037</v>
      </c>
      <c r="Q772" s="9">
        <f>(I772/86400)+DATE(1970,1,1)</f>
        <v>41329.9996412037</v>
      </c>
      <c r="R772" cm="1">
        <f t="array" ref="R772:S772">YEAR(P772:Q772)</f>
        <v>2013</v>
      </c>
      <c r="S772">
        <v>2013</v>
      </c>
    </row>
    <row r="773" spans="1:19" ht="48" x14ac:dyDescent="0.2">
      <c r="A773">
        <v>771</v>
      </c>
      <c r="B773" s="3" t="s">
        <v>772</v>
      </c>
      <c r="C773" s="3" t="s">
        <v>4881</v>
      </c>
      <c r="D773" s="6">
        <v>38000</v>
      </c>
      <c r="E773" s="8">
        <v>10</v>
      </c>
      <c r="F773" t="s">
        <v>8220</v>
      </c>
      <c r="G773" t="s">
        <v>8223</v>
      </c>
      <c r="H773" t="s">
        <v>8245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8281</v>
      </c>
      <c r="O773" t="s">
        <v>8283</v>
      </c>
      <c r="P773" s="9">
        <f>(J773/86400)+DATE(1970,1,1)</f>
        <v>42349.824097222227</v>
      </c>
      <c r="Q773" s="9">
        <f>(I773/86400)+DATE(1970,1,1)</f>
        <v>42399.824097222227</v>
      </c>
      <c r="R773" cm="1">
        <f t="array" ref="R773:S773">YEAR(P773:Q773)</f>
        <v>2015</v>
      </c>
      <c r="S773">
        <v>2016</v>
      </c>
    </row>
    <row r="774" spans="1:19" ht="64" x14ac:dyDescent="0.2">
      <c r="A774">
        <v>772</v>
      </c>
      <c r="B774" s="3" t="s">
        <v>773</v>
      </c>
      <c r="C774" s="3" t="s">
        <v>4882</v>
      </c>
      <c r="D774" s="6">
        <v>1500</v>
      </c>
      <c r="E774" s="8">
        <v>50</v>
      </c>
      <c r="F774" t="s">
        <v>8220</v>
      </c>
      <c r="G774" t="s">
        <v>8223</v>
      </c>
      <c r="H774" t="s">
        <v>8245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8281</v>
      </c>
      <c r="O774" t="s">
        <v>8283</v>
      </c>
      <c r="P774" s="9">
        <f>(J774/86400)+DATE(1970,1,1)</f>
        <v>40068.056932870371</v>
      </c>
      <c r="Q774" s="9">
        <f>(I774/86400)+DATE(1970,1,1)</f>
        <v>40118.165972222225</v>
      </c>
      <c r="R774" cm="1">
        <f t="array" ref="R774:S774">YEAR(P774:Q774)</f>
        <v>2009</v>
      </c>
      <c r="S774">
        <v>2009</v>
      </c>
    </row>
    <row r="775" spans="1:19" ht="48" x14ac:dyDescent="0.2">
      <c r="A775">
        <v>773</v>
      </c>
      <c r="B775" s="3" t="s">
        <v>774</v>
      </c>
      <c r="C775" s="3" t="s">
        <v>4883</v>
      </c>
      <c r="D775" s="6">
        <v>3759</v>
      </c>
      <c r="E775" s="8">
        <v>32</v>
      </c>
      <c r="F775" t="s">
        <v>8220</v>
      </c>
      <c r="G775" t="s">
        <v>8224</v>
      </c>
      <c r="H775" t="s">
        <v>8246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8281</v>
      </c>
      <c r="O775" t="s">
        <v>8283</v>
      </c>
      <c r="P775" s="9">
        <f>(J775/86400)+DATE(1970,1,1)</f>
        <v>42100.735937500001</v>
      </c>
      <c r="Q775" s="9">
        <f>(I775/86400)+DATE(1970,1,1)</f>
        <v>42134.959027777775</v>
      </c>
      <c r="R775" cm="1">
        <f t="array" ref="R775:S775">YEAR(P775:Q775)</f>
        <v>2015</v>
      </c>
      <c r="S775">
        <v>2015</v>
      </c>
    </row>
    <row r="776" spans="1:19" ht="48" x14ac:dyDescent="0.2">
      <c r="A776">
        <v>774</v>
      </c>
      <c r="B776" s="3" t="s">
        <v>775</v>
      </c>
      <c r="C776" s="3" t="s">
        <v>4884</v>
      </c>
      <c r="D776" s="6">
        <v>500</v>
      </c>
      <c r="E776" s="8">
        <v>351</v>
      </c>
      <c r="F776" t="s">
        <v>8220</v>
      </c>
      <c r="G776" t="s">
        <v>8223</v>
      </c>
      <c r="H776" t="s">
        <v>8245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8281</v>
      </c>
      <c r="O776" t="s">
        <v>8283</v>
      </c>
      <c r="P776" s="9">
        <f>(J776/86400)+DATE(1970,1,1)</f>
        <v>41663.780300925922</v>
      </c>
      <c r="Q776" s="9">
        <f>(I776/86400)+DATE(1970,1,1)</f>
        <v>41693.780300925922</v>
      </c>
      <c r="R776" cm="1">
        <f t="array" ref="R776:S776">YEAR(P776:Q776)</f>
        <v>2014</v>
      </c>
      <c r="S776">
        <v>2014</v>
      </c>
    </row>
    <row r="777" spans="1:19" ht="48" x14ac:dyDescent="0.2">
      <c r="A777">
        <v>775</v>
      </c>
      <c r="B777" s="3" t="s">
        <v>776</v>
      </c>
      <c r="C777" s="3" t="s">
        <v>4885</v>
      </c>
      <c r="D777" s="6">
        <v>10000</v>
      </c>
      <c r="E777" s="8">
        <v>170</v>
      </c>
      <c r="F777" t="s">
        <v>8220</v>
      </c>
      <c r="G777" t="s">
        <v>8223</v>
      </c>
      <c r="H777" t="s">
        <v>8245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8281</v>
      </c>
      <c r="O777" t="s">
        <v>8283</v>
      </c>
      <c r="P777" s="9">
        <f>(J777/86400)+DATE(1970,1,1)</f>
        <v>40863.060127314813</v>
      </c>
      <c r="Q777" s="9">
        <f>(I777/86400)+DATE(1970,1,1)</f>
        <v>40893.060127314813</v>
      </c>
      <c r="R777" cm="1">
        <f t="array" ref="R777:S777">YEAR(P777:Q777)</f>
        <v>2011</v>
      </c>
      <c r="S777">
        <v>2011</v>
      </c>
    </row>
    <row r="778" spans="1:19" ht="48" x14ac:dyDescent="0.2">
      <c r="A778">
        <v>776</v>
      </c>
      <c r="B778" s="3" t="s">
        <v>777</v>
      </c>
      <c r="C778" s="3" t="s">
        <v>4886</v>
      </c>
      <c r="D778" s="6">
        <v>7000</v>
      </c>
      <c r="E778" s="8">
        <v>3598</v>
      </c>
      <c r="F778" t="s">
        <v>8220</v>
      </c>
      <c r="G778" t="s">
        <v>8223</v>
      </c>
      <c r="H778" t="s">
        <v>8245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8281</v>
      </c>
      <c r="O778" t="s">
        <v>8283</v>
      </c>
      <c r="P778" s="9">
        <f>(J778/86400)+DATE(1970,1,1)</f>
        <v>42250.685706018514</v>
      </c>
      <c r="Q778" s="9">
        <f>(I778/86400)+DATE(1970,1,1)</f>
        <v>42288.208333333328</v>
      </c>
      <c r="R778" cm="1">
        <f t="array" ref="R778:S778">YEAR(P778:Q778)</f>
        <v>2015</v>
      </c>
      <c r="S778">
        <v>2015</v>
      </c>
    </row>
    <row r="779" spans="1:19" ht="48" x14ac:dyDescent="0.2">
      <c r="A779">
        <v>777</v>
      </c>
      <c r="B779" s="3" t="s">
        <v>778</v>
      </c>
      <c r="C779" s="3" t="s">
        <v>4887</v>
      </c>
      <c r="D779" s="6">
        <v>3000</v>
      </c>
      <c r="E779" s="8">
        <v>21</v>
      </c>
      <c r="F779" t="s">
        <v>8220</v>
      </c>
      <c r="G779" t="s">
        <v>8223</v>
      </c>
      <c r="H779" t="s">
        <v>8245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8281</v>
      </c>
      <c r="O779" t="s">
        <v>8283</v>
      </c>
      <c r="P779" s="9">
        <f>(J779/86400)+DATE(1970,1,1)</f>
        <v>41456.981215277774</v>
      </c>
      <c r="Q779" s="9">
        <f>(I779/86400)+DATE(1970,1,1)</f>
        <v>41486.981215277774</v>
      </c>
      <c r="R779" cm="1">
        <f t="array" ref="R779:S779">YEAR(P779:Q779)</f>
        <v>2013</v>
      </c>
      <c r="S779">
        <v>2013</v>
      </c>
    </row>
    <row r="780" spans="1:19" ht="48" x14ac:dyDescent="0.2">
      <c r="A780">
        <v>778</v>
      </c>
      <c r="B780" s="3" t="s">
        <v>779</v>
      </c>
      <c r="C780" s="3" t="s">
        <v>4888</v>
      </c>
      <c r="D780" s="6">
        <v>500</v>
      </c>
      <c r="E780" s="8">
        <v>2</v>
      </c>
      <c r="F780" t="s">
        <v>8220</v>
      </c>
      <c r="G780" t="s">
        <v>8223</v>
      </c>
      <c r="H780" t="s">
        <v>8245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8281</v>
      </c>
      <c r="O780" t="s">
        <v>8283</v>
      </c>
      <c r="P780" s="9">
        <f>(J780/86400)+DATE(1970,1,1)</f>
        <v>41729.702314814815</v>
      </c>
      <c r="Q780" s="9">
        <f>(I780/86400)+DATE(1970,1,1)</f>
        <v>41759.702314814815</v>
      </c>
      <c r="R780" cm="1">
        <f t="array" ref="R780:S780">YEAR(P780:Q780)</f>
        <v>2014</v>
      </c>
      <c r="S780">
        <v>2014</v>
      </c>
    </row>
    <row r="781" spans="1:19" ht="48" x14ac:dyDescent="0.2">
      <c r="A781">
        <v>779</v>
      </c>
      <c r="B781" s="3" t="s">
        <v>780</v>
      </c>
      <c r="C781" s="3" t="s">
        <v>4889</v>
      </c>
      <c r="D781" s="6">
        <v>15000</v>
      </c>
      <c r="E781" s="8">
        <v>400</v>
      </c>
      <c r="F781" t="s">
        <v>8220</v>
      </c>
      <c r="G781" t="s">
        <v>8223</v>
      </c>
      <c r="H781" t="s">
        <v>8245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8281</v>
      </c>
      <c r="O781" t="s">
        <v>8283</v>
      </c>
      <c r="P781" s="9">
        <f>(J781/86400)+DATE(1970,1,1)</f>
        <v>40436.68408564815</v>
      </c>
      <c r="Q781" s="9">
        <f>(I781/86400)+DATE(1970,1,1)</f>
        <v>40466.166666666664</v>
      </c>
      <c r="R781" cm="1">
        <f t="array" ref="R781:S781">YEAR(P781:Q781)</f>
        <v>2010</v>
      </c>
      <c r="S781">
        <v>2010</v>
      </c>
    </row>
    <row r="782" spans="1:19" ht="32" x14ac:dyDescent="0.2">
      <c r="A782">
        <v>780</v>
      </c>
      <c r="B782" s="3" t="s">
        <v>781</v>
      </c>
      <c r="C782" s="3" t="s">
        <v>4890</v>
      </c>
      <c r="D782" s="6">
        <v>1000</v>
      </c>
      <c r="E782" s="8">
        <v>1040</v>
      </c>
      <c r="F782" t="s">
        <v>8218</v>
      </c>
      <c r="G782" t="s">
        <v>8223</v>
      </c>
      <c r="H782" t="s">
        <v>8245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8284</v>
      </c>
      <c r="O782" t="s">
        <v>8285</v>
      </c>
      <c r="P782" s="9">
        <f>(J782/86400)+DATE(1970,1,1)</f>
        <v>40636.673900462964</v>
      </c>
      <c r="Q782" s="9">
        <f>(I782/86400)+DATE(1970,1,1)</f>
        <v>40666.673900462964</v>
      </c>
      <c r="R782" cm="1">
        <f t="array" ref="R782:S782">YEAR(P782:Q782)</f>
        <v>2011</v>
      </c>
      <c r="S782">
        <v>2011</v>
      </c>
    </row>
    <row r="783" spans="1:19" ht="48" x14ac:dyDescent="0.2">
      <c r="A783">
        <v>781</v>
      </c>
      <c r="B783" s="3" t="s">
        <v>782</v>
      </c>
      <c r="C783" s="3" t="s">
        <v>4891</v>
      </c>
      <c r="D783" s="6">
        <v>800</v>
      </c>
      <c r="E783" s="8">
        <v>1065.23</v>
      </c>
      <c r="F783" t="s">
        <v>8218</v>
      </c>
      <c r="G783" t="s">
        <v>8223</v>
      </c>
      <c r="H783" t="s">
        <v>8245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8284</v>
      </c>
      <c r="O783" t="s">
        <v>8285</v>
      </c>
      <c r="P783" s="9">
        <f>(J783/86400)+DATE(1970,1,1)</f>
        <v>41403.000856481478</v>
      </c>
      <c r="Q783" s="9">
        <f>(I783/86400)+DATE(1970,1,1)</f>
        <v>41433.000856481478</v>
      </c>
      <c r="R783" cm="1">
        <f t="array" ref="R783:S783">YEAR(P783:Q783)</f>
        <v>2013</v>
      </c>
      <c r="S783">
        <v>2013</v>
      </c>
    </row>
    <row r="784" spans="1:19" ht="48" x14ac:dyDescent="0.2">
      <c r="A784">
        <v>782</v>
      </c>
      <c r="B784" s="3" t="s">
        <v>783</v>
      </c>
      <c r="C784" s="3" t="s">
        <v>4892</v>
      </c>
      <c r="D784" s="6">
        <v>700</v>
      </c>
      <c r="E784" s="8">
        <v>700</v>
      </c>
      <c r="F784" t="s">
        <v>8218</v>
      </c>
      <c r="G784" t="s">
        <v>8223</v>
      </c>
      <c r="H784" t="s">
        <v>8245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8284</v>
      </c>
      <c r="O784" t="s">
        <v>8285</v>
      </c>
      <c r="P784" s="9">
        <f>(J784/86400)+DATE(1970,1,1)</f>
        <v>41116.758125</v>
      </c>
      <c r="Q784" s="9">
        <f>(I784/86400)+DATE(1970,1,1)</f>
        <v>41146.758125</v>
      </c>
      <c r="R784" cm="1">
        <f t="array" ref="R784:S784">YEAR(P784:Q784)</f>
        <v>2012</v>
      </c>
      <c r="S784">
        <v>2012</v>
      </c>
    </row>
    <row r="785" spans="1:19" ht="48" x14ac:dyDescent="0.2">
      <c r="A785">
        <v>783</v>
      </c>
      <c r="B785" s="3" t="s">
        <v>784</v>
      </c>
      <c r="C785" s="3" t="s">
        <v>4893</v>
      </c>
      <c r="D785" s="6">
        <v>1500</v>
      </c>
      <c r="E785" s="8">
        <v>2222</v>
      </c>
      <c r="F785" t="s">
        <v>8218</v>
      </c>
      <c r="G785" t="s">
        <v>8223</v>
      </c>
      <c r="H785" t="s">
        <v>8245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8284</v>
      </c>
      <c r="O785" t="s">
        <v>8285</v>
      </c>
      <c r="P785" s="9">
        <f>(J785/86400)+DATE(1970,1,1)</f>
        <v>40987.773715277777</v>
      </c>
      <c r="Q785" s="9">
        <f>(I785/86400)+DATE(1970,1,1)</f>
        <v>41026.916666666664</v>
      </c>
      <c r="R785" cm="1">
        <f t="array" ref="R785:S785">YEAR(P785:Q785)</f>
        <v>2012</v>
      </c>
      <c r="S785">
        <v>2012</v>
      </c>
    </row>
    <row r="786" spans="1:19" ht="48" x14ac:dyDescent="0.2">
      <c r="A786">
        <v>784</v>
      </c>
      <c r="B786" s="3" t="s">
        <v>785</v>
      </c>
      <c r="C786" s="3" t="s">
        <v>4894</v>
      </c>
      <c r="D786" s="6">
        <v>1000</v>
      </c>
      <c r="E786" s="8">
        <v>1025</v>
      </c>
      <c r="F786" t="s">
        <v>8218</v>
      </c>
      <c r="G786" t="s">
        <v>8223</v>
      </c>
      <c r="H786" t="s">
        <v>8245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8284</v>
      </c>
      <c r="O786" t="s">
        <v>8285</v>
      </c>
      <c r="P786" s="9">
        <f>(J786/86400)+DATE(1970,1,1)</f>
        <v>41675.149525462963</v>
      </c>
      <c r="Q786" s="9">
        <f>(I786/86400)+DATE(1970,1,1)</f>
        <v>41715.107858796298</v>
      </c>
      <c r="R786" cm="1">
        <f t="array" ref="R786:S786">YEAR(P786:Q786)</f>
        <v>2014</v>
      </c>
      <c r="S786">
        <v>2014</v>
      </c>
    </row>
    <row r="787" spans="1:19" ht="48" x14ac:dyDescent="0.2">
      <c r="A787">
        <v>785</v>
      </c>
      <c r="B787" s="3" t="s">
        <v>786</v>
      </c>
      <c r="C787" s="3" t="s">
        <v>4895</v>
      </c>
      <c r="D787" s="6">
        <v>500</v>
      </c>
      <c r="E787" s="8">
        <v>903.14</v>
      </c>
      <c r="F787" t="s">
        <v>8218</v>
      </c>
      <c r="G787" t="s">
        <v>8223</v>
      </c>
      <c r="H787" t="s">
        <v>8245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8284</v>
      </c>
      <c r="O787" t="s">
        <v>8285</v>
      </c>
      <c r="P787" s="9">
        <f>(J787/86400)+DATE(1970,1,1)</f>
        <v>41303.593923611115</v>
      </c>
      <c r="Q787" s="9">
        <f>(I787/86400)+DATE(1970,1,1)</f>
        <v>41333.593923611115</v>
      </c>
      <c r="R787" cm="1">
        <f t="array" ref="R787:S787">YEAR(P787:Q787)</f>
        <v>2013</v>
      </c>
      <c r="S787">
        <v>2013</v>
      </c>
    </row>
    <row r="788" spans="1:19" ht="48" x14ac:dyDescent="0.2">
      <c r="A788">
        <v>786</v>
      </c>
      <c r="B788" s="3" t="s">
        <v>787</v>
      </c>
      <c r="C788" s="3" t="s">
        <v>4896</v>
      </c>
      <c r="D788" s="6">
        <v>5000</v>
      </c>
      <c r="E788" s="8">
        <v>7140</v>
      </c>
      <c r="F788" t="s">
        <v>8218</v>
      </c>
      <c r="G788" t="s">
        <v>8223</v>
      </c>
      <c r="H788" t="s">
        <v>8245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8284</v>
      </c>
      <c r="O788" t="s">
        <v>8285</v>
      </c>
      <c r="P788" s="9">
        <f>(J788/86400)+DATE(1970,1,1)</f>
        <v>40983.055949074071</v>
      </c>
      <c r="Q788" s="9">
        <f>(I788/86400)+DATE(1970,1,1)</f>
        <v>41040.657638888893</v>
      </c>
      <c r="R788" cm="1">
        <f t="array" ref="R788:S788">YEAR(P788:Q788)</f>
        <v>2012</v>
      </c>
      <c r="S788">
        <v>2012</v>
      </c>
    </row>
    <row r="789" spans="1:19" ht="48" x14ac:dyDescent="0.2">
      <c r="A789">
        <v>787</v>
      </c>
      <c r="B789" s="3" t="s">
        <v>788</v>
      </c>
      <c r="C789" s="3" t="s">
        <v>4897</v>
      </c>
      <c r="D789" s="6">
        <v>1200</v>
      </c>
      <c r="E789" s="8">
        <v>1370</v>
      </c>
      <c r="F789" t="s">
        <v>8218</v>
      </c>
      <c r="G789" t="s">
        <v>8223</v>
      </c>
      <c r="H789" t="s">
        <v>8245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8284</v>
      </c>
      <c r="O789" t="s">
        <v>8285</v>
      </c>
      <c r="P789" s="9">
        <f>(J789/86400)+DATE(1970,1,1)</f>
        <v>41549.627615740741</v>
      </c>
      <c r="Q789" s="9">
        <f>(I789/86400)+DATE(1970,1,1)</f>
        <v>41579.627615740741</v>
      </c>
      <c r="R789" cm="1">
        <f t="array" ref="R789:S789">YEAR(P789:Q789)</f>
        <v>2013</v>
      </c>
      <c r="S789">
        <v>2013</v>
      </c>
    </row>
    <row r="790" spans="1:19" ht="48" x14ac:dyDescent="0.2">
      <c r="A790">
        <v>788</v>
      </c>
      <c r="B790" s="3" t="s">
        <v>789</v>
      </c>
      <c r="C790" s="3" t="s">
        <v>4898</v>
      </c>
      <c r="D790" s="6">
        <v>1000</v>
      </c>
      <c r="E790" s="8">
        <v>2035.05</v>
      </c>
      <c r="F790" t="s">
        <v>8218</v>
      </c>
      <c r="G790" t="s">
        <v>8223</v>
      </c>
      <c r="H790" t="s">
        <v>8245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8284</v>
      </c>
      <c r="O790" t="s">
        <v>8285</v>
      </c>
      <c r="P790" s="9">
        <f>(J790/86400)+DATE(1970,1,1)</f>
        <v>41059.006805555553</v>
      </c>
      <c r="Q790" s="9">
        <f>(I790/86400)+DATE(1970,1,1)</f>
        <v>41097.165972222225</v>
      </c>
      <c r="R790" cm="1">
        <f t="array" ref="R790:S790">YEAR(P790:Q790)</f>
        <v>2012</v>
      </c>
      <c r="S790">
        <v>2012</v>
      </c>
    </row>
    <row r="791" spans="1:19" ht="48" x14ac:dyDescent="0.2">
      <c r="A791">
        <v>789</v>
      </c>
      <c r="B791" s="3" t="s">
        <v>790</v>
      </c>
      <c r="C791" s="3" t="s">
        <v>4899</v>
      </c>
      <c r="D791" s="6">
        <v>1700</v>
      </c>
      <c r="E791" s="8">
        <v>1860</v>
      </c>
      <c r="F791" t="s">
        <v>8218</v>
      </c>
      <c r="G791" t="s">
        <v>8223</v>
      </c>
      <c r="H791" t="s">
        <v>8245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8284</v>
      </c>
      <c r="O791" t="s">
        <v>8285</v>
      </c>
      <c r="P791" s="9">
        <f>(J791/86400)+DATE(1970,1,1)</f>
        <v>41277.186111111107</v>
      </c>
      <c r="Q791" s="9">
        <f>(I791/86400)+DATE(1970,1,1)</f>
        <v>41295.332638888889</v>
      </c>
      <c r="R791" cm="1">
        <f t="array" ref="R791:S791">YEAR(P791:Q791)</f>
        <v>2013</v>
      </c>
      <c r="S791">
        <v>2013</v>
      </c>
    </row>
    <row r="792" spans="1:19" ht="48" x14ac:dyDescent="0.2">
      <c r="A792">
        <v>790</v>
      </c>
      <c r="B792" s="3" t="s">
        <v>791</v>
      </c>
      <c r="C792" s="3" t="s">
        <v>4900</v>
      </c>
      <c r="D792" s="6">
        <v>10000</v>
      </c>
      <c r="E792" s="8">
        <v>14437.46</v>
      </c>
      <c r="F792" t="s">
        <v>8218</v>
      </c>
      <c r="G792" t="s">
        <v>8223</v>
      </c>
      <c r="H792" t="s">
        <v>8245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8284</v>
      </c>
      <c r="O792" t="s">
        <v>8285</v>
      </c>
      <c r="P792" s="9">
        <f>(J792/86400)+DATE(1970,1,1)</f>
        <v>41276.047905092593</v>
      </c>
      <c r="Q792" s="9">
        <f>(I792/86400)+DATE(1970,1,1)</f>
        <v>41306.047905092593</v>
      </c>
      <c r="R792" cm="1">
        <f t="array" ref="R792:S792">YEAR(P792:Q792)</f>
        <v>2013</v>
      </c>
      <c r="S792">
        <v>2013</v>
      </c>
    </row>
    <row r="793" spans="1:19" ht="48" x14ac:dyDescent="0.2">
      <c r="A793">
        <v>791</v>
      </c>
      <c r="B793" s="3" t="s">
        <v>792</v>
      </c>
      <c r="C793" s="3" t="s">
        <v>4901</v>
      </c>
      <c r="D793" s="6">
        <v>7500</v>
      </c>
      <c r="E793" s="8">
        <v>7790</v>
      </c>
      <c r="F793" t="s">
        <v>8218</v>
      </c>
      <c r="G793" t="s">
        <v>8223</v>
      </c>
      <c r="H793" t="s">
        <v>8245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8284</v>
      </c>
      <c r="O793" t="s">
        <v>8285</v>
      </c>
      <c r="P793" s="9">
        <f>(J793/86400)+DATE(1970,1,1)</f>
        <v>41557.780624999999</v>
      </c>
      <c r="Q793" s="9">
        <f>(I793/86400)+DATE(1970,1,1)</f>
        <v>41591.249305555553</v>
      </c>
      <c r="R793" cm="1">
        <f t="array" ref="R793:S793">YEAR(P793:Q793)</f>
        <v>2013</v>
      </c>
      <c r="S793">
        <v>2013</v>
      </c>
    </row>
    <row r="794" spans="1:19" ht="32" x14ac:dyDescent="0.2">
      <c r="A794">
        <v>792</v>
      </c>
      <c r="B794" s="3" t="s">
        <v>793</v>
      </c>
      <c r="C794" s="3" t="s">
        <v>4902</v>
      </c>
      <c r="D794" s="6">
        <v>2500</v>
      </c>
      <c r="E794" s="8">
        <v>2511.11</v>
      </c>
      <c r="F794" t="s">
        <v>8218</v>
      </c>
      <c r="G794" t="s">
        <v>8223</v>
      </c>
      <c r="H794" t="s">
        <v>8245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8284</v>
      </c>
      <c r="O794" t="s">
        <v>8285</v>
      </c>
      <c r="P794" s="9">
        <f>(J794/86400)+DATE(1970,1,1)</f>
        <v>41555.87364583333</v>
      </c>
      <c r="Q794" s="9">
        <f>(I794/86400)+DATE(1970,1,1)</f>
        <v>41585.915312500001</v>
      </c>
      <c r="R794" cm="1">
        <f t="array" ref="R794:S794">YEAR(P794:Q794)</f>
        <v>2013</v>
      </c>
      <c r="S794">
        <v>2013</v>
      </c>
    </row>
    <row r="795" spans="1:19" ht="48" x14ac:dyDescent="0.2">
      <c r="A795">
        <v>793</v>
      </c>
      <c r="B795" s="3" t="s">
        <v>794</v>
      </c>
      <c r="C795" s="3" t="s">
        <v>4903</v>
      </c>
      <c r="D795" s="6">
        <v>2750</v>
      </c>
      <c r="E795" s="8">
        <v>2826.43</v>
      </c>
      <c r="F795" t="s">
        <v>8218</v>
      </c>
      <c r="G795" t="s">
        <v>8223</v>
      </c>
      <c r="H795" t="s">
        <v>8245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8284</v>
      </c>
      <c r="O795" t="s">
        <v>8285</v>
      </c>
      <c r="P795" s="9">
        <f>(J795/86400)+DATE(1970,1,1)</f>
        <v>41442.741249999999</v>
      </c>
      <c r="Q795" s="9">
        <f>(I795/86400)+DATE(1970,1,1)</f>
        <v>41458.207638888889</v>
      </c>
      <c r="R795" cm="1">
        <f t="array" ref="R795:S795">YEAR(P795:Q795)</f>
        <v>2013</v>
      </c>
      <c r="S795">
        <v>2013</v>
      </c>
    </row>
    <row r="796" spans="1:19" ht="48" x14ac:dyDescent="0.2">
      <c r="A796">
        <v>794</v>
      </c>
      <c r="B796" s="3" t="s">
        <v>795</v>
      </c>
      <c r="C796" s="3" t="s">
        <v>4904</v>
      </c>
      <c r="D796" s="6">
        <v>8000</v>
      </c>
      <c r="E796" s="8">
        <v>8425</v>
      </c>
      <c r="F796" t="s">
        <v>8218</v>
      </c>
      <c r="G796" t="s">
        <v>8223</v>
      </c>
      <c r="H796" t="s">
        <v>8245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8284</v>
      </c>
      <c r="O796" t="s">
        <v>8285</v>
      </c>
      <c r="P796" s="9">
        <f>(J796/86400)+DATE(1970,1,1)</f>
        <v>40736.115011574075</v>
      </c>
      <c r="Q796" s="9">
        <f>(I796/86400)+DATE(1970,1,1)</f>
        <v>40791.712500000001</v>
      </c>
      <c r="R796" cm="1">
        <f t="array" ref="R796:S796">YEAR(P796:Q796)</f>
        <v>2011</v>
      </c>
      <c r="S796">
        <v>2011</v>
      </c>
    </row>
    <row r="797" spans="1:19" ht="48" x14ac:dyDescent="0.2">
      <c r="A797">
        <v>795</v>
      </c>
      <c r="B797" s="3" t="s">
        <v>796</v>
      </c>
      <c r="C797" s="3" t="s">
        <v>4905</v>
      </c>
      <c r="D797" s="6">
        <v>14000</v>
      </c>
      <c r="E797" s="8">
        <v>15650</v>
      </c>
      <c r="F797" t="s">
        <v>8218</v>
      </c>
      <c r="G797" t="s">
        <v>8223</v>
      </c>
      <c r="H797" t="s">
        <v>8245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8284</v>
      </c>
      <c r="O797" t="s">
        <v>8285</v>
      </c>
      <c r="P797" s="9">
        <f>(J797/86400)+DATE(1970,1,1)</f>
        <v>40963.613032407404</v>
      </c>
      <c r="Q797" s="9">
        <f>(I797/86400)+DATE(1970,1,1)</f>
        <v>41006.207638888889</v>
      </c>
      <c r="R797" cm="1">
        <f t="array" ref="R797:S797">YEAR(P797:Q797)</f>
        <v>2012</v>
      </c>
      <c r="S797">
        <v>2012</v>
      </c>
    </row>
    <row r="798" spans="1:19" ht="64" x14ac:dyDescent="0.2">
      <c r="A798">
        <v>796</v>
      </c>
      <c r="B798" s="3" t="s">
        <v>797</v>
      </c>
      <c r="C798" s="3" t="s">
        <v>4906</v>
      </c>
      <c r="D798" s="6">
        <v>10000</v>
      </c>
      <c r="E798" s="8">
        <v>10135</v>
      </c>
      <c r="F798" t="s">
        <v>8218</v>
      </c>
      <c r="G798" t="s">
        <v>8223</v>
      </c>
      <c r="H798" t="s">
        <v>8245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8284</v>
      </c>
      <c r="O798" t="s">
        <v>8285</v>
      </c>
      <c r="P798" s="9">
        <f>(J798/86400)+DATE(1970,1,1)</f>
        <v>41502.882928240739</v>
      </c>
      <c r="Q798" s="9">
        <f>(I798/86400)+DATE(1970,1,1)</f>
        <v>41532.881944444445</v>
      </c>
      <c r="R798" cm="1">
        <f t="array" ref="R798:S798">YEAR(P798:Q798)</f>
        <v>2013</v>
      </c>
      <c r="S798">
        <v>2013</v>
      </c>
    </row>
    <row r="799" spans="1:19" ht="48" x14ac:dyDescent="0.2">
      <c r="A799">
        <v>797</v>
      </c>
      <c r="B799" s="3" t="s">
        <v>798</v>
      </c>
      <c r="C799" s="3" t="s">
        <v>4907</v>
      </c>
      <c r="D799" s="6">
        <v>3000</v>
      </c>
      <c r="E799" s="8">
        <v>3226</v>
      </c>
      <c r="F799" t="s">
        <v>8218</v>
      </c>
      <c r="G799" t="s">
        <v>8223</v>
      </c>
      <c r="H799" t="s">
        <v>8245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8284</v>
      </c>
      <c r="O799" t="s">
        <v>8285</v>
      </c>
      <c r="P799" s="9">
        <f>(J799/86400)+DATE(1970,1,1)</f>
        <v>40996.994074074071</v>
      </c>
      <c r="Q799" s="9">
        <f>(I799/86400)+DATE(1970,1,1)</f>
        <v>41028.166666666664</v>
      </c>
      <c r="R799" cm="1">
        <f t="array" ref="R799:S799">YEAR(P799:Q799)</f>
        <v>2012</v>
      </c>
      <c r="S799">
        <v>2012</v>
      </c>
    </row>
    <row r="800" spans="1:19" ht="48" x14ac:dyDescent="0.2">
      <c r="A800">
        <v>798</v>
      </c>
      <c r="B800" s="3" t="s">
        <v>799</v>
      </c>
      <c r="C800" s="3" t="s">
        <v>4908</v>
      </c>
      <c r="D800" s="6">
        <v>3500</v>
      </c>
      <c r="E800" s="8">
        <v>4021</v>
      </c>
      <c r="F800" t="s">
        <v>8218</v>
      </c>
      <c r="G800" t="s">
        <v>8223</v>
      </c>
      <c r="H800" t="s">
        <v>8245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8284</v>
      </c>
      <c r="O800" t="s">
        <v>8285</v>
      </c>
      <c r="P800" s="9">
        <f>(J800/86400)+DATE(1970,1,1)</f>
        <v>41882.590127314819</v>
      </c>
      <c r="Q800" s="9">
        <f>(I800/86400)+DATE(1970,1,1)</f>
        <v>41912.590127314819</v>
      </c>
      <c r="R800" cm="1">
        <f t="array" ref="R800:S800">YEAR(P800:Q800)</f>
        <v>2014</v>
      </c>
      <c r="S800">
        <v>2014</v>
      </c>
    </row>
    <row r="801" spans="1:19" ht="48" x14ac:dyDescent="0.2">
      <c r="A801">
        <v>799</v>
      </c>
      <c r="B801" s="3" t="s">
        <v>800</v>
      </c>
      <c r="C801" s="3" t="s">
        <v>4909</v>
      </c>
      <c r="D801" s="6">
        <v>5000</v>
      </c>
      <c r="E801" s="8">
        <v>5001</v>
      </c>
      <c r="F801" t="s">
        <v>8218</v>
      </c>
      <c r="G801" t="s">
        <v>8223</v>
      </c>
      <c r="H801" t="s">
        <v>8245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8284</v>
      </c>
      <c r="O801" t="s">
        <v>8285</v>
      </c>
      <c r="P801" s="9">
        <f>(J801/86400)+DATE(1970,1,1)</f>
        <v>40996.667199074072</v>
      </c>
      <c r="Q801" s="9">
        <f>(I801/86400)+DATE(1970,1,1)</f>
        <v>41026.667199074072</v>
      </c>
      <c r="R801" cm="1">
        <f t="array" ref="R801:S801">YEAR(P801:Q801)</f>
        <v>2012</v>
      </c>
      <c r="S801">
        <v>2012</v>
      </c>
    </row>
    <row r="802" spans="1:19" ht="48" x14ac:dyDescent="0.2">
      <c r="A802">
        <v>800</v>
      </c>
      <c r="B802" s="3" t="s">
        <v>801</v>
      </c>
      <c r="C802" s="3" t="s">
        <v>4910</v>
      </c>
      <c r="D802" s="6">
        <v>1500</v>
      </c>
      <c r="E802" s="8">
        <v>2282</v>
      </c>
      <c r="F802" t="s">
        <v>8218</v>
      </c>
      <c r="G802" t="s">
        <v>8224</v>
      </c>
      <c r="H802" t="s">
        <v>8246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8284</v>
      </c>
      <c r="O802" t="s">
        <v>8285</v>
      </c>
      <c r="P802" s="9">
        <f>(J802/86400)+DATE(1970,1,1)</f>
        <v>41863.433495370373</v>
      </c>
      <c r="Q802" s="9">
        <f>(I802/86400)+DATE(1970,1,1)</f>
        <v>41893.433495370373</v>
      </c>
      <c r="R802" cm="1">
        <f t="array" ref="R802:S802">YEAR(P802:Q802)</f>
        <v>2014</v>
      </c>
      <c r="S802">
        <v>2014</v>
      </c>
    </row>
    <row r="803" spans="1:19" ht="48" x14ac:dyDescent="0.2">
      <c r="A803">
        <v>801</v>
      </c>
      <c r="B803" s="3" t="s">
        <v>802</v>
      </c>
      <c r="C803" s="3" t="s">
        <v>4911</v>
      </c>
      <c r="D803" s="6">
        <v>2000</v>
      </c>
      <c r="E803" s="8">
        <v>2230.4299999999998</v>
      </c>
      <c r="F803" t="s">
        <v>8218</v>
      </c>
      <c r="G803" t="s">
        <v>8223</v>
      </c>
      <c r="H803" t="s">
        <v>8245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8284</v>
      </c>
      <c r="O803" t="s">
        <v>8285</v>
      </c>
      <c r="P803" s="9">
        <f>(J803/86400)+DATE(1970,1,1)</f>
        <v>40695.795370370368</v>
      </c>
      <c r="Q803" s="9">
        <f>(I803/86400)+DATE(1970,1,1)</f>
        <v>40725.795370370368</v>
      </c>
      <c r="R803" cm="1">
        <f t="array" ref="R803:S803">YEAR(P803:Q803)</f>
        <v>2011</v>
      </c>
      <c r="S803">
        <v>2011</v>
      </c>
    </row>
    <row r="804" spans="1:19" ht="48" x14ac:dyDescent="0.2">
      <c r="A804">
        <v>802</v>
      </c>
      <c r="B804" s="3" t="s">
        <v>803</v>
      </c>
      <c r="C804" s="3" t="s">
        <v>4912</v>
      </c>
      <c r="D804" s="6">
        <v>6000</v>
      </c>
      <c r="E804" s="8">
        <v>6080</v>
      </c>
      <c r="F804" t="s">
        <v>8218</v>
      </c>
      <c r="G804" t="s">
        <v>8223</v>
      </c>
      <c r="H804" t="s">
        <v>8245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8284</v>
      </c>
      <c r="O804" t="s">
        <v>8285</v>
      </c>
      <c r="P804" s="9">
        <f>(J804/86400)+DATE(1970,1,1)</f>
        <v>41123.022268518514</v>
      </c>
      <c r="Q804" s="9">
        <f>(I804/86400)+DATE(1970,1,1)</f>
        <v>41169.170138888891</v>
      </c>
      <c r="R804" cm="1">
        <f t="array" ref="R804:S804">YEAR(P804:Q804)</f>
        <v>2012</v>
      </c>
      <c r="S804">
        <v>2012</v>
      </c>
    </row>
    <row r="805" spans="1:19" ht="48" x14ac:dyDescent="0.2">
      <c r="A805">
        <v>803</v>
      </c>
      <c r="B805" s="3" t="s">
        <v>804</v>
      </c>
      <c r="C805" s="3" t="s">
        <v>4913</v>
      </c>
      <c r="D805" s="6">
        <v>2300</v>
      </c>
      <c r="E805" s="8">
        <v>2835</v>
      </c>
      <c r="F805" t="s">
        <v>8218</v>
      </c>
      <c r="G805" t="s">
        <v>8223</v>
      </c>
      <c r="H805" t="s">
        <v>8245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8284</v>
      </c>
      <c r="O805" t="s">
        <v>8285</v>
      </c>
      <c r="P805" s="9">
        <f>(J805/86400)+DATE(1970,1,1)</f>
        <v>40665.949976851851</v>
      </c>
      <c r="Q805" s="9">
        <f>(I805/86400)+DATE(1970,1,1)</f>
        <v>40692.041666666664</v>
      </c>
      <c r="R805" cm="1">
        <f t="array" ref="R805:S805">YEAR(P805:Q805)</f>
        <v>2011</v>
      </c>
      <c r="S805">
        <v>2011</v>
      </c>
    </row>
    <row r="806" spans="1:19" ht="48" x14ac:dyDescent="0.2">
      <c r="A806">
        <v>804</v>
      </c>
      <c r="B806" s="3" t="s">
        <v>805</v>
      </c>
      <c r="C806" s="3" t="s">
        <v>4914</v>
      </c>
      <c r="D806" s="6">
        <v>5500</v>
      </c>
      <c r="E806" s="8">
        <v>5500</v>
      </c>
      <c r="F806" t="s">
        <v>8218</v>
      </c>
      <c r="G806" t="s">
        <v>8223</v>
      </c>
      <c r="H806" t="s">
        <v>8245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8284</v>
      </c>
      <c r="O806" t="s">
        <v>8285</v>
      </c>
      <c r="P806" s="9">
        <f>(J806/86400)+DATE(1970,1,1)</f>
        <v>40730.105624999997</v>
      </c>
      <c r="Q806" s="9">
        <f>(I806/86400)+DATE(1970,1,1)</f>
        <v>40747.165972222225</v>
      </c>
      <c r="R806" cm="1">
        <f t="array" ref="R806:S806">YEAR(P806:Q806)</f>
        <v>2011</v>
      </c>
      <c r="S806">
        <v>2011</v>
      </c>
    </row>
    <row r="807" spans="1:19" ht="48" x14ac:dyDescent="0.2">
      <c r="A807">
        <v>805</v>
      </c>
      <c r="B807" s="3" t="s">
        <v>806</v>
      </c>
      <c r="C807" s="3" t="s">
        <v>4915</v>
      </c>
      <c r="D807" s="6">
        <v>3000</v>
      </c>
      <c r="E807" s="8">
        <v>3150</v>
      </c>
      <c r="F807" t="s">
        <v>8218</v>
      </c>
      <c r="G807" t="s">
        <v>8223</v>
      </c>
      <c r="H807" t="s">
        <v>8245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8284</v>
      </c>
      <c r="O807" t="s">
        <v>8285</v>
      </c>
      <c r="P807" s="9">
        <f>(J807/86400)+DATE(1970,1,1)</f>
        <v>40690.823055555556</v>
      </c>
      <c r="Q807" s="9">
        <f>(I807/86400)+DATE(1970,1,1)</f>
        <v>40740.958333333336</v>
      </c>
      <c r="R807" cm="1">
        <f t="array" ref="R807:S807">YEAR(P807:Q807)</f>
        <v>2011</v>
      </c>
      <c r="S807">
        <v>2011</v>
      </c>
    </row>
    <row r="808" spans="1:19" ht="16" x14ac:dyDescent="0.2">
      <c r="A808">
        <v>806</v>
      </c>
      <c r="B808" s="3" t="s">
        <v>807</v>
      </c>
      <c r="C808" s="3" t="s">
        <v>4916</v>
      </c>
      <c r="D808" s="6">
        <v>8000</v>
      </c>
      <c r="E808" s="8">
        <v>8355</v>
      </c>
      <c r="F808" t="s">
        <v>8218</v>
      </c>
      <c r="G808" t="s">
        <v>8223</v>
      </c>
      <c r="H808" t="s">
        <v>8245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8284</v>
      </c>
      <c r="O808" t="s">
        <v>8285</v>
      </c>
      <c r="P808" s="9">
        <f>(J808/86400)+DATE(1970,1,1)</f>
        <v>40763.691423611112</v>
      </c>
      <c r="Q808" s="9">
        <f>(I808/86400)+DATE(1970,1,1)</f>
        <v>40793.691423611112</v>
      </c>
      <c r="R808" cm="1">
        <f t="array" ref="R808:S808">YEAR(P808:Q808)</f>
        <v>2011</v>
      </c>
      <c r="S808">
        <v>2011</v>
      </c>
    </row>
    <row r="809" spans="1:19" ht="32" x14ac:dyDescent="0.2">
      <c r="A809">
        <v>807</v>
      </c>
      <c r="B809" s="3" t="s">
        <v>808</v>
      </c>
      <c r="C809" s="3" t="s">
        <v>4917</v>
      </c>
      <c r="D809" s="6">
        <v>4000</v>
      </c>
      <c r="E809" s="8">
        <v>4205</v>
      </c>
      <c r="F809" t="s">
        <v>8218</v>
      </c>
      <c r="G809" t="s">
        <v>8223</v>
      </c>
      <c r="H809" t="s">
        <v>8245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8284</v>
      </c>
      <c r="O809" t="s">
        <v>8285</v>
      </c>
      <c r="P809" s="9">
        <f>(J809/86400)+DATE(1970,1,1)</f>
        <v>42759.628599537042</v>
      </c>
      <c r="Q809" s="9">
        <f>(I809/86400)+DATE(1970,1,1)</f>
        <v>42795.083333333328</v>
      </c>
      <c r="R809" cm="1">
        <f t="array" ref="R809:S809">YEAR(P809:Q809)</f>
        <v>2017</v>
      </c>
      <c r="S809">
        <v>2017</v>
      </c>
    </row>
    <row r="810" spans="1:19" ht="48" x14ac:dyDescent="0.2">
      <c r="A810">
        <v>808</v>
      </c>
      <c r="B810" s="3" t="s">
        <v>809</v>
      </c>
      <c r="C810" s="3" t="s">
        <v>4918</v>
      </c>
      <c r="D810" s="6">
        <v>4500</v>
      </c>
      <c r="E810" s="8">
        <v>4500</v>
      </c>
      <c r="F810" t="s">
        <v>8218</v>
      </c>
      <c r="G810" t="s">
        <v>8228</v>
      </c>
      <c r="H810" t="s">
        <v>8250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8284</v>
      </c>
      <c r="O810" t="s">
        <v>8285</v>
      </c>
      <c r="P810" s="9">
        <f>(J810/86400)+DATE(1970,1,1)</f>
        <v>41962.100532407407</v>
      </c>
      <c r="Q810" s="9">
        <f>(I810/86400)+DATE(1970,1,1)</f>
        <v>41995.207638888889</v>
      </c>
      <c r="R810" cm="1">
        <f t="array" ref="R810:S810">YEAR(P810:Q810)</f>
        <v>2014</v>
      </c>
      <c r="S810">
        <v>2014</v>
      </c>
    </row>
    <row r="811" spans="1:19" ht="32" x14ac:dyDescent="0.2">
      <c r="A811">
        <v>809</v>
      </c>
      <c r="B811" s="3" t="s">
        <v>810</v>
      </c>
      <c r="C811" s="3" t="s">
        <v>4919</v>
      </c>
      <c r="D811" s="6">
        <v>4000</v>
      </c>
      <c r="E811" s="8">
        <v>4151</v>
      </c>
      <c r="F811" t="s">
        <v>8218</v>
      </c>
      <c r="G811" t="s">
        <v>8223</v>
      </c>
      <c r="H811" t="s">
        <v>8245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8284</v>
      </c>
      <c r="O811" t="s">
        <v>8285</v>
      </c>
      <c r="P811" s="9">
        <f>(J811/86400)+DATE(1970,1,1)</f>
        <v>41628.833680555559</v>
      </c>
      <c r="Q811" s="9">
        <f>(I811/86400)+DATE(1970,1,1)</f>
        <v>41658.833680555559</v>
      </c>
      <c r="R811" cm="1">
        <f t="array" ref="R811:S811">YEAR(P811:Q811)</f>
        <v>2013</v>
      </c>
      <c r="S811">
        <v>2014</v>
      </c>
    </row>
    <row r="812" spans="1:19" ht="48" x14ac:dyDescent="0.2">
      <c r="A812">
        <v>810</v>
      </c>
      <c r="B812" s="3" t="s">
        <v>811</v>
      </c>
      <c r="C812" s="3" t="s">
        <v>4920</v>
      </c>
      <c r="D812" s="6">
        <v>1500</v>
      </c>
      <c r="E812" s="8">
        <v>1575</v>
      </c>
      <c r="F812" t="s">
        <v>8218</v>
      </c>
      <c r="G812" t="s">
        <v>8223</v>
      </c>
      <c r="H812" t="s">
        <v>8245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8284</v>
      </c>
      <c r="O812" t="s">
        <v>8285</v>
      </c>
      <c r="P812" s="9">
        <f>(J812/86400)+DATE(1970,1,1)</f>
        <v>41123.056273148148</v>
      </c>
      <c r="Q812" s="9">
        <f>(I812/86400)+DATE(1970,1,1)</f>
        <v>41153.056273148148</v>
      </c>
      <c r="R812" cm="1">
        <f t="array" ref="R812:S812">YEAR(P812:Q812)</f>
        <v>2012</v>
      </c>
      <c r="S812">
        <v>2012</v>
      </c>
    </row>
    <row r="813" spans="1:19" ht="32" x14ac:dyDescent="0.2">
      <c r="A813">
        <v>811</v>
      </c>
      <c r="B813" s="3" t="s">
        <v>812</v>
      </c>
      <c r="C813" s="3" t="s">
        <v>4921</v>
      </c>
      <c r="D813" s="6">
        <v>1000</v>
      </c>
      <c r="E813" s="8">
        <v>1040</v>
      </c>
      <c r="F813" t="s">
        <v>8218</v>
      </c>
      <c r="G813" t="s">
        <v>8223</v>
      </c>
      <c r="H813" t="s">
        <v>8245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8284</v>
      </c>
      <c r="O813" t="s">
        <v>8285</v>
      </c>
      <c r="P813" s="9">
        <f>(J813/86400)+DATE(1970,1,1)</f>
        <v>41443.643541666665</v>
      </c>
      <c r="Q813" s="9">
        <f>(I813/86400)+DATE(1970,1,1)</f>
        <v>41465.702777777777</v>
      </c>
      <c r="R813" cm="1">
        <f t="array" ref="R813:S813">YEAR(P813:Q813)</f>
        <v>2013</v>
      </c>
      <c r="S813">
        <v>2013</v>
      </c>
    </row>
    <row r="814" spans="1:19" ht="48" x14ac:dyDescent="0.2">
      <c r="A814">
        <v>812</v>
      </c>
      <c r="B814" s="3" t="s">
        <v>813</v>
      </c>
      <c r="C814" s="3" t="s">
        <v>4922</v>
      </c>
      <c r="D814" s="6">
        <v>600</v>
      </c>
      <c r="E814" s="8">
        <v>911</v>
      </c>
      <c r="F814" t="s">
        <v>8218</v>
      </c>
      <c r="G814" t="s">
        <v>8223</v>
      </c>
      <c r="H814" t="s">
        <v>8245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8284</v>
      </c>
      <c r="O814" t="s">
        <v>8285</v>
      </c>
      <c r="P814" s="9">
        <f>(J814/86400)+DATE(1970,1,1)</f>
        <v>41282.017962962964</v>
      </c>
      <c r="Q814" s="9">
        <f>(I814/86400)+DATE(1970,1,1)</f>
        <v>41334.581944444442</v>
      </c>
      <c r="R814" cm="1">
        <f t="array" ref="R814:S814">YEAR(P814:Q814)</f>
        <v>2013</v>
      </c>
      <c r="S814">
        <v>2013</v>
      </c>
    </row>
    <row r="815" spans="1:19" ht="32" x14ac:dyDescent="0.2">
      <c r="A815">
        <v>813</v>
      </c>
      <c r="B815" s="3" t="s">
        <v>814</v>
      </c>
      <c r="C815" s="3" t="s">
        <v>4923</v>
      </c>
      <c r="D815" s="6">
        <v>1500</v>
      </c>
      <c r="E815" s="8">
        <v>2399.94</v>
      </c>
      <c r="F815" t="s">
        <v>8218</v>
      </c>
      <c r="G815" t="s">
        <v>8223</v>
      </c>
      <c r="H815" t="s">
        <v>8245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8284</v>
      </c>
      <c r="O815" t="s">
        <v>8285</v>
      </c>
      <c r="P815" s="9">
        <f>(J815/86400)+DATE(1970,1,1)</f>
        <v>41080.960243055553</v>
      </c>
      <c r="Q815" s="9">
        <f>(I815/86400)+DATE(1970,1,1)</f>
        <v>41110.960243055553</v>
      </c>
      <c r="R815" cm="1">
        <f t="array" ref="R815:S815">YEAR(P815:Q815)</f>
        <v>2012</v>
      </c>
      <c r="S815">
        <v>2012</v>
      </c>
    </row>
    <row r="816" spans="1:19" ht="48" x14ac:dyDescent="0.2">
      <c r="A816">
        <v>814</v>
      </c>
      <c r="B816" s="3" t="s">
        <v>815</v>
      </c>
      <c r="C816" s="3" t="s">
        <v>4924</v>
      </c>
      <c r="D816" s="6">
        <v>1000</v>
      </c>
      <c r="E816" s="8">
        <v>1273</v>
      </c>
      <c r="F816" t="s">
        <v>8218</v>
      </c>
      <c r="G816" t="s">
        <v>8223</v>
      </c>
      <c r="H816" t="s">
        <v>8245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8284</v>
      </c>
      <c r="O816" t="s">
        <v>8285</v>
      </c>
      <c r="P816" s="9">
        <f>(J816/86400)+DATE(1970,1,1)</f>
        <v>40679.743067129632</v>
      </c>
      <c r="Q816" s="9">
        <f>(I816/86400)+DATE(1970,1,1)</f>
        <v>40694.75277777778</v>
      </c>
      <c r="R816" cm="1">
        <f t="array" ref="R816:S816">YEAR(P816:Q816)</f>
        <v>2011</v>
      </c>
      <c r="S816">
        <v>2011</v>
      </c>
    </row>
    <row r="817" spans="1:19" ht="32" x14ac:dyDescent="0.2">
      <c r="A817">
        <v>815</v>
      </c>
      <c r="B817" s="3" t="s">
        <v>816</v>
      </c>
      <c r="C817" s="3" t="s">
        <v>4925</v>
      </c>
      <c r="D817" s="6">
        <v>4000</v>
      </c>
      <c r="E817" s="8">
        <v>4280</v>
      </c>
      <c r="F817" t="s">
        <v>8218</v>
      </c>
      <c r="G817" t="s">
        <v>8223</v>
      </c>
      <c r="H817" t="s">
        <v>8245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8284</v>
      </c>
      <c r="O817" t="s">
        <v>8285</v>
      </c>
      <c r="P817" s="9">
        <f>(J817/86400)+DATE(1970,1,1)</f>
        <v>41914.917858796296</v>
      </c>
      <c r="Q817" s="9">
        <f>(I817/86400)+DATE(1970,1,1)</f>
        <v>41944.917858796296</v>
      </c>
      <c r="R817" cm="1">
        <f t="array" ref="R817:S817">YEAR(P817:Q817)</f>
        <v>2014</v>
      </c>
      <c r="S817">
        <v>2014</v>
      </c>
    </row>
    <row r="818" spans="1:19" ht="32" x14ac:dyDescent="0.2">
      <c r="A818">
        <v>816</v>
      </c>
      <c r="B818" s="3" t="s">
        <v>817</v>
      </c>
      <c r="C818" s="3" t="s">
        <v>4926</v>
      </c>
      <c r="D818" s="6">
        <v>7000</v>
      </c>
      <c r="E818" s="8">
        <v>8058.55</v>
      </c>
      <c r="F818" t="s">
        <v>8218</v>
      </c>
      <c r="G818" t="s">
        <v>8223</v>
      </c>
      <c r="H818" t="s">
        <v>8245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8284</v>
      </c>
      <c r="O818" t="s">
        <v>8285</v>
      </c>
      <c r="P818" s="9">
        <f>(J818/86400)+DATE(1970,1,1)</f>
        <v>41341.870868055557</v>
      </c>
      <c r="Q818" s="9">
        <f>(I818/86400)+DATE(1970,1,1)</f>
        <v>41373.270833333336</v>
      </c>
      <c r="R818" cm="1">
        <f t="array" ref="R818:S818">YEAR(P818:Q818)</f>
        <v>2013</v>
      </c>
      <c r="S818">
        <v>2013</v>
      </c>
    </row>
    <row r="819" spans="1:19" ht="48" x14ac:dyDescent="0.2">
      <c r="A819">
        <v>817</v>
      </c>
      <c r="B819" s="3" t="s">
        <v>818</v>
      </c>
      <c r="C819" s="3" t="s">
        <v>4927</v>
      </c>
      <c r="D819" s="6">
        <v>1500</v>
      </c>
      <c r="E819" s="8">
        <v>2056.66</v>
      </c>
      <c r="F819" t="s">
        <v>8218</v>
      </c>
      <c r="G819" t="s">
        <v>8223</v>
      </c>
      <c r="H819" t="s">
        <v>8245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8284</v>
      </c>
      <c r="O819" t="s">
        <v>8285</v>
      </c>
      <c r="P819" s="9">
        <f>(J819/86400)+DATE(1970,1,1)</f>
        <v>40925.599664351852</v>
      </c>
      <c r="Q819" s="9">
        <f>(I819/86400)+DATE(1970,1,1)</f>
        <v>40979.207638888889</v>
      </c>
      <c r="R819" cm="1">
        <f t="array" ref="R819:S819">YEAR(P819:Q819)</f>
        <v>2012</v>
      </c>
      <c r="S819">
        <v>2012</v>
      </c>
    </row>
    <row r="820" spans="1:19" ht="48" x14ac:dyDescent="0.2">
      <c r="A820">
        <v>818</v>
      </c>
      <c r="B820" s="3" t="s">
        <v>819</v>
      </c>
      <c r="C820" s="3" t="s">
        <v>4928</v>
      </c>
      <c r="D820" s="6">
        <v>350</v>
      </c>
      <c r="E820" s="8">
        <v>545</v>
      </c>
      <c r="F820" t="s">
        <v>8218</v>
      </c>
      <c r="G820" t="s">
        <v>8223</v>
      </c>
      <c r="H820" t="s">
        <v>8245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8284</v>
      </c>
      <c r="O820" t="s">
        <v>8285</v>
      </c>
      <c r="P820" s="9">
        <f>(J820/86400)+DATE(1970,1,1)</f>
        <v>41120.882881944446</v>
      </c>
      <c r="Q820" s="9">
        <f>(I820/86400)+DATE(1970,1,1)</f>
        <v>41128.709027777775</v>
      </c>
      <c r="R820" cm="1">
        <f t="array" ref="R820:S820">YEAR(P820:Q820)</f>
        <v>2012</v>
      </c>
      <c r="S820">
        <v>2012</v>
      </c>
    </row>
    <row r="821" spans="1:19" ht="32" x14ac:dyDescent="0.2">
      <c r="A821">
        <v>819</v>
      </c>
      <c r="B821" s="3" t="s">
        <v>820</v>
      </c>
      <c r="C821" s="3" t="s">
        <v>4929</v>
      </c>
      <c r="D821" s="6">
        <v>400</v>
      </c>
      <c r="E821" s="8">
        <v>435</v>
      </c>
      <c r="F821" t="s">
        <v>8218</v>
      </c>
      <c r="G821" t="s">
        <v>8223</v>
      </c>
      <c r="H821" t="s">
        <v>8245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8284</v>
      </c>
      <c r="O821" t="s">
        <v>8285</v>
      </c>
      <c r="P821" s="9">
        <f>(J821/86400)+DATE(1970,1,1)</f>
        <v>41619.998310185183</v>
      </c>
      <c r="Q821" s="9">
        <f>(I821/86400)+DATE(1970,1,1)</f>
        <v>41629.197222222225</v>
      </c>
      <c r="R821" cm="1">
        <f t="array" ref="R821:S821">YEAR(P821:Q821)</f>
        <v>2013</v>
      </c>
      <c r="S821">
        <v>2013</v>
      </c>
    </row>
    <row r="822" spans="1:19" ht="48" x14ac:dyDescent="0.2">
      <c r="A822">
        <v>820</v>
      </c>
      <c r="B822" s="3" t="s">
        <v>821</v>
      </c>
      <c r="C822" s="3" t="s">
        <v>4930</v>
      </c>
      <c r="D822" s="6">
        <v>2000</v>
      </c>
      <c r="E822" s="8">
        <v>2681</v>
      </c>
      <c r="F822" t="s">
        <v>8218</v>
      </c>
      <c r="G822" t="s">
        <v>8223</v>
      </c>
      <c r="H822" t="s">
        <v>8245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8284</v>
      </c>
      <c r="O822" t="s">
        <v>8285</v>
      </c>
      <c r="P822" s="9">
        <f>(J822/86400)+DATE(1970,1,1)</f>
        <v>41768.841921296298</v>
      </c>
      <c r="Q822" s="9">
        <f>(I822/86400)+DATE(1970,1,1)</f>
        <v>41799.208333333336</v>
      </c>
      <c r="R822" cm="1">
        <f t="array" ref="R822:S822">YEAR(P822:Q822)</f>
        <v>2014</v>
      </c>
      <c r="S822">
        <v>2014</v>
      </c>
    </row>
    <row r="823" spans="1:19" ht="48" x14ac:dyDescent="0.2">
      <c r="A823">
        <v>821</v>
      </c>
      <c r="B823" s="3" t="s">
        <v>822</v>
      </c>
      <c r="C823" s="3" t="s">
        <v>4931</v>
      </c>
      <c r="D823" s="6">
        <v>17482</v>
      </c>
      <c r="E823" s="8">
        <v>17482</v>
      </c>
      <c r="F823" t="s">
        <v>8218</v>
      </c>
      <c r="G823" t="s">
        <v>8223</v>
      </c>
      <c r="H823" t="s">
        <v>8245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8284</v>
      </c>
      <c r="O823" t="s">
        <v>8285</v>
      </c>
      <c r="P823" s="9">
        <f>(J823/86400)+DATE(1970,1,1)</f>
        <v>42093.922048611115</v>
      </c>
      <c r="Q823" s="9">
        <f>(I823/86400)+DATE(1970,1,1)</f>
        <v>42128.167361111111</v>
      </c>
      <c r="R823" cm="1">
        <f t="array" ref="R823:S823">YEAR(P823:Q823)</f>
        <v>2015</v>
      </c>
      <c r="S823">
        <v>2015</v>
      </c>
    </row>
    <row r="824" spans="1:19" ht="32" x14ac:dyDescent="0.2">
      <c r="A824">
        <v>822</v>
      </c>
      <c r="B824" s="3" t="s">
        <v>823</v>
      </c>
      <c r="C824" s="3" t="s">
        <v>4932</v>
      </c>
      <c r="D824" s="6">
        <v>3000</v>
      </c>
      <c r="E824" s="8">
        <v>3575</v>
      </c>
      <c r="F824" t="s">
        <v>8218</v>
      </c>
      <c r="G824" t="s">
        <v>8223</v>
      </c>
      <c r="H824" t="s">
        <v>8245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8284</v>
      </c>
      <c r="O824" t="s">
        <v>8285</v>
      </c>
      <c r="P824" s="9">
        <f>(J824/86400)+DATE(1970,1,1)</f>
        <v>41157.947337962964</v>
      </c>
      <c r="Q824" s="9">
        <f>(I824/86400)+DATE(1970,1,1)</f>
        <v>41187.947337962964</v>
      </c>
      <c r="R824" cm="1">
        <f t="array" ref="R824:S824">YEAR(P824:Q824)</f>
        <v>2012</v>
      </c>
      <c r="S824">
        <v>2012</v>
      </c>
    </row>
    <row r="825" spans="1:19" ht="48" x14ac:dyDescent="0.2">
      <c r="A825">
        <v>823</v>
      </c>
      <c r="B825" s="3" t="s">
        <v>824</v>
      </c>
      <c r="C825" s="3" t="s">
        <v>4933</v>
      </c>
      <c r="D825" s="6">
        <v>800</v>
      </c>
      <c r="E825" s="8">
        <v>1436</v>
      </c>
      <c r="F825" t="s">
        <v>8218</v>
      </c>
      <c r="G825" t="s">
        <v>8223</v>
      </c>
      <c r="H825" t="s">
        <v>8245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8284</v>
      </c>
      <c r="O825" t="s">
        <v>8285</v>
      </c>
      <c r="P825" s="9">
        <f>(J825/86400)+DATE(1970,1,1)</f>
        <v>42055.972824074073</v>
      </c>
      <c r="Q825" s="9">
        <f>(I825/86400)+DATE(1970,1,1)</f>
        <v>42085.931157407409</v>
      </c>
      <c r="R825" cm="1">
        <f t="array" ref="R825:S825">YEAR(P825:Q825)</f>
        <v>2015</v>
      </c>
      <c r="S825">
        <v>2015</v>
      </c>
    </row>
    <row r="826" spans="1:19" ht="48" x14ac:dyDescent="0.2">
      <c r="A826">
        <v>824</v>
      </c>
      <c r="B826" s="3" t="s">
        <v>825</v>
      </c>
      <c r="C826" s="3" t="s">
        <v>4934</v>
      </c>
      <c r="D826" s="6">
        <v>1600</v>
      </c>
      <c r="E826" s="8">
        <v>2150.1</v>
      </c>
      <c r="F826" t="s">
        <v>8218</v>
      </c>
      <c r="G826" t="s">
        <v>8223</v>
      </c>
      <c r="H826" t="s">
        <v>8245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8284</v>
      </c>
      <c r="O826" t="s">
        <v>8285</v>
      </c>
      <c r="P826" s="9">
        <f>(J826/86400)+DATE(1970,1,1)</f>
        <v>40250.242106481484</v>
      </c>
      <c r="Q826" s="9">
        <f>(I826/86400)+DATE(1970,1,1)</f>
        <v>40286.290972222225</v>
      </c>
      <c r="R826" cm="1">
        <f t="array" ref="R826:S826">YEAR(P826:Q826)</f>
        <v>2010</v>
      </c>
      <c r="S826">
        <v>2010</v>
      </c>
    </row>
    <row r="827" spans="1:19" ht="32" x14ac:dyDescent="0.2">
      <c r="A827">
        <v>825</v>
      </c>
      <c r="B827" s="3" t="s">
        <v>826</v>
      </c>
      <c r="C827" s="3" t="s">
        <v>4935</v>
      </c>
      <c r="D827" s="6">
        <v>12500</v>
      </c>
      <c r="E827" s="8">
        <v>12554</v>
      </c>
      <c r="F827" t="s">
        <v>8218</v>
      </c>
      <c r="G827" t="s">
        <v>8223</v>
      </c>
      <c r="H827" t="s">
        <v>8245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8284</v>
      </c>
      <c r="O827" t="s">
        <v>8285</v>
      </c>
      <c r="P827" s="9">
        <f>(J827/86400)+DATE(1970,1,1)</f>
        <v>41186.306527777779</v>
      </c>
      <c r="Q827" s="9">
        <f>(I827/86400)+DATE(1970,1,1)</f>
        <v>41211.306527777779</v>
      </c>
      <c r="R827" cm="1">
        <f t="array" ref="R827:S827">YEAR(P827:Q827)</f>
        <v>2012</v>
      </c>
      <c r="S827">
        <v>2012</v>
      </c>
    </row>
    <row r="828" spans="1:19" ht="48" x14ac:dyDescent="0.2">
      <c r="A828">
        <v>826</v>
      </c>
      <c r="B828" s="3" t="s">
        <v>827</v>
      </c>
      <c r="C828" s="3" t="s">
        <v>4936</v>
      </c>
      <c r="D828" s="6">
        <v>5500</v>
      </c>
      <c r="E828" s="8">
        <v>5580</v>
      </c>
      <c r="F828" t="s">
        <v>8218</v>
      </c>
      <c r="G828" t="s">
        <v>8223</v>
      </c>
      <c r="H828" t="s">
        <v>8245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8284</v>
      </c>
      <c r="O828" t="s">
        <v>8285</v>
      </c>
      <c r="P828" s="9">
        <f>(J828/86400)+DATE(1970,1,1)</f>
        <v>40973.038541666669</v>
      </c>
      <c r="Q828" s="9">
        <f>(I828/86400)+DATE(1970,1,1)</f>
        <v>40993.996874999997</v>
      </c>
      <c r="R828" cm="1">
        <f t="array" ref="R828:S828">YEAR(P828:Q828)</f>
        <v>2012</v>
      </c>
      <c r="S828">
        <v>2012</v>
      </c>
    </row>
    <row r="829" spans="1:19" ht="48" x14ac:dyDescent="0.2">
      <c r="A829">
        <v>827</v>
      </c>
      <c r="B829" s="3" t="s">
        <v>828</v>
      </c>
      <c r="C829" s="3" t="s">
        <v>4937</v>
      </c>
      <c r="D829" s="6">
        <v>300</v>
      </c>
      <c r="E829" s="8">
        <v>310</v>
      </c>
      <c r="F829" t="s">
        <v>8218</v>
      </c>
      <c r="G829" t="s">
        <v>8223</v>
      </c>
      <c r="H829" t="s">
        <v>8245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8284</v>
      </c>
      <c r="O829" t="s">
        <v>8285</v>
      </c>
      <c r="P829" s="9">
        <f>(J829/86400)+DATE(1970,1,1)</f>
        <v>40927.473460648151</v>
      </c>
      <c r="Q829" s="9">
        <f>(I829/86400)+DATE(1970,1,1)</f>
        <v>40953.825694444444</v>
      </c>
      <c r="R829" cm="1">
        <f t="array" ref="R829:S829">YEAR(P829:Q829)</f>
        <v>2012</v>
      </c>
      <c r="S829">
        <v>2012</v>
      </c>
    </row>
    <row r="830" spans="1:19" ht="48" x14ac:dyDescent="0.2">
      <c r="A830">
        <v>828</v>
      </c>
      <c r="B830" s="3" t="s">
        <v>829</v>
      </c>
      <c r="C830" s="3" t="s">
        <v>4938</v>
      </c>
      <c r="D830" s="6">
        <v>1300</v>
      </c>
      <c r="E830" s="8">
        <v>1391</v>
      </c>
      <c r="F830" t="s">
        <v>8218</v>
      </c>
      <c r="G830" t="s">
        <v>8223</v>
      </c>
      <c r="H830" t="s">
        <v>8245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8284</v>
      </c>
      <c r="O830" t="s">
        <v>8285</v>
      </c>
      <c r="P830" s="9">
        <f>(J830/86400)+DATE(1970,1,1)</f>
        <v>41073.050717592589</v>
      </c>
      <c r="Q830" s="9">
        <f>(I830/86400)+DATE(1970,1,1)</f>
        <v>41085.683333333334</v>
      </c>
      <c r="R830" cm="1">
        <f t="array" ref="R830:S830">YEAR(P830:Q830)</f>
        <v>2012</v>
      </c>
      <c r="S830">
        <v>2012</v>
      </c>
    </row>
    <row r="831" spans="1:19" ht="48" x14ac:dyDescent="0.2">
      <c r="A831">
        <v>829</v>
      </c>
      <c r="B831" s="3" t="s">
        <v>830</v>
      </c>
      <c r="C831" s="3" t="s">
        <v>4939</v>
      </c>
      <c r="D831" s="6">
        <v>500</v>
      </c>
      <c r="E831" s="8">
        <v>520</v>
      </c>
      <c r="F831" t="s">
        <v>8218</v>
      </c>
      <c r="G831" t="s">
        <v>8224</v>
      </c>
      <c r="H831" t="s">
        <v>8246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8284</v>
      </c>
      <c r="O831" t="s">
        <v>8285</v>
      </c>
      <c r="P831" s="9">
        <f>(J831/86400)+DATE(1970,1,1)</f>
        <v>42504.801388888889</v>
      </c>
      <c r="Q831" s="9">
        <f>(I831/86400)+DATE(1970,1,1)</f>
        <v>42564.801388888889</v>
      </c>
      <c r="R831" cm="1">
        <f t="array" ref="R831:S831">YEAR(P831:Q831)</f>
        <v>2016</v>
      </c>
      <c r="S831">
        <v>2016</v>
      </c>
    </row>
    <row r="832" spans="1:19" ht="48" x14ac:dyDescent="0.2">
      <c r="A832">
        <v>830</v>
      </c>
      <c r="B832" s="3" t="s">
        <v>831</v>
      </c>
      <c r="C832" s="3" t="s">
        <v>4940</v>
      </c>
      <c r="D832" s="6">
        <v>1800</v>
      </c>
      <c r="E832" s="8">
        <v>1941</v>
      </c>
      <c r="F832" t="s">
        <v>8218</v>
      </c>
      <c r="G832" t="s">
        <v>8223</v>
      </c>
      <c r="H832" t="s">
        <v>8245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8284</v>
      </c>
      <c r="O832" t="s">
        <v>8285</v>
      </c>
      <c r="P832" s="9">
        <f>(J832/86400)+DATE(1970,1,1)</f>
        <v>41325.525752314818</v>
      </c>
      <c r="Q832" s="9">
        <f>(I832/86400)+DATE(1970,1,1)</f>
        <v>41355.484085648146</v>
      </c>
      <c r="R832" cm="1">
        <f t="array" ref="R832:S832">YEAR(P832:Q832)</f>
        <v>2013</v>
      </c>
      <c r="S832">
        <v>2013</v>
      </c>
    </row>
    <row r="833" spans="1:19" ht="32" x14ac:dyDescent="0.2">
      <c r="A833">
        <v>831</v>
      </c>
      <c r="B833" s="3" t="s">
        <v>832</v>
      </c>
      <c r="C833" s="3" t="s">
        <v>4941</v>
      </c>
      <c r="D833" s="6">
        <v>1500</v>
      </c>
      <c r="E833" s="8">
        <v>3500</v>
      </c>
      <c r="F833" t="s">
        <v>8218</v>
      </c>
      <c r="G833" t="s">
        <v>8223</v>
      </c>
      <c r="H833" t="s">
        <v>8245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8284</v>
      </c>
      <c r="O833" t="s">
        <v>8285</v>
      </c>
      <c r="P833" s="9">
        <f>(J833/86400)+DATE(1970,1,1)</f>
        <v>40996.646921296298</v>
      </c>
      <c r="Q833" s="9">
        <f>(I833/86400)+DATE(1970,1,1)</f>
        <v>41026.646921296298</v>
      </c>
      <c r="R833" cm="1">
        <f t="array" ref="R833:S833">YEAR(P833:Q833)</f>
        <v>2012</v>
      </c>
      <c r="S833">
        <v>2012</v>
      </c>
    </row>
    <row r="834" spans="1:19" ht="48" x14ac:dyDescent="0.2">
      <c r="A834">
        <v>832</v>
      </c>
      <c r="B834" s="3" t="s">
        <v>833</v>
      </c>
      <c r="C834" s="3" t="s">
        <v>4942</v>
      </c>
      <c r="D834" s="6">
        <v>15000</v>
      </c>
      <c r="E834" s="8">
        <v>15091.06</v>
      </c>
      <c r="F834" t="s">
        <v>8218</v>
      </c>
      <c r="G834" t="s">
        <v>8223</v>
      </c>
      <c r="H834" t="s">
        <v>8245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8284</v>
      </c>
      <c r="O834" t="s">
        <v>8285</v>
      </c>
      <c r="P834" s="9">
        <f>(J834/86400)+DATE(1970,1,1)</f>
        <v>40869.675173611111</v>
      </c>
      <c r="Q834" s="9">
        <f>(I834/86400)+DATE(1970,1,1)</f>
        <v>40929.342361111107</v>
      </c>
      <c r="R834" cm="1">
        <f t="array" ref="R834:S834">YEAR(P834:Q834)</f>
        <v>2011</v>
      </c>
      <c r="S834">
        <v>2012</v>
      </c>
    </row>
    <row r="835" spans="1:19" ht="16" x14ac:dyDescent="0.2">
      <c r="A835">
        <v>833</v>
      </c>
      <c r="B835" s="3" t="s">
        <v>834</v>
      </c>
      <c r="C835" s="3" t="s">
        <v>4943</v>
      </c>
      <c r="D835" s="6">
        <v>6000</v>
      </c>
      <c r="E835" s="8">
        <v>6100</v>
      </c>
      <c r="F835" t="s">
        <v>8218</v>
      </c>
      <c r="G835" t="s">
        <v>8223</v>
      </c>
      <c r="H835" t="s">
        <v>8245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8284</v>
      </c>
      <c r="O835" t="s">
        <v>8285</v>
      </c>
      <c r="P835" s="9">
        <f>(J835/86400)+DATE(1970,1,1)</f>
        <v>41718.878182870372</v>
      </c>
      <c r="Q835" s="9">
        <f>(I835/86400)+DATE(1970,1,1)</f>
        <v>41748.878182870372</v>
      </c>
      <c r="R835" cm="1">
        <f t="array" ref="R835:S835">YEAR(P835:Q835)</f>
        <v>2014</v>
      </c>
      <c r="S835">
        <v>2014</v>
      </c>
    </row>
    <row r="836" spans="1:19" ht="48" x14ac:dyDescent="0.2">
      <c r="A836">
        <v>834</v>
      </c>
      <c r="B836" s="3" t="s">
        <v>835</v>
      </c>
      <c r="C836" s="3" t="s">
        <v>4944</v>
      </c>
      <c r="D836" s="6">
        <v>5500</v>
      </c>
      <c r="E836" s="8">
        <v>7206</v>
      </c>
      <c r="F836" t="s">
        <v>8218</v>
      </c>
      <c r="G836" t="s">
        <v>8223</v>
      </c>
      <c r="H836" t="s">
        <v>8245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8284</v>
      </c>
      <c r="O836" t="s">
        <v>8285</v>
      </c>
      <c r="P836" s="9">
        <f>(J836/86400)+DATE(1970,1,1)</f>
        <v>41422.822824074072</v>
      </c>
      <c r="Q836" s="9">
        <f>(I836/86400)+DATE(1970,1,1)</f>
        <v>41456.165972222225</v>
      </c>
      <c r="R836" cm="1">
        <f t="array" ref="R836:S836">YEAR(P836:Q836)</f>
        <v>2013</v>
      </c>
      <c r="S836">
        <v>2013</v>
      </c>
    </row>
    <row r="837" spans="1:19" ht="48" x14ac:dyDescent="0.2">
      <c r="A837">
        <v>835</v>
      </c>
      <c r="B837" s="3" t="s">
        <v>836</v>
      </c>
      <c r="C837" s="3" t="s">
        <v>4945</v>
      </c>
      <c r="D837" s="6">
        <v>2000</v>
      </c>
      <c r="E837" s="8">
        <v>2345</v>
      </c>
      <c r="F837" t="s">
        <v>8218</v>
      </c>
      <c r="G837" t="s">
        <v>8223</v>
      </c>
      <c r="H837" t="s">
        <v>8245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8284</v>
      </c>
      <c r="O837" t="s">
        <v>8285</v>
      </c>
      <c r="P837" s="9">
        <f>(J837/86400)+DATE(1970,1,1)</f>
        <v>41005.45784722222</v>
      </c>
      <c r="Q837" s="9">
        <f>(I837/86400)+DATE(1970,1,1)</f>
        <v>41048.125</v>
      </c>
      <c r="R837" cm="1">
        <f t="array" ref="R837:S837">YEAR(P837:Q837)</f>
        <v>2012</v>
      </c>
      <c r="S837">
        <v>2012</v>
      </c>
    </row>
    <row r="838" spans="1:19" ht="16" x14ac:dyDescent="0.2">
      <c r="A838">
        <v>836</v>
      </c>
      <c r="B838" s="3" t="s">
        <v>837</v>
      </c>
      <c r="C838" s="3" t="s">
        <v>4946</v>
      </c>
      <c r="D838" s="6">
        <v>5000</v>
      </c>
      <c r="E838" s="8">
        <v>5046.5200000000004</v>
      </c>
      <c r="F838" t="s">
        <v>8218</v>
      </c>
      <c r="G838" t="s">
        <v>8223</v>
      </c>
      <c r="H838" t="s">
        <v>8245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8284</v>
      </c>
      <c r="O838" t="s">
        <v>8285</v>
      </c>
      <c r="P838" s="9">
        <f>(J838/86400)+DATE(1970,1,1)</f>
        <v>41524.056921296295</v>
      </c>
      <c r="Q838" s="9">
        <f>(I838/86400)+DATE(1970,1,1)</f>
        <v>41554.056921296295</v>
      </c>
      <c r="R838" cm="1">
        <f t="array" ref="R838:S838">YEAR(P838:Q838)</f>
        <v>2013</v>
      </c>
      <c r="S838">
        <v>2013</v>
      </c>
    </row>
    <row r="839" spans="1:19" ht="32" x14ac:dyDescent="0.2">
      <c r="A839">
        <v>837</v>
      </c>
      <c r="B839" s="3" t="s">
        <v>838</v>
      </c>
      <c r="C839" s="3" t="s">
        <v>4947</v>
      </c>
      <c r="D839" s="6">
        <v>2500</v>
      </c>
      <c r="E839" s="8">
        <v>3045</v>
      </c>
      <c r="F839" t="s">
        <v>8218</v>
      </c>
      <c r="G839" t="s">
        <v>8223</v>
      </c>
      <c r="H839" t="s">
        <v>8245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8284</v>
      </c>
      <c r="O839" t="s">
        <v>8285</v>
      </c>
      <c r="P839" s="9">
        <f>(J839/86400)+DATE(1970,1,1)</f>
        <v>41730.998402777775</v>
      </c>
      <c r="Q839" s="9">
        <f>(I839/86400)+DATE(1970,1,1)</f>
        <v>41760.998402777775</v>
      </c>
      <c r="R839" cm="1">
        <f t="array" ref="R839:S839">YEAR(P839:Q839)</f>
        <v>2014</v>
      </c>
      <c r="S839">
        <v>2014</v>
      </c>
    </row>
    <row r="840" spans="1:19" ht="48" x14ac:dyDescent="0.2">
      <c r="A840">
        <v>838</v>
      </c>
      <c r="B840" s="3" t="s">
        <v>839</v>
      </c>
      <c r="C840" s="3" t="s">
        <v>4948</v>
      </c>
      <c r="D840" s="6">
        <v>2000</v>
      </c>
      <c r="E840" s="8">
        <v>2908</v>
      </c>
      <c r="F840" t="s">
        <v>8218</v>
      </c>
      <c r="G840" t="s">
        <v>8223</v>
      </c>
      <c r="H840" t="s">
        <v>8245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8284</v>
      </c>
      <c r="O840" t="s">
        <v>8285</v>
      </c>
      <c r="P840" s="9">
        <f>(J840/86400)+DATE(1970,1,1)</f>
        <v>40895.897974537038</v>
      </c>
      <c r="Q840" s="9">
        <f>(I840/86400)+DATE(1970,1,1)</f>
        <v>40925.897974537038</v>
      </c>
      <c r="R840" cm="1">
        <f t="array" ref="R840:S840">YEAR(P840:Q840)</f>
        <v>2011</v>
      </c>
      <c r="S840">
        <v>2012</v>
      </c>
    </row>
    <row r="841" spans="1:19" ht="48" x14ac:dyDescent="0.2">
      <c r="A841">
        <v>839</v>
      </c>
      <c r="B841" s="3" t="s">
        <v>840</v>
      </c>
      <c r="C841" s="3" t="s">
        <v>4949</v>
      </c>
      <c r="D841" s="6">
        <v>5000</v>
      </c>
      <c r="E841" s="8">
        <v>5830.83</v>
      </c>
      <c r="F841" t="s">
        <v>8218</v>
      </c>
      <c r="G841" t="s">
        <v>8223</v>
      </c>
      <c r="H841" t="s">
        <v>8245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8284</v>
      </c>
      <c r="O841" t="s">
        <v>8285</v>
      </c>
      <c r="P841" s="9">
        <f>(J841/86400)+DATE(1970,1,1)</f>
        <v>41144.763379629629</v>
      </c>
      <c r="Q841" s="9">
        <f>(I841/86400)+DATE(1970,1,1)</f>
        <v>41174.763379629629</v>
      </c>
      <c r="R841" cm="1">
        <f t="array" ref="R841:S841">YEAR(P841:Q841)</f>
        <v>2012</v>
      </c>
      <c r="S841">
        <v>2012</v>
      </c>
    </row>
    <row r="842" spans="1:19" ht="32" x14ac:dyDescent="0.2">
      <c r="A842">
        <v>840</v>
      </c>
      <c r="B842" s="3" t="s">
        <v>841</v>
      </c>
      <c r="C842" s="3" t="s">
        <v>4950</v>
      </c>
      <c r="D842" s="6">
        <v>10000</v>
      </c>
      <c r="E842" s="8">
        <v>12041.66</v>
      </c>
      <c r="F842" t="s">
        <v>8218</v>
      </c>
      <c r="G842" t="s">
        <v>8223</v>
      </c>
      <c r="H842" t="s">
        <v>8245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8284</v>
      </c>
      <c r="O842" t="s">
        <v>8286</v>
      </c>
      <c r="P842" s="9">
        <f>(J842/86400)+DATE(1970,1,1)</f>
        <v>42607.226701388892</v>
      </c>
      <c r="Q842" s="9">
        <f>(I842/86400)+DATE(1970,1,1)</f>
        <v>42637.226701388892</v>
      </c>
      <c r="R842" cm="1">
        <f t="array" ref="R842:S842">YEAR(P842:Q842)</f>
        <v>2016</v>
      </c>
      <c r="S842">
        <v>2016</v>
      </c>
    </row>
    <row r="843" spans="1:19" ht="48" x14ac:dyDescent="0.2">
      <c r="A843">
        <v>841</v>
      </c>
      <c r="B843" s="3" t="s">
        <v>842</v>
      </c>
      <c r="C843" s="3" t="s">
        <v>4951</v>
      </c>
      <c r="D843" s="6">
        <v>5000</v>
      </c>
      <c r="E843" s="8">
        <v>5066</v>
      </c>
      <c r="F843" t="s">
        <v>8218</v>
      </c>
      <c r="G843" t="s">
        <v>8223</v>
      </c>
      <c r="H843" t="s">
        <v>8245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8284</v>
      </c>
      <c r="O843" t="s">
        <v>8286</v>
      </c>
      <c r="P843" s="9">
        <f>(J843/86400)+DATE(1970,1,1)</f>
        <v>41923.838692129633</v>
      </c>
      <c r="Q843" s="9">
        <f>(I843/86400)+DATE(1970,1,1)</f>
        <v>41953.880358796298</v>
      </c>
      <c r="R843" cm="1">
        <f t="array" ref="R843:S843">YEAR(P843:Q843)</f>
        <v>2014</v>
      </c>
      <c r="S843">
        <v>2014</v>
      </c>
    </row>
    <row r="844" spans="1:19" ht="48" x14ac:dyDescent="0.2">
      <c r="A844">
        <v>842</v>
      </c>
      <c r="B844" s="3" t="s">
        <v>843</v>
      </c>
      <c r="C844" s="3" t="s">
        <v>4952</v>
      </c>
      <c r="D844" s="6">
        <v>2500</v>
      </c>
      <c r="E844" s="8">
        <v>2608</v>
      </c>
      <c r="F844" t="s">
        <v>8218</v>
      </c>
      <c r="G844" t="s">
        <v>8228</v>
      </c>
      <c r="H844" t="s">
        <v>8250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8284</v>
      </c>
      <c r="O844" t="s">
        <v>8286</v>
      </c>
      <c r="P844" s="9">
        <f>(J844/86400)+DATE(1970,1,1)</f>
        <v>41526.59239583333</v>
      </c>
      <c r="Q844" s="9">
        <f>(I844/86400)+DATE(1970,1,1)</f>
        <v>41561.165972222225</v>
      </c>
      <c r="R844" cm="1">
        <f t="array" ref="R844:S844">YEAR(P844:Q844)</f>
        <v>2013</v>
      </c>
      <c r="S844">
        <v>2013</v>
      </c>
    </row>
    <row r="845" spans="1:19" ht="48" x14ac:dyDescent="0.2">
      <c r="A845">
        <v>843</v>
      </c>
      <c r="B845" s="3" t="s">
        <v>844</v>
      </c>
      <c r="C845" s="3" t="s">
        <v>4953</v>
      </c>
      <c r="D845" s="6">
        <v>3000</v>
      </c>
      <c r="E845" s="8">
        <v>8014</v>
      </c>
      <c r="F845" t="s">
        <v>8218</v>
      </c>
      <c r="G845" t="s">
        <v>8223</v>
      </c>
      <c r="H845" t="s">
        <v>8245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8284</v>
      </c>
      <c r="O845" t="s">
        <v>8286</v>
      </c>
      <c r="P845" s="9">
        <f>(J845/86400)+DATE(1970,1,1)</f>
        <v>42695.257870370369</v>
      </c>
      <c r="Q845" s="9">
        <f>(I845/86400)+DATE(1970,1,1)</f>
        <v>42712.333333333328</v>
      </c>
      <c r="R845" cm="1">
        <f t="array" ref="R845:S845">YEAR(P845:Q845)</f>
        <v>2016</v>
      </c>
      <c r="S845">
        <v>2016</v>
      </c>
    </row>
    <row r="846" spans="1:19" ht="48" x14ac:dyDescent="0.2">
      <c r="A846">
        <v>844</v>
      </c>
      <c r="B846" s="3" t="s">
        <v>845</v>
      </c>
      <c r="C846" s="3" t="s">
        <v>4954</v>
      </c>
      <c r="D846" s="6">
        <v>3000</v>
      </c>
      <c r="E846" s="8">
        <v>5824</v>
      </c>
      <c r="F846" t="s">
        <v>8218</v>
      </c>
      <c r="G846" t="s">
        <v>8223</v>
      </c>
      <c r="H846" t="s">
        <v>8245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8284</v>
      </c>
      <c r="O846" t="s">
        <v>8286</v>
      </c>
      <c r="P846" s="9">
        <f>(J846/86400)+DATE(1970,1,1)</f>
        <v>41905.684629629628</v>
      </c>
      <c r="Q846" s="9">
        <f>(I846/86400)+DATE(1970,1,1)</f>
        <v>41944.207638888889</v>
      </c>
      <c r="R846" cm="1">
        <f t="array" ref="R846:S846">YEAR(P846:Q846)</f>
        <v>2014</v>
      </c>
      <c r="S846">
        <v>2014</v>
      </c>
    </row>
    <row r="847" spans="1:19" ht="48" x14ac:dyDescent="0.2">
      <c r="A847">
        <v>845</v>
      </c>
      <c r="B847" s="3" t="s">
        <v>846</v>
      </c>
      <c r="C847" s="3" t="s">
        <v>4955</v>
      </c>
      <c r="D847" s="6">
        <v>5000</v>
      </c>
      <c r="E847" s="8">
        <v>6019.01</v>
      </c>
      <c r="F847" t="s">
        <v>8218</v>
      </c>
      <c r="G847" t="s">
        <v>8223</v>
      </c>
      <c r="H847" t="s">
        <v>8245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8284</v>
      </c>
      <c r="O847" t="s">
        <v>8286</v>
      </c>
      <c r="P847" s="9">
        <f>(J847/86400)+DATE(1970,1,1)</f>
        <v>42578.205972222218</v>
      </c>
      <c r="Q847" s="9">
        <f>(I847/86400)+DATE(1970,1,1)</f>
        <v>42618.165972222225</v>
      </c>
      <c r="R847" cm="1">
        <f t="array" ref="R847:S847">YEAR(P847:Q847)</f>
        <v>2016</v>
      </c>
      <c r="S847">
        <v>2016</v>
      </c>
    </row>
    <row r="848" spans="1:19" ht="32" x14ac:dyDescent="0.2">
      <c r="A848">
        <v>846</v>
      </c>
      <c r="B848" s="3" t="s">
        <v>847</v>
      </c>
      <c r="C848" s="3" t="s">
        <v>4956</v>
      </c>
      <c r="D848" s="6">
        <v>1100</v>
      </c>
      <c r="E848" s="8">
        <v>1342.01</v>
      </c>
      <c r="F848" t="s">
        <v>8218</v>
      </c>
      <c r="G848" t="s">
        <v>8224</v>
      </c>
      <c r="H848" t="s">
        <v>8246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8284</v>
      </c>
      <c r="O848" t="s">
        <v>8286</v>
      </c>
      <c r="P848" s="9">
        <f>(J848/86400)+DATE(1970,1,1)</f>
        <v>41694.391840277778</v>
      </c>
      <c r="Q848" s="9">
        <f>(I848/86400)+DATE(1970,1,1)</f>
        <v>41708.583333333336</v>
      </c>
      <c r="R848" cm="1">
        <f t="array" ref="R848:S848">YEAR(P848:Q848)</f>
        <v>2014</v>
      </c>
      <c r="S848">
        <v>2014</v>
      </c>
    </row>
    <row r="849" spans="1:19" ht="16" x14ac:dyDescent="0.2">
      <c r="A849">
        <v>847</v>
      </c>
      <c r="B849" s="3" t="s">
        <v>848</v>
      </c>
      <c r="C849" s="3" t="s">
        <v>4957</v>
      </c>
      <c r="D849" s="6">
        <v>10</v>
      </c>
      <c r="E849" s="8">
        <v>10</v>
      </c>
      <c r="F849" t="s">
        <v>8218</v>
      </c>
      <c r="G849" t="s">
        <v>8223</v>
      </c>
      <c r="H849" t="s">
        <v>8245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8284</v>
      </c>
      <c r="O849" t="s">
        <v>8286</v>
      </c>
      <c r="P849" s="9">
        <f>(J849/86400)+DATE(1970,1,1)</f>
        <v>42165.798333333332</v>
      </c>
      <c r="Q849" s="9">
        <f>(I849/86400)+DATE(1970,1,1)</f>
        <v>42195.798333333332</v>
      </c>
      <c r="R849" cm="1">
        <f t="array" ref="R849:S849">YEAR(P849:Q849)</f>
        <v>2015</v>
      </c>
      <c r="S849">
        <v>2015</v>
      </c>
    </row>
    <row r="850" spans="1:19" ht="48" x14ac:dyDescent="0.2">
      <c r="A850">
        <v>848</v>
      </c>
      <c r="B850" s="3" t="s">
        <v>849</v>
      </c>
      <c r="C850" s="3" t="s">
        <v>4958</v>
      </c>
      <c r="D850" s="6">
        <v>300</v>
      </c>
      <c r="E850" s="8">
        <v>300</v>
      </c>
      <c r="F850" t="s">
        <v>8218</v>
      </c>
      <c r="G850" t="s">
        <v>8223</v>
      </c>
      <c r="H850" t="s">
        <v>8245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8284</v>
      </c>
      <c r="O850" t="s">
        <v>8286</v>
      </c>
      <c r="P850" s="9">
        <f>(J850/86400)+DATE(1970,1,1)</f>
        <v>42078.792048611111</v>
      </c>
      <c r="Q850" s="9">
        <f>(I850/86400)+DATE(1970,1,1)</f>
        <v>42108.792048611111</v>
      </c>
      <c r="R850" cm="1">
        <f t="array" ref="R850:S850">YEAR(P850:Q850)</f>
        <v>2015</v>
      </c>
      <c r="S850">
        <v>2015</v>
      </c>
    </row>
    <row r="851" spans="1:19" ht="64" x14ac:dyDescent="0.2">
      <c r="A851">
        <v>849</v>
      </c>
      <c r="B851" s="3" t="s">
        <v>850</v>
      </c>
      <c r="C851" s="3" t="s">
        <v>4959</v>
      </c>
      <c r="D851" s="6">
        <v>4000</v>
      </c>
      <c r="E851" s="8">
        <v>4796</v>
      </c>
      <c r="F851" t="s">
        <v>8218</v>
      </c>
      <c r="G851" t="s">
        <v>8223</v>
      </c>
      <c r="H851" t="s">
        <v>8245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8284</v>
      </c>
      <c r="O851" t="s">
        <v>8286</v>
      </c>
      <c r="P851" s="9">
        <f>(J851/86400)+DATE(1970,1,1)</f>
        <v>42051.148888888885</v>
      </c>
      <c r="Q851" s="9">
        <f>(I851/86400)+DATE(1970,1,1)</f>
        <v>42079.107222222221</v>
      </c>
      <c r="R851" cm="1">
        <f t="array" ref="R851:S851">YEAR(P851:Q851)</f>
        <v>2015</v>
      </c>
      <c r="S851">
        <v>2015</v>
      </c>
    </row>
    <row r="852" spans="1:19" ht="48" x14ac:dyDescent="0.2">
      <c r="A852">
        <v>850</v>
      </c>
      <c r="B852" s="3" t="s">
        <v>851</v>
      </c>
      <c r="C852" s="3" t="s">
        <v>4960</v>
      </c>
      <c r="D852" s="6">
        <v>4000</v>
      </c>
      <c r="E852" s="8">
        <v>6207</v>
      </c>
      <c r="F852" t="s">
        <v>8218</v>
      </c>
      <c r="G852" t="s">
        <v>8223</v>
      </c>
      <c r="H852" t="s">
        <v>8245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8284</v>
      </c>
      <c r="O852" t="s">
        <v>8286</v>
      </c>
      <c r="P852" s="9">
        <f>(J852/86400)+DATE(1970,1,1)</f>
        <v>42452.827743055561</v>
      </c>
      <c r="Q852" s="9">
        <f>(I852/86400)+DATE(1970,1,1)</f>
        <v>42485.207638888889</v>
      </c>
      <c r="R852" cm="1">
        <f t="array" ref="R852:S852">YEAR(P852:Q852)</f>
        <v>2016</v>
      </c>
      <c r="S852">
        <v>2016</v>
      </c>
    </row>
    <row r="853" spans="1:19" ht="32" x14ac:dyDescent="0.2">
      <c r="A853">
        <v>851</v>
      </c>
      <c r="B853" s="3" t="s">
        <v>852</v>
      </c>
      <c r="C853" s="3" t="s">
        <v>4961</v>
      </c>
      <c r="D853" s="6">
        <v>2000</v>
      </c>
      <c r="E853" s="8">
        <v>2609</v>
      </c>
      <c r="F853" t="s">
        <v>8218</v>
      </c>
      <c r="G853" t="s">
        <v>8229</v>
      </c>
      <c r="H853" t="s">
        <v>8248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8284</v>
      </c>
      <c r="O853" t="s">
        <v>8286</v>
      </c>
      <c r="P853" s="9">
        <f>(J853/86400)+DATE(1970,1,1)</f>
        <v>42522.880243055552</v>
      </c>
      <c r="Q853" s="9">
        <f>(I853/86400)+DATE(1970,1,1)</f>
        <v>42582.822916666672</v>
      </c>
      <c r="R853" cm="1">
        <f t="array" ref="R853:S853">YEAR(P853:Q853)</f>
        <v>2016</v>
      </c>
      <c r="S853">
        <v>2016</v>
      </c>
    </row>
    <row r="854" spans="1:19" ht="32" x14ac:dyDescent="0.2">
      <c r="A854">
        <v>852</v>
      </c>
      <c r="B854" s="3" t="s">
        <v>853</v>
      </c>
      <c r="C854" s="3" t="s">
        <v>4962</v>
      </c>
      <c r="D854" s="6">
        <v>3500</v>
      </c>
      <c r="E854" s="8">
        <v>3674</v>
      </c>
      <c r="F854" t="s">
        <v>8218</v>
      </c>
      <c r="G854" t="s">
        <v>8223</v>
      </c>
      <c r="H854" t="s">
        <v>8245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8284</v>
      </c>
      <c r="O854" t="s">
        <v>8286</v>
      </c>
      <c r="P854" s="9">
        <f>(J854/86400)+DATE(1970,1,1)</f>
        <v>42656.805497685185</v>
      </c>
      <c r="Q854" s="9">
        <f>(I854/86400)+DATE(1970,1,1)</f>
        <v>42667.875</v>
      </c>
      <c r="R854" cm="1">
        <f t="array" ref="R854:S854">YEAR(P854:Q854)</f>
        <v>2016</v>
      </c>
      <c r="S854">
        <v>2016</v>
      </c>
    </row>
    <row r="855" spans="1:19" ht="48" x14ac:dyDescent="0.2">
      <c r="A855">
        <v>853</v>
      </c>
      <c r="B855" s="3" t="s">
        <v>854</v>
      </c>
      <c r="C855" s="3" t="s">
        <v>4963</v>
      </c>
      <c r="D855" s="6">
        <v>300</v>
      </c>
      <c r="E855" s="8">
        <v>300</v>
      </c>
      <c r="F855" t="s">
        <v>8218</v>
      </c>
      <c r="G855" t="s">
        <v>8223</v>
      </c>
      <c r="H855" t="s">
        <v>8245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8284</v>
      </c>
      <c r="O855" t="s">
        <v>8286</v>
      </c>
      <c r="P855" s="9">
        <f>(J855/86400)+DATE(1970,1,1)</f>
        <v>42021.832280092596</v>
      </c>
      <c r="Q855" s="9">
        <f>(I855/86400)+DATE(1970,1,1)</f>
        <v>42051.832280092596</v>
      </c>
      <c r="R855" cm="1">
        <f t="array" ref="R855:S855">YEAR(P855:Q855)</f>
        <v>2015</v>
      </c>
      <c r="S855">
        <v>2015</v>
      </c>
    </row>
    <row r="856" spans="1:19" ht="48" x14ac:dyDescent="0.2">
      <c r="A856">
        <v>854</v>
      </c>
      <c r="B856" s="3" t="s">
        <v>855</v>
      </c>
      <c r="C856" s="3" t="s">
        <v>4964</v>
      </c>
      <c r="D856" s="6">
        <v>27800</v>
      </c>
      <c r="E856" s="8">
        <v>32865.300000000003</v>
      </c>
      <c r="F856" t="s">
        <v>8218</v>
      </c>
      <c r="G856" t="s">
        <v>8223</v>
      </c>
      <c r="H856" t="s">
        <v>8245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8284</v>
      </c>
      <c r="O856" t="s">
        <v>8286</v>
      </c>
      <c r="P856" s="9">
        <f>(J856/86400)+DATE(1970,1,1)</f>
        <v>42702.212337962963</v>
      </c>
      <c r="Q856" s="9">
        <f>(I856/86400)+DATE(1970,1,1)</f>
        <v>42732.212337962963</v>
      </c>
      <c r="R856" cm="1">
        <f t="array" ref="R856:S856">YEAR(P856:Q856)</f>
        <v>2016</v>
      </c>
      <c r="S856">
        <v>2016</v>
      </c>
    </row>
    <row r="857" spans="1:19" ht="32" x14ac:dyDescent="0.2">
      <c r="A857">
        <v>855</v>
      </c>
      <c r="B857" s="3" t="s">
        <v>856</v>
      </c>
      <c r="C857" s="3" t="s">
        <v>4965</v>
      </c>
      <c r="D857" s="6">
        <v>1450</v>
      </c>
      <c r="E857" s="8">
        <v>1500</v>
      </c>
      <c r="F857" t="s">
        <v>8218</v>
      </c>
      <c r="G857" t="s">
        <v>8223</v>
      </c>
      <c r="H857" t="s">
        <v>8245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8284</v>
      </c>
      <c r="O857" t="s">
        <v>8286</v>
      </c>
      <c r="P857" s="9">
        <f>(J857/86400)+DATE(1970,1,1)</f>
        <v>42545.125196759254</v>
      </c>
      <c r="Q857" s="9">
        <f>(I857/86400)+DATE(1970,1,1)</f>
        <v>42575.125196759254</v>
      </c>
      <c r="R857" cm="1">
        <f t="array" ref="R857:S857">YEAR(P857:Q857)</f>
        <v>2016</v>
      </c>
      <c r="S857">
        <v>2016</v>
      </c>
    </row>
    <row r="858" spans="1:19" ht="48" x14ac:dyDescent="0.2">
      <c r="A858">
        <v>856</v>
      </c>
      <c r="B858" s="3" t="s">
        <v>857</v>
      </c>
      <c r="C858" s="3" t="s">
        <v>4966</v>
      </c>
      <c r="D858" s="6">
        <v>250</v>
      </c>
      <c r="E858" s="8">
        <v>545</v>
      </c>
      <c r="F858" t="s">
        <v>8218</v>
      </c>
      <c r="G858" t="s">
        <v>8235</v>
      </c>
      <c r="H858" t="s">
        <v>8248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8284</v>
      </c>
      <c r="O858" t="s">
        <v>8286</v>
      </c>
      <c r="P858" s="9">
        <f>(J858/86400)+DATE(1970,1,1)</f>
        <v>42609.311990740738</v>
      </c>
      <c r="Q858" s="9">
        <f>(I858/86400)+DATE(1970,1,1)</f>
        <v>42668.791666666672</v>
      </c>
      <c r="R858" cm="1">
        <f t="array" ref="R858:S858">YEAR(P858:Q858)</f>
        <v>2016</v>
      </c>
      <c r="S858">
        <v>2016</v>
      </c>
    </row>
    <row r="859" spans="1:19" ht="32" x14ac:dyDescent="0.2">
      <c r="A859">
        <v>857</v>
      </c>
      <c r="B859" s="3" t="s">
        <v>858</v>
      </c>
      <c r="C859" s="3" t="s">
        <v>4967</v>
      </c>
      <c r="D859" s="6">
        <v>1200</v>
      </c>
      <c r="E859" s="8">
        <v>1200</v>
      </c>
      <c r="F859" t="s">
        <v>8218</v>
      </c>
      <c r="G859" t="s">
        <v>8226</v>
      </c>
      <c r="H859" t="s">
        <v>8248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8284</v>
      </c>
      <c r="O859" t="s">
        <v>8286</v>
      </c>
      <c r="P859" s="9">
        <f>(J859/86400)+DATE(1970,1,1)</f>
        <v>42291.581377314811</v>
      </c>
      <c r="Q859" s="9">
        <f>(I859/86400)+DATE(1970,1,1)</f>
        <v>42333.623043981483</v>
      </c>
      <c r="R859" cm="1">
        <f t="array" ref="R859:S859">YEAR(P859:Q859)</f>
        <v>2015</v>
      </c>
      <c r="S859">
        <v>2015</v>
      </c>
    </row>
    <row r="860" spans="1:19" ht="48" x14ac:dyDescent="0.2">
      <c r="A860">
        <v>858</v>
      </c>
      <c r="B860" s="3" t="s">
        <v>859</v>
      </c>
      <c r="C860" s="3" t="s">
        <v>4968</v>
      </c>
      <c r="D860" s="6">
        <v>1200</v>
      </c>
      <c r="E860" s="8">
        <v>1728.07</v>
      </c>
      <c r="F860" t="s">
        <v>8218</v>
      </c>
      <c r="G860" t="s">
        <v>8224</v>
      </c>
      <c r="H860" t="s">
        <v>8246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8284</v>
      </c>
      <c r="O860" t="s">
        <v>8286</v>
      </c>
      <c r="P860" s="9">
        <f>(J860/86400)+DATE(1970,1,1)</f>
        <v>42079.745578703703</v>
      </c>
      <c r="Q860" s="9">
        <f>(I860/86400)+DATE(1970,1,1)</f>
        <v>42109.957638888889</v>
      </c>
      <c r="R860" cm="1">
        <f t="array" ref="R860:S860">YEAR(P860:Q860)</f>
        <v>2015</v>
      </c>
      <c r="S860">
        <v>2015</v>
      </c>
    </row>
    <row r="861" spans="1:19" ht="32" x14ac:dyDescent="0.2">
      <c r="A861">
        <v>859</v>
      </c>
      <c r="B861" s="3" t="s">
        <v>860</v>
      </c>
      <c r="C861" s="3" t="s">
        <v>4969</v>
      </c>
      <c r="D861" s="6">
        <v>4000</v>
      </c>
      <c r="E861" s="8">
        <v>4187</v>
      </c>
      <c r="F861" t="s">
        <v>8218</v>
      </c>
      <c r="G861" t="s">
        <v>8223</v>
      </c>
      <c r="H861" t="s">
        <v>8245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8284</v>
      </c>
      <c r="O861" t="s">
        <v>8286</v>
      </c>
      <c r="P861" s="9">
        <f>(J861/86400)+DATE(1970,1,1)</f>
        <v>42128.820231481484</v>
      </c>
      <c r="Q861" s="9">
        <f>(I861/86400)+DATE(1970,1,1)</f>
        <v>42159</v>
      </c>
      <c r="R861" cm="1">
        <f t="array" ref="R861:S861">YEAR(P861:Q861)</f>
        <v>2015</v>
      </c>
      <c r="S861">
        <v>2015</v>
      </c>
    </row>
    <row r="862" spans="1:19" ht="48" x14ac:dyDescent="0.2">
      <c r="A862">
        <v>860</v>
      </c>
      <c r="B862" s="3" t="s">
        <v>861</v>
      </c>
      <c r="C862" s="3" t="s">
        <v>4970</v>
      </c>
      <c r="D862" s="6">
        <v>14000</v>
      </c>
      <c r="E862" s="8">
        <v>2540</v>
      </c>
      <c r="F862" t="s">
        <v>8220</v>
      </c>
      <c r="G862" t="s">
        <v>8223</v>
      </c>
      <c r="H862" t="s">
        <v>8245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8284</v>
      </c>
      <c r="O862" t="s">
        <v>8287</v>
      </c>
      <c r="P862" s="9">
        <f>(J862/86400)+DATE(1970,1,1)</f>
        <v>41570.482789351852</v>
      </c>
      <c r="Q862" s="9">
        <f>(I862/86400)+DATE(1970,1,1)</f>
        <v>41600.524456018517</v>
      </c>
      <c r="R862" cm="1">
        <f t="array" ref="R862:S862">YEAR(P862:Q862)</f>
        <v>2013</v>
      </c>
      <c r="S862">
        <v>2013</v>
      </c>
    </row>
    <row r="863" spans="1:19" ht="48" x14ac:dyDescent="0.2">
      <c r="A863">
        <v>861</v>
      </c>
      <c r="B863" s="3" t="s">
        <v>862</v>
      </c>
      <c r="C863" s="3" t="s">
        <v>4971</v>
      </c>
      <c r="D863" s="6">
        <v>4500</v>
      </c>
      <c r="E863" s="8">
        <v>101</v>
      </c>
      <c r="F863" t="s">
        <v>8220</v>
      </c>
      <c r="G863" t="s">
        <v>8223</v>
      </c>
      <c r="H863" t="s">
        <v>8245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8284</v>
      </c>
      <c r="O863" t="s">
        <v>8287</v>
      </c>
      <c r="P863" s="9">
        <f>(J863/86400)+DATE(1970,1,1)</f>
        <v>42599.965324074074</v>
      </c>
      <c r="Q863" s="9">
        <f>(I863/86400)+DATE(1970,1,1)</f>
        <v>42629.965324074074</v>
      </c>
      <c r="R863" cm="1">
        <f t="array" ref="R863:S863">YEAR(P863:Q863)</f>
        <v>2016</v>
      </c>
      <c r="S863">
        <v>2016</v>
      </c>
    </row>
    <row r="864" spans="1:19" ht="48" x14ac:dyDescent="0.2">
      <c r="A864">
        <v>862</v>
      </c>
      <c r="B864" s="3" t="s">
        <v>863</v>
      </c>
      <c r="C864" s="3" t="s">
        <v>4972</v>
      </c>
      <c r="D864" s="6">
        <v>50000</v>
      </c>
      <c r="E864" s="8">
        <v>170</v>
      </c>
      <c r="F864" t="s">
        <v>8220</v>
      </c>
      <c r="G864" t="s">
        <v>8224</v>
      </c>
      <c r="H864" t="s">
        <v>8246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8284</v>
      </c>
      <c r="O864" t="s">
        <v>8287</v>
      </c>
      <c r="P864" s="9">
        <f>(J864/86400)+DATE(1970,1,1)</f>
        <v>41559.5549537037</v>
      </c>
      <c r="Q864" s="9">
        <f>(I864/86400)+DATE(1970,1,1)</f>
        <v>41589.596620370372</v>
      </c>
      <c r="R864" cm="1">
        <f t="array" ref="R864:S864">YEAR(P864:Q864)</f>
        <v>2013</v>
      </c>
      <c r="S864">
        <v>2013</v>
      </c>
    </row>
    <row r="865" spans="1:19" ht="48" x14ac:dyDescent="0.2">
      <c r="A865">
        <v>863</v>
      </c>
      <c r="B865" s="3" t="s">
        <v>864</v>
      </c>
      <c r="C865" s="3" t="s">
        <v>4973</v>
      </c>
      <c r="D865" s="6">
        <v>2000</v>
      </c>
      <c r="E865" s="8">
        <v>90</v>
      </c>
      <c r="F865" t="s">
        <v>8220</v>
      </c>
      <c r="G865" t="s">
        <v>8223</v>
      </c>
      <c r="H865" t="s">
        <v>8245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8284</v>
      </c>
      <c r="O865" t="s">
        <v>8287</v>
      </c>
      <c r="P865" s="9">
        <f>(J865/86400)+DATE(1970,1,1)</f>
        <v>40921.117662037039</v>
      </c>
      <c r="Q865" s="9">
        <f>(I865/86400)+DATE(1970,1,1)</f>
        <v>40951.117662037039</v>
      </c>
      <c r="R865" cm="1">
        <f t="array" ref="R865:S865">YEAR(P865:Q865)</f>
        <v>2012</v>
      </c>
      <c r="S865">
        <v>2012</v>
      </c>
    </row>
    <row r="866" spans="1:19" ht="48" x14ac:dyDescent="0.2">
      <c r="A866">
        <v>864</v>
      </c>
      <c r="B866" s="3" t="s">
        <v>865</v>
      </c>
      <c r="C866" s="3" t="s">
        <v>4974</v>
      </c>
      <c r="D866" s="6">
        <v>6500</v>
      </c>
      <c r="E866" s="8">
        <v>2700</v>
      </c>
      <c r="F866" t="s">
        <v>8220</v>
      </c>
      <c r="G866" t="s">
        <v>8223</v>
      </c>
      <c r="H866" t="s">
        <v>8245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8284</v>
      </c>
      <c r="O866" t="s">
        <v>8287</v>
      </c>
      <c r="P866" s="9">
        <f>(J866/86400)+DATE(1970,1,1)</f>
        <v>41541.106921296298</v>
      </c>
      <c r="Q866" s="9">
        <f>(I866/86400)+DATE(1970,1,1)</f>
        <v>41563.415972222225</v>
      </c>
      <c r="R866" cm="1">
        <f t="array" ref="R866:S866">YEAR(P866:Q866)</f>
        <v>2013</v>
      </c>
      <c r="S866">
        <v>2013</v>
      </c>
    </row>
    <row r="867" spans="1:19" ht="48" x14ac:dyDescent="0.2">
      <c r="A867">
        <v>865</v>
      </c>
      <c r="B867" s="3" t="s">
        <v>866</v>
      </c>
      <c r="C867" s="3" t="s">
        <v>4975</v>
      </c>
      <c r="D867" s="6">
        <v>2200</v>
      </c>
      <c r="E867" s="8">
        <v>45</v>
      </c>
      <c r="F867" t="s">
        <v>8220</v>
      </c>
      <c r="G867" t="s">
        <v>8223</v>
      </c>
      <c r="H867" t="s">
        <v>8245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8284</v>
      </c>
      <c r="O867" t="s">
        <v>8287</v>
      </c>
      <c r="P867" s="9">
        <f>(J867/86400)+DATE(1970,1,1)</f>
        <v>41230.773113425923</v>
      </c>
      <c r="Q867" s="9">
        <f>(I867/86400)+DATE(1970,1,1)</f>
        <v>41290.773113425923</v>
      </c>
      <c r="R867" cm="1">
        <f t="array" ref="R867:S867">YEAR(P867:Q867)</f>
        <v>2012</v>
      </c>
      <c r="S867">
        <v>2013</v>
      </c>
    </row>
    <row r="868" spans="1:19" ht="48" x14ac:dyDescent="0.2">
      <c r="A868">
        <v>866</v>
      </c>
      <c r="B868" s="3" t="s">
        <v>867</v>
      </c>
      <c r="C868" s="3" t="s">
        <v>4976</v>
      </c>
      <c r="D868" s="6">
        <v>3500</v>
      </c>
      <c r="E868" s="8">
        <v>640</v>
      </c>
      <c r="F868" t="s">
        <v>8220</v>
      </c>
      <c r="G868" t="s">
        <v>8223</v>
      </c>
      <c r="H868" t="s">
        <v>8245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8284</v>
      </c>
      <c r="O868" t="s">
        <v>8287</v>
      </c>
      <c r="P868" s="9">
        <f>(J868/86400)+DATE(1970,1,1)</f>
        <v>42025.637939814813</v>
      </c>
      <c r="Q868" s="9">
        <f>(I868/86400)+DATE(1970,1,1)</f>
        <v>42063.631944444445</v>
      </c>
      <c r="R868" cm="1">
        <f t="array" ref="R868:S868">YEAR(P868:Q868)</f>
        <v>2015</v>
      </c>
      <c r="S868">
        <v>2015</v>
      </c>
    </row>
    <row r="869" spans="1:19" ht="48" x14ac:dyDescent="0.2">
      <c r="A869">
        <v>867</v>
      </c>
      <c r="B869" s="3" t="s">
        <v>868</v>
      </c>
      <c r="C869" s="3" t="s">
        <v>4977</v>
      </c>
      <c r="D869" s="6">
        <v>5000</v>
      </c>
      <c r="E869" s="8">
        <v>1201</v>
      </c>
      <c r="F869" t="s">
        <v>8220</v>
      </c>
      <c r="G869" t="s">
        <v>8223</v>
      </c>
      <c r="H869" t="s">
        <v>8245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8284</v>
      </c>
      <c r="O869" t="s">
        <v>8287</v>
      </c>
      <c r="P869" s="9">
        <f>(J869/86400)+DATE(1970,1,1)</f>
        <v>40088.105393518519</v>
      </c>
      <c r="Q869" s="9">
        <f>(I869/86400)+DATE(1970,1,1)</f>
        <v>40148.207638888889</v>
      </c>
      <c r="R869" cm="1">
        <f t="array" ref="R869:S869">YEAR(P869:Q869)</f>
        <v>2009</v>
      </c>
      <c r="S869">
        <v>2009</v>
      </c>
    </row>
    <row r="870" spans="1:19" ht="64" x14ac:dyDescent="0.2">
      <c r="A870">
        <v>868</v>
      </c>
      <c r="B870" s="3" t="s">
        <v>869</v>
      </c>
      <c r="C870" s="3" t="s">
        <v>4978</v>
      </c>
      <c r="D870" s="6">
        <v>45000</v>
      </c>
      <c r="E870" s="8">
        <v>50</v>
      </c>
      <c r="F870" t="s">
        <v>8220</v>
      </c>
      <c r="G870" t="s">
        <v>8223</v>
      </c>
      <c r="H870" t="s">
        <v>8245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8284</v>
      </c>
      <c r="O870" t="s">
        <v>8287</v>
      </c>
      <c r="P870" s="9">
        <f>(J870/86400)+DATE(1970,1,1)</f>
        <v>41616.027754629627</v>
      </c>
      <c r="Q870" s="9">
        <f>(I870/86400)+DATE(1970,1,1)</f>
        <v>41646.027754629627</v>
      </c>
      <c r="R870" cm="1">
        <f t="array" ref="R870:S870">YEAR(P870:Q870)</f>
        <v>2013</v>
      </c>
      <c r="S870">
        <v>2014</v>
      </c>
    </row>
    <row r="871" spans="1:19" ht="48" x14ac:dyDescent="0.2">
      <c r="A871">
        <v>869</v>
      </c>
      <c r="B871" s="3" t="s">
        <v>870</v>
      </c>
      <c r="C871" s="3" t="s">
        <v>4979</v>
      </c>
      <c r="D871" s="6">
        <v>8800</v>
      </c>
      <c r="E871" s="8">
        <v>1040</v>
      </c>
      <c r="F871" t="s">
        <v>8220</v>
      </c>
      <c r="G871" t="s">
        <v>8223</v>
      </c>
      <c r="H871" t="s">
        <v>8245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8284</v>
      </c>
      <c r="O871" t="s">
        <v>8287</v>
      </c>
      <c r="P871" s="9">
        <f>(J871/86400)+DATE(1970,1,1)</f>
        <v>41342.845567129625</v>
      </c>
      <c r="Q871" s="9">
        <f>(I871/86400)+DATE(1970,1,1)</f>
        <v>41372.803900462961</v>
      </c>
      <c r="R871" cm="1">
        <f t="array" ref="R871:S871">YEAR(P871:Q871)</f>
        <v>2013</v>
      </c>
      <c r="S871">
        <v>2013</v>
      </c>
    </row>
    <row r="872" spans="1:19" ht="48" x14ac:dyDescent="0.2">
      <c r="A872">
        <v>870</v>
      </c>
      <c r="B872" s="3" t="s">
        <v>871</v>
      </c>
      <c r="C872" s="3" t="s">
        <v>4980</v>
      </c>
      <c r="D872" s="6">
        <v>20000</v>
      </c>
      <c r="E872" s="8">
        <v>62</v>
      </c>
      <c r="F872" t="s">
        <v>8220</v>
      </c>
      <c r="G872" t="s">
        <v>8224</v>
      </c>
      <c r="H872" t="s">
        <v>8246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8284</v>
      </c>
      <c r="O872" t="s">
        <v>8287</v>
      </c>
      <c r="P872" s="9">
        <f>(J872/86400)+DATE(1970,1,1)</f>
        <v>41488.022256944445</v>
      </c>
      <c r="Q872" s="9">
        <f>(I872/86400)+DATE(1970,1,1)</f>
        <v>41518.022256944445</v>
      </c>
      <c r="R872" cm="1">
        <f t="array" ref="R872:S872">YEAR(P872:Q872)</f>
        <v>2013</v>
      </c>
      <c r="S872">
        <v>2013</v>
      </c>
    </row>
    <row r="873" spans="1:19" ht="48" x14ac:dyDescent="0.2">
      <c r="A873">
        <v>871</v>
      </c>
      <c r="B873" s="3" t="s">
        <v>872</v>
      </c>
      <c r="C873" s="3" t="s">
        <v>4981</v>
      </c>
      <c r="D873" s="6">
        <v>6000</v>
      </c>
      <c r="E873" s="8">
        <v>325</v>
      </c>
      <c r="F873" t="s">
        <v>8220</v>
      </c>
      <c r="G873" t="s">
        <v>8223</v>
      </c>
      <c r="H873" t="s">
        <v>8245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8284</v>
      </c>
      <c r="O873" t="s">
        <v>8287</v>
      </c>
      <c r="P873" s="9">
        <f>(J873/86400)+DATE(1970,1,1)</f>
        <v>41577.561284722222</v>
      </c>
      <c r="Q873" s="9">
        <f>(I873/86400)+DATE(1970,1,1)</f>
        <v>41607.602951388893</v>
      </c>
      <c r="R873" cm="1">
        <f t="array" ref="R873:S873">YEAR(P873:Q873)</f>
        <v>2013</v>
      </c>
      <c r="S873">
        <v>2013</v>
      </c>
    </row>
    <row r="874" spans="1:19" ht="48" x14ac:dyDescent="0.2">
      <c r="A874">
        <v>872</v>
      </c>
      <c r="B874" s="3" t="s">
        <v>873</v>
      </c>
      <c r="C874" s="3" t="s">
        <v>4982</v>
      </c>
      <c r="D874" s="6">
        <v>8000</v>
      </c>
      <c r="E874" s="8">
        <v>65</v>
      </c>
      <c r="F874" t="s">
        <v>8220</v>
      </c>
      <c r="G874" t="s">
        <v>8223</v>
      </c>
      <c r="H874" t="s">
        <v>8245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8284</v>
      </c>
      <c r="O874" t="s">
        <v>8287</v>
      </c>
      <c r="P874" s="9">
        <f>(J874/86400)+DATE(1970,1,1)</f>
        <v>40567.825543981482</v>
      </c>
      <c r="Q874" s="9">
        <f>(I874/86400)+DATE(1970,1,1)</f>
        <v>40612.825543981482</v>
      </c>
      <c r="R874" cm="1">
        <f t="array" ref="R874:S874">YEAR(P874:Q874)</f>
        <v>2011</v>
      </c>
      <c r="S874">
        <v>2011</v>
      </c>
    </row>
    <row r="875" spans="1:19" ht="32" x14ac:dyDescent="0.2">
      <c r="A875">
        <v>873</v>
      </c>
      <c r="B875" s="3" t="s">
        <v>874</v>
      </c>
      <c r="C875" s="3" t="s">
        <v>4983</v>
      </c>
      <c r="D875" s="6">
        <v>3500</v>
      </c>
      <c r="E875" s="8">
        <v>45</v>
      </c>
      <c r="F875" t="s">
        <v>8220</v>
      </c>
      <c r="G875" t="s">
        <v>8223</v>
      </c>
      <c r="H875" t="s">
        <v>8245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8284</v>
      </c>
      <c r="O875" t="s">
        <v>8287</v>
      </c>
      <c r="P875" s="9">
        <f>(J875/86400)+DATE(1970,1,1)</f>
        <v>41184.167129629626</v>
      </c>
      <c r="Q875" s="9">
        <f>(I875/86400)+DATE(1970,1,1)</f>
        <v>41224.208796296298</v>
      </c>
      <c r="R875" cm="1">
        <f t="array" ref="R875:S875">YEAR(P875:Q875)</f>
        <v>2012</v>
      </c>
      <c r="S875">
        <v>2012</v>
      </c>
    </row>
    <row r="876" spans="1:19" ht="48" x14ac:dyDescent="0.2">
      <c r="A876">
        <v>874</v>
      </c>
      <c r="B876" s="3" t="s">
        <v>875</v>
      </c>
      <c r="C876" s="3" t="s">
        <v>4984</v>
      </c>
      <c r="D876" s="6">
        <v>3000</v>
      </c>
      <c r="E876" s="8">
        <v>730</v>
      </c>
      <c r="F876" t="s">
        <v>8220</v>
      </c>
      <c r="G876" t="s">
        <v>8223</v>
      </c>
      <c r="H876" t="s">
        <v>8245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8284</v>
      </c>
      <c r="O876" t="s">
        <v>8287</v>
      </c>
      <c r="P876" s="9">
        <f>(J876/86400)+DATE(1970,1,1)</f>
        <v>41368.583726851852</v>
      </c>
      <c r="Q876" s="9">
        <f>(I876/86400)+DATE(1970,1,1)</f>
        <v>41398.583726851852</v>
      </c>
      <c r="R876" cm="1">
        <f t="array" ref="R876:S876">YEAR(P876:Q876)</f>
        <v>2013</v>
      </c>
      <c r="S876">
        <v>2013</v>
      </c>
    </row>
    <row r="877" spans="1:19" ht="64" x14ac:dyDescent="0.2">
      <c r="A877">
        <v>875</v>
      </c>
      <c r="B877" s="3" t="s">
        <v>876</v>
      </c>
      <c r="C877" s="3" t="s">
        <v>4985</v>
      </c>
      <c r="D877" s="6">
        <v>5000</v>
      </c>
      <c r="E877" s="8">
        <v>0</v>
      </c>
      <c r="F877" t="s">
        <v>8220</v>
      </c>
      <c r="G877" t="s">
        <v>8223</v>
      </c>
      <c r="H877" t="s">
        <v>8245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8284</v>
      </c>
      <c r="O877" t="s">
        <v>8287</v>
      </c>
      <c r="P877" s="9">
        <f>(J877/86400)+DATE(1970,1,1)</f>
        <v>42248.723738425921</v>
      </c>
      <c r="Q877" s="9">
        <f>(I877/86400)+DATE(1970,1,1)</f>
        <v>42268.723738425921</v>
      </c>
      <c r="R877" cm="1">
        <f t="array" ref="R877:S877">YEAR(P877:Q877)</f>
        <v>2015</v>
      </c>
      <c r="S877">
        <v>2015</v>
      </c>
    </row>
    <row r="878" spans="1:19" ht="16" x14ac:dyDescent="0.2">
      <c r="A878">
        <v>876</v>
      </c>
      <c r="B878" s="3" t="s">
        <v>877</v>
      </c>
      <c r="C878" s="3" t="s">
        <v>4986</v>
      </c>
      <c r="D878" s="6">
        <v>3152</v>
      </c>
      <c r="E878" s="8">
        <v>1286</v>
      </c>
      <c r="F878" t="s">
        <v>8220</v>
      </c>
      <c r="G878" t="s">
        <v>8224</v>
      </c>
      <c r="H878" t="s">
        <v>8246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8284</v>
      </c>
      <c r="O878" t="s">
        <v>8287</v>
      </c>
      <c r="P878" s="9">
        <f>(J878/86400)+DATE(1970,1,1)</f>
        <v>41276.496840277774</v>
      </c>
      <c r="Q878" s="9">
        <f>(I878/86400)+DATE(1970,1,1)</f>
        <v>41309.496840277774</v>
      </c>
      <c r="R878" cm="1">
        <f t="array" ref="R878:S878">YEAR(P878:Q878)</f>
        <v>2013</v>
      </c>
      <c r="S878">
        <v>2013</v>
      </c>
    </row>
    <row r="879" spans="1:19" ht="48" x14ac:dyDescent="0.2">
      <c r="A879">
        <v>877</v>
      </c>
      <c r="B879" s="3" t="s">
        <v>878</v>
      </c>
      <c r="C879" s="3" t="s">
        <v>4987</v>
      </c>
      <c r="D879" s="6">
        <v>2000</v>
      </c>
      <c r="E879" s="8">
        <v>1351</v>
      </c>
      <c r="F879" t="s">
        <v>8220</v>
      </c>
      <c r="G879" t="s">
        <v>8223</v>
      </c>
      <c r="H879" t="s">
        <v>8245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8284</v>
      </c>
      <c r="O879" t="s">
        <v>8287</v>
      </c>
      <c r="P879" s="9">
        <f>(J879/86400)+DATE(1970,1,1)</f>
        <v>41597.788888888885</v>
      </c>
      <c r="Q879" s="9">
        <f>(I879/86400)+DATE(1970,1,1)</f>
        <v>41627.788888888885</v>
      </c>
      <c r="R879" cm="1">
        <f t="array" ref="R879:S879">YEAR(P879:Q879)</f>
        <v>2013</v>
      </c>
      <c r="S879">
        <v>2013</v>
      </c>
    </row>
    <row r="880" spans="1:19" ht="48" x14ac:dyDescent="0.2">
      <c r="A880">
        <v>878</v>
      </c>
      <c r="B880" s="3" t="s">
        <v>879</v>
      </c>
      <c r="C880" s="3" t="s">
        <v>4988</v>
      </c>
      <c r="D880" s="6">
        <v>5000</v>
      </c>
      <c r="E880" s="8">
        <v>65</v>
      </c>
      <c r="F880" t="s">
        <v>8220</v>
      </c>
      <c r="G880" t="s">
        <v>8223</v>
      </c>
      <c r="H880" t="s">
        <v>8245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8284</v>
      </c>
      <c r="O880" t="s">
        <v>8287</v>
      </c>
      <c r="P880" s="9">
        <f>(J880/86400)+DATE(1970,1,1)</f>
        <v>40505.232916666668</v>
      </c>
      <c r="Q880" s="9">
        <f>(I880/86400)+DATE(1970,1,1)</f>
        <v>40535.232916666668</v>
      </c>
      <c r="R880" cm="1">
        <f t="array" ref="R880:S880">YEAR(P880:Q880)</f>
        <v>2010</v>
      </c>
      <c r="S880">
        <v>2010</v>
      </c>
    </row>
    <row r="881" spans="1:19" ht="48" x14ac:dyDescent="0.2">
      <c r="A881">
        <v>879</v>
      </c>
      <c r="B881" s="3" t="s">
        <v>880</v>
      </c>
      <c r="C881" s="3" t="s">
        <v>4989</v>
      </c>
      <c r="D881" s="6">
        <v>2100</v>
      </c>
      <c r="E881" s="8">
        <v>644</v>
      </c>
      <c r="F881" t="s">
        <v>8220</v>
      </c>
      <c r="G881" t="s">
        <v>8223</v>
      </c>
      <c r="H881" t="s">
        <v>8245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8284</v>
      </c>
      <c r="O881" t="s">
        <v>8287</v>
      </c>
      <c r="P881" s="9">
        <f>(J881/86400)+DATE(1970,1,1)</f>
        <v>41037.829918981479</v>
      </c>
      <c r="Q881" s="9">
        <f>(I881/86400)+DATE(1970,1,1)</f>
        <v>41058.829918981479</v>
      </c>
      <c r="R881" cm="1">
        <f t="array" ref="R881:S881">YEAR(P881:Q881)</f>
        <v>2012</v>
      </c>
      <c r="S881">
        <v>2012</v>
      </c>
    </row>
    <row r="882" spans="1:19" ht="48" x14ac:dyDescent="0.2">
      <c r="A882">
        <v>880</v>
      </c>
      <c r="B882" s="3" t="s">
        <v>881</v>
      </c>
      <c r="C882" s="3" t="s">
        <v>4990</v>
      </c>
      <c r="D882" s="6">
        <v>3780</v>
      </c>
      <c r="E882" s="8">
        <v>113</v>
      </c>
      <c r="F882" t="s">
        <v>8220</v>
      </c>
      <c r="G882" t="s">
        <v>8223</v>
      </c>
      <c r="H882" t="s">
        <v>8245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8284</v>
      </c>
      <c r="O882" t="s">
        <v>8288</v>
      </c>
      <c r="P882" s="9">
        <f>(J882/86400)+DATE(1970,1,1)</f>
        <v>41179.32104166667</v>
      </c>
      <c r="Q882" s="9">
        <f>(I882/86400)+DATE(1970,1,1)</f>
        <v>41212.32104166667</v>
      </c>
      <c r="R882" cm="1">
        <f t="array" ref="R882:S882">YEAR(P882:Q882)</f>
        <v>2012</v>
      </c>
      <c r="S882">
        <v>2012</v>
      </c>
    </row>
    <row r="883" spans="1:19" ht="48" x14ac:dyDescent="0.2">
      <c r="A883">
        <v>881</v>
      </c>
      <c r="B883" s="3" t="s">
        <v>882</v>
      </c>
      <c r="C883" s="3" t="s">
        <v>4991</v>
      </c>
      <c r="D883" s="6">
        <v>3750</v>
      </c>
      <c r="E883" s="8">
        <v>30</v>
      </c>
      <c r="F883" t="s">
        <v>8220</v>
      </c>
      <c r="G883" t="s">
        <v>8223</v>
      </c>
      <c r="H883" t="s">
        <v>8245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8284</v>
      </c>
      <c r="O883" t="s">
        <v>8288</v>
      </c>
      <c r="P883" s="9">
        <f>(J883/86400)+DATE(1970,1,1)</f>
        <v>40877.25099537037</v>
      </c>
      <c r="Q883" s="9">
        <f>(I883/86400)+DATE(1970,1,1)</f>
        <v>40922.25099537037</v>
      </c>
      <c r="R883" cm="1">
        <f t="array" ref="R883:S883">YEAR(P883:Q883)</f>
        <v>2011</v>
      </c>
      <c r="S883">
        <v>2012</v>
      </c>
    </row>
    <row r="884" spans="1:19" ht="48" x14ac:dyDescent="0.2">
      <c r="A884">
        <v>882</v>
      </c>
      <c r="B884" s="3" t="s">
        <v>883</v>
      </c>
      <c r="C884" s="3" t="s">
        <v>4992</v>
      </c>
      <c r="D884" s="6">
        <v>1500</v>
      </c>
      <c r="E884" s="8">
        <v>302</v>
      </c>
      <c r="F884" t="s">
        <v>8220</v>
      </c>
      <c r="G884" t="s">
        <v>8223</v>
      </c>
      <c r="H884" t="s">
        <v>8245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8284</v>
      </c>
      <c r="O884" t="s">
        <v>8288</v>
      </c>
      <c r="P884" s="9">
        <f>(J884/86400)+DATE(1970,1,1)</f>
        <v>40759.860532407409</v>
      </c>
      <c r="Q884" s="9">
        <f>(I884/86400)+DATE(1970,1,1)</f>
        <v>40792.860532407409</v>
      </c>
      <c r="R884" cm="1">
        <f t="array" ref="R884:S884">YEAR(P884:Q884)</f>
        <v>2011</v>
      </c>
      <c r="S884">
        <v>2011</v>
      </c>
    </row>
    <row r="885" spans="1:19" ht="48" x14ac:dyDescent="0.2">
      <c r="A885">
        <v>883</v>
      </c>
      <c r="B885" s="3" t="s">
        <v>884</v>
      </c>
      <c r="C885" s="3" t="s">
        <v>4993</v>
      </c>
      <c r="D885" s="6">
        <v>5000</v>
      </c>
      <c r="E885" s="8">
        <v>2001</v>
      </c>
      <c r="F885" t="s">
        <v>8220</v>
      </c>
      <c r="G885" t="s">
        <v>8223</v>
      </c>
      <c r="H885" t="s">
        <v>8245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8284</v>
      </c>
      <c r="O885" t="s">
        <v>8288</v>
      </c>
      <c r="P885" s="9">
        <f>(J885/86400)+DATE(1970,1,1)</f>
        <v>42371.935590277775</v>
      </c>
      <c r="Q885" s="9">
        <f>(I885/86400)+DATE(1970,1,1)</f>
        <v>42431.935590277775</v>
      </c>
      <c r="R885" cm="1">
        <f t="array" ref="R885:S885">YEAR(P885:Q885)</f>
        <v>2016</v>
      </c>
      <c r="S885">
        <v>2016</v>
      </c>
    </row>
    <row r="886" spans="1:19" ht="48" x14ac:dyDescent="0.2">
      <c r="A886">
        <v>884</v>
      </c>
      <c r="B886" s="3" t="s">
        <v>885</v>
      </c>
      <c r="C886" s="3" t="s">
        <v>4994</v>
      </c>
      <c r="D886" s="6">
        <v>2000</v>
      </c>
      <c r="E886" s="8">
        <v>20</v>
      </c>
      <c r="F886" t="s">
        <v>8220</v>
      </c>
      <c r="G886" t="s">
        <v>8223</v>
      </c>
      <c r="H886" t="s">
        <v>8245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8284</v>
      </c>
      <c r="O886" t="s">
        <v>8288</v>
      </c>
      <c r="P886" s="9">
        <f>(J886/86400)+DATE(1970,1,1)</f>
        <v>40981.802615740744</v>
      </c>
      <c r="Q886" s="9">
        <f>(I886/86400)+DATE(1970,1,1)</f>
        <v>41041.104861111111</v>
      </c>
      <c r="R886" cm="1">
        <f t="array" ref="R886:S886">YEAR(P886:Q886)</f>
        <v>2012</v>
      </c>
      <c r="S886">
        <v>2012</v>
      </c>
    </row>
    <row r="887" spans="1:19" ht="48" x14ac:dyDescent="0.2">
      <c r="A887">
        <v>885</v>
      </c>
      <c r="B887" s="3" t="s">
        <v>886</v>
      </c>
      <c r="C887" s="3" t="s">
        <v>4995</v>
      </c>
      <c r="D887" s="6">
        <v>1000</v>
      </c>
      <c r="E887" s="8">
        <v>750</v>
      </c>
      <c r="F887" t="s">
        <v>8220</v>
      </c>
      <c r="G887" t="s">
        <v>8223</v>
      </c>
      <c r="H887" t="s">
        <v>8245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8284</v>
      </c>
      <c r="O887" t="s">
        <v>8288</v>
      </c>
      <c r="P887" s="9">
        <f>(J887/86400)+DATE(1970,1,1)</f>
        <v>42713.941099537042</v>
      </c>
      <c r="Q887" s="9">
        <f>(I887/86400)+DATE(1970,1,1)</f>
        <v>42734.941099537042</v>
      </c>
      <c r="R887" cm="1">
        <f t="array" ref="R887:S887">YEAR(P887:Q887)</f>
        <v>2016</v>
      </c>
      <c r="S887">
        <v>2016</v>
      </c>
    </row>
    <row r="888" spans="1:19" ht="48" x14ac:dyDescent="0.2">
      <c r="A888">
        <v>886</v>
      </c>
      <c r="B888" s="3" t="s">
        <v>887</v>
      </c>
      <c r="C888" s="3" t="s">
        <v>4996</v>
      </c>
      <c r="D888" s="6">
        <v>500</v>
      </c>
      <c r="E888" s="8">
        <v>205</v>
      </c>
      <c r="F888" t="s">
        <v>8220</v>
      </c>
      <c r="G888" t="s">
        <v>8223</v>
      </c>
      <c r="H888" t="s">
        <v>8245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8284</v>
      </c>
      <c r="O888" t="s">
        <v>8288</v>
      </c>
      <c r="P888" s="9">
        <f>(J888/86400)+DATE(1970,1,1)</f>
        <v>42603.870520833334</v>
      </c>
      <c r="Q888" s="9">
        <f>(I888/86400)+DATE(1970,1,1)</f>
        <v>42628.870520833334</v>
      </c>
      <c r="R888" cm="1">
        <f t="array" ref="R888:S888">YEAR(P888:Q888)</f>
        <v>2016</v>
      </c>
      <c r="S888">
        <v>2016</v>
      </c>
    </row>
    <row r="889" spans="1:19" ht="48" x14ac:dyDescent="0.2">
      <c r="A889">
        <v>887</v>
      </c>
      <c r="B889" s="3" t="s">
        <v>888</v>
      </c>
      <c r="C889" s="3" t="s">
        <v>4997</v>
      </c>
      <c r="D889" s="6">
        <v>1000</v>
      </c>
      <c r="E889" s="8">
        <v>0</v>
      </c>
      <c r="F889" t="s">
        <v>8220</v>
      </c>
      <c r="G889" t="s">
        <v>8223</v>
      </c>
      <c r="H889" t="s">
        <v>8245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8284</v>
      </c>
      <c r="O889" t="s">
        <v>8288</v>
      </c>
      <c r="P889" s="9">
        <f>(J889/86400)+DATE(1970,1,1)</f>
        <v>41026.958969907406</v>
      </c>
      <c r="Q889" s="9">
        <f>(I889/86400)+DATE(1970,1,1)</f>
        <v>41056.958969907406</v>
      </c>
      <c r="R889" cm="1">
        <f t="array" ref="R889:S889">YEAR(P889:Q889)</f>
        <v>2012</v>
      </c>
      <c r="S889">
        <v>2012</v>
      </c>
    </row>
    <row r="890" spans="1:19" ht="48" x14ac:dyDescent="0.2">
      <c r="A890">
        <v>888</v>
      </c>
      <c r="B890" s="3" t="s">
        <v>889</v>
      </c>
      <c r="C890" s="3" t="s">
        <v>4998</v>
      </c>
      <c r="D890" s="6">
        <v>1000</v>
      </c>
      <c r="E890" s="8">
        <v>72</v>
      </c>
      <c r="F890" t="s">
        <v>8220</v>
      </c>
      <c r="G890" t="s">
        <v>8223</v>
      </c>
      <c r="H890" t="s">
        <v>8245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8284</v>
      </c>
      <c r="O890" t="s">
        <v>8288</v>
      </c>
      <c r="P890" s="9">
        <f>(J890/86400)+DATE(1970,1,1)</f>
        <v>40751.753298611111</v>
      </c>
      <c r="Q890" s="9">
        <f>(I890/86400)+DATE(1970,1,1)</f>
        <v>40787.25</v>
      </c>
      <c r="R890" cm="1">
        <f t="array" ref="R890:S890">YEAR(P890:Q890)</f>
        <v>2011</v>
      </c>
      <c r="S890">
        <v>2011</v>
      </c>
    </row>
    <row r="891" spans="1:19" ht="48" x14ac:dyDescent="0.2">
      <c r="A891">
        <v>889</v>
      </c>
      <c r="B891" s="3" t="s">
        <v>890</v>
      </c>
      <c r="C891" s="3" t="s">
        <v>4999</v>
      </c>
      <c r="D891" s="6">
        <v>25000</v>
      </c>
      <c r="E891" s="8">
        <v>2360.3200000000002</v>
      </c>
      <c r="F891" t="s">
        <v>8220</v>
      </c>
      <c r="G891" t="s">
        <v>8223</v>
      </c>
      <c r="H891" t="s">
        <v>8245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8284</v>
      </c>
      <c r="O891" t="s">
        <v>8288</v>
      </c>
      <c r="P891" s="9">
        <f>(J891/86400)+DATE(1970,1,1)</f>
        <v>41887.784062500003</v>
      </c>
      <c r="Q891" s="9">
        <f>(I891/86400)+DATE(1970,1,1)</f>
        <v>41917.784062500003</v>
      </c>
      <c r="R891" cm="1">
        <f t="array" ref="R891:S891">YEAR(P891:Q891)</f>
        <v>2014</v>
      </c>
      <c r="S891">
        <v>2014</v>
      </c>
    </row>
    <row r="892" spans="1:19" ht="48" x14ac:dyDescent="0.2">
      <c r="A892">
        <v>890</v>
      </c>
      <c r="B892" s="3" t="s">
        <v>891</v>
      </c>
      <c r="C892" s="3" t="s">
        <v>5000</v>
      </c>
      <c r="D892" s="6">
        <v>3000</v>
      </c>
      <c r="E892" s="8">
        <v>125</v>
      </c>
      <c r="F892" t="s">
        <v>8220</v>
      </c>
      <c r="G892" t="s">
        <v>8223</v>
      </c>
      <c r="H892" t="s">
        <v>8245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8284</v>
      </c>
      <c r="O892" t="s">
        <v>8288</v>
      </c>
      <c r="P892" s="9">
        <f>(J892/86400)+DATE(1970,1,1)</f>
        <v>41569.698831018519</v>
      </c>
      <c r="Q892" s="9">
        <f>(I892/86400)+DATE(1970,1,1)</f>
        <v>41599.740497685183</v>
      </c>
      <c r="R892" cm="1">
        <f t="array" ref="R892:S892">YEAR(P892:Q892)</f>
        <v>2013</v>
      </c>
      <c r="S892">
        <v>2013</v>
      </c>
    </row>
    <row r="893" spans="1:19" ht="48" x14ac:dyDescent="0.2">
      <c r="A893">
        <v>891</v>
      </c>
      <c r="B893" s="3" t="s">
        <v>892</v>
      </c>
      <c r="C893" s="3" t="s">
        <v>5001</v>
      </c>
      <c r="D893" s="6">
        <v>8000</v>
      </c>
      <c r="E893" s="8">
        <v>260</v>
      </c>
      <c r="F893" t="s">
        <v>8220</v>
      </c>
      <c r="G893" t="s">
        <v>8223</v>
      </c>
      <c r="H893" t="s">
        <v>8245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8284</v>
      </c>
      <c r="O893" t="s">
        <v>8288</v>
      </c>
      <c r="P893" s="9">
        <f>(J893/86400)+DATE(1970,1,1)</f>
        <v>41842.031597222223</v>
      </c>
      <c r="Q893" s="9">
        <f>(I893/86400)+DATE(1970,1,1)</f>
        <v>41872.031597222223</v>
      </c>
      <c r="R893" cm="1">
        <f t="array" ref="R893:S893">YEAR(P893:Q893)</f>
        <v>2014</v>
      </c>
      <c r="S893">
        <v>2014</v>
      </c>
    </row>
    <row r="894" spans="1:19" ht="48" x14ac:dyDescent="0.2">
      <c r="A894">
        <v>892</v>
      </c>
      <c r="B894" s="3" t="s">
        <v>893</v>
      </c>
      <c r="C894" s="3" t="s">
        <v>5002</v>
      </c>
      <c r="D894" s="6">
        <v>6000</v>
      </c>
      <c r="E894" s="8">
        <v>2445</v>
      </c>
      <c r="F894" t="s">
        <v>8220</v>
      </c>
      <c r="G894" t="s">
        <v>8223</v>
      </c>
      <c r="H894" t="s">
        <v>8245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8284</v>
      </c>
      <c r="O894" t="s">
        <v>8288</v>
      </c>
      <c r="P894" s="9">
        <f>(J894/86400)+DATE(1970,1,1)</f>
        <v>40304.20003472222</v>
      </c>
      <c r="Q894" s="9">
        <f>(I894/86400)+DATE(1970,1,1)</f>
        <v>40391.166666666664</v>
      </c>
      <c r="R894" cm="1">
        <f t="array" ref="R894:S894">YEAR(P894:Q894)</f>
        <v>2010</v>
      </c>
      <c r="S894">
        <v>2010</v>
      </c>
    </row>
    <row r="895" spans="1:19" ht="48" x14ac:dyDescent="0.2">
      <c r="A895">
        <v>893</v>
      </c>
      <c r="B895" s="3" t="s">
        <v>894</v>
      </c>
      <c r="C895" s="3" t="s">
        <v>5003</v>
      </c>
      <c r="D895" s="6">
        <v>2000</v>
      </c>
      <c r="E895" s="8">
        <v>200</v>
      </c>
      <c r="F895" t="s">
        <v>8220</v>
      </c>
      <c r="G895" t="s">
        <v>8223</v>
      </c>
      <c r="H895" t="s">
        <v>8245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8284</v>
      </c>
      <c r="O895" t="s">
        <v>8288</v>
      </c>
      <c r="P895" s="9">
        <f>(J895/86400)+DATE(1970,1,1)</f>
        <v>42065.897719907407</v>
      </c>
      <c r="Q895" s="9">
        <f>(I895/86400)+DATE(1970,1,1)</f>
        <v>42095.856053240743</v>
      </c>
      <c r="R895" cm="1">
        <f t="array" ref="R895:S895">YEAR(P895:Q895)</f>
        <v>2015</v>
      </c>
      <c r="S895">
        <v>2015</v>
      </c>
    </row>
    <row r="896" spans="1:19" ht="48" x14ac:dyDescent="0.2">
      <c r="A896">
        <v>894</v>
      </c>
      <c r="B896" s="3" t="s">
        <v>895</v>
      </c>
      <c r="C896" s="3" t="s">
        <v>5004</v>
      </c>
      <c r="D896" s="6">
        <v>20000</v>
      </c>
      <c r="E896" s="8">
        <v>7834</v>
      </c>
      <c r="F896" t="s">
        <v>8220</v>
      </c>
      <c r="G896" t="s">
        <v>8223</v>
      </c>
      <c r="H896" t="s">
        <v>8245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8284</v>
      </c>
      <c r="O896" t="s">
        <v>8288</v>
      </c>
      <c r="P896" s="9">
        <f>(J896/86400)+DATE(1970,1,1)</f>
        <v>42496.98159722222</v>
      </c>
      <c r="Q896" s="9">
        <f>(I896/86400)+DATE(1970,1,1)</f>
        <v>42526.98159722222</v>
      </c>
      <c r="R896" cm="1">
        <f t="array" ref="R896:S896">YEAR(P896:Q896)</f>
        <v>2016</v>
      </c>
      <c r="S896">
        <v>2016</v>
      </c>
    </row>
    <row r="897" spans="1:19" ht="48" x14ac:dyDescent="0.2">
      <c r="A897">
        <v>895</v>
      </c>
      <c r="B897" s="3" t="s">
        <v>896</v>
      </c>
      <c r="C897" s="3" t="s">
        <v>5005</v>
      </c>
      <c r="D897" s="6">
        <v>8000</v>
      </c>
      <c r="E897" s="8">
        <v>195</v>
      </c>
      <c r="F897" t="s">
        <v>8220</v>
      </c>
      <c r="G897" t="s">
        <v>8223</v>
      </c>
      <c r="H897" t="s">
        <v>8245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8284</v>
      </c>
      <c r="O897" t="s">
        <v>8288</v>
      </c>
      <c r="P897" s="9">
        <f>(J897/86400)+DATE(1970,1,1)</f>
        <v>40431.127650462964</v>
      </c>
      <c r="Q897" s="9">
        <f>(I897/86400)+DATE(1970,1,1)</f>
        <v>40476.127650462964</v>
      </c>
      <c r="R897" cm="1">
        <f t="array" ref="R897:S897">YEAR(P897:Q897)</f>
        <v>2010</v>
      </c>
      <c r="S897">
        <v>2010</v>
      </c>
    </row>
    <row r="898" spans="1:19" ht="48" x14ac:dyDescent="0.2">
      <c r="A898">
        <v>896</v>
      </c>
      <c r="B898" s="3" t="s">
        <v>897</v>
      </c>
      <c r="C898" s="3" t="s">
        <v>5006</v>
      </c>
      <c r="D898" s="6">
        <v>8000</v>
      </c>
      <c r="E898" s="8">
        <v>3200</v>
      </c>
      <c r="F898" t="s">
        <v>8220</v>
      </c>
      <c r="G898" t="s">
        <v>8223</v>
      </c>
      <c r="H898" t="s">
        <v>8245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8284</v>
      </c>
      <c r="O898" t="s">
        <v>8288</v>
      </c>
      <c r="P898" s="9">
        <f>(J898/86400)+DATE(1970,1,1)</f>
        <v>42218.872986111106</v>
      </c>
      <c r="Q898" s="9">
        <f>(I898/86400)+DATE(1970,1,1)</f>
        <v>42244.166666666672</v>
      </c>
      <c r="R898" cm="1">
        <f t="array" ref="R898:S898">YEAR(P898:Q898)</f>
        <v>2015</v>
      </c>
      <c r="S898">
        <v>2015</v>
      </c>
    </row>
    <row r="899" spans="1:19" ht="48" x14ac:dyDescent="0.2">
      <c r="A899">
        <v>897</v>
      </c>
      <c r="B899" s="3" t="s">
        <v>898</v>
      </c>
      <c r="C899" s="3" t="s">
        <v>5007</v>
      </c>
      <c r="D899" s="6">
        <v>3000</v>
      </c>
      <c r="E899" s="8">
        <v>0</v>
      </c>
      <c r="F899" t="s">
        <v>8220</v>
      </c>
      <c r="G899" t="s">
        <v>8223</v>
      </c>
      <c r="H899" t="s">
        <v>8245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8284</v>
      </c>
      <c r="O899" t="s">
        <v>8288</v>
      </c>
      <c r="P899" s="9">
        <f>(J899/86400)+DATE(1970,1,1)</f>
        <v>41211.688750000001</v>
      </c>
      <c r="Q899" s="9">
        <f>(I899/86400)+DATE(1970,1,1)</f>
        <v>41241.730416666665</v>
      </c>
      <c r="R899" cm="1">
        <f t="array" ref="R899:S899">YEAR(P899:Q899)</f>
        <v>2012</v>
      </c>
      <c r="S899">
        <v>2012</v>
      </c>
    </row>
    <row r="900" spans="1:19" ht="48" x14ac:dyDescent="0.2">
      <c r="A900">
        <v>898</v>
      </c>
      <c r="B900" s="3" t="s">
        <v>899</v>
      </c>
      <c r="C900" s="3" t="s">
        <v>5008</v>
      </c>
      <c r="D900" s="6">
        <v>2500</v>
      </c>
      <c r="E900" s="8">
        <v>70</v>
      </c>
      <c r="F900" t="s">
        <v>8220</v>
      </c>
      <c r="G900" t="s">
        <v>8223</v>
      </c>
      <c r="H900" t="s">
        <v>8245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8284</v>
      </c>
      <c r="O900" t="s">
        <v>8288</v>
      </c>
      <c r="P900" s="9">
        <f>(J900/86400)+DATE(1970,1,1)</f>
        <v>40878.758217592593</v>
      </c>
      <c r="Q900" s="9">
        <f>(I900/86400)+DATE(1970,1,1)</f>
        <v>40923.758217592593</v>
      </c>
      <c r="R900" cm="1">
        <f t="array" ref="R900:S900">YEAR(P900:Q900)</f>
        <v>2011</v>
      </c>
      <c r="S900">
        <v>2012</v>
      </c>
    </row>
    <row r="901" spans="1:19" ht="48" x14ac:dyDescent="0.2">
      <c r="A901">
        <v>899</v>
      </c>
      <c r="B901" s="3" t="s">
        <v>900</v>
      </c>
      <c r="C901" s="3" t="s">
        <v>5009</v>
      </c>
      <c r="D901" s="6">
        <v>750</v>
      </c>
      <c r="E901" s="8">
        <v>280</v>
      </c>
      <c r="F901" t="s">
        <v>8220</v>
      </c>
      <c r="G901" t="s">
        <v>8223</v>
      </c>
      <c r="H901" t="s">
        <v>8245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8284</v>
      </c>
      <c r="O901" t="s">
        <v>8288</v>
      </c>
      <c r="P901" s="9">
        <f>(J901/86400)+DATE(1970,1,1)</f>
        <v>40646.099097222221</v>
      </c>
      <c r="Q901" s="9">
        <f>(I901/86400)+DATE(1970,1,1)</f>
        <v>40691.099097222221</v>
      </c>
      <c r="R901" cm="1">
        <f t="array" ref="R901:S901">YEAR(P901:Q901)</f>
        <v>2011</v>
      </c>
      <c r="S901">
        <v>2011</v>
      </c>
    </row>
    <row r="902" spans="1:19" ht="32" x14ac:dyDescent="0.2">
      <c r="A902">
        <v>900</v>
      </c>
      <c r="B902" s="3" t="s">
        <v>901</v>
      </c>
      <c r="C902" s="3" t="s">
        <v>5010</v>
      </c>
      <c r="D902" s="6">
        <v>5000</v>
      </c>
      <c r="E902" s="8">
        <v>21</v>
      </c>
      <c r="F902" t="s">
        <v>8220</v>
      </c>
      <c r="G902" t="s">
        <v>8223</v>
      </c>
      <c r="H902" t="s">
        <v>8245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8284</v>
      </c>
      <c r="O902" t="s">
        <v>8287</v>
      </c>
      <c r="P902" s="9">
        <f>(J902/86400)+DATE(1970,1,1)</f>
        <v>42429.84956018519</v>
      </c>
      <c r="Q902" s="9">
        <f>(I902/86400)+DATE(1970,1,1)</f>
        <v>42459.807893518519</v>
      </c>
      <c r="R902" cm="1">
        <f t="array" ref="R902:S902">YEAR(P902:Q902)</f>
        <v>2016</v>
      </c>
      <c r="S902">
        <v>2016</v>
      </c>
    </row>
    <row r="903" spans="1:19" ht="64" x14ac:dyDescent="0.2">
      <c r="A903">
        <v>901</v>
      </c>
      <c r="B903" s="3" t="s">
        <v>902</v>
      </c>
      <c r="C903" s="3" t="s">
        <v>5011</v>
      </c>
      <c r="D903" s="6">
        <v>6500</v>
      </c>
      <c r="E903" s="8">
        <v>0</v>
      </c>
      <c r="F903" t="s">
        <v>8220</v>
      </c>
      <c r="G903" t="s">
        <v>8223</v>
      </c>
      <c r="H903" t="s">
        <v>8245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8284</v>
      </c>
      <c r="O903" t="s">
        <v>8287</v>
      </c>
      <c r="P903" s="9">
        <f>(J903/86400)+DATE(1970,1,1)</f>
        <v>40291.81150462963</v>
      </c>
      <c r="Q903" s="9">
        <f>(I903/86400)+DATE(1970,1,1)</f>
        <v>40337.799305555556</v>
      </c>
      <c r="R903" cm="1">
        <f t="array" ref="R903:S903">YEAR(P903:Q903)</f>
        <v>2010</v>
      </c>
      <c r="S903">
        <v>2010</v>
      </c>
    </row>
    <row r="904" spans="1:19" ht="48" x14ac:dyDescent="0.2">
      <c r="A904">
        <v>902</v>
      </c>
      <c r="B904" s="3" t="s">
        <v>903</v>
      </c>
      <c r="C904" s="3" t="s">
        <v>5012</v>
      </c>
      <c r="D904" s="6">
        <v>30000</v>
      </c>
      <c r="E904" s="8">
        <v>90</v>
      </c>
      <c r="F904" t="s">
        <v>8220</v>
      </c>
      <c r="G904" t="s">
        <v>8223</v>
      </c>
      <c r="H904" t="s">
        <v>8245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8284</v>
      </c>
      <c r="O904" t="s">
        <v>8287</v>
      </c>
      <c r="P904" s="9">
        <f>(J904/86400)+DATE(1970,1,1)</f>
        <v>41829.965532407405</v>
      </c>
      <c r="Q904" s="9">
        <f>(I904/86400)+DATE(1970,1,1)</f>
        <v>41881.645833333336</v>
      </c>
      <c r="R904" cm="1">
        <f t="array" ref="R904:S904">YEAR(P904:Q904)</f>
        <v>2014</v>
      </c>
      <c r="S904">
        <v>2014</v>
      </c>
    </row>
    <row r="905" spans="1:19" ht="48" x14ac:dyDescent="0.2">
      <c r="A905">
        <v>903</v>
      </c>
      <c r="B905" s="3" t="s">
        <v>904</v>
      </c>
      <c r="C905" s="3" t="s">
        <v>5013</v>
      </c>
      <c r="D905" s="6">
        <v>5000</v>
      </c>
      <c r="E905" s="8">
        <v>160</v>
      </c>
      <c r="F905" t="s">
        <v>8220</v>
      </c>
      <c r="G905" t="s">
        <v>8223</v>
      </c>
      <c r="H905" t="s">
        <v>8245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8284</v>
      </c>
      <c r="O905" t="s">
        <v>8287</v>
      </c>
      <c r="P905" s="9">
        <f>(J905/86400)+DATE(1970,1,1)</f>
        <v>41149.796064814815</v>
      </c>
      <c r="Q905" s="9">
        <f>(I905/86400)+DATE(1970,1,1)</f>
        <v>41175.100694444445</v>
      </c>
      <c r="R905" cm="1">
        <f t="array" ref="R905:S905">YEAR(P905:Q905)</f>
        <v>2012</v>
      </c>
      <c r="S905">
        <v>2012</v>
      </c>
    </row>
    <row r="906" spans="1:19" ht="48" x14ac:dyDescent="0.2">
      <c r="A906">
        <v>904</v>
      </c>
      <c r="B906" s="3" t="s">
        <v>905</v>
      </c>
      <c r="C906" s="3" t="s">
        <v>5014</v>
      </c>
      <c r="D906" s="6">
        <v>50000</v>
      </c>
      <c r="E906" s="8">
        <v>151</v>
      </c>
      <c r="F906" t="s">
        <v>8220</v>
      </c>
      <c r="G906" t="s">
        <v>8223</v>
      </c>
      <c r="H906" t="s">
        <v>8245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8284</v>
      </c>
      <c r="O906" t="s">
        <v>8287</v>
      </c>
      <c r="P906" s="9">
        <f>(J906/86400)+DATE(1970,1,1)</f>
        <v>42342.080289351856</v>
      </c>
      <c r="Q906" s="9">
        <f>(I906/86400)+DATE(1970,1,1)</f>
        <v>42372.080289351856</v>
      </c>
      <c r="R906" cm="1">
        <f t="array" ref="R906:S906">YEAR(P906:Q906)</f>
        <v>2015</v>
      </c>
      <c r="S906">
        <v>2016</v>
      </c>
    </row>
    <row r="907" spans="1:19" ht="48" x14ac:dyDescent="0.2">
      <c r="A907">
        <v>905</v>
      </c>
      <c r="B907" s="3" t="s">
        <v>906</v>
      </c>
      <c r="C907" s="3" t="s">
        <v>5015</v>
      </c>
      <c r="D907" s="6">
        <v>6500</v>
      </c>
      <c r="E907" s="8">
        <v>196</v>
      </c>
      <c r="F907" t="s">
        <v>8220</v>
      </c>
      <c r="G907" t="s">
        <v>8223</v>
      </c>
      <c r="H907" t="s">
        <v>8245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8284</v>
      </c>
      <c r="O907" t="s">
        <v>8287</v>
      </c>
      <c r="P907" s="9">
        <f>(J907/86400)+DATE(1970,1,1)</f>
        <v>40507.239884259259</v>
      </c>
      <c r="Q907" s="9">
        <f>(I907/86400)+DATE(1970,1,1)</f>
        <v>40567.239884259259</v>
      </c>
      <c r="R907" cm="1">
        <f t="array" ref="R907:S907">YEAR(P907:Q907)</f>
        <v>2010</v>
      </c>
      <c r="S907">
        <v>2011</v>
      </c>
    </row>
    <row r="908" spans="1:19" ht="32" x14ac:dyDescent="0.2">
      <c r="A908">
        <v>906</v>
      </c>
      <c r="B908" s="3" t="s">
        <v>907</v>
      </c>
      <c r="C908" s="3" t="s">
        <v>5016</v>
      </c>
      <c r="D908" s="6">
        <v>15000</v>
      </c>
      <c r="E908" s="8">
        <v>0</v>
      </c>
      <c r="F908" t="s">
        <v>8220</v>
      </c>
      <c r="G908" t="s">
        <v>8223</v>
      </c>
      <c r="H908" t="s">
        <v>8245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8284</v>
      </c>
      <c r="O908" t="s">
        <v>8287</v>
      </c>
      <c r="P908" s="9">
        <f>(J908/86400)+DATE(1970,1,1)</f>
        <v>41681.189699074072</v>
      </c>
      <c r="Q908" s="9">
        <f>(I908/86400)+DATE(1970,1,1)</f>
        <v>41711.148032407407</v>
      </c>
      <c r="R908" cm="1">
        <f t="array" ref="R908:S908">YEAR(P908:Q908)</f>
        <v>2014</v>
      </c>
      <c r="S908">
        <v>2014</v>
      </c>
    </row>
    <row r="909" spans="1:19" ht="32" x14ac:dyDescent="0.2">
      <c r="A909">
        <v>907</v>
      </c>
      <c r="B909" s="3" t="s">
        <v>908</v>
      </c>
      <c r="C909" s="3" t="s">
        <v>5017</v>
      </c>
      <c r="D909" s="6">
        <v>2900</v>
      </c>
      <c r="E909" s="8">
        <v>0</v>
      </c>
      <c r="F909" t="s">
        <v>8220</v>
      </c>
      <c r="G909" t="s">
        <v>8223</v>
      </c>
      <c r="H909" t="s">
        <v>8245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8284</v>
      </c>
      <c r="O909" t="s">
        <v>8287</v>
      </c>
      <c r="P909" s="9">
        <f>(J909/86400)+DATE(1970,1,1)</f>
        <v>40767.192395833335</v>
      </c>
      <c r="Q909" s="9">
        <f>(I909/86400)+DATE(1970,1,1)</f>
        <v>40797.192395833335</v>
      </c>
      <c r="R909" cm="1">
        <f t="array" ref="R909:S909">YEAR(P909:Q909)</f>
        <v>2011</v>
      </c>
      <c r="S909">
        <v>2011</v>
      </c>
    </row>
    <row r="910" spans="1:19" ht="48" x14ac:dyDescent="0.2">
      <c r="A910">
        <v>908</v>
      </c>
      <c r="B910" s="3" t="s">
        <v>909</v>
      </c>
      <c r="C910" s="3" t="s">
        <v>5018</v>
      </c>
      <c r="D910" s="6">
        <v>2500</v>
      </c>
      <c r="E910" s="8">
        <v>0</v>
      </c>
      <c r="F910" t="s">
        <v>8220</v>
      </c>
      <c r="G910" t="s">
        <v>8223</v>
      </c>
      <c r="H910" t="s">
        <v>8245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8284</v>
      </c>
      <c r="O910" t="s">
        <v>8287</v>
      </c>
      <c r="P910" s="9">
        <f>(J910/86400)+DATE(1970,1,1)</f>
        <v>40340.801562499997</v>
      </c>
      <c r="Q910" s="9">
        <f>(I910/86400)+DATE(1970,1,1)</f>
        <v>40386.207638888889</v>
      </c>
      <c r="R910" cm="1">
        <f t="array" ref="R910:S910">YEAR(P910:Q910)</f>
        <v>2010</v>
      </c>
      <c r="S910">
        <v>2010</v>
      </c>
    </row>
    <row r="911" spans="1:19" ht="48" x14ac:dyDescent="0.2">
      <c r="A911">
        <v>909</v>
      </c>
      <c r="B911" s="3" t="s">
        <v>910</v>
      </c>
      <c r="C911" s="3" t="s">
        <v>5019</v>
      </c>
      <c r="D911" s="6">
        <v>16000</v>
      </c>
      <c r="E911" s="8">
        <v>520</v>
      </c>
      <c r="F911" t="s">
        <v>8220</v>
      </c>
      <c r="G911" t="s">
        <v>8223</v>
      </c>
      <c r="H911" t="s">
        <v>8245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8284</v>
      </c>
      <c r="O911" t="s">
        <v>8287</v>
      </c>
      <c r="P911" s="9">
        <f>(J911/86400)+DATE(1970,1,1)</f>
        <v>41081.69027777778</v>
      </c>
      <c r="Q911" s="9">
        <f>(I911/86400)+DATE(1970,1,1)</f>
        <v>41113.166666666664</v>
      </c>
      <c r="R911" cm="1">
        <f t="array" ref="R911:S911">YEAR(P911:Q911)</f>
        <v>2012</v>
      </c>
      <c r="S911">
        <v>2012</v>
      </c>
    </row>
    <row r="912" spans="1:19" ht="48" x14ac:dyDescent="0.2">
      <c r="A912">
        <v>910</v>
      </c>
      <c r="B912" s="3" t="s">
        <v>911</v>
      </c>
      <c r="C912" s="3" t="s">
        <v>5020</v>
      </c>
      <c r="D912" s="6">
        <v>550</v>
      </c>
      <c r="E912" s="8">
        <v>123</v>
      </c>
      <c r="F912" t="s">
        <v>8220</v>
      </c>
      <c r="G912" t="s">
        <v>8224</v>
      </c>
      <c r="H912" t="s">
        <v>8246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8284</v>
      </c>
      <c r="O912" t="s">
        <v>8287</v>
      </c>
      <c r="P912" s="9">
        <f>(J912/86400)+DATE(1970,1,1)</f>
        <v>42737.545358796298</v>
      </c>
      <c r="Q912" s="9">
        <f>(I912/86400)+DATE(1970,1,1)</f>
        <v>42797.545358796298</v>
      </c>
      <c r="R912" cm="1">
        <f t="array" ref="R912:S912">YEAR(P912:Q912)</f>
        <v>2017</v>
      </c>
      <c r="S912">
        <v>2017</v>
      </c>
    </row>
    <row r="913" spans="1:19" ht="48" x14ac:dyDescent="0.2">
      <c r="A913">
        <v>911</v>
      </c>
      <c r="B913" s="3" t="s">
        <v>912</v>
      </c>
      <c r="C913" s="3" t="s">
        <v>5021</v>
      </c>
      <c r="D913" s="6">
        <v>100000</v>
      </c>
      <c r="E913" s="8">
        <v>0</v>
      </c>
      <c r="F913" t="s">
        <v>8220</v>
      </c>
      <c r="G913" t="s">
        <v>8223</v>
      </c>
      <c r="H913" t="s">
        <v>8245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8284</v>
      </c>
      <c r="O913" t="s">
        <v>8287</v>
      </c>
      <c r="P913" s="9">
        <f>(J913/86400)+DATE(1970,1,1)</f>
        <v>41642.005150462966</v>
      </c>
      <c r="Q913" s="9">
        <f>(I913/86400)+DATE(1970,1,1)</f>
        <v>41663.005150462966</v>
      </c>
      <c r="R913" cm="1">
        <f t="array" ref="R913:S913">YEAR(P913:Q913)</f>
        <v>2014</v>
      </c>
      <c r="S913">
        <v>2014</v>
      </c>
    </row>
    <row r="914" spans="1:19" ht="48" x14ac:dyDescent="0.2">
      <c r="A914">
        <v>912</v>
      </c>
      <c r="B914" s="3" t="s">
        <v>913</v>
      </c>
      <c r="C914" s="3" t="s">
        <v>5022</v>
      </c>
      <c r="D914" s="6">
        <v>3500</v>
      </c>
      <c r="E914" s="8">
        <v>30</v>
      </c>
      <c r="F914" t="s">
        <v>8220</v>
      </c>
      <c r="G914" t="s">
        <v>8223</v>
      </c>
      <c r="H914" t="s">
        <v>8245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8284</v>
      </c>
      <c r="O914" t="s">
        <v>8287</v>
      </c>
      <c r="P914" s="9">
        <f>(J914/86400)+DATE(1970,1,1)</f>
        <v>41194.109340277777</v>
      </c>
      <c r="Q914" s="9">
        <f>(I914/86400)+DATE(1970,1,1)</f>
        <v>41254.151006944448</v>
      </c>
      <c r="R914" cm="1">
        <f t="array" ref="R914:S914">YEAR(P914:Q914)</f>
        <v>2012</v>
      </c>
      <c r="S914">
        <v>2012</v>
      </c>
    </row>
    <row r="915" spans="1:19" ht="48" x14ac:dyDescent="0.2">
      <c r="A915">
        <v>913</v>
      </c>
      <c r="B915" s="3" t="s">
        <v>914</v>
      </c>
      <c r="C915" s="3" t="s">
        <v>5023</v>
      </c>
      <c r="D915" s="6">
        <v>30000</v>
      </c>
      <c r="E915" s="8">
        <v>1982</v>
      </c>
      <c r="F915" t="s">
        <v>8220</v>
      </c>
      <c r="G915" t="s">
        <v>8223</v>
      </c>
      <c r="H915" t="s">
        <v>8245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8284</v>
      </c>
      <c r="O915" t="s">
        <v>8287</v>
      </c>
      <c r="P915" s="9">
        <f>(J915/86400)+DATE(1970,1,1)</f>
        <v>41004.139108796298</v>
      </c>
      <c r="Q915" s="9">
        <f>(I915/86400)+DATE(1970,1,1)</f>
        <v>41034.139108796298</v>
      </c>
      <c r="R915" cm="1">
        <f t="array" ref="R915:S915">YEAR(P915:Q915)</f>
        <v>2012</v>
      </c>
      <c r="S915">
        <v>2012</v>
      </c>
    </row>
    <row r="916" spans="1:19" ht="48" x14ac:dyDescent="0.2">
      <c r="A916">
        <v>914</v>
      </c>
      <c r="B916" s="3" t="s">
        <v>915</v>
      </c>
      <c r="C916" s="3" t="s">
        <v>5024</v>
      </c>
      <c r="D916" s="6">
        <v>1500</v>
      </c>
      <c r="E916" s="8">
        <v>0</v>
      </c>
      <c r="F916" t="s">
        <v>8220</v>
      </c>
      <c r="G916" t="s">
        <v>8223</v>
      </c>
      <c r="H916" t="s">
        <v>8245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8284</v>
      </c>
      <c r="O916" t="s">
        <v>8287</v>
      </c>
      <c r="P916" s="9">
        <f>(J916/86400)+DATE(1970,1,1)</f>
        <v>41116.763275462959</v>
      </c>
      <c r="Q916" s="9">
        <f>(I916/86400)+DATE(1970,1,1)</f>
        <v>41146.763275462959</v>
      </c>
      <c r="R916" cm="1">
        <f t="array" ref="R916:S916">YEAR(P916:Q916)</f>
        <v>2012</v>
      </c>
      <c r="S916">
        <v>2012</v>
      </c>
    </row>
    <row r="917" spans="1:19" ht="48" x14ac:dyDescent="0.2">
      <c r="A917">
        <v>915</v>
      </c>
      <c r="B917" s="3" t="s">
        <v>916</v>
      </c>
      <c r="C917" s="3" t="s">
        <v>5025</v>
      </c>
      <c r="D917" s="6">
        <v>6500</v>
      </c>
      <c r="E917" s="8">
        <v>375</v>
      </c>
      <c r="F917" t="s">
        <v>8220</v>
      </c>
      <c r="G917" t="s">
        <v>8223</v>
      </c>
      <c r="H917" t="s">
        <v>8245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8284</v>
      </c>
      <c r="O917" t="s">
        <v>8287</v>
      </c>
      <c r="P917" s="9">
        <f>(J917/86400)+DATE(1970,1,1)</f>
        <v>40937.679560185185</v>
      </c>
      <c r="Q917" s="9">
        <f>(I917/86400)+DATE(1970,1,1)</f>
        <v>40969.207638888889</v>
      </c>
      <c r="R917" cm="1">
        <f t="array" ref="R917:S917">YEAR(P917:Q917)</f>
        <v>2012</v>
      </c>
      <c r="S917">
        <v>2012</v>
      </c>
    </row>
    <row r="918" spans="1:19" ht="48" x14ac:dyDescent="0.2">
      <c r="A918">
        <v>916</v>
      </c>
      <c r="B918" s="3" t="s">
        <v>917</v>
      </c>
      <c r="C918" s="3" t="s">
        <v>5026</v>
      </c>
      <c r="D918" s="6">
        <v>3300</v>
      </c>
      <c r="E918" s="8">
        <v>0</v>
      </c>
      <c r="F918" t="s">
        <v>8220</v>
      </c>
      <c r="G918" t="s">
        <v>8223</v>
      </c>
      <c r="H918" t="s">
        <v>8245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8284</v>
      </c>
      <c r="O918" t="s">
        <v>8287</v>
      </c>
      <c r="P918" s="9">
        <f>(J918/86400)+DATE(1970,1,1)</f>
        <v>40434.853402777779</v>
      </c>
      <c r="Q918" s="9">
        <f>(I918/86400)+DATE(1970,1,1)</f>
        <v>40473.208333333336</v>
      </c>
      <c r="R918" cm="1">
        <f t="array" ref="R918:S918">YEAR(P918:Q918)</f>
        <v>2010</v>
      </c>
      <c r="S918">
        <v>2010</v>
      </c>
    </row>
    <row r="919" spans="1:19" ht="48" x14ac:dyDescent="0.2">
      <c r="A919">
        <v>917</v>
      </c>
      <c r="B919" s="3" t="s">
        <v>918</v>
      </c>
      <c r="C919" s="3" t="s">
        <v>5027</v>
      </c>
      <c r="D919" s="6">
        <v>5000</v>
      </c>
      <c r="E919" s="8">
        <v>30</v>
      </c>
      <c r="F919" t="s">
        <v>8220</v>
      </c>
      <c r="G919" t="s">
        <v>8223</v>
      </c>
      <c r="H919" t="s">
        <v>8245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8284</v>
      </c>
      <c r="O919" t="s">
        <v>8287</v>
      </c>
      <c r="P919" s="9">
        <f>(J919/86400)+DATE(1970,1,1)</f>
        <v>41802.94363425926</v>
      </c>
      <c r="Q919" s="9">
        <f>(I919/86400)+DATE(1970,1,1)</f>
        <v>41834.104166666664</v>
      </c>
      <c r="R919" cm="1">
        <f t="array" ref="R919:S919">YEAR(P919:Q919)</f>
        <v>2014</v>
      </c>
      <c r="S919">
        <v>2014</v>
      </c>
    </row>
    <row r="920" spans="1:19" ht="48" x14ac:dyDescent="0.2">
      <c r="A920">
        <v>918</v>
      </c>
      <c r="B920" s="3" t="s">
        <v>919</v>
      </c>
      <c r="C920" s="3" t="s">
        <v>5028</v>
      </c>
      <c r="D920" s="6">
        <v>3900</v>
      </c>
      <c r="E920" s="8">
        <v>196</v>
      </c>
      <c r="F920" t="s">
        <v>8220</v>
      </c>
      <c r="G920" t="s">
        <v>8224</v>
      </c>
      <c r="H920" t="s">
        <v>8246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8284</v>
      </c>
      <c r="O920" t="s">
        <v>8287</v>
      </c>
      <c r="P920" s="9">
        <f>(J920/86400)+DATE(1970,1,1)</f>
        <v>41944.916215277779</v>
      </c>
      <c r="Q920" s="9">
        <f>(I920/86400)+DATE(1970,1,1)</f>
        <v>41974.957881944443</v>
      </c>
      <c r="R920" cm="1">
        <f t="array" ref="R920:S920">YEAR(P920:Q920)</f>
        <v>2014</v>
      </c>
      <c r="S920">
        <v>2014</v>
      </c>
    </row>
    <row r="921" spans="1:19" ht="16" x14ac:dyDescent="0.2">
      <c r="A921">
        <v>919</v>
      </c>
      <c r="B921" s="3" t="s">
        <v>920</v>
      </c>
      <c r="C921" s="3" t="s">
        <v>5029</v>
      </c>
      <c r="D921" s="6">
        <v>20000</v>
      </c>
      <c r="E921" s="8">
        <v>100</v>
      </c>
      <c r="F921" t="s">
        <v>8220</v>
      </c>
      <c r="G921" t="s">
        <v>8223</v>
      </c>
      <c r="H921" t="s">
        <v>8245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8284</v>
      </c>
      <c r="O921" t="s">
        <v>8287</v>
      </c>
      <c r="P921" s="9">
        <f>(J921/86400)+DATE(1970,1,1)</f>
        <v>41227.641724537039</v>
      </c>
      <c r="Q921" s="9">
        <f>(I921/86400)+DATE(1970,1,1)</f>
        <v>41262.641724537039</v>
      </c>
      <c r="R921" cm="1">
        <f t="array" ref="R921:S921">YEAR(P921:Q921)</f>
        <v>2012</v>
      </c>
      <c r="S921">
        <v>2012</v>
      </c>
    </row>
    <row r="922" spans="1:19" ht="48" x14ac:dyDescent="0.2">
      <c r="A922">
        <v>920</v>
      </c>
      <c r="B922" s="3" t="s">
        <v>921</v>
      </c>
      <c r="C922" s="3" t="s">
        <v>5030</v>
      </c>
      <c r="D922" s="6">
        <v>5500</v>
      </c>
      <c r="E922" s="8">
        <v>0</v>
      </c>
      <c r="F922" t="s">
        <v>8220</v>
      </c>
      <c r="G922" t="s">
        <v>8223</v>
      </c>
      <c r="H922" t="s">
        <v>8245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8284</v>
      </c>
      <c r="O922" t="s">
        <v>8287</v>
      </c>
      <c r="P922" s="9">
        <f>(J922/86400)+DATE(1970,1,1)</f>
        <v>41562.671550925923</v>
      </c>
      <c r="Q922" s="9">
        <f>(I922/86400)+DATE(1970,1,1)</f>
        <v>41592.713217592594</v>
      </c>
      <c r="R922" cm="1">
        <f t="array" ref="R922:S922">YEAR(P922:Q922)</f>
        <v>2013</v>
      </c>
      <c r="S922">
        <v>2013</v>
      </c>
    </row>
    <row r="923" spans="1:19" ht="48" x14ac:dyDescent="0.2">
      <c r="A923">
        <v>921</v>
      </c>
      <c r="B923" s="3" t="s">
        <v>922</v>
      </c>
      <c r="C923" s="3" t="s">
        <v>5031</v>
      </c>
      <c r="D923" s="6">
        <v>15000</v>
      </c>
      <c r="E923" s="8">
        <v>4635</v>
      </c>
      <c r="F923" t="s">
        <v>8220</v>
      </c>
      <c r="G923" t="s">
        <v>8223</v>
      </c>
      <c r="H923" t="s">
        <v>8245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8284</v>
      </c>
      <c r="O923" t="s">
        <v>8287</v>
      </c>
      <c r="P923" s="9">
        <f>(J923/86400)+DATE(1970,1,1)</f>
        <v>40847.171018518522</v>
      </c>
      <c r="Q923" s="9">
        <f>(I923/86400)+DATE(1970,1,1)</f>
        <v>40889.212685185186</v>
      </c>
      <c r="R923" cm="1">
        <f t="array" ref="R923:S923">YEAR(P923:Q923)</f>
        <v>2011</v>
      </c>
      <c r="S923">
        <v>2011</v>
      </c>
    </row>
    <row r="924" spans="1:19" ht="48" x14ac:dyDescent="0.2">
      <c r="A924">
        <v>922</v>
      </c>
      <c r="B924" s="3" t="s">
        <v>923</v>
      </c>
      <c r="C924" s="3" t="s">
        <v>5032</v>
      </c>
      <c r="D924" s="6">
        <v>27000</v>
      </c>
      <c r="E924" s="8">
        <v>5680</v>
      </c>
      <c r="F924" t="s">
        <v>8220</v>
      </c>
      <c r="G924" t="s">
        <v>8223</v>
      </c>
      <c r="H924" t="s">
        <v>8245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8284</v>
      </c>
      <c r="O924" t="s">
        <v>8287</v>
      </c>
      <c r="P924" s="9">
        <f>(J924/86400)+DATE(1970,1,1)</f>
        <v>41878.530011574076</v>
      </c>
      <c r="Q924" s="9">
        <f>(I924/86400)+DATE(1970,1,1)</f>
        <v>41913.530011574076</v>
      </c>
      <c r="R924" cm="1">
        <f t="array" ref="R924:S924">YEAR(P924:Q924)</f>
        <v>2014</v>
      </c>
      <c r="S924">
        <v>2014</v>
      </c>
    </row>
    <row r="925" spans="1:19" ht="48" x14ac:dyDescent="0.2">
      <c r="A925">
        <v>923</v>
      </c>
      <c r="B925" s="3" t="s">
        <v>924</v>
      </c>
      <c r="C925" s="3" t="s">
        <v>5033</v>
      </c>
      <c r="D925" s="6">
        <v>15000</v>
      </c>
      <c r="E925" s="8">
        <v>330</v>
      </c>
      <c r="F925" t="s">
        <v>8220</v>
      </c>
      <c r="G925" t="s">
        <v>8223</v>
      </c>
      <c r="H925" t="s">
        <v>8245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8284</v>
      </c>
      <c r="O925" t="s">
        <v>8287</v>
      </c>
      <c r="P925" s="9">
        <f>(J925/86400)+DATE(1970,1,1)</f>
        <v>41934.959756944445</v>
      </c>
      <c r="Q925" s="9">
        <f>(I925/86400)+DATE(1970,1,1)</f>
        <v>41965.001423611116</v>
      </c>
      <c r="R925" cm="1">
        <f t="array" ref="R925:S925">YEAR(P925:Q925)</f>
        <v>2014</v>
      </c>
      <c r="S925">
        <v>2014</v>
      </c>
    </row>
    <row r="926" spans="1:19" ht="48" x14ac:dyDescent="0.2">
      <c r="A926">
        <v>924</v>
      </c>
      <c r="B926" s="3" t="s">
        <v>925</v>
      </c>
      <c r="C926" s="3" t="s">
        <v>5034</v>
      </c>
      <c r="D926" s="6">
        <v>3000</v>
      </c>
      <c r="E926" s="8">
        <v>327</v>
      </c>
      <c r="F926" t="s">
        <v>8220</v>
      </c>
      <c r="G926" t="s">
        <v>8223</v>
      </c>
      <c r="H926" t="s">
        <v>8245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8284</v>
      </c>
      <c r="O926" t="s">
        <v>8287</v>
      </c>
      <c r="P926" s="9">
        <f>(J926/86400)+DATE(1970,1,1)</f>
        <v>41288.942928240736</v>
      </c>
      <c r="Q926" s="9">
        <f>(I926/86400)+DATE(1970,1,1)</f>
        <v>41318.942928240736</v>
      </c>
      <c r="R926" cm="1">
        <f t="array" ref="R926:S926">YEAR(P926:Q926)</f>
        <v>2013</v>
      </c>
      <c r="S926">
        <v>2013</v>
      </c>
    </row>
    <row r="927" spans="1:19" ht="48" x14ac:dyDescent="0.2">
      <c r="A927">
        <v>925</v>
      </c>
      <c r="B927" s="3" t="s">
        <v>926</v>
      </c>
      <c r="C927" s="3" t="s">
        <v>5035</v>
      </c>
      <c r="D927" s="6">
        <v>6000</v>
      </c>
      <c r="E927" s="8">
        <v>160</v>
      </c>
      <c r="F927" t="s">
        <v>8220</v>
      </c>
      <c r="G927" t="s">
        <v>8223</v>
      </c>
      <c r="H927" t="s">
        <v>8245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8284</v>
      </c>
      <c r="O927" t="s">
        <v>8287</v>
      </c>
      <c r="P927" s="9">
        <f>(J927/86400)+DATE(1970,1,1)</f>
        <v>41575.880914351852</v>
      </c>
      <c r="Q927" s="9">
        <f>(I927/86400)+DATE(1970,1,1)</f>
        <v>41605.922581018516</v>
      </c>
      <c r="R927" cm="1">
        <f t="array" ref="R927:S927">YEAR(P927:Q927)</f>
        <v>2013</v>
      </c>
      <c r="S927">
        <v>2013</v>
      </c>
    </row>
    <row r="928" spans="1:19" ht="64" x14ac:dyDescent="0.2">
      <c r="A928">
        <v>926</v>
      </c>
      <c r="B928" s="3" t="s">
        <v>927</v>
      </c>
      <c r="C928" s="3" t="s">
        <v>5036</v>
      </c>
      <c r="D928" s="6">
        <v>7000</v>
      </c>
      <c r="E928" s="8">
        <v>0</v>
      </c>
      <c r="F928" t="s">
        <v>8220</v>
      </c>
      <c r="G928" t="s">
        <v>8223</v>
      </c>
      <c r="H928" t="s">
        <v>8245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8284</v>
      </c>
      <c r="O928" t="s">
        <v>8287</v>
      </c>
      <c r="P928" s="9">
        <f>(J928/86400)+DATE(1970,1,1)</f>
        <v>40338.02002314815</v>
      </c>
      <c r="Q928" s="9">
        <f>(I928/86400)+DATE(1970,1,1)</f>
        <v>40367.944444444445</v>
      </c>
      <c r="R928" cm="1">
        <f t="array" ref="R928:S928">YEAR(P928:Q928)</f>
        <v>2010</v>
      </c>
      <c r="S928">
        <v>2010</v>
      </c>
    </row>
    <row r="929" spans="1:19" ht="32" x14ac:dyDescent="0.2">
      <c r="A929">
        <v>927</v>
      </c>
      <c r="B929" s="3" t="s">
        <v>928</v>
      </c>
      <c r="C929" s="3" t="s">
        <v>5037</v>
      </c>
      <c r="D929" s="6">
        <v>20000</v>
      </c>
      <c r="E929" s="8">
        <v>0</v>
      </c>
      <c r="F929" t="s">
        <v>8220</v>
      </c>
      <c r="G929" t="s">
        <v>8223</v>
      </c>
      <c r="H929" t="s">
        <v>8245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8284</v>
      </c>
      <c r="O929" t="s">
        <v>8287</v>
      </c>
      <c r="P929" s="9">
        <f>(J929/86400)+DATE(1970,1,1)</f>
        <v>41013.822858796295</v>
      </c>
      <c r="Q929" s="9">
        <f>(I929/86400)+DATE(1970,1,1)</f>
        <v>41043.822858796295</v>
      </c>
      <c r="R929" cm="1">
        <f t="array" ref="R929:S929">YEAR(P929:Q929)</f>
        <v>2012</v>
      </c>
      <c r="S929">
        <v>2012</v>
      </c>
    </row>
    <row r="930" spans="1:19" ht="48" x14ac:dyDescent="0.2">
      <c r="A930">
        <v>928</v>
      </c>
      <c r="B930" s="3" t="s">
        <v>929</v>
      </c>
      <c r="C930" s="3" t="s">
        <v>5038</v>
      </c>
      <c r="D930" s="6">
        <v>14500</v>
      </c>
      <c r="E930" s="8">
        <v>1575</v>
      </c>
      <c r="F930" t="s">
        <v>8220</v>
      </c>
      <c r="G930" t="s">
        <v>8223</v>
      </c>
      <c r="H930" t="s">
        <v>8245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8284</v>
      </c>
      <c r="O930" t="s">
        <v>8287</v>
      </c>
      <c r="P930" s="9">
        <f>(J930/86400)+DATE(1970,1,1)</f>
        <v>41180.86241898148</v>
      </c>
      <c r="Q930" s="9">
        <f>(I930/86400)+DATE(1970,1,1)</f>
        <v>41231</v>
      </c>
      <c r="R930" cm="1">
        <f t="array" ref="R930:S930">YEAR(P930:Q930)</f>
        <v>2012</v>
      </c>
      <c r="S930">
        <v>2012</v>
      </c>
    </row>
    <row r="931" spans="1:19" ht="48" x14ac:dyDescent="0.2">
      <c r="A931">
        <v>929</v>
      </c>
      <c r="B931" s="3" t="s">
        <v>930</v>
      </c>
      <c r="C931" s="3" t="s">
        <v>5039</v>
      </c>
      <c r="D931" s="6">
        <v>500</v>
      </c>
      <c r="E931" s="8">
        <v>0</v>
      </c>
      <c r="F931" t="s">
        <v>8220</v>
      </c>
      <c r="G931" t="s">
        <v>8223</v>
      </c>
      <c r="H931" t="s">
        <v>8245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8284</v>
      </c>
      <c r="O931" t="s">
        <v>8287</v>
      </c>
      <c r="P931" s="9">
        <f>(J931/86400)+DATE(1970,1,1)</f>
        <v>40978.238067129627</v>
      </c>
      <c r="Q931" s="9">
        <f>(I931/86400)+DATE(1970,1,1)</f>
        <v>41008.196400462963</v>
      </c>
      <c r="R931" cm="1">
        <f t="array" ref="R931:S931">YEAR(P931:Q931)</f>
        <v>2012</v>
      </c>
      <c r="S931">
        <v>2012</v>
      </c>
    </row>
    <row r="932" spans="1:19" ht="48" x14ac:dyDescent="0.2">
      <c r="A932">
        <v>930</v>
      </c>
      <c r="B932" s="3" t="s">
        <v>931</v>
      </c>
      <c r="C932" s="3" t="s">
        <v>5040</v>
      </c>
      <c r="D932" s="6">
        <v>900</v>
      </c>
      <c r="E932" s="8">
        <v>345</v>
      </c>
      <c r="F932" t="s">
        <v>8220</v>
      </c>
      <c r="G932" t="s">
        <v>8223</v>
      </c>
      <c r="H932" t="s">
        <v>8245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8284</v>
      </c>
      <c r="O932" t="s">
        <v>8287</v>
      </c>
      <c r="P932" s="9">
        <f>(J932/86400)+DATE(1970,1,1)</f>
        <v>40312.915578703702</v>
      </c>
      <c r="Q932" s="9">
        <f>(I932/86400)+DATE(1970,1,1)</f>
        <v>40354.897222222222</v>
      </c>
      <c r="R932" cm="1">
        <f t="array" ref="R932:S932">YEAR(P932:Q932)</f>
        <v>2010</v>
      </c>
      <c r="S932">
        <v>2010</v>
      </c>
    </row>
    <row r="933" spans="1:19" ht="48" x14ac:dyDescent="0.2">
      <c r="A933">
        <v>931</v>
      </c>
      <c r="B933" s="3" t="s">
        <v>932</v>
      </c>
      <c r="C933" s="3" t="s">
        <v>5041</v>
      </c>
      <c r="D933" s="6">
        <v>2000</v>
      </c>
      <c r="E933" s="8">
        <v>131</v>
      </c>
      <c r="F933" t="s">
        <v>8220</v>
      </c>
      <c r="G933" t="s">
        <v>8224</v>
      </c>
      <c r="H933" t="s">
        <v>8246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8284</v>
      </c>
      <c r="O933" t="s">
        <v>8287</v>
      </c>
      <c r="P933" s="9">
        <f>(J933/86400)+DATE(1970,1,1)</f>
        <v>41680.359976851854</v>
      </c>
      <c r="Q933" s="9">
        <f>(I933/86400)+DATE(1970,1,1)</f>
        <v>41714.916666666664</v>
      </c>
      <c r="R933" cm="1">
        <f t="array" ref="R933:S933">YEAR(P933:Q933)</f>
        <v>2014</v>
      </c>
      <c r="S933">
        <v>2014</v>
      </c>
    </row>
    <row r="934" spans="1:19" ht="32" x14ac:dyDescent="0.2">
      <c r="A934">
        <v>932</v>
      </c>
      <c r="B934" s="3" t="s">
        <v>933</v>
      </c>
      <c r="C934" s="3" t="s">
        <v>5042</v>
      </c>
      <c r="D934" s="6">
        <v>9500</v>
      </c>
      <c r="E934" s="8">
        <v>1381</v>
      </c>
      <c r="F934" t="s">
        <v>8220</v>
      </c>
      <c r="G934" t="s">
        <v>8223</v>
      </c>
      <c r="H934" t="s">
        <v>8245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8284</v>
      </c>
      <c r="O934" t="s">
        <v>8287</v>
      </c>
      <c r="P934" s="9">
        <f>(J934/86400)+DATE(1970,1,1)</f>
        <v>41310.969270833331</v>
      </c>
      <c r="Q934" s="9">
        <f>(I934/86400)+DATE(1970,1,1)</f>
        <v>41355.927604166667</v>
      </c>
      <c r="R934" cm="1">
        <f t="array" ref="R934:S934">YEAR(P934:Q934)</f>
        <v>2013</v>
      </c>
      <c r="S934">
        <v>2013</v>
      </c>
    </row>
    <row r="935" spans="1:19" ht="48" x14ac:dyDescent="0.2">
      <c r="A935">
        <v>933</v>
      </c>
      <c r="B935" s="3" t="s">
        <v>934</v>
      </c>
      <c r="C935" s="3" t="s">
        <v>5043</v>
      </c>
      <c r="D935" s="6">
        <v>2000</v>
      </c>
      <c r="E935" s="8">
        <v>120</v>
      </c>
      <c r="F935" t="s">
        <v>8220</v>
      </c>
      <c r="G935" t="s">
        <v>8223</v>
      </c>
      <c r="H935" t="s">
        <v>8245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8284</v>
      </c>
      <c r="O935" t="s">
        <v>8287</v>
      </c>
      <c r="P935" s="9">
        <f>(J935/86400)+DATE(1970,1,1)</f>
        <v>41711.169085648144</v>
      </c>
      <c r="Q935" s="9">
        <f>(I935/86400)+DATE(1970,1,1)</f>
        <v>41771.169085648144</v>
      </c>
      <c r="R935" cm="1">
        <f t="array" ref="R935:S935">YEAR(P935:Q935)</f>
        <v>2014</v>
      </c>
      <c r="S935">
        <v>2014</v>
      </c>
    </row>
    <row r="936" spans="1:19" ht="48" x14ac:dyDescent="0.2">
      <c r="A936">
        <v>934</v>
      </c>
      <c r="B936" s="3" t="s">
        <v>935</v>
      </c>
      <c r="C936" s="3" t="s">
        <v>5044</v>
      </c>
      <c r="D936" s="6">
        <v>5000</v>
      </c>
      <c r="E936" s="8">
        <v>1520</v>
      </c>
      <c r="F936" t="s">
        <v>8220</v>
      </c>
      <c r="G936" t="s">
        <v>8228</v>
      </c>
      <c r="H936" t="s">
        <v>8250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8284</v>
      </c>
      <c r="O936" t="s">
        <v>8287</v>
      </c>
      <c r="P936" s="9">
        <f>(J936/86400)+DATE(1970,1,1)</f>
        <v>41733.737083333333</v>
      </c>
      <c r="Q936" s="9">
        <f>(I936/86400)+DATE(1970,1,1)</f>
        <v>41763.25</v>
      </c>
      <c r="R936" cm="1">
        <f t="array" ref="R936:S936">YEAR(P936:Q936)</f>
        <v>2014</v>
      </c>
      <c r="S936">
        <v>2014</v>
      </c>
    </row>
    <row r="937" spans="1:19" ht="48" x14ac:dyDescent="0.2">
      <c r="A937">
        <v>935</v>
      </c>
      <c r="B937" s="3" t="s">
        <v>936</v>
      </c>
      <c r="C937" s="3" t="s">
        <v>5045</v>
      </c>
      <c r="D937" s="6">
        <v>3500</v>
      </c>
      <c r="E937" s="8">
        <v>50</v>
      </c>
      <c r="F937" t="s">
        <v>8220</v>
      </c>
      <c r="G937" t="s">
        <v>8223</v>
      </c>
      <c r="H937" t="s">
        <v>8245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8284</v>
      </c>
      <c r="O937" t="s">
        <v>8287</v>
      </c>
      <c r="P937" s="9">
        <f>(J937/86400)+DATE(1970,1,1)</f>
        <v>42368.333668981482</v>
      </c>
      <c r="Q937" s="9">
        <f>(I937/86400)+DATE(1970,1,1)</f>
        <v>42398.333668981482</v>
      </c>
      <c r="R937" cm="1">
        <f t="array" ref="R937:S937">YEAR(P937:Q937)</f>
        <v>2015</v>
      </c>
      <c r="S937">
        <v>2016</v>
      </c>
    </row>
    <row r="938" spans="1:19" ht="48" x14ac:dyDescent="0.2">
      <c r="A938">
        <v>936</v>
      </c>
      <c r="B938" s="3" t="s">
        <v>937</v>
      </c>
      <c r="C938" s="3" t="s">
        <v>5046</v>
      </c>
      <c r="D938" s="6">
        <v>1400</v>
      </c>
      <c r="E938" s="8">
        <v>0</v>
      </c>
      <c r="F938" t="s">
        <v>8220</v>
      </c>
      <c r="G938" t="s">
        <v>8223</v>
      </c>
      <c r="H938" t="s">
        <v>8245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8284</v>
      </c>
      <c r="O938" t="s">
        <v>8287</v>
      </c>
      <c r="P938" s="9">
        <f>(J938/86400)+DATE(1970,1,1)</f>
        <v>40883.024178240739</v>
      </c>
      <c r="Q938" s="9">
        <f>(I938/86400)+DATE(1970,1,1)</f>
        <v>40926.833333333336</v>
      </c>
      <c r="R938" cm="1">
        <f t="array" ref="R938:S938">YEAR(P938:Q938)</f>
        <v>2011</v>
      </c>
      <c r="S938">
        <v>2012</v>
      </c>
    </row>
    <row r="939" spans="1:19" ht="48" x14ac:dyDescent="0.2">
      <c r="A939">
        <v>937</v>
      </c>
      <c r="B939" s="3" t="s">
        <v>938</v>
      </c>
      <c r="C939" s="3" t="s">
        <v>5047</v>
      </c>
      <c r="D939" s="6">
        <v>3500</v>
      </c>
      <c r="E939" s="8">
        <v>40</v>
      </c>
      <c r="F939" t="s">
        <v>8220</v>
      </c>
      <c r="G939" t="s">
        <v>8223</v>
      </c>
      <c r="H939" t="s">
        <v>8245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8284</v>
      </c>
      <c r="O939" t="s">
        <v>8287</v>
      </c>
      <c r="P939" s="9">
        <f>(J939/86400)+DATE(1970,1,1)</f>
        <v>41551.798113425924</v>
      </c>
      <c r="Q939" s="9">
        <f>(I939/86400)+DATE(1970,1,1)</f>
        <v>41581.839780092589</v>
      </c>
      <c r="R939" cm="1">
        <f t="array" ref="R939:S939">YEAR(P939:Q939)</f>
        <v>2013</v>
      </c>
      <c r="S939">
        <v>2013</v>
      </c>
    </row>
    <row r="940" spans="1:19" ht="48" x14ac:dyDescent="0.2">
      <c r="A940">
        <v>938</v>
      </c>
      <c r="B940" s="3" t="s">
        <v>939</v>
      </c>
      <c r="C940" s="3" t="s">
        <v>5048</v>
      </c>
      <c r="D940" s="6">
        <v>7000</v>
      </c>
      <c r="E940" s="8">
        <v>25</v>
      </c>
      <c r="F940" t="s">
        <v>8220</v>
      </c>
      <c r="G940" t="s">
        <v>8223</v>
      </c>
      <c r="H940" t="s">
        <v>8245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8284</v>
      </c>
      <c r="O940" t="s">
        <v>8287</v>
      </c>
      <c r="P940" s="9">
        <f>(J940/86400)+DATE(1970,1,1)</f>
        <v>41124.479722222226</v>
      </c>
      <c r="Q940" s="9">
        <f>(I940/86400)+DATE(1970,1,1)</f>
        <v>41154.479722222226</v>
      </c>
      <c r="R940" cm="1">
        <f t="array" ref="R940:S940">YEAR(P940:Q940)</f>
        <v>2012</v>
      </c>
      <c r="S940">
        <v>2012</v>
      </c>
    </row>
    <row r="941" spans="1:19" ht="48" x14ac:dyDescent="0.2">
      <c r="A941">
        <v>939</v>
      </c>
      <c r="B941" s="3" t="s">
        <v>940</v>
      </c>
      <c r="C941" s="3" t="s">
        <v>5049</v>
      </c>
      <c r="D941" s="6">
        <v>2750</v>
      </c>
      <c r="E941" s="8">
        <v>40</v>
      </c>
      <c r="F941" t="s">
        <v>8220</v>
      </c>
      <c r="G941" t="s">
        <v>8223</v>
      </c>
      <c r="H941" t="s">
        <v>8245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8284</v>
      </c>
      <c r="O941" t="s">
        <v>8287</v>
      </c>
      <c r="P941" s="9">
        <f>(J941/86400)+DATE(1970,1,1)</f>
        <v>41416.763171296298</v>
      </c>
      <c r="Q941" s="9">
        <f>(I941/86400)+DATE(1970,1,1)</f>
        <v>41455.831944444442</v>
      </c>
      <c r="R941" cm="1">
        <f t="array" ref="R941:S941">YEAR(P941:Q941)</f>
        <v>2013</v>
      </c>
      <c r="S941">
        <v>2013</v>
      </c>
    </row>
    <row r="942" spans="1:19" ht="48" x14ac:dyDescent="0.2">
      <c r="A942">
        <v>940</v>
      </c>
      <c r="B942" s="3" t="s">
        <v>941</v>
      </c>
      <c r="C942" s="3" t="s">
        <v>5050</v>
      </c>
      <c r="D942" s="6">
        <v>9000</v>
      </c>
      <c r="E942" s="8">
        <v>1544</v>
      </c>
      <c r="F942" t="s">
        <v>8220</v>
      </c>
      <c r="G942" t="s">
        <v>8223</v>
      </c>
      <c r="H942" t="s">
        <v>8245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8278</v>
      </c>
      <c r="O942" t="s">
        <v>8280</v>
      </c>
      <c r="P942" s="9">
        <f>(J942/86400)+DATE(1970,1,1)</f>
        <v>42182.008402777778</v>
      </c>
      <c r="Q942" s="9">
        <f>(I942/86400)+DATE(1970,1,1)</f>
        <v>42227.008402777778</v>
      </c>
      <c r="R942" cm="1">
        <f t="array" ref="R942:S942">YEAR(P942:Q942)</f>
        <v>2015</v>
      </c>
      <c r="S942">
        <v>2015</v>
      </c>
    </row>
    <row r="943" spans="1:19" ht="48" x14ac:dyDescent="0.2">
      <c r="A943">
        <v>941</v>
      </c>
      <c r="B943" s="3" t="s">
        <v>942</v>
      </c>
      <c r="C943" s="3" t="s">
        <v>5051</v>
      </c>
      <c r="D943" s="6">
        <v>50000</v>
      </c>
      <c r="E943" s="8">
        <v>1161</v>
      </c>
      <c r="F943" t="s">
        <v>8220</v>
      </c>
      <c r="G943" t="s">
        <v>8223</v>
      </c>
      <c r="H943" t="s">
        <v>8245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8278</v>
      </c>
      <c r="O943" t="s">
        <v>8280</v>
      </c>
      <c r="P943" s="9">
        <f>(J943/86400)+DATE(1970,1,1)</f>
        <v>42746.096585648149</v>
      </c>
      <c r="Q943" s="9">
        <f>(I943/86400)+DATE(1970,1,1)</f>
        <v>42776.096585648149</v>
      </c>
      <c r="R943" cm="1">
        <f t="array" ref="R943:S943">YEAR(P943:Q943)</f>
        <v>2017</v>
      </c>
      <c r="S943">
        <v>2017</v>
      </c>
    </row>
    <row r="944" spans="1:19" ht="48" x14ac:dyDescent="0.2">
      <c r="A944">
        <v>942</v>
      </c>
      <c r="B944" s="3" t="s">
        <v>943</v>
      </c>
      <c r="C944" s="3" t="s">
        <v>5052</v>
      </c>
      <c r="D944" s="6">
        <v>7500</v>
      </c>
      <c r="E944" s="8">
        <v>668</v>
      </c>
      <c r="F944" t="s">
        <v>8220</v>
      </c>
      <c r="G944" t="s">
        <v>8223</v>
      </c>
      <c r="H944" t="s">
        <v>8245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8278</v>
      </c>
      <c r="O944" t="s">
        <v>8280</v>
      </c>
      <c r="P944" s="9">
        <f>(J944/86400)+DATE(1970,1,1)</f>
        <v>42382.843287037038</v>
      </c>
      <c r="Q944" s="9">
        <f>(I944/86400)+DATE(1970,1,1)</f>
        <v>42418.843287037038</v>
      </c>
      <c r="R944" cm="1">
        <f t="array" ref="R944:S944">YEAR(P944:Q944)</f>
        <v>2016</v>
      </c>
      <c r="S944">
        <v>2016</v>
      </c>
    </row>
    <row r="945" spans="1:19" ht="32" x14ac:dyDescent="0.2">
      <c r="A945">
        <v>943</v>
      </c>
      <c r="B945" s="3" t="s">
        <v>944</v>
      </c>
      <c r="C945" s="3" t="s">
        <v>5053</v>
      </c>
      <c r="D945" s="6">
        <v>3000</v>
      </c>
      <c r="E945" s="8">
        <v>289</v>
      </c>
      <c r="F945" t="s">
        <v>8220</v>
      </c>
      <c r="G945" t="s">
        <v>8223</v>
      </c>
      <c r="H945" t="s">
        <v>8245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8278</v>
      </c>
      <c r="O945" t="s">
        <v>8280</v>
      </c>
      <c r="P945" s="9">
        <f>(J945/86400)+DATE(1970,1,1)</f>
        <v>42673.66788194445</v>
      </c>
      <c r="Q945" s="9">
        <f>(I945/86400)+DATE(1970,1,1)</f>
        <v>42703.709548611107</v>
      </c>
      <c r="R945" cm="1">
        <f t="array" ref="R945:S945">YEAR(P945:Q945)</f>
        <v>2016</v>
      </c>
      <c r="S945">
        <v>2016</v>
      </c>
    </row>
    <row r="946" spans="1:19" ht="48" x14ac:dyDescent="0.2">
      <c r="A946">
        <v>944</v>
      </c>
      <c r="B946" s="3" t="s">
        <v>945</v>
      </c>
      <c r="C946" s="3" t="s">
        <v>5054</v>
      </c>
      <c r="D946" s="6">
        <v>50000</v>
      </c>
      <c r="E946" s="8">
        <v>6663</v>
      </c>
      <c r="F946" t="s">
        <v>8220</v>
      </c>
      <c r="G946" t="s">
        <v>8223</v>
      </c>
      <c r="H946" t="s">
        <v>8245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8278</v>
      </c>
      <c r="O946" t="s">
        <v>8280</v>
      </c>
      <c r="P946" s="9">
        <f>(J946/86400)+DATE(1970,1,1)</f>
        <v>42444.583912037036</v>
      </c>
      <c r="Q946" s="9">
        <f>(I946/86400)+DATE(1970,1,1)</f>
        <v>42478.583333333328</v>
      </c>
      <c r="R946" cm="1">
        <f t="array" ref="R946:S946">YEAR(P946:Q946)</f>
        <v>2016</v>
      </c>
      <c r="S946">
        <v>2016</v>
      </c>
    </row>
    <row r="947" spans="1:19" ht="48" x14ac:dyDescent="0.2">
      <c r="A947">
        <v>945</v>
      </c>
      <c r="B947" s="3" t="s">
        <v>946</v>
      </c>
      <c r="C947" s="3" t="s">
        <v>5055</v>
      </c>
      <c r="D947" s="6">
        <v>100000</v>
      </c>
      <c r="E947" s="8">
        <v>2484</v>
      </c>
      <c r="F947" t="s">
        <v>8220</v>
      </c>
      <c r="G947" t="s">
        <v>8229</v>
      </c>
      <c r="H947" t="s">
        <v>8248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8278</v>
      </c>
      <c r="O947" t="s">
        <v>8280</v>
      </c>
      <c r="P947" s="9">
        <f>(J947/86400)+DATE(1970,1,1)</f>
        <v>42732.872986111106</v>
      </c>
      <c r="Q947" s="9">
        <f>(I947/86400)+DATE(1970,1,1)</f>
        <v>42784.999305555553</v>
      </c>
      <c r="R947" cm="1">
        <f t="array" ref="R947:S947">YEAR(P947:Q947)</f>
        <v>2016</v>
      </c>
      <c r="S947">
        <v>2017</v>
      </c>
    </row>
    <row r="948" spans="1:19" ht="32" x14ac:dyDescent="0.2">
      <c r="A948">
        <v>946</v>
      </c>
      <c r="B948" s="3" t="s">
        <v>947</v>
      </c>
      <c r="C948" s="3" t="s">
        <v>5056</v>
      </c>
      <c r="D948" s="6">
        <v>15000</v>
      </c>
      <c r="E948" s="8">
        <v>286</v>
      </c>
      <c r="F948" t="s">
        <v>8220</v>
      </c>
      <c r="G948" t="s">
        <v>8223</v>
      </c>
      <c r="H948" t="s">
        <v>8245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8278</v>
      </c>
      <c r="O948" t="s">
        <v>8280</v>
      </c>
      <c r="P948" s="9">
        <f>(J948/86400)+DATE(1970,1,1)</f>
        <v>42592.750555555554</v>
      </c>
      <c r="Q948" s="9">
        <f>(I948/86400)+DATE(1970,1,1)</f>
        <v>42622.750555555554</v>
      </c>
      <c r="R948" cm="1">
        <f t="array" ref="R948:S948">YEAR(P948:Q948)</f>
        <v>2016</v>
      </c>
      <c r="S948">
        <v>2016</v>
      </c>
    </row>
    <row r="949" spans="1:19" ht="48" x14ac:dyDescent="0.2">
      <c r="A949">
        <v>947</v>
      </c>
      <c r="B949" s="3" t="s">
        <v>948</v>
      </c>
      <c r="C949" s="3" t="s">
        <v>5057</v>
      </c>
      <c r="D949" s="6">
        <v>850</v>
      </c>
      <c r="E949" s="8">
        <v>0</v>
      </c>
      <c r="F949" t="s">
        <v>8220</v>
      </c>
      <c r="G949" t="s">
        <v>8223</v>
      </c>
      <c r="H949" t="s">
        <v>8245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8278</v>
      </c>
      <c r="O949" t="s">
        <v>8280</v>
      </c>
      <c r="P949" s="9">
        <f>(J949/86400)+DATE(1970,1,1)</f>
        <v>42491.781319444446</v>
      </c>
      <c r="Q949" s="9">
        <f>(I949/86400)+DATE(1970,1,1)</f>
        <v>42551.781319444446</v>
      </c>
      <c r="R949" cm="1">
        <f t="array" ref="R949:S949">YEAR(P949:Q949)</f>
        <v>2016</v>
      </c>
      <c r="S949">
        <v>2016</v>
      </c>
    </row>
    <row r="950" spans="1:19" ht="48" x14ac:dyDescent="0.2">
      <c r="A950">
        <v>948</v>
      </c>
      <c r="B950" s="3" t="s">
        <v>949</v>
      </c>
      <c r="C950" s="3" t="s">
        <v>5058</v>
      </c>
      <c r="D950" s="6">
        <v>4000</v>
      </c>
      <c r="E950" s="8">
        <v>480</v>
      </c>
      <c r="F950" t="s">
        <v>8220</v>
      </c>
      <c r="G950" t="s">
        <v>8232</v>
      </c>
      <c r="H950" t="s">
        <v>8248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8278</v>
      </c>
      <c r="O950" t="s">
        <v>8280</v>
      </c>
      <c r="P950" s="9">
        <f>(J950/86400)+DATE(1970,1,1)</f>
        <v>42411.828287037039</v>
      </c>
      <c r="Q950" s="9">
        <f>(I950/86400)+DATE(1970,1,1)</f>
        <v>42441.828287037039</v>
      </c>
      <c r="R950" cm="1">
        <f t="array" ref="R950:S950">YEAR(P950:Q950)</f>
        <v>2016</v>
      </c>
      <c r="S950">
        <v>2016</v>
      </c>
    </row>
    <row r="951" spans="1:19" ht="48" x14ac:dyDescent="0.2">
      <c r="A951">
        <v>949</v>
      </c>
      <c r="B951" s="3" t="s">
        <v>950</v>
      </c>
      <c r="C951" s="3" t="s">
        <v>5059</v>
      </c>
      <c r="D951" s="6">
        <v>20000</v>
      </c>
      <c r="E951" s="8">
        <v>273</v>
      </c>
      <c r="F951" t="s">
        <v>8220</v>
      </c>
      <c r="G951" t="s">
        <v>8235</v>
      </c>
      <c r="H951" t="s">
        <v>8248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8278</v>
      </c>
      <c r="O951" t="s">
        <v>8280</v>
      </c>
      <c r="P951" s="9">
        <f>(J951/86400)+DATE(1970,1,1)</f>
        <v>42361.043703703705</v>
      </c>
      <c r="Q951" s="9">
        <f>(I951/86400)+DATE(1970,1,1)</f>
        <v>42421.043703703705</v>
      </c>
      <c r="R951" cm="1">
        <f t="array" ref="R951:S951">YEAR(P951:Q951)</f>
        <v>2015</v>
      </c>
      <c r="S951">
        <v>2016</v>
      </c>
    </row>
    <row r="952" spans="1:19" ht="48" x14ac:dyDescent="0.2">
      <c r="A952">
        <v>950</v>
      </c>
      <c r="B952" s="3" t="s">
        <v>951</v>
      </c>
      <c r="C952" s="3" t="s">
        <v>5060</v>
      </c>
      <c r="D952" s="6">
        <v>5000</v>
      </c>
      <c r="E952" s="8">
        <v>1402</v>
      </c>
      <c r="F952" t="s">
        <v>8220</v>
      </c>
      <c r="G952" t="s">
        <v>8228</v>
      </c>
      <c r="H952" t="s">
        <v>8250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8278</v>
      </c>
      <c r="O952" t="s">
        <v>8280</v>
      </c>
      <c r="P952" s="9">
        <f>(J952/86400)+DATE(1970,1,1)</f>
        <v>42356.750706018516</v>
      </c>
      <c r="Q952" s="9">
        <f>(I952/86400)+DATE(1970,1,1)</f>
        <v>42386.750706018516</v>
      </c>
      <c r="R952" cm="1">
        <f t="array" ref="R952:S952">YEAR(P952:Q952)</f>
        <v>2015</v>
      </c>
      <c r="S952">
        <v>2016</v>
      </c>
    </row>
    <row r="953" spans="1:19" ht="16" x14ac:dyDescent="0.2">
      <c r="A953">
        <v>951</v>
      </c>
      <c r="B953" s="3" t="s">
        <v>952</v>
      </c>
      <c r="C953" s="3" t="s">
        <v>5061</v>
      </c>
      <c r="D953" s="6">
        <v>50000</v>
      </c>
      <c r="E953" s="8">
        <v>19195</v>
      </c>
      <c r="F953" t="s">
        <v>8220</v>
      </c>
      <c r="G953" t="s">
        <v>8223</v>
      </c>
      <c r="H953" t="s">
        <v>8245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8278</v>
      </c>
      <c r="O953" t="s">
        <v>8280</v>
      </c>
      <c r="P953" s="9">
        <f>(J953/86400)+DATE(1970,1,1)</f>
        <v>42480.653611111113</v>
      </c>
      <c r="Q953" s="9">
        <f>(I953/86400)+DATE(1970,1,1)</f>
        <v>42525.653611111113</v>
      </c>
      <c r="R953" cm="1">
        <f t="array" ref="R953:S953">YEAR(P953:Q953)</f>
        <v>2016</v>
      </c>
      <c r="S953">
        <v>2016</v>
      </c>
    </row>
    <row r="954" spans="1:19" ht="32" x14ac:dyDescent="0.2">
      <c r="A954">
        <v>952</v>
      </c>
      <c r="B954" s="3" t="s">
        <v>953</v>
      </c>
      <c r="C954" s="3" t="s">
        <v>5062</v>
      </c>
      <c r="D954" s="6">
        <v>49000</v>
      </c>
      <c r="E954" s="8">
        <v>19572</v>
      </c>
      <c r="F954" t="s">
        <v>8220</v>
      </c>
      <c r="G954" t="s">
        <v>8223</v>
      </c>
      <c r="H954" t="s">
        <v>8245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8278</v>
      </c>
      <c r="O954" t="s">
        <v>8280</v>
      </c>
      <c r="P954" s="9">
        <f>(J954/86400)+DATE(1970,1,1)</f>
        <v>42662.613564814819</v>
      </c>
      <c r="Q954" s="9">
        <f>(I954/86400)+DATE(1970,1,1)</f>
        <v>42692.655231481476</v>
      </c>
      <c r="R954" cm="1">
        <f t="array" ref="R954:S954">YEAR(P954:Q954)</f>
        <v>2016</v>
      </c>
      <c r="S954">
        <v>2016</v>
      </c>
    </row>
    <row r="955" spans="1:19" ht="48" x14ac:dyDescent="0.2">
      <c r="A955">
        <v>953</v>
      </c>
      <c r="B955" s="3" t="s">
        <v>954</v>
      </c>
      <c r="C955" s="3" t="s">
        <v>5063</v>
      </c>
      <c r="D955" s="6">
        <v>15000</v>
      </c>
      <c r="E955" s="8">
        <v>126</v>
      </c>
      <c r="F955" t="s">
        <v>8220</v>
      </c>
      <c r="G955" t="s">
        <v>8223</v>
      </c>
      <c r="H955" t="s">
        <v>8245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8278</v>
      </c>
      <c r="O955" t="s">
        <v>8280</v>
      </c>
      <c r="P955" s="9">
        <f>(J955/86400)+DATE(1970,1,1)</f>
        <v>41999.164340277777</v>
      </c>
      <c r="Q955" s="9">
        <f>(I955/86400)+DATE(1970,1,1)</f>
        <v>42029.164340277777</v>
      </c>
      <c r="R955" cm="1">
        <f t="array" ref="R955:S955">YEAR(P955:Q955)</f>
        <v>2014</v>
      </c>
      <c r="S955">
        <v>2015</v>
      </c>
    </row>
    <row r="956" spans="1:19" ht="48" x14ac:dyDescent="0.2">
      <c r="A956">
        <v>954</v>
      </c>
      <c r="B956" s="3" t="s">
        <v>955</v>
      </c>
      <c r="C956" s="3" t="s">
        <v>5064</v>
      </c>
      <c r="D956" s="6">
        <v>15000</v>
      </c>
      <c r="E956" s="8">
        <v>6511</v>
      </c>
      <c r="F956" t="s">
        <v>8220</v>
      </c>
      <c r="G956" t="s">
        <v>8223</v>
      </c>
      <c r="H956" t="s">
        <v>8245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8278</v>
      </c>
      <c r="O956" t="s">
        <v>8280</v>
      </c>
      <c r="P956" s="9">
        <f>(J956/86400)+DATE(1970,1,1)</f>
        <v>42194.833784722221</v>
      </c>
      <c r="Q956" s="9">
        <f>(I956/86400)+DATE(1970,1,1)</f>
        <v>42236.833784722221</v>
      </c>
      <c r="R956" cm="1">
        <f t="array" ref="R956:S956">YEAR(P956:Q956)</f>
        <v>2015</v>
      </c>
      <c r="S956">
        <v>2015</v>
      </c>
    </row>
    <row r="957" spans="1:19" ht="48" x14ac:dyDescent="0.2">
      <c r="A957">
        <v>955</v>
      </c>
      <c r="B957" s="3" t="s">
        <v>956</v>
      </c>
      <c r="C957" s="3" t="s">
        <v>5065</v>
      </c>
      <c r="D957" s="6">
        <v>300000</v>
      </c>
      <c r="E957" s="8">
        <v>16984</v>
      </c>
      <c r="F957" t="s">
        <v>8220</v>
      </c>
      <c r="G957" t="s">
        <v>8223</v>
      </c>
      <c r="H957" t="s">
        <v>8245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8278</v>
      </c>
      <c r="O957" t="s">
        <v>8280</v>
      </c>
      <c r="P957" s="9">
        <f>(J957/86400)+DATE(1970,1,1)</f>
        <v>42586.295138888891</v>
      </c>
      <c r="Q957" s="9">
        <f>(I957/86400)+DATE(1970,1,1)</f>
        <v>42626.295138888891</v>
      </c>
      <c r="R957" cm="1">
        <f t="array" ref="R957:S957">YEAR(P957:Q957)</f>
        <v>2016</v>
      </c>
      <c r="S957">
        <v>2016</v>
      </c>
    </row>
    <row r="958" spans="1:19" ht="64" x14ac:dyDescent="0.2">
      <c r="A958">
        <v>956</v>
      </c>
      <c r="B958" s="3" t="s">
        <v>957</v>
      </c>
      <c r="C958" s="3" t="s">
        <v>5066</v>
      </c>
      <c r="D958" s="6">
        <v>50000</v>
      </c>
      <c r="E958" s="8">
        <v>861</v>
      </c>
      <c r="F958" t="s">
        <v>8220</v>
      </c>
      <c r="G958" t="s">
        <v>8223</v>
      </c>
      <c r="H958" t="s">
        <v>8245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8278</v>
      </c>
      <c r="O958" t="s">
        <v>8280</v>
      </c>
      <c r="P958" s="9">
        <f>(J958/86400)+DATE(1970,1,1)</f>
        <v>42060.913877314815</v>
      </c>
      <c r="Q958" s="9">
        <f>(I958/86400)+DATE(1970,1,1)</f>
        <v>42120.872210648144</v>
      </c>
      <c r="R958" cm="1">
        <f t="array" ref="R958:S958">YEAR(P958:Q958)</f>
        <v>2015</v>
      </c>
      <c r="S958">
        <v>2015</v>
      </c>
    </row>
    <row r="959" spans="1:19" ht="32" x14ac:dyDescent="0.2">
      <c r="A959">
        <v>957</v>
      </c>
      <c r="B959" s="3" t="s">
        <v>958</v>
      </c>
      <c r="C959" s="3" t="s">
        <v>5067</v>
      </c>
      <c r="D959" s="6">
        <v>12000</v>
      </c>
      <c r="E959" s="8">
        <v>233</v>
      </c>
      <c r="F959" t="s">
        <v>8220</v>
      </c>
      <c r="G959" t="s">
        <v>8223</v>
      </c>
      <c r="H959" t="s">
        <v>8245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8278</v>
      </c>
      <c r="O959" t="s">
        <v>8280</v>
      </c>
      <c r="P959" s="9">
        <f>(J959/86400)+DATE(1970,1,1)</f>
        <v>42660.552465277782</v>
      </c>
      <c r="Q959" s="9">
        <f>(I959/86400)+DATE(1970,1,1)</f>
        <v>42691.594131944439</v>
      </c>
      <c r="R959" cm="1">
        <f t="array" ref="R959:S959">YEAR(P959:Q959)</f>
        <v>2016</v>
      </c>
      <c r="S959">
        <v>2016</v>
      </c>
    </row>
    <row r="960" spans="1:19" ht="48" x14ac:dyDescent="0.2">
      <c r="A960">
        <v>958</v>
      </c>
      <c r="B960" s="3" t="s">
        <v>959</v>
      </c>
      <c r="C960" s="3" t="s">
        <v>5068</v>
      </c>
      <c r="D960" s="6">
        <v>7777</v>
      </c>
      <c r="E960" s="8">
        <v>881</v>
      </c>
      <c r="F960" t="s">
        <v>8220</v>
      </c>
      <c r="G960" t="s">
        <v>8223</v>
      </c>
      <c r="H960" t="s">
        <v>8245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8278</v>
      </c>
      <c r="O960" t="s">
        <v>8280</v>
      </c>
      <c r="P960" s="9">
        <f>(J960/86400)+DATE(1970,1,1)</f>
        <v>42082.802812499998</v>
      </c>
      <c r="Q960" s="9">
        <f>(I960/86400)+DATE(1970,1,1)</f>
        <v>42104.207638888889</v>
      </c>
      <c r="R960" cm="1">
        <f t="array" ref="R960:S960">YEAR(P960:Q960)</f>
        <v>2015</v>
      </c>
      <c r="S960">
        <v>2015</v>
      </c>
    </row>
    <row r="961" spans="1:19" ht="48" x14ac:dyDescent="0.2">
      <c r="A961">
        <v>959</v>
      </c>
      <c r="B961" s="3" t="s">
        <v>960</v>
      </c>
      <c r="C961" s="3" t="s">
        <v>5069</v>
      </c>
      <c r="D961" s="6">
        <v>50000</v>
      </c>
      <c r="E961" s="8">
        <v>19430</v>
      </c>
      <c r="F961" t="s">
        <v>8220</v>
      </c>
      <c r="G961" t="s">
        <v>8223</v>
      </c>
      <c r="H961" t="s">
        <v>8245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8278</v>
      </c>
      <c r="O961" t="s">
        <v>8280</v>
      </c>
      <c r="P961" s="9">
        <f>(J961/86400)+DATE(1970,1,1)</f>
        <v>41993.174363425926</v>
      </c>
      <c r="Q961" s="9">
        <f>(I961/86400)+DATE(1970,1,1)</f>
        <v>42023.174363425926</v>
      </c>
      <c r="R961" cm="1">
        <f t="array" ref="R961:S961">YEAR(P961:Q961)</f>
        <v>2014</v>
      </c>
      <c r="S961">
        <v>2015</v>
      </c>
    </row>
    <row r="962" spans="1:19" ht="48" x14ac:dyDescent="0.2">
      <c r="A962">
        <v>960</v>
      </c>
      <c r="B962" s="3" t="s">
        <v>961</v>
      </c>
      <c r="C962" s="3" t="s">
        <v>5070</v>
      </c>
      <c r="D962" s="6">
        <v>55650</v>
      </c>
      <c r="E962" s="8">
        <v>25655</v>
      </c>
      <c r="F962" t="s">
        <v>8220</v>
      </c>
      <c r="G962" t="s">
        <v>8223</v>
      </c>
      <c r="H962" t="s">
        <v>8245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8278</v>
      </c>
      <c r="O962" t="s">
        <v>8280</v>
      </c>
      <c r="P962" s="9">
        <f>(J962/86400)+DATE(1970,1,1)</f>
        <v>42766.626793981486</v>
      </c>
      <c r="Q962" s="9">
        <f>(I962/86400)+DATE(1970,1,1)</f>
        <v>42808.585127314815</v>
      </c>
      <c r="R962" cm="1">
        <f t="array" ref="R962:S962">YEAR(P962:Q962)</f>
        <v>2017</v>
      </c>
      <c r="S962">
        <v>2017</v>
      </c>
    </row>
    <row r="963" spans="1:19" ht="48" x14ac:dyDescent="0.2">
      <c r="A963">
        <v>961</v>
      </c>
      <c r="B963" s="3" t="s">
        <v>962</v>
      </c>
      <c r="C963" s="3" t="s">
        <v>5071</v>
      </c>
      <c r="D963" s="6">
        <v>95000</v>
      </c>
      <c r="E963" s="8">
        <v>40079</v>
      </c>
      <c r="F963" t="s">
        <v>8220</v>
      </c>
      <c r="G963" t="s">
        <v>8223</v>
      </c>
      <c r="H963" t="s">
        <v>8245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8278</v>
      </c>
      <c r="O963" t="s">
        <v>8280</v>
      </c>
      <c r="P963" s="9">
        <f>(J963/86400)+DATE(1970,1,1)</f>
        <v>42740.693692129629</v>
      </c>
      <c r="Q963" s="9">
        <f>(I963/86400)+DATE(1970,1,1)</f>
        <v>42786.791666666672</v>
      </c>
      <c r="R963" cm="1">
        <f t="array" ref="R963:S963">YEAR(P963:Q963)</f>
        <v>2017</v>
      </c>
      <c r="S963">
        <v>2017</v>
      </c>
    </row>
    <row r="964" spans="1:19" ht="48" x14ac:dyDescent="0.2">
      <c r="A964">
        <v>962</v>
      </c>
      <c r="B964" s="3" t="s">
        <v>963</v>
      </c>
      <c r="C964" s="3" t="s">
        <v>5072</v>
      </c>
      <c r="D964" s="6">
        <v>2500</v>
      </c>
      <c r="E964" s="8">
        <v>712</v>
      </c>
      <c r="F964" t="s">
        <v>8220</v>
      </c>
      <c r="G964" t="s">
        <v>8223</v>
      </c>
      <c r="H964" t="s">
        <v>8245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8278</v>
      </c>
      <c r="O964" t="s">
        <v>8280</v>
      </c>
      <c r="P964" s="9">
        <f>(J964/86400)+DATE(1970,1,1)</f>
        <v>42373.712418981479</v>
      </c>
      <c r="Q964" s="9">
        <f>(I964/86400)+DATE(1970,1,1)</f>
        <v>42411.712418981479</v>
      </c>
      <c r="R964" cm="1">
        <f t="array" ref="R964:S964">YEAR(P964:Q964)</f>
        <v>2016</v>
      </c>
      <c r="S964">
        <v>2016</v>
      </c>
    </row>
    <row r="965" spans="1:19" ht="32" x14ac:dyDescent="0.2">
      <c r="A965">
        <v>963</v>
      </c>
      <c r="B965" s="3" t="s">
        <v>964</v>
      </c>
      <c r="C965" s="3" t="s">
        <v>5073</v>
      </c>
      <c r="D965" s="6">
        <v>35000</v>
      </c>
      <c r="E965" s="8">
        <v>377</v>
      </c>
      <c r="F965" t="s">
        <v>8220</v>
      </c>
      <c r="G965" t="s">
        <v>8223</v>
      </c>
      <c r="H965" t="s">
        <v>8245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8278</v>
      </c>
      <c r="O965" t="s">
        <v>8280</v>
      </c>
      <c r="P965" s="9">
        <f>(J965/86400)+DATE(1970,1,1)</f>
        <v>42625.635636574079</v>
      </c>
      <c r="Q965" s="9">
        <f>(I965/86400)+DATE(1970,1,1)</f>
        <v>42660.635636574079</v>
      </c>
      <c r="R965" cm="1">
        <f t="array" ref="R965:S965">YEAR(P965:Q965)</f>
        <v>2016</v>
      </c>
      <c r="S965">
        <v>2016</v>
      </c>
    </row>
    <row r="966" spans="1:19" ht="48" x14ac:dyDescent="0.2">
      <c r="A966">
        <v>964</v>
      </c>
      <c r="B966" s="3" t="s">
        <v>965</v>
      </c>
      <c r="C966" s="3" t="s">
        <v>5074</v>
      </c>
      <c r="D966" s="6">
        <v>110000</v>
      </c>
      <c r="E966" s="8">
        <v>879</v>
      </c>
      <c r="F966" t="s">
        <v>8220</v>
      </c>
      <c r="G966" t="s">
        <v>8228</v>
      </c>
      <c r="H966" t="s">
        <v>8250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8278</v>
      </c>
      <c r="O966" t="s">
        <v>8280</v>
      </c>
      <c r="P966" s="9">
        <f>(J966/86400)+DATE(1970,1,1)</f>
        <v>42208.628692129627</v>
      </c>
      <c r="Q966" s="9">
        <f>(I966/86400)+DATE(1970,1,1)</f>
        <v>42248.628692129627</v>
      </c>
      <c r="R966" cm="1">
        <f t="array" ref="R966:S966">YEAR(P966:Q966)</f>
        <v>2015</v>
      </c>
      <c r="S966">
        <v>2015</v>
      </c>
    </row>
    <row r="967" spans="1:19" ht="48" x14ac:dyDescent="0.2">
      <c r="A967">
        <v>965</v>
      </c>
      <c r="B967" s="3" t="s">
        <v>966</v>
      </c>
      <c r="C967" s="3" t="s">
        <v>5075</v>
      </c>
      <c r="D967" s="6">
        <v>25000</v>
      </c>
      <c r="E967" s="8">
        <v>298</v>
      </c>
      <c r="F967" t="s">
        <v>8220</v>
      </c>
      <c r="G967" t="s">
        <v>8223</v>
      </c>
      <c r="H967" t="s">
        <v>8245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8278</v>
      </c>
      <c r="O967" t="s">
        <v>8280</v>
      </c>
      <c r="P967" s="9">
        <f>(J967/86400)+DATE(1970,1,1)</f>
        <v>42637.016736111109</v>
      </c>
      <c r="Q967" s="9">
        <f>(I967/86400)+DATE(1970,1,1)</f>
        <v>42669.165972222225</v>
      </c>
      <c r="R967" cm="1">
        <f t="array" ref="R967:S967">YEAR(P967:Q967)</f>
        <v>2016</v>
      </c>
      <c r="S967">
        <v>2016</v>
      </c>
    </row>
    <row r="968" spans="1:19" ht="48" x14ac:dyDescent="0.2">
      <c r="A968">
        <v>966</v>
      </c>
      <c r="B968" s="3" t="s">
        <v>967</v>
      </c>
      <c r="C968" s="3" t="s">
        <v>5076</v>
      </c>
      <c r="D968" s="6">
        <v>12000</v>
      </c>
      <c r="E968" s="8">
        <v>1776</v>
      </c>
      <c r="F968" t="s">
        <v>8220</v>
      </c>
      <c r="G968" t="s">
        <v>8223</v>
      </c>
      <c r="H968" t="s">
        <v>8245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8278</v>
      </c>
      <c r="O968" t="s">
        <v>8280</v>
      </c>
      <c r="P968" s="9">
        <f>(J968/86400)+DATE(1970,1,1)</f>
        <v>42619.635787037041</v>
      </c>
      <c r="Q968" s="9">
        <f>(I968/86400)+DATE(1970,1,1)</f>
        <v>42649.635787037041</v>
      </c>
      <c r="R968" cm="1">
        <f t="array" ref="R968:S968">YEAR(P968:Q968)</f>
        <v>2016</v>
      </c>
      <c r="S968">
        <v>2016</v>
      </c>
    </row>
    <row r="969" spans="1:19" ht="48" x14ac:dyDescent="0.2">
      <c r="A969">
        <v>967</v>
      </c>
      <c r="B969" s="3" t="s">
        <v>968</v>
      </c>
      <c r="C969" s="3" t="s">
        <v>5077</v>
      </c>
      <c r="D969" s="6">
        <v>20000</v>
      </c>
      <c r="E969" s="8">
        <v>3562</v>
      </c>
      <c r="F969" t="s">
        <v>8220</v>
      </c>
      <c r="G969" t="s">
        <v>8223</v>
      </c>
      <c r="H969" t="s">
        <v>8245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8278</v>
      </c>
      <c r="O969" t="s">
        <v>8280</v>
      </c>
      <c r="P969" s="9">
        <f>(J969/86400)+DATE(1970,1,1)</f>
        <v>42422.254328703704</v>
      </c>
      <c r="Q969" s="9">
        <f>(I969/86400)+DATE(1970,1,1)</f>
        <v>42482.21266203704</v>
      </c>
      <c r="R969" cm="1">
        <f t="array" ref="R969:S969">YEAR(P969:Q969)</f>
        <v>2016</v>
      </c>
      <c r="S969">
        <v>2016</v>
      </c>
    </row>
    <row r="970" spans="1:19" ht="48" x14ac:dyDescent="0.2">
      <c r="A970">
        <v>968</v>
      </c>
      <c r="B970" s="3" t="s">
        <v>969</v>
      </c>
      <c r="C970" s="3" t="s">
        <v>5078</v>
      </c>
      <c r="D970" s="6">
        <v>8000</v>
      </c>
      <c r="E970" s="8">
        <v>106</v>
      </c>
      <c r="F970" t="s">
        <v>8220</v>
      </c>
      <c r="G970" t="s">
        <v>8223</v>
      </c>
      <c r="H970" t="s">
        <v>8245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8278</v>
      </c>
      <c r="O970" t="s">
        <v>8280</v>
      </c>
      <c r="P970" s="9">
        <f>(J970/86400)+DATE(1970,1,1)</f>
        <v>41836.847615740742</v>
      </c>
      <c r="Q970" s="9">
        <f>(I970/86400)+DATE(1970,1,1)</f>
        <v>41866.847615740742</v>
      </c>
      <c r="R970" cm="1">
        <f t="array" ref="R970:S970">YEAR(P970:Q970)</f>
        <v>2014</v>
      </c>
      <c r="S970">
        <v>2014</v>
      </c>
    </row>
    <row r="971" spans="1:19" ht="32" x14ac:dyDescent="0.2">
      <c r="A971">
        <v>969</v>
      </c>
      <c r="B971" s="3" t="s">
        <v>970</v>
      </c>
      <c r="C971" s="3" t="s">
        <v>5079</v>
      </c>
      <c r="D971" s="6">
        <v>30000</v>
      </c>
      <c r="E971" s="8">
        <v>14000</v>
      </c>
      <c r="F971" t="s">
        <v>8220</v>
      </c>
      <c r="G971" t="s">
        <v>8237</v>
      </c>
      <c r="H971" t="s">
        <v>8255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8278</v>
      </c>
      <c r="O971" t="s">
        <v>8280</v>
      </c>
      <c r="P971" s="9">
        <f>(J971/86400)+DATE(1970,1,1)</f>
        <v>42742.30332175926</v>
      </c>
      <c r="Q971" s="9">
        <f>(I971/86400)+DATE(1970,1,1)</f>
        <v>42775.30332175926</v>
      </c>
      <c r="R971" cm="1">
        <f t="array" ref="R971:S971">YEAR(P971:Q971)</f>
        <v>2017</v>
      </c>
      <c r="S971">
        <v>2017</v>
      </c>
    </row>
    <row r="972" spans="1:19" ht="48" x14ac:dyDescent="0.2">
      <c r="A972">
        <v>970</v>
      </c>
      <c r="B972" s="3" t="s">
        <v>971</v>
      </c>
      <c r="C972" s="3" t="s">
        <v>5080</v>
      </c>
      <c r="D972" s="6">
        <v>5000</v>
      </c>
      <c r="E972" s="8">
        <v>2296</v>
      </c>
      <c r="F972" t="s">
        <v>8220</v>
      </c>
      <c r="G972" t="s">
        <v>8228</v>
      </c>
      <c r="H972" t="s">
        <v>8250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8278</v>
      </c>
      <c r="O972" t="s">
        <v>8280</v>
      </c>
      <c r="P972" s="9">
        <f>(J972/86400)+DATE(1970,1,1)</f>
        <v>42721.220520833333</v>
      </c>
      <c r="Q972" s="9">
        <f>(I972/86400)+DATE(1970,1,1)</f>
        <v>42758.207638888889</v>
      </c>
      <c r="R972" cm="1">
        <f t="array" ref="R972:S972">YEAR(P972:Q972)</f>
        <v>2016</v>
      </c>
      <c r="S972">
        <v>2017</v>
      </c>
    </row>
    <row r="973" spans="1:19" ht="48" x14ac:dyDescent="0.2">
      <c r="A973">
        <v>971</v>
      </c>
      <c r="B973" s="3" t="s">
        <v>972</v>
      </c>
      <c r="C973" s="3" t="s">
        <v>5081</v>
      </c>
      <c r="D973" s="6">
        <v>100000</v>
      </c>
      <c r="E973" s="8">
        <v>226</v>
      </c>
      <c r="F973" t="s">
        <v>8220</v>
      </c>
      <c r="G973" t="s">
        <v>8223</v>
      </c>
      <c r="H973" t="s">
        <v>8245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8278</v>
      </c>
      <c r="O973" t="s">
        <v>8280</v>
      </c>
      <c r="P973" s="9">
        <f>(J973/86400)+DATE(1970,1,1)</f>
        <v>42111.709027777775</v>
      </c>
      <c r="Q973" s="9">
        <f>(I973/86400)+DATE(1970,1,1)</f>
        <v>42156.709027777775</v>
      </c>
      <c r="R973" cm="1">
        <f t="array" ref="R973:S973">YEAR(P973:Q973)</f>
        <v>2015</v>
      </c>
      <c r="S973">
        <v>2015</v>
      </c>
    </row>
    <row r="974" spans="1:19" ht="48" x14ac:dyDescent="0.2">
      <c r="A974">
        <v>972</v>
      </c>
      <c r="B974" s="3" t="s">
        <v>973</v>
      </c>
      <c r="C974" s="3" t="s">
        <v>5082</v>
      </c>
      <c r="D974" s="6">
        <v>20000</v>
      </c>
      <c r="E974" s="8">
        <v>6925</v>
      </c>
      <c r="F974" t="s">
        <v>8220</v>
      </c>
      <c r="G974" t="s">
        <v>8223</v>
      </c>
      <c r="H974" t="s">
        <v>8245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8278</v>
      </c>
      <c r="O974" t="s">
        <v>8280</v>
      </c>
      <c r="P974" s="9">
        <f>(J974/86400)+DATE(1970,1,1)</f>
        <v>41856.865717592591</v>
      </c>
      <c r="Q974" s="9">
        <f>(I974/86400)+DATE(1970,1,1)</f>
        <v>41886.290972222225</v>
      </c>
      <c r="R974" cm="1">
        <f t="array" ref="R974:S974">YEAR(P974:Q974)</f>
        <v>2014</v>
      </c>
      <c r="S974">
        <v>2014</v>
      </c>
    </row>
    <row r="975" spans="1:19" ht="48" x14ac:dyDescent="0.2">
      <c r="A975">
        <v>973</v>
      </c>
      <c r="B975" s="3" t="s">
        <v>974</v>
      </c>
      <c r="C975" s="3" t="s">
        <v>5083</v>
      </c>
      <c r="D975" s="6">
        <v>20000</v>
      </c>
      <c r="E975" s="8">
        <v>411</v>
      </c>
      <c r="F975" t="s">
        <v>8220</v>
      </c>
      <c r="G975" t="s">
        <v>8223</v>
      </c>
      <c r="H975" t="s">
        <v>8245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8278</v>
      </c>
      <c r="O975" t="s">
        <v>8280</v>
      </c>
      <c r="P975" s="9">
        <f>(J975/86400)+DATE(1970,1,1)</f>
        <v>42257.014965277776</v>
      </c>
      <c r="Q975" s="9">
        <f>(I975/86400)+DATE(1970,1,1)</f>
        <v>42317.056631944448</v>
      </c>
      <c r="R975" cm="1">
        <f t="array" ref="R975:S975">YEAR(P975:Q975)</f>
        <v>2015</v>
      </c>
      <c r="S975">
        <v>2015</v>
      </c>
    </row>
    <row r="976" spans="1:19" ht="48" x14ac:dyDescent="0.2">
      <c r="A976">
        <v>974</v>
      </c>
      <c r="B976" s="3" t="s">
        <v>975</v>
      </c>
      <c r="C976" s="3" t="s">
        <v>5084</v>
      </c>
      <c r="D976" s="6">
        <v>50000</v>
      </c>
      <c r="E976" s="8">
        <v>280</v>
      </c>
      <c r="F976" t="s">
        <v>8220</v>
      </c>
      <c r="G976" t="s">
        <v>8223</v>
      </c>
      <c r="H976" t="s">
        <v>8245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8278</v>
      </c>
      <c r="O976" t="s">
        <v>8280</v>
      </c>
      <c r="P976" s="9">
        <f>(J976/86400)+DATE(1970,1,1)</f>
        <v>42424.749490740738</v>
      </c>
      <c r="Q976" s="9">
        <f>(I976/86400)+DATE(1970,1,1)</f>
        <v>42454.707824074074</v>
      </c>
      <c r="R976" cm="1">
        <f t="array" ref="R976:S976">YEAR(P976:Q976)</f>
        <v>2016</v>
      </c>
      <c r="S976">
        <v>2016</v>
      </c>
    </row>
    <row r="977" spans="1:19" ht="48" x14ac:dyDescent="0.2">
      <c r="A977">
        <v>975</v>
      </c>
      <c r="B977" s="3" t="s">
        <v>976</v>
      </c>
      <c r="C977" s="3" t="s">
        <v>5085</v>
      </c>
      <c r="D977" s="6">
        <v>100000</v>
      </c>
      <c r="E977" s="8">
        <v>2607</v>
      </c>
      <c r="F977" t="s">
        <v>8220</v>
      </c>
      <c r="G977" t="s">
        <v>8223</v>
      </c>
      <c r="H977" t="s">
        <v>8245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8278</v>
      </c>
      <c r="O977" t="s">
        <v>8280</v>
      </c>
      <c r="P977" s="9">
        <f>(J977/86400)+DATE(1970,1,1)</f>
        <v>42489.696585648147</v>
      </c>
      <c r="Q977" s="9">
        <f>(I977/86400)+DATE(1970,1,1)</f>
        <v>42549.696585648147</v>
      </c>
      <c r="R977" cm="1">
        <f t="array" ref="R977:S977">YEAR(P977:Q977)</f>
        <v>2016</v>
      </c>
      <c r="S977">
        <v>2016</v>
      </c>
    </row>
    <row r="978" spans="1:19" ht="48" x14ac:dyDescent="0.2">
      <c r="A978">
        <v>976</v>
      </c>
      <c r="B978" s="3" t="s">
        <v>977</v>
      </c>
      <c r="C978" s="3" t="s">
        <v>5086</v>
      </c>
      <c r="D978" s="6">
        <v>150000</v>
      </c>
      <c r="E978" s="8">
        <v>2889</v>
      </c>
      <c r="F978" t="s">
        <v>8220</v>
      </c>
      <c r="G978" t="s">
        <v>8225</v>
      </c>
      <c r="H978" t="s">
        <v>8247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8278</v>
      </c>
      <c r="O978" t="s">
        <v>8280</v>
      </c>
      <c r="P978" s="9">
        <f>(J978/86400)+DATE(1970,1,1)</f>
        <v>42185.058993055558</v>
      </c>
      <c r="Q978" s="9">
        <f>(I978/86400)+DATE(1970,1,1)</f>
        <v>42230.058993055558</v>
      </c>
      <c r="R978" cm="1">
        <f t="array" ref="R978:S978">YEAR(P978:Q978)</f>
        <v>2015</v>
      </c>
      <c r="S978">
        <v>2015</v>
      </c>
    </row>
    <row r="979" spans="1:19" ht="48" x14ac:dyDescent="0.2">
      <c r="A979">
        <v>977</v>
      </c>
      <c r="B979" s="3" t="s">
        <v>978</v>
      </c>
      <c r="C979" s="3" t="s">
        <v>5087</v>
      </c>
      <c r="D979" s="6">
        <v>2700</v>
      </c>
      <c r="E979" s="8">
        <v>909</v>
      </c>
      <c r="F979" t="s">
        <v>8220</v>
      </c>
      <c r="G979" t="s">
        <v>8238</v>
      </c>
      <c r="H979" t="s">
        <v>8248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8278</v>
      </c>
      <c r="O979" t="s">
        <v>8280</v>
      </c>
      <c r="P979" s="9">
        <f>(J979/86400)+DATE(1970,1,1)</f>
        <v>42391.942094907412</v>
      </c>
      <c r="Q979" s="9">
        <f>(I979/86400)+DATE(1970,1,1)</f>
        <v>42421.942094907412</v>
      </c>
      <c r="R979" cm="1">
        <f t="array" ref="R979:S979">YEAR(P979:Q979)</f>
        <v>2016</v>
      </c>
      <c r="S979">
        <v>2016</v>
      </c>
    </row>
    <row r="980" spans="1:19" ht="48" x14ac:dyDescent="0.2">
      <c r="A980">
        <v>978</v>
      </c>
      <c r="B980" s="3" t="s">
        <v>979</v>
      </c>
      <c r="C980" s="3" t="s">
        <v>5088</v>
      </c>
      <c r="D980" s="6">
        <v>172889</v>
      </c>
      <c r="E980" s="8">
        <v>97273</v>
      </c>
      <c r="F980" t="s">
        <v>8220</v>
      </c>
      <c r="G980" t="s">
        <v>8234</v>
      </c>
      <c r="H980" t="s">
        <v>8254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8278</v>
      </c>
      <c r="O980" t="s">
        <v>8280</v>
      </c>
      <c r="P980" s="9">
        <f>(J980/86400)+DATE(1970,1,1)</f>
        <v>42395.309039351851</v>
      </c>
      <c r="Q980" s="9">
        <f>(I980/86400)+DATE(1970,1,1)</f>
        <v>42425.309039351851</v>
      </c>
      <c r="R980" cm="1">
        <f t="array" ref="R980:S980">YEAR(P980:Q980)</f>
        <v>2016</v>
      </c>
      <c r="S980">
        <v>2016</v>
      </c>
    </row>
    <row r="981" spans="1:19" ht="48" x14ac:dyDescent="0.2">
      <c r="A981">
        <v>979</v>
      </c>
      <c r="B981" s="3" t="s">
        <v>980</v>
      </c>
      <c r="C981" s="3" t="s">
        <v>5089</v>
      </c>
      <c r="D981" s="6">
        <v>35000</v>
      </c>
      <c r="E981" s="8">
        <v>28986.16</v>
      </c>
      <c r="F981" t="s">
        <v>8220</v>
      </c>
      <c r="G981" t="s">
        <v>8223</v>
      </c>
      <c r="H981" t="s">
        <v>8245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8278</v>
      </c>
      <c r="O981" t="s">
        <v>8280</v>
      </c>
      <c r="P981" s="9">
        <f>(J981/86400)+DATE(1970,1,1)</f>
        <v>42506.416990740741</v>
      </c>
      <c r="Q981" s="9">
        <f>(I981/86400)+DATE(1970,1,1)</f>
        <v>42541.790972222225</v>
      </c>
      <c r="R981" cm="1">
        <f t="array" ref="R981:S981">YEAR(P981:Q981)</f>
        <v>2016</v>
      </c>
      <c r="S981">
        <v>2016</v>
      </c>
    </row>
    <row r="982" spans="1:19" ht="48" x14ac:dyDescent="0.2">
      <c r="A982">
        <v>980</v>
      </c>
      <c r="B982" s="3" t="s">
        <v>981</v>
      </c>
      <c r="C982" s="3" t="s">
        <v>5090</v>
      </c>
      <c r="D982" s="6">
        <v>10000</v>
      </c>
      <c r="E982" s="8">
        <v>1486</v>
      </c>
      <c r="F982" t="s">
        <v>8220</v>
      </c>
      <c r="G982" t="s">
        <v>8223</v>
      </c>
      <c r="H982" t="s">
        <v>8245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8278</v>
      </c>
      <c r="O982" t="s">
        <v>8280</v>
      </c>
      <c r="P982" s="9">
        <f>(J982/86400)+DATE(1970,1,1)</f>
        <v>41928.904189814813</v>
      </c>
      <c r="Q982" s="9">
        <f>(I982/86400)+DATE(1970,1,1)</f>
        <v>41973.945856481485</v>
      </c>
      <c r="R982" cm="1">
        <f t="array" ref="R982:S982">YEAR(P982:Q982)</f>
        <v>2014</v>
      </c>
      <c r="S982">
        <v>2014</v>
      </c>
    </row>
    <row r="983" spans="1:19" ht="48" x14ac:dyDescent="0.2">
      <c r="A983">
        <v>981</v>
      </c>
      <c r="B983" s="3" t="s">
        <v>982</v>
      </c>
      <c r="C983" s="3" t="s">
        <v>5091</v>
      </c>
      <c r="D983" s="6">
        <v>88888</v>
      </c>
      <c r="E983" s="8">
        <v>11</v>
      </c>
      <c r="F983" t="s">
        <v>8220</v>
      </c>
      <c r="G983" t="s">
        <v>8223</v>
      </c>
      <c r="H983" t="s">
        <v>8245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8278</v>
      </c>
      <c r="O983" t="s">
        <v>8280</v>
      </c>
      <c r="P983" s="9">
        <f>(J983/86400)+DATE(1970,1,1)</f>
        <v>41830.947013888886</v>
      </c>
      <c r="Q983" s="9">
        <f>(I983/86400)+DATE(1970,1,1)</f>
        <v>41860.947013888886</v>
      </c>
      <c r="R983" cm="1">
        <f t="array" ref="R983:S983">YEAR(P983:Q983)</f>
        <v>2014</v>
      </c>
      <c r="S983">
        <v>2014</v>
      </c>
    </row>
    <row r="984" spans="1:19" ht="32" x14ac:dyDescent="0.2">
      <c r="A984">
        <v>982</v>
      </c>
      <c r="B984" s="3" t="s">
        <v>983</v>
      </c>
      <c r="C984" s="3" t="s">
        <v>5092</v>
      </c>
      <c r="D984" s="6">
        <v>17500</v>
      </c>
      <c r="E984" s="8">
        <v>3</v>
      </c>
      <c r="F984" t="s">
        <v>8220</v>
      </c>
      <c r="G984" t="s">
        <v>8223</v>
      </c>
      <c r="H984" t="s">
        <v>8245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8278</v>
      </c>
      <c r="O984" t="s">
        <v>8280</v>
      </c>
      <c r="P984" s="9">
        <f>(J984/86400)+DATE(1970,1,1)</f>
        <v>42615.753310185188</v>
      </c>
      <c r="Q984" s="9">
        <f>(I984/86400)+DATE(1970,1,1)</f>
        <v>42645.753310185188</v>
      </c>
      <c r="R984" cm="1">
        <f t="array" ref="R984:S984">YEAR(P984:Q984)</f>
        <v>2016</v>
      </c>
      <c r="S984">
        <v>2016</v>
      </c>
    </row>
    <row r="985" spans="1:19" ht="48" x14ac:dyDescent="0.2">
      <c r="A985">
        <v>983</v>
      </c>
      <c r="B985" s="3" t="s">
        <v>984</v>
      </c>
      <c r="C985" s="3" t="s">
        <v>5093</v>
      </c>
      <c r="D985" s="6">
        <v>104219</v>
      </c>
      <c r="E985" s="8">
        <v>30751</v>
      </c>
      <c r="F985" t="s">
        <v>8220</v>
      </c>
      <c r="G985" t="s">
        <v>8226</v>
      </c>
      <c r="H985" t="s">
        <v>8248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8278</v>
      </c>
      <c r="O985" t="s">
        <v>8280</v>
      </c>
      <c r="P985" s="9">
        <f>(J985/86400)+DATE(1970,1,1)</f>
        <v>42574.667650462958</v>
      </c>
      <c r="Q985" s="9">
        <f>(I985/86400)+DATE(1970,1,1)</f>
        <v>42605.870833333334</v>
      </c>
      <c r="R985" cm="1">
        <f t="array" ref="R985:S985">YEAR(P985:Q985)</f>
        <v>2016</v>
      </c>
      <c r="S985">
        <v>2016</v>
      </c>
    </row>
    <row r="986" spans="1:19" ht="80" x14ac:dyDescent="0.2">
      <c r="A986">
        <v>984</v>
      </c>
      <c r="B986" s="3" t="s">
        <v>985</v>
      </c>
      <c r="C986" s="3" t="s">
        <v>5094</v>
      </c>
      <c r="D986" s="6">
        <v>10000</v>
      </c>
      <c r="E986" s="8">
        <v>106</v>
      </c>
      <c r="F986" t="s">
        <v>8220</v>
      </c>
      <c r="G986" t="s">
        <v>8223</v>
      </c>
      <c r="H986" t="s">
        <v>8245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8278</v>
      </c>
      <c r="O986" t="s">
        <v>8280</v>
      </c>
      <c r="P986" s="9">
        <f>(J986/86400)+DATE(1970,1,1)</f>
        <v>42061.11583333333</v>
      </c>
      <c r="Q986" s="9">
        <f>(I986/86400)+DATE(1970,1,1)</f>
        <v>42091.074166666665</v>
      </c>
      <c r="R986" cm="1">
        <f t="array" ref="R986:S986">YEAR(P986:Q986)</f>
        <v>2015</v>
      </c>
      <c r="S986">
        <v>2015</v>
      </c>
    </row>
    <row r="987" spans="1:19" ht="48" x14ac:dyDescent="0.2">
      <c r="A987">
        <v>985</v>
      </c>
      <c r="B987" s="3" t="s">
        <v>986</v>
      </c>
      <c r="C987" s="3" t="s">
        <v>5095</v>
      </c>
      <c r="D987" s="6">
        <v>30000</v>
      </c>
      <c r="E987" s="8">
        <v>1888</v>
      </c>
      <c r="F987" t="s">
        <v>8220</v>
      </c>
      <c r="G987" t="s">
        <v>8235</v>
      </c>
      <c r="H987" t="s">
        <v>8248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8278</v>
      </c>
      <c r="O987" t="s">
        <v>8280</v>
      </c>
      <c r="P987" s="9">
        <f>(J987/86400)+DATE(1970,1,1)</f>
        <v>42339.967708333337</v>
      </c>
      <c r="Q987" s="9">
        <f>(I987/86400)+DATE(1970,1,1)</f>
        <v>42369.958333333328</v>
      </c>
      <c r="R987" cm="1">
        <f t="array" ref="R987:S987">YEAR(P987:Q987)</f>
        <v>2015</v>
      </c>
      <c r="S987">
        <v>2015</v>
      </c>
    </row>
    <row r="988" spans="1:19" ht="48" x14ac:dyDescent="0.2">
      <c r="A988">
        <v>986</v>
      </c>
      <c r="B988" s="3" t="s">
        <v>987</v>
      </c>
      <c r="C988" s="3" t="s">
        <v>5096</v>
      </c>
      <c r="D988" s="6">
        <v>20000</v>
      </c>
      <c r="E988" s="8">
        <v>2550</v>
      </c>
      <c r="F988" t="s">
        <v>8220</v>
      </c>
      <c r="G988" t="s">
        <v>8224</v>
      </c>
      <c r="H988" t="s">
        <v>8246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8278</v>
      </c>
      <c r="O988" t="s">
        <v>8280</v>
      </c>
      <c r="P988" s="9">
        <f>(J988/86400)+DATE(1970,1,1)</f>
        <v>42324.767361111109</v>
      </c>
      <c r="Q988" s="9">
        <f>(I988/86400)+DATE(1970,1,1)</f>
        <v>42379</v>
      </c>
      <c r="R988" cm="1">
        <f t="array" ref="R988:S988">YEAR(P988:Q988)</f>
        <v>2015</v>
      </c>
      <c r="S988">
        <v>2016</v>
      </c>
    </row>
    <row r="989" spans="1:19" ht="48" x14ac:dyDescent="0.2">
      <c r="A989">
        <v>987</v>
      </c>
      <c r="B989" s="3" t="s">
        <v>988</v>
      </c>
      <c r="C989" s="3" t="s">
        <v>5097</v>
      </c>
      <c r="D989" s="6">
        <v>50000</v>
      </c>
      <c r="E989" s="8">
        <v>6610</v>
      </c>
      <c r="F989" t="s">
        <v>8220</v>
      </c>
      <c r="G989" t="s">
        <v>8232</v>
      </c>
      <c r="H989" t="s">
        <v>8248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8278</v>
      </c>
      <c r="O989" t="s">
        <v>8280</v>
      </c>
      <c r="P989" s="9">
        <f>(J989/86400)+DATE(1970,1,1)</f>
        <v>41773.294560185182</v>
      </c>
      <c r="Q989" s="9">
        <f>(I989/86400)+DATE(1970,1,1)</f>
        <v>41813.294560185182</v>
      </c>
      <c r="R989" cm="1">
        <f t="array" ref="R989:S989">YEAR(P989:Q989)</f>
        <v>2014</v>
      </c>
      <c r="S989">
        <v>2014</v>
      </c>
    </row>
    <row r="990" spans="1:19" ht="48" x14ac:dyDescent="0.2">
      <c r="A990">
        <v>988</v>
      </c>
      <c r="B990" s="3" t="s">
        <v>989</v>
      </c>
      <c r="C990" s="3" t="s">
        <v>5098</v>
      </c>
      <c r="D990" s="6">
        <v>5000</v>
      </c>
      <c r="E990" s="8">
        <v>0</v>
      </c>
      <c r="F990" t="s">
        <v>8220</v>
      </c>
      <c r="G990" t="s">
        <v>8236</v>
      </c>
      <c r="H990" t="s">
        <v>8248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8278</v>
      </c>
      <c r="O990" t="s">
        <v>8280</v>
      </c>
      <c r="P990" s="9">
        <f>(J990/86400)+DATE(1970,1,1)</f>
        <v>42614.356770833328</v>
      </c>
      <c r="Q990" s="9">
        <f>(I990/86400)+DATE(1970,1,1)</f>
        <v>42644.356770833328</v>
      </c>
      <c r="R990" cm="1">
        <f t="array" ref="R990:S990">YEAR(P990:Q990)</f>
        <v>2016</v>
      </c>
      <c r="S990">
        <v>2016</v>
      </c>
    </row>
    <row r="991" spans="1:19" ht="16" x14ac:dyDescent="0.2">
      <c r="A991">
        <v>989</v>
      </c>
      <c r="B991" s="3" t="s">
        <v>990</v>
      </c>
      <c r="C991" s="3" t="s">
        <v>5099</v>
      </c>
      <c r="D991" s="6">
        <v>10000</v>
      </c>
      <c r="E991" s="8">
        <v>1677</v>
      </c>
      <c r="F991" t="s">
        <v>8220</v>
      </c>
      <c r="G991" t="s">
        <v>8223</v>
      </c>
      <c r="H991" t="s">
        <v>8245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8278</v>
      </c>
      <c r="O991" t="s">
        <v>8280</v>
      </c>
      <c r="P991" s="9">
        <f>(J991/86400)+DATE(1970,1,1)</f>
        <v>42611.933969907404</v>
      </c>
      <c r="Q991" s="9">
        <f>(I991/86400)+DATE(1970,1,1)</f>
        <v>42641.933969907404</v>
      </c>
      <c r="R991" cm="1">
        <f t="array" ref="R991:S991">YEAR(P991:Q991)</f>
        <v>2016</v>
      </c>
      <c r="S991">
        <v>2016</v>
      </c>
    </row>
    <row r="992" spans="1:19" ht="48" x14ac:dyDescent="0.2">
      <c r="A992">
        <v>990</v>
      </c>
      <c r="B992" s="3" t="s">
        <v>991</v>
      </c>
      <c r="C992" s="3" t="s">
        <v>5100</v>
      </c>
      <c r="D992" s="6">
        <v>25000</v>
      </c>
      <c r="E992" s="8">
        <v>26</v>
      </c>
      <c r="F992" t="s">
        <v>8220</v>
      </c>
      <c r="G992" t="s">
        <v>8223</v>
      </c>
      <c r="H992" t="s">
        <v>8245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8278</v>
      </c>
      <c r="O992" t="s">
        <v>8280</v>
      </c>
      <c r="P992" s="9">
        <f>(J992/86400)+DATE(1970,1,1)</f>
        <v>41855.784305555557</v>
      </c>
      <c r="Q992" s="9">
        <f>(I992/86400)+DATE(1970,1,1)</f>
        <v>41885.784305555557</v>
      </c>
      <c r="R992" cm="1">
        <f t="array" ref="R992:S992">YEAR(P992:Q992)</f>
        <v>2014</v>
      </c>
      <c r="S992">
        <v>2014</v>
      </c>
    </row>
    <row r="993" spans="1:19" ht="80" x14ac:dyDescent="0.2">
      <c r="A993">
        <v>991</v>
      </c>
      <c r="B993" s="3" t="s">
        <v>992</v>
      </c>
      <c r="C993" s="3" t="s">
        <v>5101</v>
      </c>
      <c r="D993" s="6">
        <v>5000</v>
      </c>
      <c r="E993" s="8">
        <v>212</v>
      </c>
      <c r="F993" t="s">
        <v>8220</v>
      </c>
      <c r="G993" t="s">
        <v>8224</v>
      </c>
      <c r="H993" t="s">
        <v>8246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8278</v>
      </c>
      <c r="O993" t="s">
        <v>8280</v>
      </c>
      <c r="P993" s="9">
        <f>(J993/86400)+DATE(1970,1,1)</f>
        <v>42538.75680555556</v>
      </c>
      <c r="Q993" s="9">
        <f>(I993/86400)+DATE(1970,1,1)</f>
        <v>42563.785416666666</v>
      </c>
      <c r="R993" cm="1">
        <f t="array" ref="R993:S993">YEAR(P993:Q993)</f>
        <v>2016</v>
      </c>
      <c r="S993">
        <v>2016</v>
      </c>
    </row>
    <row r="994" spans="1:19" ht="48" x14ac:dyDescent="0.2">
      <c r="A994">
        <v>992</v>
      </c>
      <c r="B994" s="3" t="s">
        <v>993</v>
      </c>
      <c r="C994" s="3" t="s">
        <v>5102</v>
      </c>
      <c r="D994" s="6">
        <v>100000</v>
      </c>
      <c r="E994" s="8">
        <v>467</v>
      </c>
      <c r="F994" t="s">
        <v>8220</v>
      </c>
      <c r="G994" t="s">
        <v>8223</v>
      </c>
      <c r="H994" t="s">
        <v>8245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8278</v>
      </c>
      <c r="O994" t="s">
        <v>8280</v>
      </c>
      <c r="P994" s="9">
        <f>(J994/86400)+DATE(1970,1,1)</f>
        <v>42437.924988425926</v>
      </c>
      <c r="Q994" s="9">
        <f>(I994/86400)+DATE(1970,1,1)</f>
        <v>42497.883321759262</v>
      </c>
      <c r="R994" cm="1">
        <f t="array" ref="R994:S994">YEAR(P994:Q994)</f>
        <v>2016</v>
      </c>
      <c r="S994">
        <v>2016</v>
      </c>
    </row>
    <row r="995" spans="1:19" ht="48" x14ac:dyDescent="0.2">
      <c r="A995">
        <v>993</v>
      </c>
      <c r="B995" s="3" t="s">
        <v>994</v>
      </c>
      <c r="C995" s="3" t="s">
        <v>5103</v>
      </c>
      <c r="D995" s="6">
        <v>70000</v>
      </c>
      <c r="E995" s="8">
        <v>17561</v>
      </c>
      <c r="F995" t="s">
        <v>8220</v>
      </c>
      <c r="G995" t="s">
        <v>8223</v>
      </c>
      <c r="H995" t="s">
        <v>8245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8278</v>
      </c>
      <c r="O995" t="s">
        <v>8280</v>
      </c>
      <c r="P995" s="9">
        <f>(J995/86400)+DATE(1970,1,1)</f>
        <v>42652.964907407411</v>
      </c>
      <c r="Q995" s="9">
        <f>(I995/86400)+DATE(1970,1,1)</f>
        <v>42686.208333333328</v>
      </c>
      <c r="R995" cm="1">
        <f t="array" ref="R995:S995">YEAR(P995:Q995)</f>
        <v>2016</v>
      </c>
      <c r="S995">
        <v>2016</v>
      </c>
    </row>
    <row r="996" spans="1:19" ht="64" x14ac:dyDescent="0.2">
      <c r="A996">
        <v>994</v>
      </c>
      <c r="B996" s="3" t="s">
        <v>995</v>
      </c>
      <c r="C996" s="3" t="s">
        <v>5104</v>
      </c>
      <c r="D996" s="6">
        <v>200000</v>
      </c>
      <c r="E996" s="8">
        <v>4669</v>
      </c>
      <c r="F996" t="s">
        <v>8220</v>
      </c>
      <c r="G996" t="s">
        <v>8223</v>
      </c>
      <c r="H996" t="s">
        <v>8245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8278</v>
      </c>
      <c r="O996" t="s">
        <v>8280</v>
      </c>
      <c r="P996" s="9">
        <f>(J996/86400)+DATE(1970,1,1)</f>
        <v>41921.263078703705</v>
      </c>
      <c r="Q996" s="9">
        <f>(I996/86400)+DATE(1970,1,1)</f>
        <v>41973.957638888889</v>
      </c>
      <c r="R996" cm="1">
        <f t="array" ref="R996:S996">YEAR(P996:Q996)</f>
        <v>2014</v>
      </c>
      <c r="S996">
        <v>2014</v>
      </c>
    </row>
    <row r="997" spans="1:19" ht="48" x14ac:dyDescent="0.2">
      <c r="A997">
        <v>995</v>
      </c>
      <c r="B997" s="3" t="s">
        <v>996</v>
      </c>
      <c r="C997" s="3" t="s">
        <v>5105</v>
      </c>
      <c r="D997" s="6">
        <v>10000</v>
      </c>
      <c r="E997" s="8">
        <v>726</v>
      </c>
      <c r="F997" t="s">
        <v>8220</v>
      </c>
      <c r="G997" t="s">
        <v>8223</v>
      </c>
      <c r="H997" t="s">
        <v>8245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8278</v>
      </c>
      <c r="O997" t="s">
        <v>8280</v>
      </c>
      <c r="P997" s="9">
        <f>(J997/86400)+DATE(1970,1,1)</f>
        <v>41947.940740740742</v>
      </c>
      <c r="Q997" s="9">
        <f>(I997/86400)+DATE(1970,1,1)</f>
        <v>41972.666666666672</v>
      </c>
      <c r="R997" cm="1">
        <f t="array" ref="R997:S997">YEAR(P997:Q997)</f>
        <v>2014</v>
      </c>
      <c r="S997">
        <v>2014</v>
      </c>
    </row>
    <row r="998" spans="1:19" ht="32" x14ac:dyDescent="0.2">
      <c r="A998">
        <v>996</v>
      </c>
      <c r="B998" s="3" t="s">
        <v>997</v>
      </c>
      <c r="C998" s="3" t="s">
        <v>5106</v>
      </c>
      <c r="D998" s="6">
        <v>4000</v>
      </c>
      <c r="E998" s="8">
        <v>65</v>
      </c>
      <c r="F998" t="s">
        <v>8220</v>
      </c>
      <c r="G998" t="s">
        <v>8223</v>
      </c>
      <c r="H998" t="s">
        <v>8245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8278</v>
      </c>
      <c r="O998" t="s">
        <v>8280</v>
      </c>
      <c r="P998" s="9">
        <f>(J998/86400)+DATE(1970,1,1)</f>
        <v>41817.866435185184</v>
      </c>
      <c r="Q998" s="9">
        <f>(I998/86400)+DATE(1970,1,1)</f>
        <v>41847.643750000003</v>
      </c>
      <c r="R998" cm="1">
        <f t="array" ref="R998:S998">YEAR(P998:Q998)</f>
        <v>2014</v>
      </c>
      <c r="S998">
        <v>2014</v>
      </c>
    </row>
    <row r="999" spans="1:19" ht="32" x14ac:dyDescent="0.2">
      <c r="A999">
        <v>997</v>
      </c>
      <c r="B999" s="3" t="s">
        <v>998</v>
      </c>
      <c r="C999" s="3" t="s">
        <v>5107</v>
      </c>
      <c r="D999" s="6">
        <v>5000</v>
      </c>
      <c r="E999" s="8">
        <v>65</v>
      </c>
      <c r="F999" t="s">
        <v>8220</v>
      </c>
      <c r="G999" t="s">
        <v>8223</v>
      </c>
      <c r="H999" t="s">
        <v>8245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8278</v>
      </c>
      <c r="O999" t="s">
        <v>8280</v>
      </c>
      <c r="P999" s="9">
        <f>(J999/86400)+DATE(1970,1,1)</f>
        <v>41941.10297453704</v>
      </c>
      <c r="Q999" s="9">
        <f>(I999/86400)+DATE(1970,1,1)</f>
        <v>41971.144641203704</v>
      </c>
      <c r="R999" cm="1">
        <f t="array" ref="R999:S999">YEAR(P999:Q999)</f>
        <v>2014</v>
      </c>
      <c r="S999">
        <v>2014</v>
      </c>
    </row>
    <row r="1000" spans="1:19" ht="32" x14ac:dyDescent="0.2">
      <c r="A1000">
        <v>998</v>
      </c>
      <c r="B1000" s="3" t="s">
        <v>999</v>
      </c>
      <c r="C1000" s="3" t="s">
        <v>5108</v>
      </c>
      <c r="D1000" s="6">
        <v>60000</v>
      </c>
      <c r="E1000" s="8">
        <v>35135</v>
      </c>
      <c r="F1000" t="s">
        <v>8220</v>
      </c>
      <c r="G1000" t="s">
        <v>8228</v>
      </c>
      <c r="H1000" t="s">
        <v>8250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8278</v>
      </c>
      <c r="O1000" t="s">
        <v>8280</v>
      </c>
      <c r="P1000" s="9">
        <f>(J1000/86400)+DATE(1970,1,1)</f>
        <v>42282.168993055559</v>
      </c>
      <c r="Q1000" s="9">
        <f>(I1000/86400)+DATE(1970,1,1)</f>
        <v>42327.210659722223</v>
      </c>
      <c r="R1000" cm="1">
        <f t="array" ref="R1000:S1000">YEAR(P1000:Q1000)</f>
        <v>2015</v>
      </c>
      <c r="S1000">
        <v>2015</v>
      </c>
    </row>
    <row r="1001" spans="1:19" ht="48" x14ac:dyDescent="0.2">
      <c r="A1001">
        <v>999</v>
      </c>
      <c r="B1001" s="3" t="s">
        <v>1000</v>
      </c>
      <c r="C1001" s="3" t="s">
        <v>5109</v>
      </c>
      <c r="D1001" s="6">
        <v>150000</v>
      </c>
      <c r="E1001" s="8">
        <v>11683</v>
      </c>
      <c r="F1001" t="s">
        <v>8220</v>
      </c>
      <c r="G1001" t="s">
        <v>8228</v>
      </c>
      <c r="H1001" t="s">
        <v>8250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8278</v>
      </c>
      <c r="O1001" t="s">
        <v>8280</v>
      </c>
      <c r="P1001" s="9">
        <f>(J1001/86400)+DATE(1970,1,1)</f>
        <v>41926.29965277778</v>
      </c>
      <c r="Q1001" s="9">
        <f>(I1001/86400)+DATE(1970,1,1)</f>
        <v>41956.334722222222</v>
      </c>
      <c r="R1001" cm="1">
        <f t="array" ref="R1001:S1001">YEAR(P1001:Q1001)</f>
        <v>2014</v>
      </c>
      <c r="S1001">
        <v>2014</v>
      </c>
    </row>
    <row r="1002" spans="1:19" ht="48" x14ac:dyDescent="0.2">
      <c r="A1002">
        <v>1000</v>
      </c>
      <c r="B1002" s="3" t="s">
        <v>1001</v>
      </c>
      <c r="C1002" s="3" t="s">
        <v>5110</v>
      </c>
      <c r="D1002" s="6">
        <v>894700</v>
      </c>
      <c r="E1002" s="8">
        <v>19824</v>
      </c>
      <c r="F1002" t="s">
        <v>8219</v>
      </c>
      <c r="G1002" t="s">
        <v>8223</v>
      </c>
      <c r="H1002" t="s">
        <v>8245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8278</v>
      </c>
      <c r="O1002" t="s">
        <v>8280</v>
      </c>
      <c r="P1002" s="9">
        <f>(J1002/86400)+DATE(1970,1,1)</f>
        <v>42749.05972222222</v>
      </c>
      <c r="Q1002" s="9">
        <f>(I1002/86400)+DATE(1970,1,1)</f>
        <v>42809.018055555556</v>
      </c>
      <c r="R1002" cm="1">
        <f t="array" ref="R1002:S1002">YEAR(P1002:Q1002)</f>
        <v>2017</v>
      </c>
      <c r="S1002">
        <v>2017</v>
      </c>
    </row>
    <row r="1003" spans="1:19" ht="48" x14ac:dyDescent="0.2">
      <c r="A1003">
        <v>1001</v>
      </c>
      <c r="B1003" s="3" t="s">
        <v>1002</v>
      </c>
      <c r="C1003" s="3" t="s">
        <v>5111</v>
      </c>
      <c r="D1003" s="6">
        <v>5000</v>
      </c>
      <c r="E1003" s="8">
        <v>5200</v>
      </c>
      <c r="F1003" t="s">
        <v>8219</v>
      </c>
      <c r="G1003" t="s">
        <v>8224</v>
      </c>
      <c r="H1003" t="s">
        <v>8246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8278</v>
      </c>
      <c r="O1003" t="s">
        <v>8280</v>
      </c>
      <c r="P1003" s="9">
        <f>(J1003/86400)+DATE(1970,1,1)</f>
        <v>42720.720057870371</v>
      </c>
      <c r="Q1003" s="9">
        <f>(I1003/86400)+DATE(1970,1,1)</f>
        <v>42765.720057870371</v>
      </c>
      <c r="R1003" cm="1">
        <f t="array" ref="R1003:S1003">YEAR(P1003:Q1003)</f>
        <v>2016</v>
      </c>
      <c r="S1003">
        <v>2017</v>
      </c>
    </row>
    <row r="1004" spans="1:19" ht="48" x14ac:dyDescent="0.2">
      <c r="A1004">
        <v>1002</v>
      </c>
      <c r="B1004" s="3" t="s">
        <v>1003</v>
      </c>
      <c r="C1004" s="3" t="s">
        <v>5112</v>
      </c>
      <c r="D1004" s="6">
        <v>9999</v>
      </c>
      <c r="E1004" s="8">
        <v>2960</v>
      </c>
      <c r="F1004" t="s">
        <v>8219</v>
      </c>
      <c r="G1004" t="s">
        <v>8223</v>
      </c>
      <c r="H1004" t="s">
        <v>8245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8278</v>
      </c>
      <c r="O1004" t="s">
        <v>8280</v>
      </c>
      <c r="P1004" s="9">
        <f>(J1004/86400)+DATE(1970,1,1)</f>
        <v>42325.684189814812</v>
      </c>
      <c r="Q1004" s="9">
        <f>(I1004/86400)+DATE(1970,1,1)</f>
        <v>42355.249305555553</v>
      </c>
      <c r="R1004" cm="1">
        <f t="array" ref="R1004:S1004">YEAR(P1004:Q1004)</f>
        <v>2015</v>
      </c>
      <c r="S1004">
        <v>2015</v>
      </c>
    </row>
    <row r="1005" spans="1:19" ht="48" x14ac:dyDescent="0.2">
      <c r="A1005">
        <v>1003</v>
      </c>
      <c r="B1005" s="3" t="s">
        <v>1004</v>
      </c>
      <c r="C1005" s="3" t="s">
        <v>5113</v>
      </c>
      <c r="D1005" s="6">
        <v>20000</v>
      </c>
      <c r="E1005" s="8">
        <v>3211</v>
      </c>
      <c r="F1005" t="s">
        <v>8219</v>
      </c>
      <c r="G1005" t="s">
        <v>8229</v>
      </c>
      <c r="H1005" t="s">
        <v>8248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8278</v>
      </c>
      <c r="O1005" t="s">
        <v>8280</v>
      </c>
      <c r="P1005" s="9">
        <f>(J1005/86400)+DATE(1970,1,1)</f>
        <v>42780.709039351852</v>
      </c>
      <c r="Q1005" s="9">
        <f>(I1005/86400)+DATE(1970,1,1)</f>
        <v>42810.667372685188</v>
      </c>
      <c r="R1005" cm="1">
        <f t="array" ref="R1005:S1005">YEAR(P1005:Q1005)</f>
        <v>2017</v>
      </c>
      <c r="S1005">
        <v>2017</v>
      </c>
    </row>
    <row r="1006" spans="1:19" ht="32" x14ac:dyDescent="0.2">
      <c r="A1006">
        <v>1004</v>
      </c>
      <c r="B1006" s="3" t="s">
        <v>1005</v>
      </c>
      <c r="C1006" s="3" t="s">
        <v>5114</v>
      </c>
      <c r="D1006" s="6">
        <v>25000</v>
      </c>
      <c r="E1006" s="8">
        <v>20552</v>
      </c>
      <c r="F1006" t="s">
        <v>8219</v>
      </c>
      <c r="G1006" t="s">
        <v>8223</v>
      </c>
      <c r="H1006" t="s">
        <v>8245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8278</v>
      </c>
      <c r="O1006" t="s">
        <v>8280</v>
      </c>
      <c r="P1006" s="9">
        <f>(J1006/86400)+DATE(1970,1,1)</f>
        <v>42388.708645833336</v>
      </c>
      <c r="Q1006" s="9">
        <f>(I1006/86400)+DATE(1970,1,1)</f>
        <v>42418.708645833336</v>
      </c>
      <c r="R1006" cm="1">
        <f t="array" ref="R1006:S1006">YEAR(P1006:Q1006)</f>
        <v>2016</v>
      </c>
      <c r="S1006">
        <v>2016</v>
      </c>
    </row>
    <row r="1007" spans="1:19" ht="32" x14ac:dyDescent="0.2">
      <c r="A1007">
        <v>1005</v>
      </c>
      <c r="B1007" s="3" t="s">
        <v>1006</v>
      </c>
      <c r="C1007" s="3" t="s">
        <v>5115</v>
      </c>
      <c r="D1007" s="6">
        <v>200000</v>
      </c>
      <c r="E1007" s="8">
        <v>150102</v>
      </c>
      <c r="F1007" t="s">
        <v>8219</v>
      </c>
      <c r="G1007" t="s">
        <v>8223</v>
      </c>
      <c r="H1007" t="s">
        <v>8245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8278</v>
      </c>
      <c r="O1007" t="s">
        <v>8280</v>
      </c>
      <c r="P1007" s="9">
        <f>(J1007/86400)+DATE(1970,1,1)</f>
        <v>42276.624803240746</v>
      </c>
      <c r="Q1007" s="9">
        <f>(I1007/86400)+DATE(1970,1,1)</f>
        <v>42307.624803240746</v>
      </c>
      <c r="R1007" cm="1">
        <f t="array" ref="R1007:S1007">YEAR(P1007:Q1007)</f>
        <v>2015</v>
      </c>
      <c r="S1007">
        <v>2015</v>
      </c>
    </row>
    <row r="1008" spans="1:19" ht="48" x14ac:dyDescent="0.2">
      <c r="A1008">
        <v>1006</v>
      </c>
      <c r="B1008" s="3" t="s">
        <v>1007</v>
      </c>
      <c r="C1008" s="3" t="s">
        <v>5116</v>
      </c>
      <c r="D1008" s="6">
        <v>4000</v>
      </c>
      <c r="E1008" s="8">
        <v>234</v>
      </c>
      <c r="F1008" t="s">
        <v>8219</v>
      </c>
      <c r="G1008" t="s">
        <v>8223</v>
      </c>
      <c r="H1008" t="s">
        <v>8245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8278</v>
      </c>
      <c r="O1008" t="s">
        <v>8280</v>
      </c>
      <c r="P1008" s="9">
        <f>(J1008/86400)+DATE(1970,1,1)</f>
        <v>41977.040185185186</v>
      </c>
      <c r="Q1008" s="9">
        <f>(I1008/86400)+DATE(1970,1,1)</f>
        <v>41985.299305555556</v>
      </c>
      <c r="R1008" cm="1">
        <f t="array" ref="R1008:S1008">YEAR(P1008:Q1008)</f>
        <v>2014</v>
      </c>
      <c r="S1008">
        <v>2014</v>
      </c>
    </row>
    <row r="1009" spans="1:19" ht="48" x14ac:dyDescent="0.2">
      <c r="A1009">
        <v>1007</v>
      </c>
      <c r="B1009" s="3" t="s">
        <v>1008</v>
      </c>
      <c r="C1009" s="3" t="s">
        <v>5117</v>
      </c>
      <c r="D1009" s="6">
        <v>30000</v>
      </c>
      <c r="E1009" s="8">
        <v>13296</v>
      </c>
      <c r="F1009" t="s">
        <v>8219</v>
      </c>
      <c r="G1009" t="s">
        <v>8223</v>
      </c>
      <c r="H1009" t="s">
        <v>8245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8278</v>
      </c>
      <c r="O1009" t="s">
        <v>8280</v>
      </c>
      <c r="P1009" s="9">
        <f>(J1009/86400)+DATE(1970,1,1)</f>
        <v>42676.583599537036</v>
      </c>
      <c r="Q1009" s="9">
        <f>(I1009/86400)+DATE(1970,1,1)</f>
        <v>42718.6252662037</v>
      </c>
      <c r="R1009" cm="1">
        <f t="array" ref="R1009:S1009">YEAR(P1009:Q1009)</f>
        <v>2016</v>
      </c>
      <c r="S1009">
        <v>2016</v>
      </c>
    </row>
    <row r="1010" spans="1:19" ht="48" x14ac:dyDescent="0.2">
      <c r="A1010">
        <v>1008</v>
      </c>
      <c r="B1010" s="3" t="s">
        <v>1009</v>
      </c>
      <c r="C1010" s="3" t="s">
        <v>5118</v>
      </c>
      <c r="D1010" s="6">
        <v>93500</v>
      </c>
      <c r="E1010" s="8">
        <v>250</v>
      </c>
      <c r="F1010" t="s">
        <v>8219</v>
      </c>
      <c r="G1010" t="s">
        <v>8237</v>
      </c>
      <c r="H1010" t="s">
        <v>8255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8278</v>
      </c>
      <c r="O1010" t="s">
        <v>8280</v>
      </c>
      <c r="P1010" s="9">
        <f>(J1010/86400)+DATE(1970,1,1)</f>
        <v>42702.809201388889</v>
      </c>
      <c r="Q1010" s="9">
        <f>(I1010/86400)+DATE(1970,1,1)</f>
        <v>42732.809201388889</v>
      </c>
      <c r="R1010" cm="1">
        <f t="array" ref="R1010:S1010">YEAR(P1010:Q1010)</f>
        <v>2016</v>
      </c>
      <c r="S1010">
        <v>2016</v>
      </c>
    </row>
    <row r="1011" spans="1:19" ht="48" x14ac:dyDescent="0.2">
      <c r="A1011">
        <v>1009</v>
      </c>
      <c r="B1011" s="3" t="s">
        <v>1010</v>
      </c>
      <c r="C1011" s="3" t="s">
        <v>5119</v>
      </c>
      <c r="D1011" s="6">
        <v>50000</v>
      </c>
      <c r="E1011" s="8">
        <v>6565</v>
      </c>
      <c r="F1011" t="s">
        <v>8219</v>
      </c>
      <c r="G1011" t="s">
        <v>8223</v>
      </c>
      <c r="H1011" t="s">
        <v>8245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8278</v>
      </c>
      <c r="O1011" t="s">
        <v>8280</v>
      </c>
      <c r="P1011" s="9">
        <f>(J1011/86400)+DATE(1970,1,1)</f>
        <v>42510.604699074072</v>
      </c>
      <c r="Q1011" s="9">
        <f>(I1011/86400)+DATE(1970,1,1)</f>
        <v>42540.604699074072</v>
      </c>
      <c r="R1011" cm="1">
        <f t="array" ref="R1011:S1011">YEAR(P1011:Q1011)</f>
        <v>2016</v>
      </c>
      <c r="S1011">
        <v>2016</v>
      </c>
    </row>
    <row r="1012" spans="1:19" ht="48" x14ac:dyDescent="0.2">
      <c r="A1012">
        <v>1010</v>
      </c>
      <c r="B1012" s="3" t="s">
        <v>1011</v>
      </c>
      <c r="C1012" s="3" t="s">
        <v>5120</v>
      </c>
      <c r="D1012" s="6">
        <v>115250</v>
      </c>
      <c r="E1012" s="8">
        <v>220</v>
      </c>
      <c r="F1012" t="s">
        <v>8219</v>
      </c>
      <c r="G1012" t="s">
        <v>8223</v>
      </c>
      <c r="H1012" t="s">
        <v>8245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8278</v>
      </c>
      <c r="O1012" t="s">
        <v>8280</v>
      </c>
      <c r="P1012" s="9">
        <f>(J1012/86400)+DATE(1970,1,1)</f>
        <v>42561.829421296294</v>
      </c>
      <c r="Q1012" s="9">
        <f>(I1012/86400)+DATE(1970,1,1)</f>
        <v>42618.124305555553</v>
      </c>
      <c r="R1012" cm="1">
        <f t="array" ref="R1012:S1012">YEAR(P1012:Q1012)</f>
        <v>2016</v>
      </c>
      <c r="S1012">
        <v>2016</v>
      </c>
    </row>
    <row r="1013" spans="1:19" ht="48" x14ac:dyDescent="0.2">
      <c r="A1013">
        <v>1011</v>
      </c>
      <c r="B1013" s="3" t="s">
        <v>1012</v>
      </c>
      <c r="C1013" s="3" t="s">
        <v>5121</v>
      </c>
      <c r="D1013" s="6">
        <v>20000</v>
      </c>
      <c r="E1013" s="8">
        <v>75</v>
      </c>
      <c r="F1013" t="s">
        <v>8219</v>
      </c>
      <c r="G1013" t="s">
        <v>8223</v>
      </c>
      <c r="H1013" t="s">
        <v>8245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8278</v>
      </c>
      <c r="O1013" t="s">
        <v>8280</v>
      </c>
      <c r="P1013" s="9">
        <f>(J1013/86400)+DATE(1970,1,1)</f>
        <v>41946.898090277777</v>
      </c>
      <c r="Q1013" s="9">
        <f>(I1013/86400)+DATE(1970,1,1)</f>
        <v>41991.898090277777</v>
      </c>
      <c r="R1013" cm="1">
        <f t="array" ref="R1013:S1013">YEAR(P1013:Q1013)</f>
        <v>2014</v>
      </c>
      <c r="S1013">
        <v>2014</v>
      </c>
    </row>
    <row r="1014" spans="1:19" ht="48" x14ac:dyDescent="0.2">
      <c r="A1014">
        <v>1012</v>
      </c>
      <c r="B1014" s="3" t="s">
        <v>1013</v>
      </c>
      <c r="C1014" s="3" t="s">
        <v>5122</v>
      </c>
      <c r="D1014" s="6">
        <v>5000</v>
      </c>
      <c r="E1014" s="8">
        <v>1076751.05</v>
      </c>
      <c r="F1014" t="s">
        <v>8219</v>
      </c>
      <c r="G1014" t="s">
        <v>8223</v>
      </c>
      <c r="H1014" t="s">
        <v>8245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8278</v>
      </c>
      <c r="O1014" t="s">
        <v>8280</v>
      </c>
      <c r="P1014" s="9">
        <f>(J1014/86400)+DATE(1970,1,1)</f>
        <v>42714.440416666665</v>
      </c>
      <c r="Q1014" s="9">
        <f>(I1014/86400)+DATE(1970,1,1)</f>
        <v>42759.440416666665</v>
      </c>
      <c r="R1014" cm="1">
        <f t="array" ref="R1014:S1014">YEAR(P1014:Q1014)</f>
        <v>2016</v>
      </c>
      <c r="S1014">
        <v>2017</v>
      </c>
    </row>
    <row r="1015" spans="1:19" ht="48" x14ac:dyDescent="0.2">
      <c r="A1015">
        <v>1013</v>
      </c>
      <c r="B1015" s="3" t="s">
        <v>1014</v>
      </c>
      <c r="C1015" s="3" t="s">
        <v>5123</v>
      </c>
      <c r="D1015" s="6">
        <v>25000</v>
      </c>
      <c r="E1015" s="8">
        <v>8632</v>
      </c>
      <c r="F1015" t="s">
        <v>8219</v>
      </c>
      <c r="G1015" t="s">
        <v>8223</v>
      </c>
      <c r="H1015" t="s">
        <v>8245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8278</v>
      </c>
      <c r="O1015" t="s">
        <v>8280</v>
      </c>
      <c r="P1015" s="9">
        <f>(J1015/86400)+DATE(1970,1,1)</f>
        <v>42339.833981481483</v>
      </c>
      <c r="Q1015" s="9">
        <f>(I1015/86400)+DATE(1970,1,1)</f>
        <v>42367.833333333328</v>
      </c>
      <c r="R1015" cm="1">
        <f t="array" ref="R1015:S1015">YEAR(P1015:Q1015)</f>
        <v>2015</v>
      </c>
      <c r="S1015">
        <v>2015</v>
      </c>
    </row>
    <row r="1016" spans="1:19" ht="32" x14ac:dyDescent="0.2">
      <c r="A1016">
        <v>1014</v>
      </c>
      <c r="B1016" s="3" t="s">
        <v>1015</v>
      </c>
      <c r="C1016" s="3" t="s">
        <v>5124</v>
      </c>
      <c r="D1016" s="6">
        <v>10000</v>
      </c>
      <c r="E1016" s="8">
        <v>3060</v>
      </c>
      <c r="F1016" t="s">
        <v>8219</v>
      </c>
      <c r="G1016" t="s">
        <v>8223</v>
      </c>
      <c r="H1016" t="s">
        <v>8245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8278</v>
      </c>
      <c r="O1016" t="s">
        <v>8280</v>
      </c>
      <c r="P1016" s="9">
        <f>(J1016/86400)+DATE(1970,1,1)</f>
        <v>41955.002488425926</v>
      </c>
      <c r="Q1016" s="9">
        <f>(I1016/86400)+DATE(1970,1,1)</f>
        <v>42005.002488425926</v>
      </c>
      <c r="R1016" cm="1">
        <f t="array" ref="R1016:S1016">YEAR(P1016:Q1016)</f>
        <v>2014</v>
      </c>
      <c r="S1016">
        <v>2015</v>
      </c>
    </row>
    <row r="1017" spans="1:19" ht="32" x14ac:dyDescent="0.2">
      <c r="A1017">
        <v>1015</v>
      </c>
      <c r="B1017" s="3" t="s">
        <v>1016</v>
      </c>
      <c r="C1017" s="3" t="s">
        <v>5125</v>
      </c>
      <c r="D1017" s="6">
        <v>9000</v>
      </c>
      <c r="E1017" s="8">
        <v>240</v>
      </c>
      <c r="F1017" t="s">
        <v>8219</v>
      </c>
      <c r="G1017" t="s">
        <v>8239</v>
      </c>
      <c r="H1017" t="s">
        <v>8256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8278</v>
      </c>
      <c r="O1017" t="s">
        <v>8280</v>
      </c>
      <c r="P1017" s="9">
        <f>(J1017/86400)+DATE(1970,1,1)</f>
        <v>42303.878414351857</v>
      </c>
      <c r="Q1017" s="9">
        <f>(I1017/86400)+DATE(1970,1,1)</f>
        <v>42333.920081018514</v>
      </c>
      <c r="R1017" cm="1">
        <f t="array" ref="R1017:S1017">YEAR(P1017:Q1017)</f>
        <v>2015</v>
      </c>
      <c r="S1017">
        <v>2015</v>
      </c>
    </row>
    <row r="1018" spans="1:19" ht="48" x14ac:dyDescent="0.2">
      <c r="A1018">
        <v>1016</v>
      </c>
      <c r="B1018" s="3" t="s">
        <v>1017</v>
      </c>
      <c r="C1018" s="3" t="s">
        <v>5126</v>
      </c>
      <c r="D1018" s="6">
        <v>100000</v>
      </c>
      <c r="E1018" s="8">
        <v>2842</v>
      </c>
      <c r="F1018" t="s">
        <v>8219</v>
      </c>
      <c r="G1018" t="s">
        <v>8223</v>
      </c>
      <c r="H1018" t="s">
        <v>8245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8278</v>
      </c>
      <c r="O1018" t="s">
        <v>8280</v>
      </c>
      <c r="P1018" s="9">
        <f>(J1018/86400)+DATE(1970,1,1)</f>
        <v>42422.107129629629</v>
      </c>
      <c r="Q1018" s="9">
        <f>(I1018/86400)+DATE(1970,1,1)</f>
        <v>42467.065462962964</v>
      </c>
      <c r="R1018" cm="1">
        <f t="array" ref="R1018:S1018">YEAR(P1018:Q1018)</f>
        <v>2016</v>
      </c>
      <c r="S1018">
        <v>2016</v>
      </c>
    </row>
    <row r="1019" spans="1:19" ht="48" x14ac:dyDescent="0.2">
      <c r="A1019">
        <v>1017</v>
      </c>
      <c r="B1019" s="3" t="s">
        <v>1018</v>
      </c>
      <c r="C1019" s="3" t="s">
        <v>5127</v>
      </c>
      <c r="D1019" s="6">
        <v>250000</v>
      </c>
      <c r="E1019" s="8">
        <v>57197</v>
      </c>
      <c r="F1019" t="s">
        <v>8219</v>
      </c>
      <c r="G1019" t="s">
        <v>8223</v>
      </c>
      <c r="H1019" t="s">
        <v>8245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8278</v>
      </c>
      <c r="O1019" t="s">
        <v>8280</v>
      </c>
      <c r="P1019" s="9">
        <f>(J1019/86400)+DATE(1970,1,1)</f>
        <v>42289.675173611111</v>
      </c>
      <c r="Q1019" s="9">
        <f>(I1019/86400)+DATE(1970,1,1)</f>
        <v>42329.716840277775</v>
      </c>
      <c r="R1019" cm="1">
        <f t="array" ref="R1019:S1019">YEAR(P1019:Q1019)</f>
        <v>2015</v>
      </c>
      <c r="S1019">
        <v>2015</v>
      </c>
    </row>
    <row r="1020" spans="1:19" ht="48" x14ac:dyDescent="0.2">
      <c r="A1020">
        <v>1018</v>
      </c>
      <c r="B1020" s="3" t="s">
        <v>1019</v>
      </c>
      <c r="C1020" s="3" t="s">
        <v>5128</v>
      </c>
      <c r="D1020" s="6">
        <v>20000</v>
      </c>
      <c r="E1020" s="8">
        <v>621</v>
      </c>
      <c r="F1020" t="s">
        <v>8219</v>
      </c>
      <c r="G1020" t="s">
        <v>8223</v>
      </c>
      <c r="H1020" t="s">
        <v>8245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8278</v>
      </c>
      <c r="O1020" t="s">
        <v>8280</v>
      </c>
      <c r="P1020" s="9">
        <f>(J1020/86400)+DATE(1970,1,1)</f>
        <v>42535.492280092592</v>
      </c>
      <c r="Q1020" s="9">
        <f>(I1020/86400)+DATE(1970,1,1)</f>
        <v>42565.492280092592</v>
      </c>
      <c r="R1020" cm="1">
        <f t="array" ref="R1020:S1020">YEAR(P1020:Q1020)</f>
        <v>2016</v>
      </c>
      <c r="S1020">
        <v>2016</v>
      </c>
    </row>
    <row r="1021" spans="1:19" ht="32" x14ac:dyDescent="0.2">
      <c r="A1021">
        <v>1019</v>
      </c>
      <c r="B1021" s="3" t="s">
        <v>1020</v>
      </c>
      <c r="C1021" s="3" t="s">
        <v>5129</v>
      </c>
      <c r="D1021" s="6">
        <v>45000</v>
      </c>
      <c r="E1021" s="8">
        <v>21300</v>
      </c>
      <c r="F1021" t="s">
        <v>8219</v>
      </c>
      <c r="G1021" t="s">
        <v>8223</v>
      </c>
      <c r="H1021" t="s">
        <v>8245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8278</v>
      </c>
      <c r="O1021" t="s">
        <v>8280</v>
      </c>
      <c r="P1021" s="9">
        <f>(J1021/86400)+DATE(1970,1,1)</f>
        <v>42009.973946759259</v>
      </c>
      <c r="Q1021" s="9">
        <f>(I1021/86400)+DATE(1970,1,1)</f>
        <v>42039.973946759259</v>
      </c>
      <c r="R1021" cm="1">
        <f t="array" ref="R1021:S1021">YEAR(P1021:Q1021)</f>
        <v>2015</v>
      </c>
      <c r="S1021">
        <v>2015</v>
      </c>
    </row>
    <row r="1022" spans="1:19" ht="48" x14ac:dyDescent="0.2">
      <c r="A1022">
        <v>1020</v>
      </c>
      <c r="B1022" s="3" t="s">
        <v>1021</v>
      </c>
      <c r="C1022" s="3" t="s">
        <v>5130</v>
      </c>
      <c r="D1022" s="6">
        <v>1550</v>
      </c>
      <c r="E1022" s="8">
        <v>3186</v>
      </c>
      <c r="F1022" t="s">
        <v>8218</v>
      </c>
      <c r="G1022" t="s">
        <v>8228</v>
      </c>
      <c r="H1022" t="s">
        <v>8250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8284</v>
      </c>
      <c r="O1022" t="s">
        <v>8289</v>
      </c>
      <c r="P1022" s="9">
        <f>(J1022/86400)+DATE(1970,1,1)</f>
        <v>42127.069548611107</v>
      </c>
      <c r="Q1022" s="9">
        <f>(I1022/86400)+DATE(1970,1,1)</f>
        <v>42157.032638888893</v>
      </c>
      <c r="R1022" cm="1">
        <f t="array" ref="R1022:S1022">YEAR(P1022:Q1022)</f>
        <v>2015</v>
      </c>
      <c r="S1022">
        <v>2015</v>
      </c>
    </row>
    <row r="1023" spans="1:19" ht="48" x14ac:dyDescent="0.2">
      <c r="A1023">
        <v>1021</v>
      </c>
      <c r="B1023" s="3" t="s">
        <v>1022</v>
      </c>
      <c r="C1023" s="3" t="s">
        <v>5131</v>
      </c>
      <c r="D1023" s="6">
        <v>3000</v>
      </c>
      <c r="E1023" s="8">
        <v>10554.11</v>
      </c>
      <c r="F1023" t="s">
        <v>8218</v>
      </c>
      <c r="G1023" t="s">
        <v>8223</v>
      </c>
      <c r="H1023" t="s">
        <v>8245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8284</v>
      </c>
      <c r="O1023" t="s">
        <v>8289</v>
      </c>
      <c r="P1023" s="9">
        <f>(J1023/86400)+DATE(1970,1,1)</f>
        <v>42271.251979166671</v>
      </c>
      <c r="Q1023" s="9">
        <f>(I1023/86400)+DATE(1970,1,1)</f>
        <v>42294.166666666672</v>
      </c>
      <c r="R1023" cm="1">
        <f t="array" ref="R1023:S1023">YEAR(P1023:Q1023)</f>
        <v>2015</v>
      </c>
      <c r="S1023">
        <v>2015</v>
      </c>
    </row>
    <row r="1024" spans="1:19" ht="32" x14ac:dyDescent="0.2">
      <c r="A1024">
        <v>1022</v>
      </c>
      <c r="B1024" s="3" t="s">
        <v>1023</v>
      </c>
      <c r="C1024" s="3" t="s">
        <v>5132</v>
      </c>
      <c r="D1024" s="6">
        <v>2000</v>
      </c>
      <c r="E1024" s="8">
        <v>2298</v>
      </c>
      <c r="F1024" t="s">
        <v>8218</v>
      </c>
      <c r="G1024" t="s">
        <v>8223</v>
      </c>
      <c r="H1024" t="s">
        <v>8245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8284</v>
      </c>
      <c r="O1024" t="s">
        <v>8289</v>
      </c>
      <c r="P1024" s="9">
        <f>(J1024/86400)+DATE(1970,1,1)</f>
        <v>42111.646724537037</v>
      </c>
      <c r="Q1024" s="9">
        <f>(I1024/86400)+DATE(1970,1,1)</f>
        <v>42141.646724537037</v>
      </c>
      <c r="R1024" cm="1">
        <f t="array" ref="R1024:S1024">YEAR(P1024:Q1024)</f>
        <v>2015</v>
      </c>
      <c r="S1024">
        <v>2015</v>
      </c>
    </row>
    <row r="1025" spans="1:19" ht="48" x14ac:dyDescent="0.2">
      <c r="A1025">
        <v>1023</v>
      </c>
      <c r="B1025" s="3" t="s">
        <v>1024</v>
      </c>
      <c r="C1025" s="3" t="s">
        <v>5133</v>
      </c>
      <c r="D1025" s="6">
        <v>2000</v>
      </c>
      <c r="E1025" s="8">
        <v>4743</v>
      </c>
      <c r="F1025" t="s">
        <v>8218</v>
      </c>
      <c r="G1025" t="s">
        <v>8224</v>
      </c>
      <c r="H1025" t="s">
        <v>8246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8284</v>
      </c>
      <c r="O1025" t="s">
        <v>8289</v>
      </c>
      <c r="P1025" s="9">
        <f>(J1025/86400)+DATE(1970,1,1)</f>
        <v>42145.919687500005</v>
      </c>
      <c r="Q1025" s="9">
        <f>(I1025/86400)+DATE(1970,1,1)</f>
        <v>42175.919687500005</v>
      </c>
      <c r="R1025" cm="1">
        <f t="array" ref="R1025:S1025">YEAR(P1025:Q1025)</f>
        <v>2015</v>
      </c>
      <c r="S1025">
        <v>2015</v>
      </c>
    </row>
    <row r="1026" spans="1:19" ht="48" x14ac:dyDescent="0.2">
      <c r="A1026">
        <v>1024</v>
      </c>
      <c r="B1026" s="3" t="s">
        <v>1025</v>
      </c>
      <c r="C1026" s="3" t="s">
        <v>5134</v>
      </c>
      <c r="D1026" s="6">
        <v>20000</v>
      </c>
      <c r="E1026" s="8">
        <v>23727.55</v>
      </c>
      <c r="F1026" t="s">
        <v>8218</v>
      </c>
      <c r="G1026" t="s">
        <v>8234</v>
      </c>
      <c r="H1026" t="s">
        <v>8254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8284</v>
      </c>
      <c r="O1026" t="s">
        <v>8289</v>
      </c>
      <c r="P1026" s="9">
        <f>(J1026/86400)+DATE(1970,1,1)</f>
        <v>42370.580590277779</v>
      </c>
      <c r="Q1026" s="9">
        <f>(I1026/86400)+DATE(1970,1,1)</f>
        <v>42400.580590277779</v>
      </c>
      <c r="R1026" cm="1">
        <f t="array" ref="R1026:S1026">YEAR(P1026:Q1026)</f>
        <v>2016</v>
      </c>
      <c r="S1026">
        <v>2016</v>
      </c>
    </row>
    <row r="1027" spans="1:19" ht="32" x14ac:dyDescent="0.2">
      <c r="A1027">
        <v>1025</v>
      </c>
      <c r="B1027" s="3" t="s">
        <v>1026</v>
      </c>
      <c r="C1027" s="3" t="s">
        <v>5135</v>
      </c>
      <c r="D1027" s="6">
        <v>70000</v>
      </c>
      <c r="E1027" s="8">
        <v>76949.820000000007</v>
      </c>
      <c r="F1027" t="s">
        <v>8218</v>
      </c>
      <c r="G1027" t="s">
        <v>8223</v>
      </c>
      <c r="H1027" t="s">
        <v>8245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8284</v>
      </c>
      <c r="O1027" t="s">
        <v>8289</v>
      </c>
      <c r="P1027" s="9">
        <f>(J1027/86400)+DATE(1970,1,1)</f>
        <v>42049.833761574075</v>
      </c>
      <c r="Q1027" s="9">
        <f>(I1027/86400)+DATE(1970,1,1)</f>
        <v>42079.792094907403</v>
      </c>
      <c r="R1027" cm="1">
        <f t="array" ref="R1027:S1027">YEAR(P1027:Q1027)</f>
        <v>2015</v>
      </c>
      <c r="S1027">
        <v>2015</v>
      </c>
    </row>
    <row r="1028" spans="1:19" ht="48" x14ac:dyDescent="0.2">
      <c r="A1028">
        <v>1026</v>
      </c>
      <c r="B1028" s="3" t="s">
        <v>1027</v>
      </c>
      <c r="C1028" s="3" t="s">
        <v>5136</v>
      </c>
      <c r="D1028" s="6">
        <v>7000</v>
      </c>
      <c r="E1028" s="8">
        <v>7000.58</v>
      </c>
      <c r="F1028" t="s">
        <v>8218</v>
      </c>
      <c r="G1028" t="s">
        <v>8224</v>
      </c>
      <c r="H1028" t="s">
        <v>8246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8284</v>
      </c>
      <c r="O1028" t="s">
        <v>8289</v>
      </c>
      <c r="P1028" s="9">
        <f>(J1028/86400)+DATE(1970,1,1)</f>
        <v>42426.407592592594</v>
      </c>
      <c r="Q1028" s="9">
        <f>(I1028/86400)+DATE(1970,1,1)</f>
        <v>42460.365925925929</v>
      </c>
      <c r="R1028" cm="1">
        <f t="array" ref="R1028:S1028">YEAR(P1028:Q1028)</f>
        <v>2016</v>
      </c>
      <c r="S1028">
        <v>2016</v>
      </c>
    </row>
    <row r="1029" spans="1:19" ht="48" x14ac:dyDescent="0.2">
      <c r="A1029">
        <v>1027</v>
      </c>
      <c r="B1029" s="3" t="s">
        <v>1028</v>
      </c>
      <c r="C1029" s="3" t="s">
        <v>5137</v>
      </c>
      <c r="D1029" s="6">
        <v>7501</v>
      </c>
      <c r="E1029" s="8">
        <v>7733</v>
      </c>
      <c r="F1029" t="s">
        <v>8218</v>
      </c>
      <c r="G1029" t="s">
        <v>8223</v>
      </c>
      <c r="H1029" t="s">
        <v>8245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8284</v>
      </c>
      <c r="O1029" t="s">
        <v>8289</v>
      </c>
      <c r="P1029" s="9">
        <f>(J1029/86400)+DATE(1970,1,1)</f>
        <v>41905.034108796295</v>
      </c>
      <c r="Q1029" s="9">
        <f>(I1029/86400)+DATE(1970,1,1)</f>
        <v>41935.034108796295</v>
      </c>
      <c r="R1029" cm="1">
        <f t="array" ref="R1029:S1029">YEAR(P1029:Q1029)</f>
        <v>2014</v>
      </c>
      <c r="S1029">
        <v>2014</v>
      </c>
    </row>
    <row r="1030" spans="1:19" ht="48" x14ac:dyDescent="0.2">
      <c r="A1030">
        <v>1028</v>
      </c>
      <c r="B1030" s="3" t="s">
        <v>1029</v>
      </c>
      <c r="C1030" s="3" t="s">
        <v>5138</v>
      </c>
      <c r="D1030" s="6">
        <v>10000</v>
      </c>
      <c r="E1030" s="8">
        <v>11727</v>
      </c>
      <c r="F1030" t="s">
        <v>8218</v>
      </c>
      <c r="G1030" t="s">
        <v>8224</v>
      </c>
      <c r="H1030" t="s">
        <v>8246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8284</v>
      </c>
      <c r="O1030" t="s">
        <v>8289</v>
      </c>
      <c r="P1030" s="9">
        <f>(J1030/86400)+DATE(1970,1,1)</f>
        <v>42755.627372685187</v>
      </c>
      <c r="Q1030" s="9">
        <f>(I1030/86400)+DATE(1970,1,1)</f>
        <v>42800.833333333328</v>
      </c>
      <c r="R1030" cm="1">
        <f t="array" ref="R1030:S1030">YEAR(P1030:Q1030)</f>
        <v>2017</v>
      </c>
      <c r="S1030">
        <v>2017</v>
      </c>
    </row>
    <row r="1031" spans="1:19" ht="32" x14ac:dyDescent="0.2">
      <c r="A1031">
        <v>1029</v>
      </c>
      <c r="B1031" s="3" t="s">
        <v>1030</v>
      </c>
      <c r="C1031" s="3" t="s">
        <v>5139</v>
      </c>
      <c r="D1031" s="6">
        <v>10000</v>
      </c>
      <c r="E1031" s="8">
        <v>11176</v>
      </c>
      <c r="F1031" t="s">
        <v>8218</v>
      </c>
      <c r="G1031" t="s">
        <v>8234</v>
      </c>
      <c r="H1031" t="s">
        <v>8254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8284</v>
      </c>
      <c r="O1031" t="s">
        <v>8289</v>
      </c>
      <c r="P1031" s="9">
        <f>(J1031/86400)+DATE(1970,1,1)</f>
        <v>42044.711886574078</v>
      </c>
      <c r="Q1031" s="9">
        <f>(I1031/86400)+DATE(1970,1,1)</f>
        <v>42098.915972222225</v>
      </c>
      <c r="R1031" cm="1">
        <f t="array" ref="R1031:S1031">YEAR(P1031:Q1031)</f>
        <v>2015</v>
      </c>
      <c r="S1031">
        <v>2015</v>
      </c>
    </row>
    <row r="1032" spans="1:19" ht="32" x14ac:dyDescent="0.2">
      <c r="A1032">
        <v>1030</v>
      </c>
      <c r="B1032" s="3" t="s">
        <v>1031</v>
      </c>
      <c r="C1032" s="3" t="s">
        <v>5140</v>
      </c>
      <c r="D1032" s="6">
        <v>2000</v>
      </c>
      <c r="E1032" s="8">
        <v>6842</v>
      </c>
      <c r="F1032" t="s">
        <v>8218</v>
      </c>
      <c r="G1032" t="s">
        <v>8223</v>
      </c>
      <c r="H1032" t="s">
        <v>8245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8284</v>
      </c>
      <c r="O1032" t="s">
        <v>8289</v>
      </c>
      <c r="P1032" s="9">
        <f>(J1032/86400)+DATE(1970,1,1)</f>
        <v>42611.483206018514</v>
      </c>
      <c r="Q1032" s="9">
        <f>(I1032/86400)+DATE(1970,1,1)</f>
        <v>42625.483206018514</v>
      </c>
      <c r="R1032" cm="1">
        <f t="array" ref="R1032:S1032">YEAR(P1032:Q1032)</f>
        <v>2016</v>
      </c>
      <c r="S1032">
        <v>2016</v>
      </c>
    </row>
    <row r="1033" spans="1:19" ht="48" x14ac:dyDescent="0.2">
      <c r="A1033">
        <v>1031</v>
      </c>
      <c r="B1033" s="3" t="s">
        <v>1032</v>
      </c>
      <c r="C1033" s="3" t="s">
        <v>5141</v>
      </c>
      <c r="D1033" s="6">
        <v>10000</v>
      </c>
      <c r="E1033" s="8">
        <v>10740</v>
      </c>
      <c r="F1033" t="s">
        <v>8218</v>
      </c>
      <c r="G1033" t="s">
        <v>8223</v>
      </c>
      <c r="H1033" t="s">
        <v>8245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8284</v>
      </c>
      <c r="O1033" t="s">
        <v>8289</v>
      </c>
      <c r="P1033" s="9">
        <f>(J1033/86400)+DATE(1970,1,1)</f>
        <v>42324.764004629629</v>
      </c>
      <c r="Q1033" s="9">
        <f>(I1033/86400)+DATE(1970,1,1)</f>
        <v>42354.764004629629</v>
      </c>
      <c r="R1033" cm="1">
        <f t="array" ref="R1033:S1033">YEAR(P1033:Q1033)</f>
        <v>2015</v>
      </c>
      <c r="S1033">
        <v>2015</v>
      </c>
    </row>
    <row r="1034" spans="1:19" ht="16" x14ac:dyDescent="0.2">
      <c r="A1034">
        <v>1032</v>
      </c>
      <c r="B1034" s="3" t="s">
        <v>1033</v>
      </c>
      <c r="C1034" s="3" t="s">
        <v>5142</v>
      </c>
      <c r="D1034" s="6">
        <v>5400</v>
      </c>
      <c r="E1034" s="8">
        <v>5858.84</v>
      </c>
      <c r="F1034" t="s">
        <v>8218</v>
      </c>
      <c r="G1034" t="s">
        <v>8223</v>
      </c>
      <c r="H1034" t="s">
        <v>8245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8284</v>
      </c>
      <c r="O1034" t="s">
        <v>8289</v>
      </c>
      <c r="P1034" s="9">
        <f>(J1034/86400)+DATE(1970,1,1)</f>
        <v>42514.666956018518</v>
      </c>
      <c r="Q1034" s="9">
        <f>(I1034/86400)+DATE(1970,1,1)</f>
        <v>42544.666956018518</v>
      </c>
      <c r="R1034" cm="1">
        <f t="array" ref="R1034:S1034">YEAR(P1034:Q1034)</f>
        <v>2016</v>
      </c>
      <c r="S1034">
        <v>2016</v>
      </c>
    </row>
    <row r="1035" spans="1:19" ht="48" x14ac:dyDescent="0.2">
      <c r="A1035">
        <v>1033</v>
      </c>
      <c r="B1035" s="3" t="s">
        <v>1034</v>
      </c>
      <c r="C1035" s="3" t="s">
        <v>5143</v>
      </c>
      <c r="D1035" s="6">
        <v>1328</v>
      </c>
      <c r="E1035" s="8">
        <v>1366</v>
      </c>
      <c r="F1035" t="s">
        <v>8218</v>
      </c>
      <c r="G1035" t="s">
        <v>8224</v>
      </c>
      <c r="H1035" t="s">
        <v>8246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8284</v>
      </c>
      <c r="O1035" t="s">
        <v>8289</v>
      </c>
      <c r="P1035" s="9">
        <f>(J1035/86400)+DATE(1970,1,1)</f>
        <v>42688.732407407406</v>
      </c>
      <c r="Q1035" s="9">
        <f>(I1035/86400)+DATE(1970,1,1)</f>
        <v>42716.732407407406</v>
      </c>
      <c r="R1035" cm="1">
        <f t="array" ref="R1035:S1035">YEAR(P1035:Q1035)</f>
        <v>2016</v>
      </c>
      <c r="S1035">
        <v>2016</v>
      </c>
    </row>
    <row r="1036" spans="1:19" ht="48" x14ac:dyDescent="0.2">
      <c r="A1036">
        <v>1034</v>
      </c>
      <c r="B1036" s="3" t="s">
        <v>1035</v>
      </c>
      <c r="C1036" s="3" t="s">
        <v>5144</v>
      </c>
      <c r="D1036" s="6">
        <v>5000</v>
      </c>
      <c r="E1036" s="8">
        <v>6500.09</v>
      </c>
      <c r="F1036" t="s">
        <v>8218</v>
      </c>
      <c r="G1036" t="s">
        <v>8223</v>
      </c>
      <c r="H1036" t="s">
        <v>8245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8284</v>
      </c>
      <c r="O1036" t="s">
        <v>8289</v>
      </c>
      <c r="P1036" s="9">
        <f>(J1036/86400)+DATE(1970,1,1)</f>
        <v>42555.166712962964</v>
      </c>
      <c r="Q1036" s="9">
        <f>(I1036/86400)+DATE(1970,1,1)</f>
        <v>42587.165972222225</v>
      </c>
      <c r="R1036" cm="1">
        <f t="array" ref="R1036:S1036">YEAR(P1036:Q1036)</f>
        <v>2016</v>
      </c>
      <c r="S1036">
        <v>2016</v>
      </c>
    </row>
    <row r="1037" spans="1:19" ht="48" x14ac:dyDescent="0.2">
      <c r="A1037">
        <v>1035</v>
      </c>
      <c r="B1037" s="3" t="s">
        <v>1036</v>
      </c>
      <c r="C1037" s="3" t="s">
        <v>5145</v>
      </c>
      <c r="D1037" s="6">
        <v>4600</v>
      </c>
      <c r="E1037" s="8">
        <v>4952</v>
      </c>
      <c r="F1037" t="s">
        <v>8218</v>
      </c>
      <c r="G1037" t="s">
        <v>8223</v>
      </c>
      <c r="H1037" t="s">
        <v>8245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8284</v>
      </c>
      <c r="O1037" t="s">
        <v>8289</v>
      </c>
      <c r="P1037" s="9">
        <f>(J1037/86400)+DATE(1970,1,1)</f>
        <v>42016.641435185185</v>
      </c>
      <c r="Q1037" s="9">
        <f>(I1037/86400)+DATE(1970,1,1)</f>
        <v>42046.641435185185</v>
      </c>
      <c r="R1037" cm="1">
        <f t="array" ref="R1037:S1037">YEAR(P1037:Q1037)</f>
        <v>2015</v>
      </c>
      <c r="S1037">
        <v>2015</v>
      </c>
    </row>
    <row r="1038" spans="1:19" ht="48" x14ac:dyDescent="0.2">
      <c r="A1038">
        <v>1036</v>
      </c>
      <c r="B1038" s="3" t="s">
        <v>1037</v>
      </c>
      <c r="C1038" s="3" t="s">
        <v>5146</v>
      </c>
      <c r="D1038" s="6">
        <v>4500</v>
      </c>
      <c r="E1038" s="8">
        <v>5056.22</v>
      </c>
      <c r="F1038" t="s">
        <v>8218</v>
      </c>
      <c r="G1038" t="s">
        <v>8223</v>
      </c>
      <c r="H1038" t="s">
        <v>8245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8284</v>
      </c>
      <c r="O1038" t="s">
        <v>8289</v>
      </c>
      <c r="P1038" s="9">
        <f>(J1038/86400)+DATE(1970,1,1)</f>
        <v>41249.448958333334</v>
      </c>
      <c r="Q1038" s="9">
        <f>(I1038/86400)+DATE(1970,1,1)</f>
        <v>41281.333333333336</v>
      </c>
      <c r="R1038" cm="1">
        <f t="array" ref="R1038:S1038">YEAR(P1038:Q1038)</f>
        <v>2012</v>
      </c>
      <c r="S1038">
        <v>2013</v>
      </c>
    </row>
    <row r="1039" spans="1:19" ht="48" x14ac:dyDescent="0.2">
      <c r="A1039">
        <v>1037</v>
      </c>
      <c r="B1039" s="3" t="s">
        <v>1038</v>
      </c>
      <c r="C1039" s="3" t="s">
        <v>5147</v>
      </c>
      <c r="D1039" s="6">
        <v>1000</v>
      </c>
      <c r="E1039" s="8">
        <v>1021</v>
      </c>
      <c r="F1039" t="s">
        <v>8218</v>
      </c>
      <c r="G1039" t="s">
        <v>8223</v>
      </c>
      <c r="H1039" t="s">
        <v>8245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8284</v>
      </c>
      <c r="O1039" t="s">
        <v>8289</v>
      </c>
      <c r="P1039" s="9">
        <f>(J1039/86400)+DATE(1970,1,1)</f>
        <v>42119.822476851856</v>
      </c>
      <c r="Q1039" s="9">
        <f>(I1039/86400)+DATE(1970,1,1)</f>
        <v>42142.208333333328</v>
      </c>
      <c r="R1039" cm="1">
        <f t="array" ref="R1039:S1039">YEAR(P1039:Q1039)</f>
        <v>2015</v>
      </c>
      <c r="S1039">
        <v>2015</v>
      </c>
    </row>
    <row r="1040" spans="1:19" ht="48" x14ac:dyDescent="0.2">
      <c r="A1040">
        <v>1038</v>
      </c>
      <c r="B1040" s="3" t="s">
        <v>1039</v>
      </c>
      <c r="C1040" s="3" t="s">
        <v>5148</v>
      </c>
      <c r="D1040" s="6">
        <v>1500</v>
      </c>
      <c r="E1040" s="8">
        <v>2180</v>
      </c>
      <c r="F1040" t="s">
        <v>8218</v>
      </c>
      <c r="G1040" t="s">
        <v>8223</v>
      </c>
      <c r="H1040" t="s">
        <v>8245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8284</v>
      </c>
      <c r="O1040" t="s">
        <v>8289</v>
      </c>
      <c r="P1040" s="9">
        <f>(J1040/86400)+DATE(1970,1,1)</f>
        <v>42418.231747685189</v>
      </c>
      <c r="Q1040" s="9">
        <f>(I1040/86400)+DATE(1970,1,1)</f>
        <v>42448.190081018518</v>
      </c>
      <c r="R1040" cm="1">
        <f t="array" ref="R1040:S1040">YEAR(P1040:Q1040)</f>
        <v>2016</v>
      </c>
      <c r="S1040">
        <v>2016</v>
      </c>
    </row>
    <row r="1041" spans="1:19" ht="48" x14ac:dyDescent="0.2">
      <c r="A1041">
        <v>1039</v>
      </c>
      <c r="B1041" s="3" t="s">
        <v>1040</v>
      </c>
      <c r="C1041" s="3" t="s">
        <v>5149</v>
      </c>
      <c r="D1041" s="6">
        <v>500</v>
      </c>
      <c r="E1041" s="8">
        <v>641</v>
      </c>
      <c r="F1041" t="s">
        <v>8218</v>
      </c>
      <c r="G1041" t="s">
        <v>8223</v>
      </c>
      <c r="H1041" t="s">
        <v>8245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8284</v>
      </c>
      <c r="O1041" t="s">
        <v>8289</v>
      </c>
      <c r="P1041" s="9">
        <f>(J1041/86400)+DATE(1970,1,1)</f>
        <v>42692.109328703707</v>
      </c>
      <c r="Q1041" s="9">
        <f>(I1041/86400)+DATE(1970,1,1)</f>
        <v>42717.332638888889</v>
      </c>
      <c r="R1041" cm="1">
        <f t="array" ref="R1041:S1041">YEAR(P1041:Q1041)</f>
        <v>2016</v>
      </c>
      <c r="S1041">
        <v>2016</v>
      </c>
    </row>
    <row r="1042" spans="1:19" ht="48" x14ac:dyDescent="0.2">
      <c r="A1042">
        <v>1040</v>
      </c>
      <c r="B1042" s="3" t="s">
        <v>1041</v>
      </c>
      <c r="C1042" s="3" t="s">
        <v>5150</v>
      </c>
      <c r="D1042" s="6">
        <v>85000</v>
      </c>
      <c r="E1042" s="8">
        <v>250</v>
      </c>
      <c r="F1042" t="s">
        <v>8219</v>
      </c>
      <c r="G1042" t="s">
        <v>8223</v>
      </c>
      <c r="H1042" t="s">
        <v>8245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8290</v>
      </c>
      <c r="O1042" t="s">
        <v>8291</v>
      </c>
      <c r="P1042" s="9">
        <f>(J1042/86400)+DATE(1970,1,1)</f>
        <v>42579.708437499998</v>
      </c>
      <c r="Q1042" s="9">
        <f>(I1042/86400)+DATE(1970,1,1)</f>
        <v>42609.708437499998</v>
      </c>
      <c r="R1042" cm="1">
        <f t="array" ref="R1042:S1042">YEAR(P1042:Q1042)</f>
        <v>2016</v>
      </c>
      <c r="S1042">
        <v>2016</v>
      </c>
    </row>
    <row r="1043" spans="1:19" ht="48" x14ac:dyDescent="0.2">
      <c r="A1043">
        <v>1041</v>
      </c>
      <c r="B1043" s="3" t="s">
        <v>1042</v>
      </c>
      <c r="C1043" s="3" t="s">
        <v>5151</v>
      </c>
      <c r="D1043" s="6">
        <v>50</v>
      </c>
      <c r="E1043" s="8">
        <v>0</v>
      </c>
      <c r="F1043" t="s">
        <v>8219</v>
      </c>
      <c r="G1043" t="s">
        <v>8223</v>
      </c>
      <c r="H1043" t="s">
        <v>8245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8290</v>
      </c>
      <c r="O1043" t="s">
        <v>8291</v>
      </c>
      <c r="P1043" s="9">
        <f>(J1043/86400)+DATE(1970,1,1)</f>
        <v>41831.06009259259</v>
      </c>
      <c r="Q1043" s="9">
        <f>(I1043/86400)+DATE(1970,1,1)</f>
        <v>41851.06009259259</v>
      </c>
      <c r="R1043" cm="1">
        <f t="array" ref="R1043:S1043">YEAR(P1043:Q1043)</f>
        <v>2014</v>
      </c>
      <c r="S1043">
        <v>2014</v>
      </c>
    </row>
    <row r="1044" spans="1:19" ht="48" x14ac:dyDescent="0.2">
      <c r="A1044">
        <v>1042</v>
      </c>
      <c r="B1044" s="3" t="s">
        <v>1043</v>
      </c>
      <c r="C1044" s="3" t="s">
        <v>5152</v>
      </c>
      <c r="D1044" s="6">
        <v>650</v>
      </c>
      <c r="E1044" s="8">
        <v>10</v>
      </c>
      <c r="F1044" t="s">
        <v>8219</v>
      </c>
      <c r="G1044" t="s">
        <v>8223</v>
      </c>
      <c r="H1044" t="s">
        <v>8245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8290</v>
      </c>
      <c r="O1044" t="s">
        <v>8291</v>
      </c>
      <c r="P1044" s="9">
        <f>(J1044/86400)+DATE(1970,1,1)</f>
        <v>41851.696157407408</v>
      </c>
      <c r="Q1044" s="9">
        <f>(I1044/86400)+DATE(1970,1,1)</f>
        <v>41894.416666666664</v>
      </c>
      <c r="R1044" cm="1">
        <f t="array" ref="R1044:S1044">YEAR(P1044:Q1044)</f>
        <v>2014</v>
      </c>
      <c r="S1044">
        <v>2014</v>
      </c>
    </row>
    <row r="1045" spans="1:19" ht="48" x14ac:dyDescent="0.2">
      <c r="A1045">
        <v>1043</v>
      </c>
      <c r="B1045" s="3" t="s">
        <v>1044</v>
      </c>
      <c r="C1045" s="3" t="s">
        <v>5153</v>
      </c>
      <c r="D1045" s="6">
        <v>100000</v>
      </c>
      <c r="E1045" s="8">
        <v>8537</v>
      </c>
      <c r="F1045" t="s">
        <v>8219</v>
      </c>
      <c r="G1045" t="s">
        <v>8223</v>
      </c>
      <c r="H1045" t="s">
        <v>8245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8290</v>
      </c>
      <c r="O1045" t="s">
        <v>8291</v>
      </c>
      <c r="P1045" s="9">
        <f>(J1045/86400)+DATE(1970,1,1)</f>
        <v>42114.252951388888</v>
      </c>
      <c r="Q1045" s="9">
        <f>(I1045/86400)+DATE(1970,1,1)</f>
        <v>42144.252951388888</v>
      </c>
      <c r="R1045" cm="1">
        <f t="array" ref="R1045:S1045">YEAR(P1045:Q1045)</f>
        <v>2015</v>
      </c>
      <c r="S1045">
        <v>2015</v>
      </c>
    </row>
    <row r="1046" spans="1:19" ht="48" x14ac:dyDescent="0.2">
      <c r="A1046">
        <v>1044</v>
      </c>
      <c r="B1046" s="3" t="s">
        <v>1045</v>
      </c>
      <c r="C1046" s="3" t="s">
        <v>5154</v>
      </c>
      <c r="D1046" s="6">
        <v>7000</v>
      </c>
      <c r="E1046" s="8">
        <v>6</v>
      </c>
      <c r="F1046" t="s">
        <v>8219</v>
      </c>
      <c r="G1046" t="s">
        <v>8223</v>
      </c>
      <c r="H1046" t="s">
        <v>8245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8290</v>
      </c>
      <c r="O1046" t="s">
        <v>8291</v>
      </c>
      <c r="P1046" s="9">
        <f>(J1046/86400)+DATE(1970,1,1)</f>
        <v>42011.925937499997</v>
      </c>
      <c r="Q1046" s="9">
        <f>(I1046/86400)+DATE(1970,1,1)</f>
        <v>42068.852083333331</v>
      </c>
      <c r="R1046" cm="1">
        <f t="array" ref="R1046:S1046">YEAR(P1046:Q1046)</f>
        <v>2015</v>
      </c>
      <c r="S1046">
        <v>2015</v>
      </c>
    </row>
    <row r="1047" spans="1:19" ht="48" x14ac:dyDescent="0.2">
      <c r="A1047">
        <v>1045</v>
      </c>
      <c r="B1047" s="3" t="s">
        <v>1046</v>
      </c>
      <c r="C1047" s="3" t="s">
        <v>5155</v>
      </c>
      <c r="D1047" s="6">
        <v>10000</v>
      </c>
      <c r="E1047" s="8">
        <v>266</v>
      </c>
      <c r="F1047" t="s">
        <v>8219</v>
      </c>
      <c r="G1047" t="s">
        <v>8223</v>
      </c>
      <c r="H1047" t="s">
        <v>8245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8290</v>
      </c>
      <c r="O1047" t="s">
        <v>8291</v>
      </c>
      <c r="P1047" s="9">
        <f>(J1047/86400)+DATE(1970,1,1)</f>
        <v>41844.874421296292</v>
      </c>
      <c r="Q1047" s="9">
        <f>(I1047/86400)+DATE(1970,1,1)</f>
        <v>41874.874421296292</v>
      </c>
      <c r="R1047" cm="1">
        <f t="array" ref="R1047:S1047">YEAR(P1047:Q1047)</f>
        <v>2014</v>
      </c>
      <c r="S1047">
        <v>2014</v>
      </c>
    </row>
    <row r="1048" spans="1:19" ht="48" x14ac:dyDescent="0.2">
      <c r="A1048">
        <v>1046</v>
      </c>
      <c r="B1048" s="3" t="s">
        <v>1047</v>
      </c>
      <c r="C1048" s="3" t="s">
        <v>5156</v>
      </c>
      <c r="D1048" s="6">
        <v>3000</v>
      </c>
      <c r="E1048" s="8">
        <v>0</v>
      </c>
      <c r="F1048" t="s">
        <v>8219</v>
      </c>
      <c r="G1048" t="s">
        <v>8235</v>
      </c>
      <c r="H1048" t="s">
        <v>8248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8290</v>
      </c>
      <c r="O1048" t="s">
        <v>8291</v>
      </c>
      <c r="P1048" s="9">
        <f>(J1048/86400)+DATE(1970,1,1)</f>
        <v>42319.851388888885</v>
      </c>
      <c r="Q1048" s="9">
        <f>(I1048/86400)+DATE(1970,1,1)</f>
        <v>42364.851388888885</v>
      </c>
      <c r="R1048" cm="1">
        <f t="array" ref="R1048:S1048">YEAR(P1048:Q1048)</f>
        <v>2015</v>
      </c>
      <c r="S1048">
        <v>2015</v>
      </c>
    </row>
    <row r="1049" spans="1:19" ht="48" x14ac:dyDescent="0.2">
      <c r="A1049">
        <v>1047</v>
      </c>
      <c r="B1049" s="3" t="s">
        <v>1048</v>
      </c>
      <c r="C1049" s="3" t="s">
        <v>5157</v>
      </c>
      <c r="D1049" s="6">
        <v>2000</v>
      </c>
      <c r="E1049" s="8">
        <v>1</v>
      </c>
      <c r="F1049" t="s">
        <v>8219</v>
      </c>
      <c r="G1049" t="s">
        <v>8223</v>
      </c>
      <c r="H1049" t="s">
        <v>8245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8290</v>
      </c>
      <c r="O1049" t="s">
        <v>8291</v>
      </c>
      <c r="P1049" s="9">
        <f>(J1049/86400)+DATE(1970,1,1)</f>
        <v>41918.818460648152</v>
      </c>
      <c r="Q1049" s="9">
        <f>(I1049/86400)+DATE(1970,1,1)</f>
        <v>41948.860127314816</v>
      </c>
      <c r="R1049" cm="1">
        <f t="array" ref="R1049:S1049">YEAR(P1049:Q1049)</f>
        <v>2014</v>
      </c>
      <c r="S1049">
        <v>2014</v>
      </c>
    </row>
    <row r="1050" spans="1:19" ht="48" x14ac:dyDescent="0.2">
      <c r="A1050">
        <v>1048</v>
      </c>
      <c r="B1050" s="3" t="s">
        <v>1049</v>
      </c>
      <c r="C1050" s="3" t="s">
        <v>5158</v>
      </c>
      <c r="D1050" s="6">
        <v>15000</v>
      </c>
      <c r="E1050" s="8">
        <v>212</v>
      </c>
      <c r="F1050" t="s">
        <v>8219</v>
      </c>
      <c r="G1050" t="s">
        <v>8223</v>
      </c>
      <c r="H1050" t="s">
        <v>8245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8290</v>
      </c>
      <c r="O1050" t="s">
        <v>8291</v>
      </c>
      <c r="P1050" s="9">
        <f>(J1050/86400)+DATE(1970,1,1)</f>
        <v>42598.053113425922</v>
      </c>
      <c r="Q1050" s="9">
        <f>(I1050/86400)+DATE(1970,1,1)</f>
        <v>42638.053113425922</v>
      </c>
      <c r="R1050" cm="1">
        <f t="array" ref="R1050:S1050">YEAR(P1050:Q1050)</f>
        <v>2016</v>
      </c>
      <c r="S1050">
        <v>2016</v>
      </c>
    </row>
    <row r="1051" spans="1:19" ht="16" x14ac:dyDescent="0.2">
      <c r="A1051">
        <v>1049</v>
      </c>
      <c r="B1051" s="3" t="s">
        <v>1050</v>
      </c>
      <c r="C1051" s="3" t="s">
        <v>5159</v>
      </c>
      <c r="D1051" s="6">
        <v>12000</v>
      </c>
      <c r="E1051" s="8">
        <v>0</v>
      </c>
      <c r="F1051" t="s">
        <v>8219</v>
      </c>
      <c r="G1051" t="s">
        <v>8223</v>
      </c>
      <c r="H1051" t="s">
        <v>8245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8290</v>
      </c>
      <c r="O1051" t="s">
        <v>8291</v>
      </c>
      <c r="P1051" s="9">
        <f>(J1051/86400)+DATE(1970,1,1)</f>
        <v>42382.431076388893</v>
      </c>
      <c r="Q1051" s="9">
        <f>(I1051/86400)+DATE(1970,1,1)</f>
        <v>42412.431076388893</v>
      </c>
      <c r="R1051" cm="1">
        <f t="array" ref="R1051:S1051">YEAR(P1051:Q1051)</f>
        <v>2016</v>
      </c>
      <c r="S1051">
        <v>2016</v>
      </c>
    </row>
    <row r="1052" spans="1:19" ht="16" x14ac:dyDescent="0.2">
      <c r="A1052">
        <v>1050</v>
      </c>
      <c r="B1052" s="3" t="s">
        <v>1051</v>
      </c>
      <c r="C1052" s="3" t="s">
        <v>5160</v>
      </c>
      <c r="D1052" s="6">
        <v>2500</v>
      </c>
      <c r="E1052" s="8">
        <v>0</v>
      </c>
      <c r="F1052" t="s">
        <v>8219</v>
      </c>
      <c r="G1052" t="s">
        <v>8223</v>
      </c>
      <c r="H1052" t="s">
        <v>8245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8290</v>
      </c>
      <c r="O1052" t="s">
        <v>8291</v>
      </c>
      <c r="P1052" s="9">
        <f>(J1052/86400)+DATE(1970,1,1)</f>
        <v>42231.7971875</v>
      </c>
      <c r="Q1052" s="9">
        <f>(I1052/86400)+DATE(1970,1,1)</f>
        <v>42261.7971875</v>
      </c>
      <c r="R1052" cm="1">
        <f t="array" ref="R1052:S1052">YEAR(P1052:Q1052)</f>
        <v>2015</v>
      </c>
      <c r="S1052">
        <v>2015</v>
      </c>
    </row>
    <row r="1053" spans="1:19" ht="48" x14ac:dyDescent="0.2">
      <c r="A1053">
        <v>1051</v>
      </c>
      <c r="B1053" s="3" t="s">
        <v>1052</v>
      </c>
      <c r="C1053" s="3" t="s">
        <v>5161</v>
      </c>
      <c r="D1053" s="6">
        <v>500</v>
      </c>
      <c r="E1053" s="8">
        <v>0</v>
      </c>
      <c r="F1053" t="s">
        <v>8219</v>
      </c>
      <c r="G1053" t="s">
        <v>8223</v>
      </c>
      <c r="H1053" t="s">
        <v>8245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8290</v>
      </c>
      <c r="O1053" t="s">
        <v>8291</v>
      </c>
      <c r="P1053" s="9">
        <f>(J1053/86400)+DATE(1970,1,1)</f>
        <v>41850.014178240745</v>
      </c>
      <c r="Q1053" s="9">
        <f>(I1053/86400)+DATE(1970,1,1)</f>
        <v>41878.014178240745</v>
      </c>
      <c r="R1053" cm="1">
        <f t="array" ref="R1053:S1053">YEAR(P1053:Q1053)</f>
        <v>2014</v>
      </c>
      <c r="S1053">
        <v>2014</v>
      </c>
    </row>
    <row r="1054" spans="1:19" ht="64" x14ac:dyDescent="0.2">
      <c r="A1054">
        <v>1052</v>
      </c>
      <c r="B1054" s="3" t="s">
        <v>1053</v>
      </c>
      <c r="C1054" s="3" t="s">
        <v>5162</v>
      </c>
      <c r="D1054" s="6">
        <v>4336</v>
      </c>
      <c r="E1054" s="8">
        <v>0</v>
      </c>
      <c r="F1054" t="s">
        <v>8219</v>
      </c>
      <c r="G1054" t="s">
        <v>8223</v>
      </c>
      <c r="H1054" t="s">
        <v>8245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8290</v>
      </c>
      <c r="O1054" t="s">
        <v>8291</v>
      </c>
      <c r="P1054" s="9">
        <f>(J1054/86400)+DATE(1970,1,1)</f>
        <v>42483.797395833331</v>
      </c>
      <c r="Q1054" s="9">
        <f>(I1054/86400)+DATE(1970,1,1)</f>
        <v>42527.839583333334</v>
      </c>
      <c r="R1054" cm="1">
        <f t="array" ref="R1054:S1054">YEAR(P1054:Q1054)</f>
        <v>2016</v>
      </c>
      <c r="S1054">
        <v>2016</v>
      </c>
    </row>
    <row r="1055" spans="1:19" ht="48" x14ac:dyDescent="0.2">
      <c r="A1055">
        <v>1053</v>
      </c>
      <c r="B1055" s="3" t="s">
        <v>1054</v>
      </c>
      <c r="C1055" s="3" t="s">
        <v>5163</v>
      </c>
      <c r="D1055" s="6">
        <v>1500</v>
      </c>
      <c r="E1055" s="8">
        <v>15</v>
      </c>
      <c r="F1055" t="s">
        <v>8219</v>
      </c>
      <c r="G1055" t="s">
        <v>8223</v>
      </c>
      <c r="H1055" t="s">
        <v>8245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8290</v>
      </c>
      <c r="O1055" t="s">
        <v>8291</v>
      </c>
      <c r="P1055" s="9">
        <f>(J1055/86400)+DATE(1970,1,1)</f>
        <v>42775.172824074078</v>
      </c>
      <c r="Q1055" s="9">
        <f>(I1055/86400)+DATE(1970,1,1)</f>
        <v>42800.172824074078</v>
      </c>
      <c r="R1055" cm="1">
        <f t="array" ref="R1055:S1055">YEAR(P1055:Q1055)</f>
        <v>2017</v>
      </c>
      <c r="S1055">
        <v>2017</v>
      </c>
    </row>
    <row r="1056" spans="1:19" ht="48" x14ac:dyDescent="0.2">
      <c r="A1056">
        <v>1054</v>
      </c>
      <c r="B1056" s="3" t="s">
        <v>1055</v>
      </c>
      <c r="C1056" s="3" t="s">
        <v>5164</v>
      </c>
      <c r="D1056" s="6">
        <v>2500</v>
      </c>
      <c r="E1056" s="8">
        <v>0</v>
      </c>
      <c r="F1056" t="s">
        <v>8219</v>
      </c>
      <c r="G1056" t="s">
        <v>8223</v>
      </c>
      <c r="H1056" t="s">
        <v>8245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8290</v>
      </c>
      <c r="O1056" t="s">
        <v>8291</v>
      </c>
      <c r="P1056" s="9">
        <f>(J1056/86400)+DATE(1970,1,1)</f>
        <v>41831.851840277777</v>
      </c>
      <c r="Q1056" s="9">
        <f>(I1056/86400)+DATE(1970,1,1)</f>
        <v>41861.916666666664</v>
      </c>
      <c r="R1056" cm="1">
        <f t="array" ref="R1056:S1056">YEAR(P1056:Q1056)</f>
        <v>2014</v>
      </c>
      <c r="S1056">
        <v>2014</v>
      </c>
    </row>
    <row r="1057" spans="1:19" ht="48" x14ac:dyDescent="0.2">
      <c r="A1057">
        <v>1055</v>
      </c>
      <c r="B1057" s="3" t="s">
        <v>1056</v>
      </c>
      <c r="C1057" s="3" t="s">
        <v>5165</v>
      </c>
      <c r="D1057" s="6">
        <v>3500</v>
      </c>
      <c r="E1057" s="8">
        <v>0</v>
      </c>
      <c r="F1057" t="s">
        <v>8219</v>
      </c>
      <c r="G1057" t="s">
        <v>8223</v>
      </c>
      <c r="H1057" t="s">
        <v>8245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8290</v>
      </c>
      <c r="O1057" t="s">
        <v>8291</v>
      </c>
      <c r="P1057" s="9">
        <f>(J1057/86400)+DATE(1970,1,1)</f>
        <v>42406.992418981477</v>
      </c>
      <c r="Q1057" s="9">
        <f>(I1057/86400)+DATE(1970,1,1)</f>
        <v>42436.992418981477</v>
      </c>
      <c r="R1057" cm="1">
        <f t="array" ref="R1057:S1057">YEAR(P1057:Q1057)</f>
        <v>2016</v>
      </c>
      <c r="S1057">
        <v>2016</v>
      </c>
    </row>
    <row r="1058" spans="1:19" ht="48" x14ac:dyDescent="0.2">
      <c r="A1058">
        <v>1056</v>
      </c>
      <c r="B1058" s="3" t="s">
        <v>1057</v>
      </c>
      <c r="C1058" s="3" t="s">
        <v>5166</v>
      </c>
      <c r="D1058" s="6">
        <v>10000</v>
      </c>
      <c r="E1058" s="8">
        <v>0</v>
      </c>
      <c r="F1058" t="s">
        <v>8219</v>
      </c>
      <c r="G1058" t="s">
        <v>8223</v>
      </c>
      <c r="H1058" t="s">
        <v>8245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8290</v>
      </c>
      <c r="O1058" t="s">
        <v>8291</v>
      </c>
      <c r="P1058" s="9">
        <f>(J1058/86400)+DATE(1970,1,1)</f>
        <v>42058.719641203701</v>
      </c>
      <c r="Q1058" s="9">
        <f>(I1058/86400)+DATE(1970,1,1)</f>
        <v>42118.677974537037</v>
      </c>
      <c r="R1058" cm="1">
        <f t="array" ref="R1058:S1058">YEAR(P1058:Q1058)</f>
        <v>2015</v>
      </c>
      <c r="S1058">
        <v>2015</v>
      </c>
    </row>
    <row r="1059" spans="1:19" ht="32" x14ac:dyDescent="0.2">
      <c r="A1059">
        <v>1057</v>
      </c>
      <c r="B1059" s="3" t="s">
        <v>1058</v>
      </c>
      <c r="C1059" s="3" t="s">
        <v>5167</v>
      </c>
      <c r="D1059" s="6">
        <v>10000</v>
      </c>
      <c r="E1059" s="8">
        <v>0</v>
      </c>
      <c r="F1059" t="s">
        <v>8219</v>
      </c>
      <c r="G1059" t="s">
        <v>8223</v>
      </c>
      <c r="H1059" t="s">
        <v>8245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8290</v>
      </c>
      <c r="O1059" t="s">
        <v>8291</v>
      </c>
      <c r="P1059" s="9">
        <f>(J1059/86400)+DATE(1970,1,1)</f>
        <v>42678.871331018519</v>
      </c>
      <c r="Q1059" s="9">
        <f>(I1059/86400)+DATE(1970,1,1)</f>
        <v>42708.912997685184</v>
      </c>
      <c r="R1059" cm="1">
        <f t="array" ref="R1059:S1059">YEAR(P1059:Q1059)</f>
        <v>2016</v>
      </c>
      <c r="S1059">
        <v>2016</v>
      </c>
    </row>
    <row r="1060" spans="1:19" ht="48" x14ac:dyDescent="0.2">
      <c r="A1060">
        <v>1058</v>
      </c>
      <c r="B1060" s="3" t="s">
        <v>1059</v>
      </c>
      <c r="C1060" s="3" t="s">
        <v>5168</v>
      </c>
      <c r="D1060" s="6">
        <v>40000</v>
      </c>
      <c r="E1060" s="8">
        <v>0</v>
      </c>
      <c r="F1060" t="s">
        <v>8219</v>
      </c>
      <c r="G1060" t="s">
        <v>8223</v>
      </c>
      <c r="H1060" t="s">
        <v>8245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8290</v>
      </c>
      <c r="O1060" t="s">
        <v>8291</v>
      </c>
      <c r="P1060" s="9">
        <f>(J1060/86400)+DATE(1970,1,1)</f>
        <v>42047.900960648149</v>
      </c>
      <c r="Q1060" s="9">
        <f>(I1060/86400)+DATE(1970,1,1)</f>
        <v>42089</v>
      </c>
      <c r="R1060" cm="1">
        <f t="array" ref="R1060:S1060">YEAR(P1060:Q1060)</f>
        <v>2015</v>
      </c>
      <c r="S1060">
        <v>2015</v>
      </c>
    </row>
    <row r="1061" spans="1:19" ht="16" x14ac:dyDescent="0.2">
      <c r="A1061">
        <v>1059</v>
      </c>
      <c r="B1061" s="3" t="s">
        <v>1060</v>
      </c>
      <c r="C1061" s="3" t="s">
        <v>5169</v>
      </c>
      <c r="D1061" s="6">
        <v>1100</v>
      </c>
      <c r="E1061" s="8">
        <v>0</v>
      </c>
      <c r="F1061" t="s">
        <v>8219</v>
      </c>
      <c r="G1061" t="s">
        <v>8223</v>
      </c>
      <c r="H1061" t="s">
        <v>8245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8290</v>
      </c>
      <c r="O1061" t="s">
        <v>8291</v>
      </c>
      <c r="P1061" s="9">
        <f>(J1061/86400)+DATE(1970,1,1)</f>
        <v>42046.79</v>
      </c>
      <c r="Q1061" s="9">
        <f>(I1061/86400)+DATE(1970,1,1)</f>
        <v>42076.748333333337</v>
      </c>
      <c r="R1061" cm="1">
        <f t="array" ref="R1061:S1061">YEAR(P1061:Q1061)</f>
        <v>2015</v>
      </c>
      <c r="S1061">
        <v>2015</v>
      </c>
    </row>
    <row r="1062" spans="1:19" ht="48" x14ac:dyDescent="0.2">
      <c r="A1062">
        <v>1060</v>
      </c>
      <c r="B1062" s="3" t="s">
        <v>1061</v>
      </c>
      <c r="C1062" s="3" t="s">
        <v>5170</v>
      </c>
      <c r="D1062" s="6">
        <v>5000</v>
      </c>
      <c r="E1062" s="8">
        <v>50</v>
      </c>
      <c r="F1062" t="s">
        <v>8219</v>
      </c>
      <c r="G1062" t="s">
        <v>8223</v>
      </c>
      <c r="H1062" t="s">
        <v>8245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8290</v>
      </c>
      <c r="O1062" t="s">
        <v>8291</v>
      </c>
      <c r="P1062" s="9">
        <f>(J1062/86400)+DATE(1970,1,1)</f>
        <v>42079.913113425922</v>
      </c>
      <c r="Q1062" s="9">
        <f>(I1062/86400)+DATE(1970,1,1)</f>
        <v>42109.913113425922</v>
      </c>
      <c r="R1062" cm="1">
        <f t="array" ref="R1062:S1062">YEAR(P1062:Q1062)</f>
        <v>2015</v>
      </c>
      <c r="S1062">
        <v>2015</v>
      </c>
    </row>
    <row r="1063" spans="1:19" ht="32" x14ac:dyDescent="0.2">
      <c r="A1063">
        <v>1061</v>
      </c>
      <c r="B1063" s="3" t="s">
        <v>1062</v>
      </c>
      <c r="C1063" s="3" t="s">
        <v>5171</v>
      </c>
      <c r="D1063" s="6">
        <v>4000</v>
      </c>
      <c r="E1063" s="8">
        <v>0</v>
      </c>
      <c r="F1063" t="s">
        <v>8219</v>
      </c>
      <c r="G1063" t="s">
        <v>8223</v>
      </c>
      <c r="H1063" t="s">
        <v>8245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8290</v>
      </c>
      <c r="O1063" t="s">
        <v>8291</v>
      </c>
      <c r="P1063" s="9">
        <f>(J1063/86400)+DATE(1970,1,1)</f>
        <v>42432.276712962965</v>
      </c>
      <c r="Q1063" s="9">
        <f>(I1063/86400)+DATE(1970,1,1)</f>
        <v>42492.041666666672</v>
      </c>
      <c r="R1063" cm="1">
        <f t="array" ref="R1063:S1063">YEAR(P1063:Q1063)</f>
        <v>2016</v>
      </c>
      <c r="S1063">
        <v>2016</v>
      </c>
    </row>
    <row r="1064" spans="1:19" ht="16" x14ac:dyDescent="0.2">
      <c r="A1064">
        <v>1062</v>
      </c>
      <c r="B1064" s="3" t="s">
        <v>1063</v>
      </c>
      <c r="C1064" s="3" t="s">
        <v>5172</v>
      </c>
      <c r="D1064" s="6">
        <v>199</v>
      </c>
      <c r="E1064" s="8">
        <v>190</v>
      </c>
      <c r="F1064" t="s">
        <v>8219</v>
      </c>
      <c r="G1064" t="s">
        <v>8223</v>
      </c>
      <c r="H1064" t="s">
        <v>8245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8290</v>
      </c>
      <c r="O1064" t="s">
        <v>8291</v>
      </c>
      <c r="P1064" s="9">
        <f>(J1064/86400)+DATE(1970,1,1)</f>
        <v>42556.807187500002</v>
      </c>
      <c r="Q1064" s="9">
        <f>(I1064/86400)+DATE(1970,1,1)</f>
        <v>42563.807187500002</v>
      </c>
      <c r="R1064" cm="1">
        <f t="array" ref="R1064:S1064">YEAR(P1064:Q1064)</f>
        <v>2016</v>
      </c>
      <c r="S1064">
        <v>2016</v>
      </c>
    </row>
    <row r="1065" spans="1:19" ht="48" x14ac:dyDescent="0.2">
      <c r="A1065">
        <v>1063</v>
      </c>
      <c r="B1065" s="3" t="s">
        <v>1064</v>
      </c>
      <c r="C1065" s="3" t="s">
        <v>5173</v>
      </c>
      <c r="D1065" s="6">
        <v>1000</v>
      </c>
      <c r="E1065" s="8">
        <v>0</v>
      </c>
      <c r="F1065" t="s">
        <v>8219</v>
      </c>
      <c r="G1065" t="s">
        <v>8223</v>
      </c>
      <c r="H1065" t="s">
        <v>8245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8290</v>
      </c>
      <c r="O1065" t="s">
        <v>8291</v>
      </c>
      <c r="P1065" s="9">
        <f>(J1065/86400)+DATE(1970,1,1)</f>
        <v>42583.030810185184</v>
      </c>
      <c r="Q1065" s="9">
        <f>(I1065/86400)+DATE(1970,1,1)</f>
        <v>42613.030810185184</v>
      </c>
      <c r="R1065" cm="1">
        <f t="array" ref="R1065:S1065">YEAR(P1065:Q1065)</f>
        <v>2016</v>
      </c>
      <c r="S1065">
        <v>2016</v>
      </c>
    </row>
    <row r="1066" spans="1:19" ht="48" x14ac:dyDescent="0.2">
      <c r="A1066">
        <v>1064</v>
      </c>
      <c r="B1066" s="3" t="s">
        <v>1065</v>
      </c>
      <c r="C1066" s="3" t="s">
        <v>5174</v>
      </c>
      <c r="D1066" s="6">
        <v>90000</v>
      </c>
      <c r="E1066" s="8">
        <v>8077</v>
      </c>
      <c r="F1066" t="s">
        <v>8220</v>
      </c>
      <c r="G1066" t="s">
        <v>8223</v>
      </c>
      <c r="H1066" t="s">
        <v>8245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8292</v>
      </c>
      <c r="O1066" t="s">
        <v>8293</v>
      </c>
      <c r="P1066" s="9">
        <f>(J1066/86400)+DATE(1970,1,1)</f>
        <v>41417.228043981479</v>
      </c>
      <c r="Q1066" s="9">
        <f>(I1066/86400)+DATE(1970,1,1)</f>
        <v>41462.228043981479</v>
      </c>
      <c r="R1066" cm="1">
        <f t="array" ref="R1066:S1066">YEAR(P1066:Q1066)</f>
        <v>2013</v>
      </c>
      <c r="S1066">
        <v>2013</v>
      </c>
    </row>
    <row r="1067" spans="1:19" ht="48" x14ac:dyDescent="0.2">
      <c r="A1067">
        <v>1065</v>
      </c>
      <c r="B1067" s="3" t="s">
        <v>1066</v>
      </c>
      <c r="C1067" s="3" t="s">
        <v>5175</v>
      </c>
      <c r="D1067" s="6">
        <v>3000</v>
      </c>
      <c r="E1067" s="8">
        <v>81</v>
      </c>
      <c r="F1067" t="s">
        <v>8220</v>
      </c>
      <c r="G1067" t="s">
        <v>8225</v>
      </c>
      <c r="H1067" t="s">
        <v>8247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8292</v>
      </c>
      <c r="O1067" t="s">
        <v>8293</v>
      </c>
      <c r="P1067" s="9">
        <f>(J1067/86400)+DATE(1970,1,1)</f>
        <v>41661.381041666667</v>
      </c>
      <c r="Q1067" s="9">
        <f>(I1067/86400)+DATE(1970,1,1)</f>
        <v>41689.381041666667</v>
      </c>
      <c r="R1067" cm="1">
        <f t="array" ref="R1067:S1067">YEAR(P1067:Q1067)</f>
        <v>2014</v>
      </c>
      <c r="S1067">
        <v>2014</v>
      </c>
    </row>
    <row r="1068" spans="1:19" ht="48" x14ac:dyDescent="0.2">
      <c r="A1068">
        <v>1066</v>
      </c>
      <c r="B1068" s="3" t="s">
        <v>1067</v>
      </c>
      <c r="C1068" s="3" t="s">
        <v>5176</v>
      </c>
      <c r="D1068" s="6">
        <v>150000</v>
      </c>
      <c r="E1068" s="8">
        <v>5051</v>
      </c>
      <c r="F1068" t="s">
        <v>8220</v>
      </c>
      <c r="G1068" t="s">
        <v>8223</v>
      </c>
      <c r="H1068" t="s">
        <v>8245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8292</v>
      </c>
      <c r="O1068" t="s">
        <v>8293</v>
      </c>
      <c r="P1068" s="9">
        <f>(J1068/86400)+DATE(1970,1,1)</f>
        <v>41445.962754629625</v>
      </c>
      <c r="Q1068" s="9">
        <f>(I1068/86400)+DATE(1970,1,1)</f>
        <v>41490.962754629625</v>
      </c>
      <c r="R1068" cm="1">
        <f t="array" ref="R1068:S1068">YEAR(P1068:Q1068)</f>
        <v>2013</v>
      </c>
      <c r="S1068">
        <v>2013</v>
      </c>
    </row>
    <row r="1069" spans="1:19" ht="48" x14ac:dyDescent="0.2">
      <c r="A1069">
        <v>1067</v>
      </c>
      <c r="B1069" s="3" t="s">
        <v>1068</v>
      </c>
      <c r="C1069" s="3" t="s">
        <v>5177</v>
      </c>
      <c r="D1069" s="6">
        <v>500</v>
      </c>
      <c r="E1069" s="8">
        <v>130</v>
      </c>
      <c r="F1069" t="s">
        <v>8220</v>
      </c>
      <c r="G1069" t="s">
        <v>8223</v>
      </c>
      <c r="H1069" t="s">
        <v>8245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8292</v>
      </c>
      <c r="O1069" t="s">
        <v>8293</v>
      </c>
      <c r="P1069" s="9">
        <f>(J1069/86400)+DATE(1970,1,1)</f>
        <v>41599.855682870373</v>
      </c>
      <c r="Q1069" s="9">
        <f>(I1069/86400)+DATE(1970,1,1)</f>
        <v>41629.855682870373</v>
      </c>
      <c r="R1069" cm="1">
        <f t="array" ref="R1069:S1069">YEAR(P1069:Q1069)</f>
        <v>2013</v>
      </c>
      <c r="S1069">
        <v>2013</v>
      </c>
    </row>
    <row r="1070" spans="1:19" ht="48" x14ac:dyDescent="0.2">
      <c r="A1070">
        <v>1068</v>
      </c>
      <c r="B1070" s="3" t="s">
        <v>1069</v>
      </c>
      <c r="C1070" s="3" t="s">
        <v>5178</v>
      </c>
      <c r="D1070" s="6">
        <v>30000</v>
      </c>
      <c r="E1070" s="8">
        <v>45</v>
      </c>
      <c r="F1070" t="s">
        <v>8220</v>
      </c>
      <c r="G1070" t="s">
        <v>8223</v>
      </c>
      <c r="H1070" t="s">
        <v>8245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8292</v>
      </c>
      <c r="O1070" t="s">
        <v>8293</v>
      </c>
      <c r="P1070" s="9">
        <f>(J1070/86400)+DATE(1970,1,1)</f>
        <v>42440.371111111112</v>
      </c>
      <c r="Q1070" s="9">
        <f>(I1070/86400)+DATE(1970,1,1)</f>
        <v>42470.329444444447</v>
      </c>
      <c r="R1070" cm="1">
        <f t="array" ref="R1070:S1070">YEAR(P1070:Q1070)</f>
        <v>2016</v>
      </c>
      <c r="S1070">
        <v>2016</v>
      </c>
    </row>
    <row r="1071" spans="1:19" ht="48" x14ac:dyDescent="0.2">
      <c r="A1071">
        <v>1069</v>
      </c>
      <c r="B1071" s="3" t="s">
        <v>1070</v>
      </c>
      <c r="C1071" s="3" t="s">
        <v>5179</v>
      </c>
      <c r="D1071" s="6">
        <v>2200</v>
      </c>
      <c r="E1071" s="8">
        <v>850</v>
      </c>
      <c r="F1071" t="s">
        <v>8220</v>
      </c>
      <c r="G1071" t="s">
        <v>8223</v>
      </c>
      <c r="H1071" t="s">
        <v>8245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8292</v>
      </c>
      <c r="O1071" t="s">
        <v>8293</v>
      </c>
      <c r="P1071" s="9">
        <f>(J1071/86400)+DATE(1970,1,1)</f>
        <v>41572.229849537034</v>
      </c>
      <c r="Q1071" s="9">
        <f>(I1071/86400)+DATE(1970,1,1)</f>
        <v>41604.271516203706</v>
      </c>
      <c r="R1071" cm="1">
        <f t="array" ref="R1071:S1071">YEAR(P1071:Q1071)</f>
        <v>2013</v>
      </c>
      <c r="S1071">
        <v>2013</v>
      </c>
    </row>
    <row r="1072" spans="1:19" ht="48" x14ac:dyDescent="0.2">
      <c r="A1072">
        <v>1070</v>
      </c>
      <c r="B1072" s="3" t="s">
        <v>1071</v>
      </c>
      <c r="C1072" s="3" t="s">
        <v>5180</v>
      </c>
      <c r="D1072" s="6">
        <v>10000</v>
      </c>
      <c r="E1072" s="8">
        <v>70</v>
      </c>
      <c r="F1072" t="s">
        <v>8220</v>
      </c>
      <c r="G1072" t="s">
        <v>8223</v>
      </c>
      <c r="H1072" t="s">
        <v>8245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8292</v>
      </c>
      <c r="O1072" t="s">
        <v>8293</v>
      </c>
      <c r="P1072" s="9">
        <f>(J1072/86400)+DATE(1970,1,1)</f>
        <v>41163.011828703704</v>
      </c>
      <c r="Q1072" s="9">
        <f>(I1072/86400)+DATE(1970,1,1)</f>
        <v>41183.011828703704</v>
      </c>
      <c r="R1072" cm="1">
        <f t="array" ref="R1072:S1072">YEAR(P1072:Q1072)</f>
        <v>2012</v>
      </c>
      <c r="S1072">
        <v>2012</v>
      </c>
    </row>
    <row r="1073" spans="1:19" ht="48" x14ac:dyDescent="0.2">
      <c r="A1073">
        <v>1071</v>
      </c>
      <c r="B1073" s="3" t="s">
        <v>1072</v>
      </c>
      <c r="C1073" s="3" t="s">
        <v>5181</v>
      </c>
      <c r="D1073" s="6">
        <v>100</v>
      </c>
      <c r="E1073" s="8">
        <v>0</v>
      </c>
      <c r="F1073" t="s">
        <v>8220</v>
      </c>
      <c r="G1073" t="s">
        <v>8233</v>
      </c>
      <c r="H1073" t="s">
        <v>8253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8292</v>
      </c>
      <c r="O1073" t="s">
        <v>8293</v>
      </c>
      <c r="P1073" s="9">
        <f>(J1073/86400)+DATE(1970,1,1)</f>
        <v>42295.753391203703</v>
      </c>
      <c r="Q1073" s="9">
        <f>(I1073/86400)+DATE(1970,1,1)</f>
        <v>42325.795057870375</v>
      </c>
      <c r="R1073" cm="1">
        <f t="array" ref="R1073:S1073">YEAR(P1073:Q1073)</f>
        <v>2015</v>
      </c>
      <c r="S1073">
        <v>2015</v>
      </c>
    </row>
    <row r="1074" spans="1:19" ht="48" x14ac:dyDescent="0.2">
      <c r="A1074">
        <v>1072</v>
      </c>
      <c r="B1074" s="3" t="s">
        <v>1073</v>
      </c>
      <c r="C1074" s="3" t="s">
        <v>5182</v>
      </c>
      <c r="D1074" s="6">
        <v>75000</v>
      </c>
      <c r="E1074" s="8">
        <v>51</v>
      </c>
      <c r="F1074" t="s">
        <v>8220</v>
      </c>
      <c r="G1074" t="s">
        <v>8223</v>
      </c>
      <c r="H1074" t="s">
        <v>8245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8292</v>
      </c>
      <c r="O1074" t="s">
        <v>8293</v>
      </c>
      <c r="P1074" s="9">
        <f>(J1074/86400)+DATE(1970,1,1)</f>
        <v>41645.832141203704</v>
      </c>
      <c r="Q1074" s="9">
        <f>(I1074/86400)+DATE(1970,1,1)</f>
        <v>41675.832141203704</v>
      </c>
      <c r="R1074" cm="1">
        <f t="array" ref="R1074:S1074">YEAR(P1074:Q1074)</f>
        <v>2014</v>
      </c>
      <c r="S1074">
        <v>2014</v>
      </c>
    </row>
    <row r="1075" spans="1:19" ht="32" x14ac:dyDescent="0.2">
      <c r="A1075">
        <v>1073</v>
      </c>
      <c r="B1075" s="3" t="s">
        <v>1074</v>
      </c>
      <c r="C1075" s="3" t="s">
        <v>5183</v>
      </c>
      <c r="D1075" s="6">
        <v>750</v>
      </c>
      <c r="E1075" s="8">
        <v>10</v>
      </c>
      <c r="F1075" t="s">
        <v>8220</v>
      </c>
      <c r="G1075" t="s">
        <v>8223</v>
      </c>
      <c r="H1075" t="s">
        <v>8245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8292</v>
      </c>
      <c r="O1075" t="s">
        <v>8293</v>
      </c>
      <c r="P1075" s="9">
        <f>(J1075/86400)+DATE(1970,1,1)</f>
        <v>40802.964594907404</v>
      </c>
      <c r="Q1075" s="9">
        <f>(I1075/86400)+DATE(1970,1,1)</f>
        <v>40832.964594907404</v>
      </c>
      <c r="R1075" cm="1">
        <f t="array" ref="R1075:S1075">YEAR(P1075:Q1075)</f>
        <v>2011</v>
      </c>
      <c r="S1075">
        <v>2011</v>
      </c>
    </row>
    <row r="1076" spans="1:19" ht="48" x14ac:dyDescent="0.2">
      <c r="A1076">
        <v>1074</v>
      </c>
      <c r="B1076" s="3" t="s">
        <v>1075</v>
      </c>
      <c r="C1076" s="3" t="s">
        <v>5184</v>
      </c>
      <c r="D1076" s="6">
        <v>54000</v>
      </c>
      <c r="E1076" s="8">
        <v>3407</v>
      </c>
      <c r="F1076" t="s">
        <v>8220</v>
      </c>
      <c r="G1076" t="s">
        <v>8223</v>
      </c>
      <c r="H1076" t="s">
        <v>8245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8292</v>
      </c>
      <c r="O1076" t="s">
        <v>8293</v>
      </c>
      <c r="P1076" s="9">
        <f>(J1076/86400)+DATE(1970,1,1)</f>
        <v>41613.172974537039</v>
      </c>
      <c r="Q1076" s="9">
        <f>(I1076/86400)+DATE(1970,1,1)</f>
        <v>41643.172974537039</v>
      </c>
      <c r="R1076" cm="1">
        <f t="array" ref="R1076:S1076">YEAR(P1076:Q1076)</f>
        <v>2013</v>
      </c>
      <c r="S1076">
        <v>2014</v>
      </c>
    </row>
    <row r="1077" spans="1:19" ht="32" x14ac:dyDescent="0.2">
      <c r="A1077">
        <v>1075</v>
      </c>
      <c r="B1077" s="3" t="s">
        <v>1076</v>
      </c>
      <c r="C1077" s="3" t="s">
        <v>5185</v>
      </c>
      <c r="D1077" s="6">
        <v>1000</v>
      </c>
      <c r="E1077" s="8">
        <v>45</v>
      </c>
      <c r="F1077" t="s">
        <v>8220</v>
      </c>
      <c r="G1077" t="s">
        <v>8223</v>
      </c>
      <c r="H1077" t="s">
        <v>8245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8292</v>
      </c>
      <c r="O1077" t="s">
        <v>8293</v>
      </c>
      <c r="P1077" s="9">
        <f>(J1077/86400)+DATE(1970,1,1)</f>
        <v>41005.904120370367</v>
      </c>
      <c r="Q1077" s="9">
        <f>(I1077/86400)+DATE(1970,1,1)</f>
        <v>41035.904120370367</v>
      </c>
      <c r="R1077" cm="1">
        <f t="array" ref="R1077:S1077">YEAR(P1077:Q1077)</f>
        <v>2012</v>
      </c>
      <c r="S1077">
        <v>2012</v>
      </c>
    </row>
    <row r="1078" spans="1:19" ht="48" x14ac:dyDescent="0.2">
      <c r="A1078">
        <v>1076</v>
      </c>
      <c r="B1078" s="3" t="s">
        <v>1077</v>
      </c>
      <c r="C1078" s="3" t="s">
        <v>5186</v>
      </c>
      <c r="D1078" s="6">
        <v>75000</v>
      </c>
      <c r="E1078" s="8">
        <v>47074</v>
      </c>
      <c r="F1078" t="s">
        <v>8220</v>
      </c>
      <c r="G1078" t="s">
        <v>8223</v>
      </c>
      <c r="H1078" t="s">
        <v>8245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8292</v>
      </c>
      <c r="O1078" t="s">
        <v>8293</v>
      </c>
      <c r="P1078" s="9">
        <f>(J1078/86400)+DATE(1970,1,1)</f>
        <v>41838.377893518518</v>
      </c>
      <c r="Q1078" s="9">
        <f>(I1078/86400)+DATE(1970,1,1)</f>
        <v>41893.377893518518</v>
      </c>
      <c r="R1078" cm="1">
        <f t="array" ref="R1078:S1078">YEAR(P1078:Q1078)</f>
        <v>2014</v>
      </c>
      <c r="S1078">
        <v>2014</v>
      </c>
    </row>
    <row r="1079" spans="1:19" ht="48" x14ac:dyDescent="0.2">
      <c r="A1079">
        <v>1077</v>
      </c>
      <c r="B1079" s="3" t="s">
        <v>1078</v>
      </c>
      <c r="C1079" s="3" t="s">
        <v>5187</v>
      </c>
      <c r="D1079" s="6">
        <v>25000</v>
      </c>
      <c r="E1079" s="8">
        <v>7344</v>
      </c>
      <c r="F1079" t="s">
        <v>8220</v>
      </c>
      <c r="G1079" t="s">
        <v>8223</v>
      </c>
      <c r="H1079" t="s">
        <v>8245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8292</v>
      </c>
      <c r="O1079" t="s">
        <v>8293</v>
      </c>
      <c r="P1079" s="9">
        <f>(J1079/86400)+DATE(1970,1,1)</f>
        <v>42353.16679398148</v>
      </c>
      <c r="Q1079" s="9">
        <f>(I1079/86400)+DATE(1970,1,1)</f>
        <v>42383.16679398148</v>
      </c>
      <c r="R1079" cm="1">
        <f t="array" ref="R1079:S1079">YEAR(P1079:Q1079)</f>
        <v>2015</v>
      </c>
      <c r="S1079">
        <v>2016</v>
      </c>
    </row>
    <row r="1080" spans="1:19" ht="48" x14ac:dyDescent="0.2">
      <c r="A1080">
        <v>1078</v>
      </c>
      <c r="B1080" s="3" t="s">
        <v>1079</v>
      </c>
      <c r="C1080" s="3" t="s">
        <v>5188</v>
      </c>
      <c r="D1080" s="6">
        <v>600</v>
      </c>
      <c r="E1080" s="8">
        <v>45</v>
      </c>
      <c r="F1080" t="s">
        <v>8220</v>
      </c>
      <c r="G1080" t="s">
        <v>8223</v>
      </c>
      <c r="H1080" t="s">
        <v>8245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8292</v>
      </c>
      <c r="O1080" t="s">
        <v>8293</v>
      </c>
      <c r="P1080" s="9">
        <f>(J1080/86400)+DATE(1970,1,1)</f>
        <v>40701.195844907408</v>
      </c>
      <c r="Q1080" s="9">
        <f>(I1080/86400)+DATE(1970,1,1)</f>
        <v>40746.195844907408</v>
      </c>
      <c r="R1080" cm="1">
        <f t="array" ref="R1080:S1080">YEAR(P1080:Q1080)</f>
        <v>2011</v>
      </c>
      <c r="S1080">
        <v>2011</v>
      </c>
    </row>
    <row r="1081" spans="1:19" ht="48" x14ac:dyDescent="0.2">
      <c r="A1081">
        <v>1079</v>
      </c>
      <c r="B1081" s="3" t="s">
        <v>1080</v>
      </c>
      <c r="C1081" s="3" t="s">
        <v>5189</v>
      </c>
      <c r="D1081" s="6">
        <v>26000</v>
      </c>
      <c r="E1081" s="8">
        <v>678</v>
      </c>
      <c r="F1081" t="s">
        <v>8220</v>
      </c>
      <c r="G1081" t="s">
        <v>8235</v>
      </c>
      <c r="H1081" t="s">
        <v>8248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8292</v>
      </c>
      <c r="O1081" t="s">
        <v>8293</v>
      </c>
      <c r="P1081" s="9">
        <f>(J1081/86400)+DATE(1970,1,1)</f>
        <v>42479.566388888888</v>
      </c>
      <c r="Q1081" s="9">
        <f>(I1081/86400)+DATE(1970,1,1)</f>
        <v>42504.566388888888</v>
      </c>
      <c r="R1081" cm="1">
        <f t="array" ref="R1081:S1081">YEAR(P1081:Q1081)</f>
        <v>2016</v>
      </c>
      <c r="S1081">
        <v>2016</v>
      </c>
    </row>
    <row r="1082" spans="1:19" ht="48" x14ac:dyDescent="0.2">
      <c r="A1082">
        <v>1080</v>
      </c>
      <c r="B1082" s="3" t="s">
        <v>1081</v>
      </c>
      <c r="C1082" s="3" t="s">
        <v>5190</v>
      </c>
      <c r="D1082" s="6">
        <v>20000</v>
      </c>
      <c r="E1082" s="8">
        <v>1821</v>
      </c>
      <c r="F1082" t="s">
        <v>8220</v>
      </c>
      <c r="G1082" t="s">
        <v>8223</v>
      </c>
      <c r="H1082" t="s">
        <v>8245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8292</v>
      </c>
      <c r="O1082" t="s">
        <v>8293</v>
      </c>
      <c r="P1082" s="9">
        <f>(J1082/86400)+DATE(1970,1,1)</f>
        <v>41740.138113425928</v>
      </c>
      <c r="Q1082" s="9">
        <f>(I1082/86400)+DATE(1970,1,1)</f>
        <v>41770.138113425928</v>
      </c>
      <c r="R1082" cm="1">
        <f t="array" ref="R1082:S1082">YEAR(P1082:Q1082)</f>
        <v>2014</v>
      </c>
      <c r="S1082">
        <v>2014</v>
      </c>
    </row>
    <row r="1083" spans="1:19" ht="48" x14ac:dyDescent="0.2">
      <c r="A1083">
        <v>1081</v>
      </c>
      <c r="B1083" s="3" t="s">
        <v>1082</v>
      </c>
      <c r="C1083" s="3" t="s">
        <v>5191</v>
      </c>
      <c r="D1083" s="6">
        <v>68000</v>
      </c>
      <c r="E1083" s="8">
        <v>12</v>
      </c>
      <c r="F1083" t="s">
        <v>8220</v>
      </c>
      <c r="G1083" t="s">
        <v>8223</v>
      </c>
      <c r="H1083" t="s">
        <v>8245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8292</v>
      </c>
      <c r="O1083" t="s">
        <v>8293</v>
      </c>
      <c r="P1083" s="9">
        <f>(J1083/86400)+DATE(1970,1,1)</f>
        <v>42002.926990740743</v>
      </c>
      <c r="Q1083" s="9">
        <f>(I1083/86400)+DATE(1970,1,1)</f>
        <v>42032.926990740743</v>
      </c>
      <c r="R1083" cm="1">
        <f t="array" ref="R1083:S1083">YEAR(P1083:Q1083)</f>
        <v>2014</v>
      </c>
      <c r="S1083">
        <v>2015</v>
      </c>
    </row>
    <row r="1084" spans="1:19" ht="32" x14ac:dyDescent="0.2">
      <c r="A1084">
        <v>1082</v>
      </c>
      <c r="B1084" s="3" t="s">
        <v>1083</v>
      </c>
      <c r="C1084" s="3" t="s">
        <v>5192</v>
      </c>
      <c r="D1084" s="6">
        <v>10000</v>
      </c>
      <c r="E1084" s="8">
        <v>56</v>
      </c>
      <c r="F1084" t="s">
        <v>8220</v>
      </c>
      <c r="G1084" t="s">
        <v>8223</v>
      </c>
      <c r="H1084" t="s">
        <v>8245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8292</v>
      </c>
      <c r="O1084" t="s">
        <v>8293</v>
      </c>
      <c r="P1084" s="9">
        <f>(J1084/86400)+DATE(1970,1,1)</f>
        <v>41101.906111111108</v>
      </c>
      <c r="Q1084" s="9">
        <f>(I1084/86400)+DATE(1970,1,1)</f>
        <v>41131.906111111108</v>
      </c>
      <c r="R1084" cm="1">
        <f t="array" ref="R1084:S1084">YEAR(P1084:Q1084)</f>
        <v>2012</v>
      </c>
      <c r="S1084">
        <v>2012</v>
      </c>
    </row>
    <row r="1085" spans="1:19" ht="48" x14ac:dyDescent="0.2">
      <c r="A1085">
        <v>1083</v>
      </c>
      <c r="B1085" s="3" t="s">
        <v>1084</v>
      </c>
      <c r="C1085" s="3" t="s">
        <v>5193</v>
      </c>
      <c r="D1085" s="6">
        <v>50000</v>
      </c>
      <c r="E1085" s="8">
        <v>410</v>
      </c>
      <c r="F1085" t="s">
        <v>8220</v>
      </c>
      <c r="G1085" t="s">
        <v>8228</v>
      </c>
      <c r="H1085" t="s">
        <v>8250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8292</v>
      </c>
      <c r="O1085" t="s">
        <v>8293</v>
      </c>
      <c r="P1085" s="9">
        <f>(J1085/86400)+DATE(1970,1,1)</f>
        <v>41793.659525462965</v>
      </c>
      <c r="Q1085" s="9">
        <f>(I1085/86400)+DATE(1970,1,1)</f>
        <v>41853.659525462965</v>
      </c>
      <c r="R1085" cm="1">
        <f t="array" ref="R1085:S1085">YEAR(P1085:Q1085)</f>
        <v>2014</v>
      </c>
      <c r="S1085">
        <v>2014</v>
      </c>
    </row>
    <row r="1086" spans="1:19" ht="16" x14ac:dyDescent="0.2">
      <c r="A1086">
        <v>1084</v>
      </c>
      <c r="B1086" s="3" t="s">
        <v>1085</v>
      </c>
      <c r="C1086" s="3" t="s">
        <v>5194</v>
      </c>
      <c r="D1086" s="6">
        <v>550</v>
      </c>
      <c r="E1086" s="8">
        <v>0</v>
      </c>
      <c r="F1086" t="s">
        <v>8220</v>
      </c>
      <c r="G1086" t="s">
        <v>8223</v>
      </c>
      <c r="H1086" t="s">
        <v>8245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8292</v>
      </c>
      <c r="O1086" t="s">
        <v>8293</v>
      </c>
      <c r="P1086" s="9">
        <f>(J1086/86400)+DATE(1970,1,1)</f>
        <v>41829.912083333329</v>
      </c>
      <c r="Q1086" s="9">
        <f>(I1086/86400)+DATE(1970,1,1)</f>
        <v>41859.912083333329</v>
      </c>
      <c r="R1086" cm="1">
        <f t="array" ref="R1086:S1086">YEAR(P1086:Q1086)</f>
        <v>2014</v>
      </c>
      <c r="S1086">
        <v>2014</v>
      </c>
    </row>
    <row r="1087" spans="1:19" ht="32" x14ac:dyDescent="0.2">
      <c r="A1087">
        <v>1085</v>
      </c>
      <c r="B1087" s="3" t="s">
        <v>1086</v>
      </c>
      <c r="C1087" s="3" t="s">
        <v>5195</v>
      </c>
      <c r="D1087" s="6">
        <v>30000</v>
      </c>
      <c r="E1087" s="8">
        <v>1026</v>
      </c>
      <c r="F1087" t="s">
        <v>8220</v>
      </c>
      <c r="G1087" t="s">
        <v>8228</v>
      </c>
      <c r="H1087" t="s">
        <v>8250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8292</v>
      </c>
      <c r="O1087" t="s">
        <v>8293</v>
      </c>
      <c r="P1087" s="9">
        <f>(J1087/86400)+DATE(1970,1,1)</f>
        <v>42413.671006944445</v>
      </c>
      <c r="Q1087" s="9">
        <f>(I1087/86400)+DATE(1970,1,1)</f>
        <v>42443.629340277781</v>
      </c>
      <c r="R1087" cm="1">
        <f t="array" ref="R1087:S1087">YEAR(P1087:Q1087)</f>
        <v>2016</v>
      </c>
      <c r="S1087">
        <v>2016</v>
      </c>
    </row>
    <row r="1088" spans="1:19" ht="16" x14ac:dyDescent="0.2">
      <c r="A1088">
        <v>1086</v>
      </c>
      <c r="B1088" s="3" t="s">
        <v>1087</v>
      </c>
      <c r="C1088" s="3" t="s">
        <v>5196</v>
      </c>
      <c r="D1088" s="6">
        <v>18000</v>
      </c>
      <c r="E1088" s="8">
        <v>15</v>
      </c>
      <c r="F1088" t="s">
        <v>8220</v>
      </c>
      <c r="G1088" t="s">
        <v>8223</v>
      </c>
      <c r="H1088" t="s">
        <v>8245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8292</v>
      </c>
      <c r="O1088" t="s">
        <v>8293</v>
      </c>
      <c r="P1088" s="9">
        <f>(J1088/86400)+DATE(1970,1,1)</f>
        <v>41845.866793981484</v>
      </c>
      <c r="Q1088" s="9">
        <f>(I1088/86400)+DATE(1970,1,1)</f>
        <v>41875.866793981484</v>
      </c>
      <c r="R1088" cm="1">
        <f t="array" ref="R1088:S1088">YEAR(P1088:Q1088)</f>
        <v>2014</v>
      </c>
      <c r="S1088">
        <v>2014</v>
      </c>
    </row>
    <row r="1089" spans="1:19" ht="48" x14ac:dyDescent="0.2">
      <c r="A1089">
        <v>1087</v>
      </c>
      <c r="B1089" s="3" t="s">
        <v>1088</v>
      </c>
      <c r="C1089" s="3" t="s">
        <v>5197</v>
      </c>
      <c r="D1089" s="6">
        <v>1100</v>
      </c>
      <c r="E1089" s="8">
        <v>0</v>
      </c>
      <c r="F1089" t="s">
        <v>8220</v>
      </c>
      <c r="G1089" t="s">
        <v>8223</v>
      </c>
      <c r="H1089" t="s">
        <v>8245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8292</v>
      </c>
      <c r="O1089" t="s">
        <v>8293</v>
      </c>
      <c r="P1089" s="9">
        <f>(J1089/86400)+DATE(1970,1,1)</f>
        <v>41775.713969907403</v>
      </c>
      <c r="Q1089" s="9">
        <f>(I1089/86400)+DATE(1970,1,1)</f>
        <v>41805.713969907403</v>
      </c>
      <c r="R1089" cm="1">
        <f t="array" ref="R1089:S1089">YEAR(P1089:Q1089)</f>
        <v>2014</v>
      </c>
      <c r="S1089">
        <v>2014</v>
      </c>
    </row>
    <row r="1090" spans="1:19" ht="32" x14ac:dyDescent="0.2">
      <c r="A1090">
        <v>1088</v>
      </c>
      <c r="B1090" s="3" t="s">
        <v>1089</v>
      </c>
      <c r="C1090" s="3" t="s">
        <v>5198</v>
      </c>
      <c r="D1090" s="6">
        <v>45000</v>
      </c>
      <c r="E1090" s="8">
        <v>6382.34</v>
      </c>
      <c r="F1090" t="s">
        <v>8220</v>
      </c>
      <c r="G1090" t="s">
        <v>8223</v>
      </c>
      <c r="H1090" t="s">
        <v>8245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8292</v>
      </c>
      <c r="O1090" t="s">
        <v>8293</v>
      </c>
      <c r="P1090" s="9">
        <f>(J1090/86400)+DATE(1970,1,1)</f>
        <v>41723.799386574072</v>
      </c>
      <c r="Q1090" s="9">
        <f>(I1090/86400)+DATE(1970,1,1)</f>
        <v>41753.799386574072</v>
      </c>
      <c r="R1090" cm="1">
        <f t="array" ref="R1090:S1090">YEAR(P1090:Q1090)</f>
        <v>2014</v>
      </c>
      <c r="S1090">
        <v>2014</v>
      </c>
    </row>
    <row r="1091" spans="1:19" ht="32" x14ac:dyDescent="0.2">
      <c r="A1091">
        <v>1089</v>
      </c>
      <c r="B1091" s="3" t="s">
        <v>1090</v>
      </c>
      <c r="C1091" s="3" t="s">
        <v>5199</v>
      </c>
      <c r="D1091" s="6">
        <v>15000</v>
      </c>
      <c r="E1091" s="8">
        <v>1174</v>
      </c>
      <c r="F1091" t="s">
        <v>8220</v>
      </c>
      <c r="G1091" t="s">
        <v>8229</v>
      </c>
      <c r="H1091" t="s">
        <v>8248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8292</v>
      </c>
      <c r="O1091" t="s">
        <v>8293</v>
      </c>
      <c r="P1091" s="9">
        <f>(J1091/86400)+DATE(1970,1,1)</f>
        <v>42151.189525462964</v>
      </c>
      <c r="Q1091" s="9">
        <f>(I1091/86400)+DATE(1970,1,1)</f>
        <v>42181.189525462964</v>
      </c>
      <c r="R1091" cm="1">
        <f t="array" ref="R1091:S1091">YEAR(P1091:Q1091)</f>
        <v>2015</v>
      </c>
      <c r="S1091">
        <v>2015</v>
      </c>
    </row>
    <row r="1092" spans="1:19" ht="48" x14ac:dyDescent="0.2">
      <c r="A1092">
        <v>1090</v>
      </c>
      <c r="B1092" s="3" t="s">
        <v>1091</v>
      </c>
      <c r="C1092" s="3" t="s">
        <v>5200</v>
      </c>
      <c r="D1092" s="6">
        <v>12999</v>
      </c>
      <c r="E1092" s="8">
        <v>5</v>
      </c>
      <c r="F1092" t="s">
        <v>8220</v>
      </c>
      <c r="G1092" t="s">
        <v>8225</v>
      </c>
      <c r="H1092" t="s">
        <v>8247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8292</v>
      </c>
      <c r="O1092" t="s">
        <v>8293</v>
      </c>
      <c r="P1092" s="9">
        <f>(J1092/86400)+DATE(1970,1,1)</f>
        <v>42123.185798611114</v>
      </c>
      <c r="Q1092" s="9">
        <f>(I1092/86400)+DATE(1970,1,1)</f>
        <v>42153.185798611114</v>
      </c>
      <c r="R1092" cm="1">
        <f t="array" ref="R1092:S1092">YEAR(P1092:Q1092)</f>
        <v>2015</v>
      </c>
      <c r="S1092">
        <v>2015</v>
      </c>
    </row>
    <row r="1093" spans="1:19" ht="48" x14ac:dyDescent="0.2">
      <c r="A1093">
        <v>1091</v>
      </c>
      <c r="B1093" s="3" t="s">
        <v>1092</v>
      </c>
      <c r="C1093" s="3" t="s">
        <v>5201</v>
      </c>
      <c r="D1093" s="6">
        <v>200</v>
      </c>
      <c r="E1093" s="8">
        <v>25</v>
      </c>
      <c r="F1093" t="s">
        <v>8220</v>
      </c>
      <c r="G1093" t="s">
        <v>8224</v>
      </c>
      <c r="H1093" t="s">
        <v>8246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8292</v>
      </c>
      <c r="O1093" t="s">
        <v>8293</v>
      </c>
      <c r="P1093" s="9">
        <f>(J1093/86400)+DATE(1970,1,1)</f>
        <v>42440.820277777777</v>
      </c>
      <c r="Q1093" s="9">
        <f>(I1093/86400)+DATE(1970,1,1)</f>
        <v>42470.778611111113</v>
      </c>
      <c r="R1093" cm="1">
        <f t="array" ref="R1093:S1093">YEAR(P1093:Q1093)</f>
        <v>2016</v>
      </c>
      <c r="S1093">
        <v>2016</v>
      </c>
    </row>
    <row r="1094" spans="1:19" ht="48" x14ac:dyDescent="0.2">
      <c r="A1094">
        <v>1092</v>
      </c>
      <c r="B1094" s="3" t="s">
        <v>1093</v>
      </c>
      <c r="C1094" s="3" t="s">
        <v>5202</v>
      </c>
      <c r="D1094" s="6">
        <v>2000</v>
      </c>
      <c r="E1094" s="8">
        <v>21</v>
      </c>
      <c r="F1094" t="s">
        <v>8220</v>
      </c>
      <c r="G1094" t="s">
        <v>8223</v>
      </c>
      <c r="H1094" t="s">
        <v>8245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8292</v>
      </c>
      <c r="O1094" t="s">
        <v>8293</v>
      </c>
      <c r="P1094" s="9">
        <f>(J1094/86400)+DATE(1970,1,1)</f>
        <v>41250.025902777779</v>
      </c>
      <c r="Q1094" s="9">
        <f>(I1094/86400)+DATE(1970,1,1)</f>
        <v>41280.025902777779</v>
      </c>
      <c r="R1094" cm="1">
        <f t="array" ref="R1094:S1094">YEAR(P1094:Q1094)</f>
        <v>2012</v>
      </c>
      <c r="S1094">
        <v>2013</v>
      </c>
    </row>
    <row r="1095" spans="1:19" ht="48" x14ac:dyDescent="0.2">
      <c r="A1095">
        <v>1093</v>
      </c>
      <c r="B1095" s="3" t="s">
        <v>1094</v>
      </c>
      <c r="C1095" s="3" t="s">
        <v>5203</v>
      </c>
      <c r="D1095" s="6">
        <v>300</v>
      </c>
      <c r="E1095" s="8">
        <v>42.25</v>
      </c>
      <c r="F1095" t="s">
        <v>8220</v>
      </c>
      <c r="G1095" t="s">
        <v>8228</v>
      </c>
      <c r="H1095" t="s">
        <v>8250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8292</v>
      </c>
      <c r="O1095" t="s">
        <v>8293</v>
      </c>
      <c r="P1095" s="9">
        <f>(J1095/86400)+DATE(1970,1,1)</f>
        <v>42396.973807870367</v>
      </c>
      <c r="Q1095" s="9">
        <f>(I1095/86400)+DATE(1970,1,1)</f>
        <v>42411.973807870367</v>
      </c>
      <c r="R1095" cm="1">
        <f t="array" ref="R1095:S1095">YEAR(P1095:Q1095)</f>
        <v>2016</v>
      </c>
      <c r="S1095">
        <v>2016</v>
      </c>
    </row>
    <row r="1096" spans="1:19" ht="48" x14ac:dyDescent="0.2">
      <c r="A1096">
        <v>1094</v>
      </c>
      <c r="B1096" s="3" t="s">
        <v>1095</v>
      </c>
      <c r="C1096" s="3" t="s">
        <v>5204</v>
      </c>
      <c r="D1096" s="6">
        <v>18000</v>
      </c>
      <c r="E1096" s="8">
        <v>3294.01</v>
      </c>
      <c r="F1096" t="s">
        <v>8220</v>
      </c>
      <c r="G1096" t="s">
        <v>8223</v>
      </c>
      <c r="H1096" t="s">
        <v>8245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8292</v>
      </c>
      <c r="O1096" t="s">
        <v>8293</v>
      </c>
      <c r="P1096" s="9">
        <f>(J1096/86400)+DATE(1970,1,1)</f>
        <v>40795.71334490741</v>
      </c>
      <c r="Q1096" s="9">
        <f>(I1096/86400)+DATE(1970,1,1)</f>
        <v>40825.71334490741</v>
      </c>
      <c r="R1096" cm="1">
        <f t="array" ref="R1096:S1096">YEAR(P1096:Q1096)</f>
        <v>2011</v>
      </c>
      <c r="S1096">
        <v>2011</v>
      </c>
    </row>
    <row r="1097" spans="1:19" ht="48" x14ac:dyDescent="0.2">
      <c r="A1097">
        <v>1095</v>
      </c>
      <c r="B1097" s="3" t="s">
        <v>1096</v>
      </c>
      <c r="C1097" s="3" t="s">
        <v>5205</v>
      </c>
      <c r="D1097" s="6">
        <v>500000</v>
      </c>
      <c r="E1097" s="8">
        <v>25174</v>
      </c>
      <c r="F1097" t="s">
        <v>8220</v>
      </c>
      <c r="G1097" t="s">
        <v>8223</v>
      </c>
      <c r="H1097" t="s">
        <v>8245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8292</v>
      </c>
      <c r="O1097" t="s">
        <v>8293</v>
      </c>
      <c r="P1097" s="9">
        <f>(J1097/86400)+DATE(1970,1,1)</f>
        <v>41486.537268518521</v>
      </c>
      <c r="Q1097" s="9">
        <f>(I1097/86400)+DATE(1970,1,1)</f>
        <v>41516.537268518521</v>
      </c>
      <c r="R1097" cm="1">
        <f t="array" ref="R1097:S1097">YEAR(P1097:Q1097)</f>
        <v>2013</v>
      </c>
      <c r="S1097">
        <v>2013</v>
      </c>
    </row>
    <row r="1098" spans="1:19" ht="48" x14ac:dyDescent="0.2">
      <c r="A1098">
        <v>1096</v>
      </c>
      <c r="B1098" s="3" t="s">
        <v>1097</v>
      </c>
      <c r="C1098" s="3" t="s">
        <v>5206</v>
      </c>
      <c r="D1098" s="6">
        <v>12000</v>
      </c>
      <c r="E1098" s="8">
        <v>2152</v>
      </c>
      <c r="F1098" t="s">
        <v>8220</v>
      </c>
      <c r="G1098" t="s">
        <v>8223</v>
      </c>
      <c r="H1098" t="s">
        <v>8245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8292</v>
      </c>
      <c r="O1098" t="s">
        <v>8293</v>
      </c>
      <c r="P1098" s="9">
        <f>(J1098/86400)+DATE(1970,1,1)</f>
        <v>41885.51798611111</v>
      </c>
      <c r="Q1098" s="9">
        <f>(I1098/86400)+DATE(1970,1,1)</f>
        <v>41916.145833333336</v>
      </c>
      <c r="R1098" cm="1">
        <f t="array" ref="R1098:S1098">YEAR(P1098:Q1098)</f>
        <v>2014</v>
      </c>
      <c r="S1098">
        <v>2014</v>
      </c>
    </row>
    <row r="1099" spans="1:19" ht="48" x14ac:dyDescent="0.2">
      <c r="A1099">
        <v>1097</v>
      </c>
      <c r="B1099" s="3" t="s">
        <v>1098</v>
      </c>
      <c r="C1099" s="3" t="s">
        <v>5207</v>
      </c>
      <c r="D1099" s="6">
        <v>100000</v>
      </c>
      <c r="E1099" s="8">
        <v>47</v>
      </c>
      <c r="F1099" t="s">
        <v>8220</v>
      </c>
      <c r="G1099" t="s">
        <v>8223</v>
      </c>
      <c r="H1099" t="s">
        <v>8245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8292</v>
      </c>
      <c r="O1099" t="s">
        <v>8293</v>
      </c>
      <c r="P1099" s="9">
        <f>(J1099/86400)+DATE(1970,1,1)</f>
        <v>41660.792557870373</v>
      </c>
      <c r="Q1099" s="9">
        <f>(I1099/86400)+DATE(1970,1,1)</f>
        <v>41700.792557870373</v>
      </c>
      <c r="R1099" cm="1">
        <f t="array" ref="R1099:S1099">YEAR(P1099:Q1099)</f>
        <v>2014</v>
      </c>
      <c r="S1099">
        <v>2014</v>
      </c>
    </row>
    <row r="1100" spans="1:19" ht="32" x14ac:dyDescent="0.2">
      <c r="A1100">
        <v>1098</v>
      </c>
      <c r="B1100" s="3" t="s">
        <v>1099</v>
      </c>
      <c r="C1100" s="3" t="s">
        <v>5208</v>
      </c>
      <c r="D1100" s="6">
        <v>25000</v>
      </c>
      <c r="E1100" s="8">
        <v>1803</v>
      </c>
      <c r="F1100" t="s">
        <v>8220</v>
      </c>
      <c r="G1100" t="s">
        <v>8223</v>
      </c>
      <c r="H1100" t="s">
        <v>8245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8292</v>
      </c>
      <c r="O1100" t="s">
        <v>8293</v>
      </c>
      <c r="P1100" s="9">
        <f>(J1100/86400)+DATE(1970,1,1)</f>
        <v>41712.762673611112</v>
      </c>
      <c r="Q1100" s="9">
        <f>(I1100/86400)+DATE(1970,1,1)</f>
        <v>41742.762673611112</v>
      </c>
      <c r="R1100" cm="1">
        <f t="array" ref="R1100:S1100">YEAR(P1100:Q1100)</f>
        <v>2014</v>
      </c>
      <c r="S1100">
        <v>2014</v>
      </c>
    </row>
    <row r="1101" spans="1:19" ht="48" x14ac:dyDescent="0.2">
      <c r="A1101">
        <v>1099</v>
      </c>
      <c r="B1101" s="3" t="s">
        <v>1100</v>
      </c>
      <c r="C1101" s="3" t="s">
        <v>5209</v>
      </c>
      <c r="D1101" s="6">
        <v>5000</v>
      </c>
      <c r="E1101" s="8">
        <v>25</v>
      </c>
      <c r="F1101" t="s">
        <v>8220</v>
      </c>
      <c r="G1101" t="s">
        <v>8224</v>
      </c>
      <c r="H1101" t="s">
        <v>8246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8292</v>
      </c>
      <c r="O1101" t="s">
        <v>8293</v>
      </c>
      <c r="P1101" s="9">
        <f>(J1101/86400)+DATE(1970,1,1)</f>
        <v>42107.836435185185</v>
      </c>
      <c r="Q1101" s="9">
        <f>(I1101/86400)+DATE(1970,1,1)</f>
        <v>42137.836435185185</v>
      </c>
      <c r="R1101" cm="1">
        <f t="array" ref="R1101:S1101">YEAR(P1101:Q1101)</f>
        <v>2015</v>
      </c>
      <c r="S1101">
        <v>2015</v>
      </c>
    </row>
    <row r="1102" spans="1:19" ht="48" x14ac:dyDescent="0.2">
      <c r="A1102">
        <v>1100</v>
      </c>
      <c r="B1102" s="3" t="s">
        <v>1101</v>
      </c>
      <c r="C1102" s="3" t="s">
        <v>5210</v>
      </c>
      <c r="D1102" s="6">
        <v>4000</v>
      </c>
      <c r="E1102" s="8">
        <v>100</v>
      </c>
      <c r="F1102" t="s">
        <v>8220</v>
      </c>
      <c r="G1102" t="s">
        <v>8235</v>
      </c>
      <c r="H1102" t="s">
        <v>8248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8292</v>
      </c>
      <c r="O1102" t="s">
        <v>8293</v>
      </c>
      <c r="P1102" s="9">
        <f>(J1102/86400)+DATE(1970,1,1)</f>
        <v>42384.110775462963</v>
      </c>
      <c r="Q1102" s="9">
        <f>(I1102/86400)+DATE(1970,1,1)</f>
        <v>42414.110775462963</v>
      </c>
      <c r="R1102" cm="1">
        <f t="array" ref="R1102:S1102">YEAR(P1102:Q1102)</f>
        <v>2016</v>
      </c>
      <c r="S1102">
        <v>2016</v>
      </c>
    </row>
    <row r="1103" spans="1:19" ht="32" x14ac:dyDescent="0.2">
      <c r="A1103">
        <v>1101</v>
      </c>
      <c r="B1103" s="3" t="s">
        <v>1102</v>
      </c>
      <c r="C1103" s="3" t="s">
        <v>5211</v>
      </c>
      <c r="D1103" s="6">
        <v>100000</v>
      </c>
      <c r="E1103" s="8">
        <v>41</v>
      </c>
      <c r="F1103" t="s">
        <v>8220</v>
      </c>
      <c r="G1103" t="s">
        <v>8223</v>
      </c>
      <c r="H1103" t="s">
        <v>8245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8292</v>
      </c>
      <c r="O1103" t="s">
        <v>8293</v>
      </c>
      <c r="P1103" s="9">
        <f>(J1103/86400)+DATE(1970,1,1)</f>
        <v>42538.77243055556</v>
      </c>
      <c r="Q1103" s="9">
        <f>(I1103/86400)+DATE(1970,1,1)</f>
        <v>42565.758333333331</v>
      </c>
      <c r="R1103" cm="1">
        <f t="array" ref="R1103:S1103">YEAR(P1103:Q1103)</f>
        <v>2016</v>
      </c>
      <c r="S1103">
        <v>2016</v>
      </c>
    </row>
    <row r="1104" spans="1:19" ht="48" x14ac:dyDescent="0.2">
      <c r="A1104">
        <v>1102</v>
      </c>
      <c r="B1104" s="3" t="s">
        <v>1103</v>
      </c>
      <c r="C1104" s="3" t="s">
        <v>5212</v>
      </c>
      <c r="D1104" s="6">
        <v>8000</v>
      </c>
      <c r="E1104" s="8">
        <v>425</v>
      </c>
      <c r="F1104" t="s">
        <v>8220</v>
      </c>
      <c r="G1104" t="s">
        <v>8223</v>
      </c>
      <c r="H1104" t="s">
        <v>8245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8292</v>
      </c>
      <c r="O1104" t="s">
        <v>8293</v>
      </c>
      <c r="P1104" s="9">
        <f>(J1104/86400)+DATE(1970,1,1)</f>
        <v>41577.045428240745</v>
      </c>
      <c r="Q1104" s="9">
        <f>(I1104/86400)+DATE(1970,1,1)</f>
        <v>41617.249305555553</v>
      </c>
      <c r="R1104" cm="1">
        <f t="array" ref="R1104:S1104">YEAR(P1104:Q1104)</f>
        <v>2013</v>
      </c>
      <c r="S1104">
        <v>2013</v>
      </c>
    </row>
    <row r="1105" spans="1:19" ht="48" x14ac:dyDescent="0.2">
      <c r="A1105">
        <v>1103</v>
      </c>
      <c r="B1105" s="3" t="s">
        <v>1104</v>
      </c>
      <c r="C1105" s="3" t="s">
        <v>5213</v>
      </c>
      <c r="D1105" s="6">
        <v>15000</v>
      </c>
      <c r="E1105" s="8">
        <v>243</v>
      </c>
      <c r="F1105" t="s">
        <v>8220</v>
      </c>
      <c r="G1105" t="s">
        <v>8223</v>
      </c>
      <c r="H1105" t="s">
        <v>8245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8292</v>
      </c>
      <c r="O1105" t="s">
        <v>8293</v>
      </c>
      <c r="P1105" s="9">
        <f>(J1105/86400)+DATE(1970,1,1)</f>
        <v>42479.22210648148</v>
      </c>
      <c r="Q1105" s="9">
        <f>(I1105/86400)+DATE(1970,1,1)</f>
        <v>42539.22210648148</v>
      </c>
      <c r="R1105" cm="1">
        <f t="array" ref="R1105:S1105">YEAR(P1105:Q1105)</f>
        <v>2016</v>
      </c>
      <c r="S1105">
        <v>2016</v>
      </c>
    </row>
    <row r="1106" spans="1:19" ht="48" x14ac:dyDescent="0.2">
      <c r="A1106">
        <v>1104</v>
      </c>
      <c r="B1106" s="3" t="s">
        <v>1105</v>
      </c>
      <c r="C1106" s="3" t="s">
        <v>5214</v>
      </c>
      <c r="D1106" s="6">
        <v>60000</v>
      </c>
      <c r="E1106" s="8">
        <v>2971</v>
      </c>
      <c r="F1106" t="s">
        <v>8220</v>
      </c>
      <c r="G1106" t="s">
        <v>8224</v>
      </c>
      <c r="H1106" t="s">
        <v>8246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8292</v>
      </c>
      <c r="O1106" t="s">
        <v>8293</v>
      </c>
      <c r="P1106" s="9">
        <f>(J1106/86400)+DATE(1970,1,1)</f>
        <v>41771.40996527778</v>
      </c>
      <c r="Q1106" s="9">
        <f>(I1106/86400)+DATE(1970,1,1)</f>
        <v>41801.40996527778</v>
      </c>
      <c r="R1106" cm="1">
        <f t="array" ref="R1106:S1106">YEAR(P1106:Q1106)</f>
        <v>2014</v>
      </c>
      <c r="S1106">
        <v>2014</v>
      </c>
    </row>
    <row r="1107" spans="1:19" ht="48" x14ac:dyDescent="0.2">
      <c r="A1107">
        <v>1105</v>
      </c>
      <c r="B1107" s="3" t="s">
        <v>1106</v>
      </c>
      <c r="C1107" s="3" t="s">
        <v>5215</v>
      </c>
      <c r="D1107" s="6">
        <v>900000</v>
      </c>
      <c r="E1107" s="8">
        <v>1431</v>
      </c>
      <c r="F1107" t="s">
        <v>8220</v>
      </c>
      <c r="G1107" t="s">
        <v>8223</v>
      </c>
      <c r="H1107" t="s">
        <v>8245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8292</v>
      </c>
      <c r="O1107" t="s">
        <v>8293</v>
      </c>
      <c r="P1107" s="9">
        <f>(J1107/86400)+DATE(1970,1,1)</f>
        <v>41692.135729166665</v>
      </c>
      <c r="Q1107" s="9">
        <f>(I1107/86400)+DATE(1970,1,1)</f>
        <v>41722.0940625</v>
      </c>
      <c r="R1107" cm="1">
        <f t="array" ref="R1107:S1107">YEAR(P1107:Q1107)</f>
        <v>2014</v>
      </c>
      <c r="S1107">
        <v>2014</v>
      </c>
    </row>
    <row r="1108" spans="1:19" ht="48" x14ac:dyDescent="0.2">
      <c r="A1108">
        <v>1106</v>
      </c>
      <c r="B1108" s="3" t="s">
        <v>1107</v>
      </c>
      <c r="C1108" s="3" t="s">
        <v>5216</v>
      </c>
      <c r="D1108" s="6">
        <v>400</v>
      </c>
      <c r="E1108" s="8">
        <v>165</v>
      </c>
      <c r="F1108" t="s">
        <v>8220</v>
      </c>
      <c r="G1108" t="s">
        <v>8223</v>
      </c>
      <c r="H1108" t="s">
        <v>8245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8292</v>
      </c>
      <c r="O1108" t="s">
        <v>8293</v>
      </c>
      <c r="P1108" s="9">
        <f>(J1108/86400)+DATE(1970,1,1)</f>
        <v>40973.740451388891</v>
      </c>
      <c r="Q1108" s="9">
        <f>(I1108/86400)+DATE(1970,1,1)</f>
        <v>41003.698784722219</v>
      </c>
      <c r="R1108" cm="1">
        <f t="array" ref="R1108:S1108">YEAR(P1108:Q1108)</f>
        <v>2012</v>
      </c>
      <c r="S1108">
        <v>2012</v>
      </c>
    </row>
    <row r="1109" spans="1:19" ht="64" x14ac:dyDescent="0.2">
      <c r="A1109">
        <v>1107</v>
      </c>
      <c r="B1109" s="3" t="s">
        <v>1108</v>
      </c>
      <c r="C1109" s="3" t="s">
        <v>5217</v>
      </c>
      <c r="D1109" s="6">
        <v>10000</v>
      </c>
      <c r="E1109" s="8">
        <v>0</v>
      </c>
      <c r="F1109" t="s">
        <v>8220</v>
      </c>
      <c r="G1109" t="s">
        <v>8223</v>
      </c>
      <c r="H1109" t="s">
        <v>8245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8292</v>
      </c>
      <c r="O1109" t="s">
        <v>8293</v>
      </c>
      <c r="P1109" s="9">
        <f>(J1109/86400)+DATE(1970,1,1)</f>
        <v>41813.861388888887</v>
      </c>
      <c r="Q1109" s="9">
        <f>(I1109/86400)+DATE(1970,1,1)</f>
        <v>41843.861388888887</v>
      </c>
      <c r="R1109" cm="1">
        <f t="array" ref="R1109:S1109">YEAR(P1109:Q1109)</f>
        <v>2014</v>
      </c>
      <c r="S1109">
        <v>2014</v>
      </c>
    </row>
    <row r="1110" spans="1:19" ht="48" x14ac:dyDescent="0.2">
      <c r="A1110">
        <v>1108</v>
      </c>
      <c r="B1110" s="3" t="s">
        <v>1109</v>
      </c>
      <c r="C1110" s="3" t="s">
        <v>5218</v>
      </c>
      <c r="D1110" s="6">
        <v>25000</v>
      </c>
      <c r="E1110" s="8">
        <v>732.5</v>
      </c>
      <c r="F1110" t="s">
        <v>8220</v>
      </c>
      <c r="G1110" t="s">
        <v>8223</v>
      </c>
      <c r="H1110" t="s">
        <v>8245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8292</v>
      </c>
      <c r="O1110" t="s">
        <v>8293</v>
      </c>
      <c r="P1110" s="9">
        <f>(J1110/86400)+DATE(1970,1,1)</f>
        <v>40952.636979166666</v>
      </c>
      <c r="Q1110" s="9">
        <f>(I1110/86400)+DATE(1970,1,1)</f>
        <v>41012.595312500001</v>
      </c>
      <c r="R1110" cm="1">
        <f t="array" ref="R1110:S1110">YEAR(P1110:Q1110)</f>
        <v>2012</v>
      </c>
      <c r="S1110">
        <v>2012</v>
      </c>
    </row>
    <row r="1111" spans="1:19" ht="48" x14ac:dyDescent="0.2">
      <c r="A1111">
        <v>1109</v>
      </c>
      <c r="B1111" s="3" t="s">
        <v>1110</v>
      </c>
      <c r="C1111" s="3" t="s">
        <v>5219</v>
      </c>
      <c r="D1111" s="6">
        <v>10000</v>
      </c>
      <c r="E1111" s="8">
        <v>45</v>
      </c>
      <c r="F1111" t="s">
        <v>8220</v>
      </c>
      <c r="G1111" t="s">
        <v>8223</v>
      </c>
      <c r="H1111" t="s">
        <v>8245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8292</v>
      </c>
      <c r="O1111" t="s">
        <v>8293</v>
      </c>
      <c r="P1111" s="9">
        <f>(J1111/86400)+DATE(1970,1,1)</f>
        <v>42662.752199074079</v>
      </c>
      <c r="Q1111" s="9">
        <f>(I1111/86400)+DATE(1970,1,1)</f>
        <v>42692.793865740736</v>
      </c>
      <c r="R1111" cm="1">
        <f t="array" ref="R1111:S1111">YEAR(P1111:Q1111)</f>
        <v>2016</v>
      </c>
      <c r="S1111">
        <v>2016</v>
      </c>
    </row>
    <row r="1112" spans="1:19" ht="48" x14ac:dyDescent="0.2">
      <c r="A1112">
        <v>1110</v>
      </c>
      <c r="B1112" s="3" t="s">
        <v>1111</v>
      </c>
      <c r="C1112" s="3" t="s">
        <v>5220</v>
      </c>
      <c r="D1112" s="6">
        <v>50000</v>
      </c>
      <c r="E1112" s="8">
        <v>255</v>
      </c>
      <c r="F1112" t="s">
        <v>8220</v>
      </c>
      <c r="G1112" t="s">
        <v>8223</v>
      </c>
      <c r="H1112" t="s">
        <v>8245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8292</v>
      </c>
      <c r="O1112" t="s">
        <v>8293</v>
      </c>
      <c r="P1112" s="9">
        <f>(J1112/86400)+DATE(1970,1,1)</f>
        <v>41220.933124999996</v>
      </c>
      <c r="Q1112" s="9">
        <f>(I1112/86400)+DATE(1970,1,1)</f>
        <v>41250.933124999996</v>
      </c>
      <c r="R1112" cm="1">
        <f t="array" ref="R1112:S1112">YEAR(P1112:Q1112)</f>
        <v>2012</v>
      </c>
      <c r="S1112">
        <v>2012</v>
      </c>
    </row>
    <row r="1113" spans="1:19" ht="48" x14ac:dyDescent="0.2">
      <c r="A1113">
        <v>1111</v>
      </c>
      <c r="B1113" s="3" t="s">
        <v>1112</v>
      </c>
      <c r="C1113" s="3" t="s">
        <v>5221</v>
      </c>
      <c r="D1113" s="6">
        <v>2500</v>
      </c>
      <c r="E1113" s="8">
        <v>1</v>
      </c>
      <c r="F1113" t="s">
        <v>8220</v>
      </c>
      <c r="G1113" t="s">
        <v>8223</v>
      </c>
      <c r="H1113" t="s">
        <v>8245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8292</v>
      </c>
      <c r="O1113" t="s">
        <v>8293</v>
      </c>
      <c r="P1113" s="9">
        <f>(J1113/86400)+DATE(1970,1,1)</f>
        <v>42347.203587962962</v>
      </c>
      <c r="Q1113" s="9">
        <f>(I1113/86400)+DATE(1970,1,1)</f>
        <v>42377.203587962962</v>
      </c>
      <c r="R1113" cm="1">
        <f t="array" ref="R1113:S1113">YEAR(P1113:Q1113)</f>
        <v>2015</v>
      </c>
      <c r="S1113">
        <v>2016</v>
      </c>
    </row>
    <row r="1114" spans="1:19" ht="48" x14ac:dyDescent="0.2">
      <c r="A1114">
        <v>1112</v>
      </c>
      <c r="B1114" s="3" t="s">
        <v>1113</v>
      </c>
      <c r="C1114" s="3" t="s">
        <v>5222</v>
      </c>
      <c r="D1114" s="6">
        <v>88000</v>
      </c>
      <c r="E1114" s="8">
        <v>31272.92</v>
      </c>
      <c r="F1114" t="s">
        <v>8220</v>
      </c>
      <c r="G1114" t="s">
        <v>8223</v>
      </c>
      <c r="H1114" t="s">
        <v>8245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8292</v>
      </c>
      <c r="O1114" t="s">
        <v>8293</v>
      </c>
      <c r="P1114" s="9">
        <f>(J1114/86400)+DATE(1970,1,1)</f>
        <v>41963.759386574078</v>
      </c>
      <c r="Q1114" s="9">
        <f>(I1114/86400)+DATE(1970,1,1)</f>
        <v>42023.354166666672</v>
      </c>
      <c r="R1114" cm="1">
        <f t="array" ref="R1114:S1114">YEAR(P1114:Q1114)</f>
        <v>2014</v>
      </c>
      <c r="S1114">
        <v>2015</v>
      </c>
    </row>
    <row r="1115" spans="1:19" ht="48" x14ac:dyDescent="0.2">
      <c r="A1115">
        <v>1113</v>
      </c>
      <c r="B1115" s="3" t="s">
        <v>1114</v>
      </c>
      <c r="C1115" s="3" t="s">
        <v>5223</v>
      </c>
      <c r="D1115" s="6">
        <v>1000</v>
      </c>
      <c r="E1115" s="8">
        <v>5</v>
      </c>
      <c r="F1115" t="s">
        <v>8220</v>
      </c>
      <c r="G1115" t="s">
        <v>8224</v>
      </c>
      <c r="H1115" t="s">
        <v>8246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8292</v>
      </c>
      <c r="O1115" t="s">
        <v>8293</v>
      </c>
      <c r="P1115" s="9">
        <f>(J1115/86400)+DATE(1970,1,1)</f>
        <v>41835.977083333331</v>
      </c>
      <c r="Q1115" s="9">
        <f>(I1115/86400)+DATE(1970,1,1)</f>
        <v>41865.977083333331</v>
      </c>
      <c r="R1115" cm="1">
        <f t="array" ref="R1115:S1115">YEAR(P1115:Q1115)</f>
        <v>2014</v>
      </c>
      <c r="S1115">
        <v>2014</v>
      </c>
    </row>
    <row r="1116" spans="1:19" ht="48" x14ac:dyDescent="0.2">
      <c r="A1116">
        <v>1114</v>
      </c>
      <c r="B1116" s="3" t="s">
        <v>1115</v>
      </c>
      <c r="C1116" s="3" t="s">
        <v>5224</v>
      </c>
      <c r="D1116" s="6">
        <v>6000</v>
      </c>
      <c r="E1116" s="8">
        <v>10</v>
      </c>
      <c r="F1116" t="s">
        <v>8220</v>
      </c>
      <c r="G1116" t="s">
        <v>8224</v>
      </c>
      <c r="H1116" t="s">
        <v>8246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8292</v>
      </c>
      <c r="O1116" t="s">
        <v>8293</v>
      </c>
      <c r="P1116" s="9">
        <f>(J1116/86400)+DATE(1970,1,1)</f>
        <v>41526.345914351856</v>
      </c>
      <c r="Q1116" s="9">
        <f>(I1116/86400)+DATE(1970,1,1)</f>
        <v>41556.345914351856</v>
      </c>
      <c r="R1116" cm="1">
        <f t="array" ref="R1116:S1116">YEAR(P1116:Q1116)</f>
        <v>2013</v>
      </c>
      <c r="S1116">
        <v>2013</v>
      </c>
    </row>
    <row r="1117" spans="1:19" ht="48" x14ac:dyDescent="0.2">
      <c r="A1117">
        <v>1115</v>
      </c>
      <c r="B1117" s="3" t="s">
        <v>1116</v>
      </c>
      <c r="C1117" s="3" t="s">
        <v>5225</v>
      </c>
      <c r="D1117" s="6">
        <v>40000</v>
      </c>
      <c r="E1117" s="8">
        <v>53</v>
      </c>
      <c r="F1117" t="s">
        <v>8220</v>
      </c>
      <c r="G1117" t="s">
        <v>8223</v>
      </c>
      <c r="H1117" t="s">
        <v>8245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8292</v>
      </c>
      <c r="O1117" t="s">
        <v>8293</v>
      </c>
      <c r="P1117" s="9">
        <f>(J1117/86400)+DATE(1970,1,1)</f>
        <v>42429.695543981477</v>
      </c>
      <c r="Q1117" s="9">
        <f>(I1117/86400)+DATE(1970,1,1)</f>
        <v>42459.653877314813</v>
      </c>
      <c r="R1117" cm="1">
        <f t="array" ref="R1117:S1117">YEAR(P1117:Q1117)</f>
        <v>2016</v>
      </c>
      <c r="S1117">
        <v>2016</v>
      </c>
    </row>
    <row r="1118" spans="1:19" ht="32" x14ac:dyDescent="0.2">
      <c r="A1118">
        <v>1116</v>
      </c>
      <c r="B1118" s="3" t="s">
        <v>1117</v>
      </c>
      <c r="C1118" s="3" t="s">
        <v>5226</v>
      </c>
      <c r="D1118" s="6">
        <v>500000</v>
      </c>
      <c r="E1118" s="8">
        <v>178.52</v>
      </c>
      <c r="F1118" t="s">
        <v>8220</v>
      </c>
      <c r="G1118" t="s">
        <v>8223</v>
      </c>
      <c r="H1118" t="s">
        <v>8245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8292</v>
      </c>
      <c r="O1118" t="s">
        <v>8293</v>
      </c>
      <c r="P1118" s="9">
        <f>(J1118/86400)+DATE(1970,1,1)</f>
        <v>41009.847314814819</v>
      </c>
      <c r="Q1118" s="9">
        <f>(I1118/86400)+DATE(1970,1,1)</f>
        <v>41069.847314814819</v>
      </c>
      <c r="R1118" cm="1">
        <f t="array" ref="R1118:S1118">YEAR(P1118:Q1118)</f>
        <v>2012</v>
      </c>
      <c r="S1118">
        <v>2012</v>
      </c>
    </row>
    <row r="1119" spans="1:19" ht="48" x14ac:dyDescent="0.2">
      <c r="A1119">
        <v>1117</v>
      </c>
      <c r="B1119" s="3" t="s">
        <v>1118</v>
      </c>
      <c r="C1119" s="3" t="s">
        <v>5227</v>
      </c>
      <c r="D1119" s="6">
        <v>1000</v>
      </c>
      <c r="E1119" s="8">
        <v>83</v>
      </c>
      <c r="F1119" t="s">
        <v>8220</v>
      </c>
      <c r="G1119" t="s">
        <v>8235</v>
      </c>
      <c r="H1119" t="s">
        <v>8248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8292</v>
      </c>
      <c r="O1119" t="s">
        <v>8293</v>
      </c>
      <c r="P1119" s="9">
        <f>(J1119/86400)+DATE(1970,1,1)</f>
        <v>42333.598530092597</v>
      </c>
      <c r="Q1119" s="9">
        <f>(I1119/86400)+DATE(1970,1,1)</f>
        <v>42363.598530092597</v>
      </c>
      <c r="R1119" cm="1">
        <f t="array" ref="R1119:S1119">YEAR(P1119:Q1119)</f>
        <v>2015</v>
      </c>
      <c r="S1119">
        <v>2015</v>
      </c>
    </row>
    <row r="1120" spans="1:19" ht="48" x14ac:dyDescent="0.2">
      <c r="A1120">
        <v>1118</v>
      </c>
      <c r="B1120" s="3" t="s">
        <v>1119</v>
      </c>
      <c r="C1120" s="3" t="s">
        <v>5228</v>
      </c>
      <c r="D1120" s="6">
        <v>4500</v>
      </c>
      <c r="E1120" s="8">
        <v>109</v>
      </c>
      <c r="F1120" t="s">
        <v>8220</v>
      </c>
      <c r="G1120" t="s">
        <v>8225</v>
      </c>
      <c r="H1120" t="s">
        <v>8247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8292</v>
      </c>
      <c r="O1120" t="s">
        <v>8293</v>
      </c>
      <c r="P1120" s="9">
        <f>(J1120/86400)+DATE(1970,1,1)</f>
        <v>41704.16642361111</v>
      </c>
      <c r="Q1120" s="9">
        <f>(I1120/86400)+DATE(1970,1,1)</f>
        <v>41734.124756944446</v>
      </c>
      <c r="R1120" cm="1">
        <f t="array" ref="R1120:S1120">YEAR(P1120:Q1120)</f>
        <v>2014</v>
      </c>
      <c r="S1120">
        <v>2014</v>
      </c>
    </row>
    <row r="1121" spans="1:19" ht="48" x14ac:dyDescent="0.2">
      <c r="A1121">
        <v>1119</v>
      </c>
      <c r="B1121" s="3" t="s">
        <v>1120</v>
      </c>
      <c r="C1121" s="3" t="s">
        <v>5229</v>
      </c>
      <c r="D1121" s="6">
        <v>2100</v>
      </c>
      <c r="E1121" s="8">
        <v>5</v>
      </c>
      <c r="F1121" t="s">
        <v>8220</v>
      </c>
      <c r="G1121" t="s">
        <v>8223</v>
      </c>
      <c r="H1121" t="s">
        <v>8245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8292</v>
      </c>
      <c r="O1121" t="s">
        <v>8293</v>
      </c>
      <c r="P1121" s="9">
        <f>(J1121/86400)+DATE(1970,1,1)</f>
        <v>41722.792407407411</v>
      </c>
      <c r="Q1121" s="9">
        <f>(I1121/86400)+DATE(1970,1,1)</f>
        <v>41735.792407407411</v>
      </c>
      <c r="R1121" cm="1">
        <f t="array" ref="R1121:S1121">YEAR(P1121:Q1121)</f>
        <v>2014</v>
      </c>
      <c r="S1121">
        <v>2014</v>
      </c>
    </row>
    <row r="1122" spans="1:19" ht="32" x14ac:dyDescent="0.2">
      <c r="A1122">
        <v>1120</v>
      </c>
      <c r="B1122" s="3" t="s">
        <v>1121</v>
      </c>
      <c r="C1122" s="3" t="s">
        <v>5230</v>
      </c>
      <c r="D1122" s="6">
        <v>25000</v>
      </c>
      <c r="E1122" s="8">
        <v>0</v>
      </c>
      <c r="F1122" t="s">
        <v>8220</v>
      </c>
      <c r="G1122" t="s">
        <v>8223</v>
      </c>
      <c r="H1122" t="s">
        <v>8245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8292</v>
      </c>
      <c r="O1122" t="s">
        <v>8293</v>
      </c>
      <c r="P1122" s="9">
        <f>(J1122/86400)+DATE(1970,1,1)</f>
        <v>40799.872685185182</v>
      </c>
      <c r="Q1122" s="9">
        <f>(I1122/86400)+DATE(1970,1,1)</f>
        <v>40844.872685185182</v>
      </c>
      <c r="R1122" cm="1">
        <f t="array" ref="R1122:S1122">YEAR(P1122:Q1122)</f>
        <v>2011</v>
      </c>
      <c r="S1122">
        <v>2011</v>
      </c>
    </row>
    <row r="1123" spans="1:19" ht="48" x14ac:dyDescent="0.2">
      <c r="A1123">
        <v>1121</v>
      </c>
      <c r="B1123" s="3" t="s">
        <v>1122</v>
      </c>
      <c r="C1123" s="3" t="s">
        <v>5231</v>
      </c>
      <c r="D1123" s="6">
        <v>250000</v>
      </c>
      <c r="E1123" s="8">
        <v>29</v>
      </c>
      <c r="F1123" t="s">
        <v>8220</v>
      </c>
      <c r="G1123" t="s">
        <v>8223</v>
      </c>
      <c r="H1123" t="s">
        <v>8245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8292</v>
      </c>
      <c r="O1123" t="s">
        <v>8293</v>
      </c>
      <c r="P1123" s="9">
        <f>(J1123/86400)+DATE(1970,1,1)</f>
        <v>42412.934212962966</v>
      </c>
      <c r="Q1123" s="9">
        <f>(I1123/86400)+DATE(1970,1,1)</f>
        <v>42442.892546296294</v>
      </c>
      <c r="R1123" cm="1">
        <f t="array" ref="R1123:S1123">YEAR(P1123:Q1123)</f>
        <v>2016</v>
      </c>
      <c r="S1123">
        <v>2016</v>
      </c>
    </row>
    <row r="1124" spans="1:19" ht="48" x14ac:dyDescent="0.2">
      <c r="A1124">
        <v>1122</v>
      </c>
      <c r="B1124" s="3" t="s">
        <v>1123</v>
      </c>
      <c r="C1124" s="3" t="s">
        <v>5232</v>
      </c>
      <c r="D1124" s="6">
        <v>3200</v>
      </c>
      <c r="E1124" s="8">
        <v>0</v>
      </c>
      <c r="F1124" t="s">
        <v>8220</v>
      </c>
      <c r="G1124" t="s">
        <v>8224</v>
      </c>
      <c r="H1124" t="s">
        <v>8246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8292</v>
      </c>
      <c r="O1124" t="s">
        <v>8293</v>
      </c>
      <c r="P1124" s="9">
        <f>(J1124/86400)+DATE(1970,1,1)</f>
        <v>41410.703993055555</v>
      </c>
      <c r="Q1124" s="9">
        <f>(I1124/86400)+DATE(1970,1,1)</f>
        <v>41424.703993055555</v>
      </c>
      <c r="R1124" cm="1">
        <f t="array" ref="R1124:S1124">YEAR(P1124:Q1124)</f>
        <v>2013</v>
      </c>
      <c r="S1124">
        <v>2013</v>
      </c>
    </row>
    <row r="1125" spans="1:19" ht="48" x14ac:dyDescent="0.2">
      <c r="A1125">
        <v>1123</v>
      </c>
      <c r="B1125" s="3" t="s">
        <v>1124</v>
      </c>
      <c r="C1125" s="3" t="s">
        <v>5233</v>
      </c>
      <c r="D1125" s="6">
        <v>5000</v>
      </c>
      <c r="E1125" s="8">
        <v>11</v>
      </c>
      <c r="F1125" t="s">
        <v>8220</v>
      </c>
      <c r="G1125" t="s">
        <v>8223</v>
      </c>
      <c r="H1125" t="s">
        <v>8245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8292</v>
      </c>
      <c r="O1125" t="s">
        <v>8293</v>
      </c>
      <c r="P1125" s="9">
        <f>(J1125/86400)+DATE(1970,1,1)</f>
        <v>41718.5237037037</v>
      </c>
      <c r="Q1125" s="9">
        <f>(I1125/86400)+DATE(1970,1,1)</f>
        <v>41748.5237037037</v>
      </c>
      <c r="R1125" cm="1">
        <f t="array" ref="R1125:S1125">YEAR(P1125:Q1125)</f>
        <v>2014</v>
      </c>
      <c r="S1125">
        <v>2014</v>
      </c>
    </row>
    <row r="1126" spans="1:19" ht="48" x14ac:dyDescent="0.2">
      <c r="A1126">
        <v>1124</v>
      </c>
      <c r="B1126" s="3" t="s">
        <v>1125</v>
      </c>
      <c r="C1126" s="3" t="s">
        <v>5234</v>
      </c>
      <c r="D1126" s="6">
        <v>90000</v>
      </c>
      <c r="E1126" s="8">
        <v>425</v>
      </c>
      <c r="F1126" t="s">
        <v>8220</v>
      </c>
      <c r="G1126" t="s">
        <v>8223</v>
      </c>
      <c r="H1126" t="s">
        <v>8245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8292</v>
      </c>
      <c r="O1126" t="s">
        <v>8294</v>
      </c>
      <c r="P1126" s="9">
        <f>(J1126/86400)+DATE(1970,1,1)</f>
        <v>42094.667256944449</v>
      </c>
      <c r="Q1126" s="9">
        <f>(I1126/86400)+DATE(1970,1,1)</f>
        <v>42124.667256944449</v>
      </c>
      <c r="R1126" cm="1">
        <f t="array" ref="R1126:S1126">YEAR(P1126:Q1126)</f>
        <v>2015</v>
      </c>
      <c r="S1126">
        <v>2015</v>
      </c>
    </row>
    <row r="1127" spans="1:19" ht="48" x14ac:dyDescent="0.2">
      <c r="A1127">
        <v>1125</v>
      </c>
      <c r="B1127" s="3" t="s">
        <v>1126</v>
      </c>
      <c r="C1127" s="3" t="s">
        <v>5235</v>
      </c>
      <c r="D1127" s="6">
        <v>3000</v>
      </c>
      <c r="E1127" s="8">
        <v>0</v>
      </c>
      <c r="F1127" t="s">
        <v>8220</v>
      </c>
      <c r="G1127" t="s">
        <v>8224</v>
      </c>
      <c r="H1127" t="s">
        <v>8246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8292</v>
      </c>
      <c r="O1127" t="s">
        <v>8294</v>
      </c>
      <c r="P1127" s="9">
        <f>(J1127/86400)+DATE(1970,1,1)</f>
        <v>42212.624189814815</v>
      </c>
      <c r="Q1127" s="9">
        <f>(I1127/86400)+DATE(1970,1,1)</f>
        <v>42272.624189814815</v>
      </c>
      <c r="R1127" cm="1">
        <f t="array" ref="R1127:S1127">YEAR(P1127:Q1127)</f>
        <v>2015</v>
      </c>
      <c r="S1127">
        <v>2015</v>
      </c>
    </row>
    <row r="1128" spans="1:19" ht="32" x14ac:dyDescent="0.2">
      <c r="A1128">
        <v>1126</v>
      </c>
      <c r="B1128" s="3" t="s">
        <v>1127</v>
      </c>
      <c r="C1128" s="3" t="s">
        <v>5236</v>
      </c>
      <c r="D1128" s="6">
        <v>2000</v>
      </c>
      <c r="E1128" s="8">
        <v>10</v>
      </c>
      <c r="F1128" t="s">
        <v>8220</v>
      </c>
      <c r="G1128" t="s">
        <v>8223</v>
      </c>
      <c r="H1128" t="s">
        <v>8245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8292</v>
      </c>
      <c r="O1128" t="s">
        <v>8294</v>
      </c>
      <c r="P1128" s="9">
        <f>(J1128/86400)+DATE(1970,1,1)</f>
        <v>42535.327476851853</v>
      </c>
      <c r="Q1128" s="9">
        <f>(I1128/86400)+DATE(1970,1,1)</f>
        <v>42565.327476851853</v>
      </c>
      <c r="R1128" cm="1">
        <f t="array" ref="R1128:S1128">YEAR(P1128:Q1128)</f>
        <v>2016</v>
      </c>
      <c r="S1128">
        <v>2016</v>
      </c>
    </row>
    <row r="1129" spans="1:19" ht="64" x14ac:dyDescent="0.2">
      <c r="A1129">
        <v>1127</v>
      </c>
      <c r="B1129" s="3" t="s">
        <v>1128</v>
      </c>
      <c r="C1129" s="3" t="s">
        <v>5237</v>
      </c>
      <c r="D1129" s="6">
        <v>35000</v>
      </c>
      <c r="E1129" s="8">
        <v>585</v>
      </c>
      <c r="F1129" t="s">
        <v>8220</v>
      </c>
      <c r="G1129" t="s">
        <v>8223</v>
      </c>
      <c r="H1129" t="s">
        <v>8245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8292</v>
      </c>
      <c r="O1129" t="s">
        <v>8294</v>
      </c>
      <c r="P1129" s="9">
        <f>(J1129/86400)+DATE(1970,1,1)</f>
        <v>41926.854166666664</v>
      </c>
      <c r="Q1129" s="9">
        <f>(I1129/86400)+DATE(1970,1,1)</f>
        <v>41957.895833333328</v>
      </c>
      <c r="R1129" cm="1">
        <f t="array" ref="R1129:S1129">YEAR(P1129:Q1129)</f>
        <v>2014</v>
      </c>
      <c r="S1129">
        <v>2014</v>
      </c>
    </row>
    <row r="1130" spans="1:19" ht="16" x14ac:dyDescent="0.2">
      <c r="A1130">
        <v>1128</v>
      </c>
      <c r="B1130" s="3" t="s">
        <v>1129</v>
      </c>
      <c r="C1130" s="3" t="s">
        <v>5238</v>
      </c>
      <c r="D1130" s="6">
        <v>1000</v>
      </c>
      <c r="E1130" s="8">
        <v>1</v>
      </c>
      <c r="F1130" t="s">
        <v>8220</v>
      </c>
      <c r="G1130" t="s">
        <v>8224</v>
      </c>
      <c r="H1130" t="s">
        <v>8246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8292</v>
      </c>
      <c r="O1130" t="s">
        <v>8294</v>
      </c>
      <c r="P1130" s="9">
        <f>(J1130/86400)+DATE(1970,1,1)</f>
        <v>41828.649502314816</v>
      </c>
      <c r="Q1130" s="9">
        <f>(I1130/86400)+DATE(1970,1,1)</f>
        <v>41858.649502314816</v>
      </c>
      <c r="R1130" cm="1">
        <f t="array" ref="R1130:S1130">YEAR(P1130:Q1130)</f>
        <v>2014</v>
      </c>
      <c r="S1130">
        <v>2014</v>
      </c>
    </row>
    <row r="1131" spans="1:19" ht="48" x14ac:dyDescent="0.2">
      <c r="A1131">
        <v>1129</v>
      </c>
      <c r="B1131" s="3" t="s">
        <v>1130</v>
      </c>
      <c r="C1131" s="3" t="s">
        <v>5239</v>
      </c>
      <c r="D1131" s="6">
        <v>20000</v>
      </c>
      <c r="E1131" s="8">
        <v>21</v>
      </c>
      <c r="F1131" t="s">
        <v>8220</v>
      </c>
      <c r="G1131" t="s">
        <v>8223</v>
      </c>
      <c r="H1131" t="s">
        <v>8245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8292</v>
      </c>
      <c r="O1131" t="s">
        <v>8294</v>
      </c>
      <c r="P1131" s="9">
        <f>(J1131/86400)+DATE(1970,1,1)</f>
        <v>42496.264965277776</v>
      </c>
      <c r="Q1131" s="9">
        <f>(I1131/86400)+DATE(1970,1,1)</f>
        <v>42526.264965277776</v>
      </c>
      <c r="R1131" cm="1">
        <f t="array" ref="R1131:S1131">YEAR(P1131:Q1131)</f>
        <v>2016</v>
      </c>
      <c r="S1131">
        <v>2016</v>
      </c>
    </row>
    <row r="1132" spans="1:19" ht="48" x14ac:dyDescent="0.2">
      <c r="A1132">
        <v>1130</v>
      </c>
      <c r="B1132" s="3" t="s">
        <v>1131</v>
      </c>
      <c r="C1132" s="3" t="s">
        <v>5240</v>
      </c>
      <c r="D1132" s="6">
        <v>5000</v>
      </c>
      <c r="E1132" s="8">
        <v>11</v>
      </c>
      <c r="F1132" t="s">
        <v>8220</v>
      </c>
      <c r="G1132" t="s">
        <v>8223</v>
      </c>
      <c r="H1132" t="s">
        <v>8245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8292</v>
      </c>
      <c r="O1132" t="s">
        <v>8294</v>
      </c>
      <c r="P1132" s="9">
        <f>(J1132/86400)+DATE(1970,1,1)</f>
        <v>41908.996527777781</v>
      </c>
      <c r="Q1132" s="9">
        <f>(I1132/86400)+DATE(1970,1,1)</f>
        <v>41969.038194444445</v>
      </c>
      <c r="R1132" cm="1">
        <f t="array" ref="R1132:S1132">YEAR(P1132:Q1132)</f>
        <v>2014</v>
      </c>
      <c r="S1132">
        <v>2014</v>
      </c>
    </row>
    <row r="1133" spans="1:19" ht="48" x14ac:dyDescent="0.2">
      <c r="A1133">
        <v>1131</v>
      </c>
      <c r="B1133" s="3" t="s">
        <v>1132</v>
      </c>
      <c r="C1133" s="3" t="s">
        <v>5241</v>
      </c>
      <c r="D1133" s="6">
        <v>40000</v>
      </c>
      <c r="E1133" s="8">
        <v>0</v>
      </c>
      <c r="F1133" t="s">
        <v>8220</v>
      </c>
      <c r="G1133" t="s">
        <v>8225</v>
      </c>
      <c r="H1133" t="s">
        <v>8247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8292</v>
      </c>
      <c r="O1133" t="s">
        <v>8294</v>
      </c>
      <c r="P1133" s="9">
        <f>(J1133/86400)+DATE(1970,1,1)</f>
        <v>42332.908194444448</v>
      </c>
      <c r="Q1133" s="9">
        <f>(I1133/86400)+DATE(1970,1,1)</f>
        <v>42362.908194444448</v>
      </c>
      <c r="R1133" cm="1">
        <f t="array" ref="R1133:S1133">YEAR(P1133:Q1133)</f>
        <v>2015</v>
      </c>
      <c r="S1133">
        <v>2015</v>
      </c>
    </row>
    <row r="1134" spans="1:19" ht="48" x14ac:dyDescent="0.2">
      <c r="A1134">
        <v>1132</v>
      </c>
      <c r="B1134" s="3" t="s">
        <v>1133</v>
      </c>
      <c r="C1134" s="3" t="s">
        <v>5242</v>
      </c>
      <c r="D1134" s="6">
        <v>10000</v>
      </c>
      <c r="E1134" s="8">
        <v>1438</v>
      </c>
      <c r="F1134" t="s">
        <v>8220</v>
      </c>
      <c r="G1134" t="s">
        <v>8228</v>
      </c>
      <c r="H1134" t="s">
        <v>8250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8292</v>
      </c>
      <c r="O1134" t="s">
        <v>8294</v>
      </c>
      <c r="P1134" s="9">
        <f>(J1134/86400)+DATE(1970,1,1)</f>
        <v>42706.115405092598</v>
      </c>
      <c r="Q1134" s="9">
        <f>(I1134/86400)+DATE(1970,1,1)</f>
        <v>42736.115405092598</v>
      </c>
      <c r="R1134" cm="1">
        <f t="array" ref="R1134:S1134">YEAR(P1134:Q1134)</f>
        <v>2016</v>
      </c>
      <c r="S1134">
        <v>2017</v>
      </c>
    </row>
    <row r="1135" spans="1:19" ht="48" x14ac:dyDescent="0.2">
      <c r="A1135">
        <v>1133</v>
      </c>
      <c r="B1135" s="3" t="s">
        <v>1134</v>
      </c>
      <c r="C1135" s="3" t="s">
        <v>5243</v>
      </c>
      <c r="D1135" s="6">
        <v>3000</v>
      </c>
      <c r="E1135" s="8">
        <v>20</v>
      </c>
      <c r="F1135" t="s">
        <v>8220</v>
      </c>
      <c r="G1135" t="s">
        <v>8224</v>
      </c>
      <c r="H1135" t="s">
        <v>8246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8292</v>
      </c>
      <c r="O1135" t="s">
        <v>8294</v>
      </c>
      <c r="P1135" s="9">
        <f>(J1135/86400)+DATE(1970,1,1)</f>
        <v>41821.407187500001</v>
      </c>
      <c r="Q1135" s="9">
        <f>(I1135/86400)+DATE(1970,1,1)</f>
        <v>41851.407187500001</v>
      </c>
      <c r="R1135" cm="1">
        <f t="array" ref="R1135:S1135">YEAR(P1135:Q1135)</f>
        <v>2014</v>
      </c>
      <c r="S1135">
        <v>2014</v>
      </c>
    </row>
    <row r="1136" spans="1:19" ht="48" x14ac:dyDescent="0.2">
      <c r="A1136">
        <v>1134</v>
      </c>
      <c r="B1136" s="3" t="s">
        <v>1135</v>
      </c>
      <c r="C1136" s="3" t="s">
        <v>5244</v>
      </c>
      <c r="D1136" s="6">
        <v>25000</v>
      </c>
      <c r="E1136" s="8">
        <v>1</v>
      </c>
      <c r="F1136" t="s">
        <v>8220</v>
      </c>
      <c r="G1136" t="s">
        <v>8225</v>
      </c>
      <c r="H1136" t="s">
        <v>8247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8292</v>
      </c>
      <c r="O1136" t="s">
        <v>8294</v>
      </c>
      <c r="P1136" s="9">
        <f>(J1136/86400)+DATE(1970,1,1)</f>
        <v>41958.285046296296</v>
      </c>
      <c r="Q1136" s="9">
        <f>(I1136/86400)+DATE(1970,1,1)</f>
        <v>41972.189583333333</v>
      </c>
      <c r="R1136" cm="1">
        <f t="array" ref="R1136:S1136">YEAR(P1136:Q1136)</f>
        <v>2014</v>
      </c>
      <c r="S1136">
        <v>2014</v>
      </c>
    </row>
    <row r="1137" spans="1:19" ht="64" x14ac:dyDescent="0.2">
      <c r="A1137">
        <v>1135</v>
      </c>
      <c r="B1137" s="3" t="s">
        <v>1136</v>
      </c>
      <c r="C1137" s="3" t="s">
        <v>5245</v>
      </c>
      <c r="D1137" s="6">
        <v>1000</v>
      </c>
      <c r="E1137" s="8">
        <v>50</v>
      </c>
      <c r="F1137" t="s">
        <v>8220</v>
      </c>
      <c r="G1137" t="s">
        <v>8235</v>
      </c>
      <c r="H1137" t="s">
        <v>8248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8292</v>
      </c>
      <c r="O1137" t="s">
        <v>8294</v>
      </c>
      <c r="P1137" s="9">
        <f>(J1137/86400)+DATE(1970,1,1)</f>
        <v>42558.98951388889</v>
      </c>
      <c r="Q1137" s="9">
        <f>(I1137/86400)+DATE(1970,1,1)</f>
        <v>42588.98951388889</v>
      </c>
      <c r="R1137" cm="1">
        <f t="array" ref="R1137:S1137">YEAR(P1137:Q1137)</f>
        <v>2016</v>
      </c>
      <c r="S1137">
        <v>2016</v>
      </c>
    </row>
    <row r="1138" spans="1:19" ht="48" x14ac:dyDescent="0.2">
      <c r="A1138">
        <v>1136</v>
      </c>
      <c r="B1138" s="3" t="s">
        <v>1137</v>
      </c>
      <c r="C1138" s="3" t="s">
        <v>5246</v>
      </c>
      <c r="D1138" s="6">
        <v>4190</v>
      </c>
      <c r="E1138" s="8">
        <v>270</v>
      </c>
      <c r="F1138" t="s">
        <v>8220</v>
      </c>
      <c r="G1138" t="s">
        <v>8229</v>
      </c>
      <c r="H1138" t="s">
        <v>8248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8292</v>
      </c>
      <c r="O1138" t="s">
        <v>8294</v>
      </c>
      <c r="P1138" s="9">
        <f>(J1138/86400)+DATE(1970,1,1)</f>
        <v>42327.671631944446</v>
      </c>
      <c r="Q1138" s="9">
        <f>(I1138/86400)+DATE(1970,1,1)</f>
        <v>42357.671631944446</v>
      </c>
      <c r="R1138" cm="1">
        <f t="array" ref="R1138:S1138">YEAR(P1138:Q1138)</f>
        <v>2015</v>
      </c>
      <c r="S1138">
        <v>2015</v>
      </c>
    </row>
    <row r="1139" spans="1:19" ht="48" x14ac:dyDescent="0.2">
      <c r="A1139">
        <v>1137</v>
      </c>
      <c r="B1139" s="3" t="s">
        <v>1138</v>
      </c>
      <c r="C1139" s="3" t="s">
        <v>5247</v>
      </c>
      <c r="D1139" s="6">
        <v>25000</v>
      </c>
      <c r="E1139" s="8">
        <v>9875</v>
      </c>
      <c r="F1139" t="s">
        <v>8220</v>
      </c>
      <c r="G1139" t="s">
        <v>8223</v>
      </c>
      <c r="H1139" t="s">
        <v>8245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8292</v>
      </c>
      <c r="O1139" t="s">
        <v>8294</v>
      </c>
      <c r="P1139" s="9">
        <f>(J1139/86400)+DATE(1970,1,1)</f>
        <v>42453.819687499999</v>
      </c>
      <c r="Q1139" s="9">
        <f>(I1139/86400)+DATE(1970,1,1)</f>
        <v>42483.819687499999</v>
      </c>
      <c r="R1139" cm="1">
        <f t="array" ref="R1139:S1139">YEAR(P1139:Q1139)</f>
        <v>2016</v>
      </c>
      <c r="S1139">
        <v>2016</v>
      </c>
    </row>
    <row r="1140" spans="1:19" ht="48" x14ac:dyDescent="0.2">
      <c r="A1140">
        <v>1138</v>
      </c>
      <c r="B1140" s="3" t="s">
        <v>1139</v>
      </c>
      <c r="C1140" s="3" t="s">
        <v>5248</v>
      </c>
      <c r="D1140" s="6">
        <v>35000</v>
      </c>
      <c r="E1140" s="8">
        <v>125</v>
      </c>
      <c r="F1140" t="s">
        <v>8220</v>
      </c>
      <c r="G1140" t="s">
        <v>8223</v>
      </c>
      <c r="H1140" t="s">
        <v>8245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8292</v>
      </c>
      <c r="O1140" t="s">
        <v>8294</v>
      </c>
      <c r="P1140" s="9">
        <f>(J1140/86400)+DATE(1970,1,1)</f>
        <v>42736.9066087963</v>
      </c>
      <c r="Q1140" s="9">
        <f>(I1140/86400)+DATE(1970,1,1)</f>
        <v>42756.9066087963</v>
      </c>
      <c r="R1140" cm="1">
        <f t="array" ref="R1140:S1140">YEAR(P1140:Q1140)</f>
        <v>2017</v>
      </c>
      <c r="S1140">
        <v>2017</v>
      </c>
    </row>
    <row r="1141" spans="1:19" ht="48" x14ac:dyDescent="0.2">
      <c r="A1141">
        <v>1139</v>
      </c>
      <c r="B1141" s="3" t="s">
        <v>1140</v>
      </c>
      <c r="C1141" s="3" t="s">
        <v>5249</v>
      </c>
      <c r="D1141" s="6">
        <v>8000</v>
      </c>
      <c r="E1141" s="8">
        <v>5</v>
      </c>
      <c r="F1141" t="s">
        <v>8220</v>
      </c>
      <c r="G1141" t="s">
        <v>8223</v>
      </c>
      <c r="H1141" t="s">
        <v>8245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8292</v>
      </c>
      <c r="O1141" t="s">
        <v>8294</v>
      </c>
      <c r="P1141" s="9">
        <f>(J1141/86400)+DATE(1970,1,1)</f>
        <v>41975.34752314815</v>
      </c>
      <c r="Q1141" s="9">
        <f>(I1141/86400)+DATE(1970,1,1)</f>
        <v>42005.34752314815</v>
      </c>
      <c r="R1141" cm="1">
        <f t="array" ref="R1141:S1141">YEAR(P1141:Q1141)</f>
        <v>2014</v>
      </c>
      <c r="S1141">
        <v>2015</v>
      </c>
    </row>
    <row r="1142" spans="1:19" ht="48" x14ac:dyDescent="0.2">
      <c r="A1142">
        <v>1140</v>
      </c>
      <c r="B1142" s="3" t="s">
        <v>1141</v>
      </c>
      <c r="C1142" s="3" t="s">
        <v>5250</v>
      </c>
      <c r="D1142" s="6">
        <v>5000</v>
      </c>
      <c r="E1142" s="8">
        <v>0</v>
      </c>
      <c r="F1142" t="s">
        <v>8220</v>
      </c>
      <c r="G1142" t="s">
        <v>8224</v>
      </c>
      <c r="H1142" t="s">
        <v>8246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8292</v>
      </c>
      <c r="O1142" t="s">
        <v>8294</v>
      </c>
      <c r="P1142" s="9">
        <f>(J1142/86400)+DATE(1970,1,1)</f>
        <v>42192.462048611109</v>
      </c>
      <c r="Q1142" s="9">
        <f>(I1142/86400)+DATE(1970,1,1)</f>
        <v>42222.462048611109</v>
      </c>
      <c r="R1142" cm="1">
        <f t="array" ref="R1142:S1142">YEAR(P1142:Q1142)</f>
        <v>2015</v>
      </c>
      <c r="S1142">
        <v>2015</v>
      </c>
    </row>
    <row r="1143" spans="1:19" ht="16" x14ac:dyDescent="0.2">
      <c r="A1143">
        <v>1141</v>
      </c>
      <c r="B1143" s="3" t="s">
        <v>1142</v>
      </c>
      <c r="C1143" s="3" t="s">
        <v>5251</v>
      </c>
      <c r="D1143" s="6">
        <v>500</v>
      </c>
      <c r="E1143" s="8">
        <v>0</v>
      </c>
      <c r="F1143" t="s">
        <v>8220</v>
      </c>
      <c r="G1143" t="s">
        <v>8235</v>
      </c>
      <c r="H1143" t="s">
        <v>8248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8292</v>
      </c>
      <c r="O1143" t="s">
        <v>8294</v>
      </c>
      <c r="P1143" s="9">
        <f>(J1143/86400)+DATE(1970,1,1)</f>
        <v>42164.699652777781</v>
      </c>
      <c r="Q1143" s="9">
        <f>(I1143/86400)+DATE(1970,1,1)</f>
        <v>42194.699652777781</v>
      </c>
      <c r="R1143" cm="1">
        <f t="array" ref="R1143:S1143">YEAR(P1143:Q1143)</f>
        <v>2015</v>
      </c>
      <c r="S1143">
        <v>2015</v>
      </c>
    </row>
    <row r="1144" spans="1:19" ht="48" x14ac:dyDescent="0.2">
      <c r="A1144">
        <v>1142</v>
      </c>
      <c r="B1144" s="3" t="s">
        <v>1143</v>
      </c>
      <c r="C1144" s="3" t="s">
        <v>5252</v>
      </c>
      <c r="D1144" s="6">
        <v>4000</v>
      </c>
      <c r="E1144" s="8">
        <v>0</v>
      </c>
      <c r="F1144" t="s">
        <v>8220</v>
      </c>
      <c r="G1144" t="s">
        <v>8223</v>
      </c>
      <c r="H1144" t="s">
        <v>8245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8292</v>
      </c>
      <c r="O1144" t="s">
        <v>8294</v>
      </c>
      <c r="P1144" s="9">
        <f>(J1144/86400)+DATE(1970,1,1)</f>
        <v>42022.006099537037</v>
      </c>
      <c r="Q1144" s="9">
        <f>(I1144/86400)+DATE(1970,1,1)</f>
        <v>42052.006099537037</v>
      </c>
      <c r="R1144" cm="1">
        <f t="array" ref="R1144:S1144">YEAR(P1144:Q1144)</f>
        <v>2015</v>
      </c>
      <c r="S1144">
        <v>2015</v>
      </c>
    </row>
    <row r="1145" spans="1:19" ht="48" x14ac:dyDescent="0.2">
      <c r="A1145">
        <v>1143</v>
      </c>
      <c r="B1145" s="3" t="s">
        <v>1144</v>
      </c>
      <c r="C1145" s="3" t="s">
        <v>5253</v>
      </c>
      <c r="D1145" s="6">
        <v>45000</v>
      </c>
      <c r="E1145" s="8">
        <v>186</v>
      </c>
      <c r="F1145" t="s">
        <v>8220</v>
      </c>
      <c r="G1145" t="s">
        <v>8223</v>
      </c>
      <c r="H1145" t="s">
        <v>8245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8292</v>
      </c>
      <c r="O1145" t="s">
        <v>8294</v>
      </c>
      <c r="P1145" s="9">
        <f>(J1145/86400)+DATE(1970,1,1)</f>
        <v>42325.19358796296</v>
      </c>
      <c r="Q1145" s="9">
        <f>(I1145/86400)+DATE(1970,1,1)</f>
        <v>42355.19358796296</v>
      </c>
      <c r="R1145" cm="1">
        <f t="array" ref="R1145:S1145">YEAR(P1145:Q1145)</f>
        <v>2015</v>
      </c>
      <c r="S1145">
        <v>2015</v>
      </c>
    </row>
    <row r="1146" spans="1:19" ht="48" x14ac:dyDescent="0.2">
      <c r="A1146">
        <v>1144</v>
      </c>
      <c r="B1146" s="3" t="s">
        <v>1145</v>
      </c>
      <c r="C1146" s="3" t="s">
        <v>5254</v>
      </c>
      <c r="D1146" s="6">
        <v>9300</v>
      </c>
      <c r="E1146" s="8">
        <v>0</v>
      </c>
      <c r="F1146" t="s">
        <v>8220</v>
      </c>
      <c r="G1146" t="s">
        <v>8223</v>
      </c>
      <c r="H1146" t="s">
        <v>8245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8295</v>
      </c>
      <c r="O1146" t="s">
        <v>8296</v>
      </c>
      <c r="P1146" s="9">
        <f>(J1146/86400)+DATE(1970,1,1)</f>
        <v>42093.181944444441</v>
      </c>
      <c r="Q1146" s="9">
        <f>(I1146/86400)+DATE(1970,1,1)</f>
        <v>42123.181944444441</v>
      </c>
      <c r="R1146" cm="1">
        <f t="array" ref="R1146:S1146">YEAR(P1146:Q1146)</f>
        <v>2015</v>
      </c>
      <c r="S1146">
        <v>2015</v>
      </c>
    </row>
    <row r="1147" spans="1:19" ht="48" x14ac:dyDescent="0.2">
      <c r="A1147">
        <v>1145</v>
      </c>
      <c r="B1147" s="3" t="s">
        <v>1146</v>
      </c>
      <c r="C1147" s="3" t="s">
        <v>5255</v>
      </c>
      <c r="D1147" s="6">
        <v>80000</v>
      </c>
      <c r="E1147" s="8">
        <v>100</v>
      </c>
      <c r="F1147" t="s">
        <v>8220</v>
      </c>
      <c r="G1147" t="s">
        <v>8223</v>
      </c>
      <c r="H1147" t="s">
        <v>8245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8295</v>
      </c>
      <c r="O1147" t="s">
        <v>8296</v>
      </c>
      <c r="P1147" s="9">
        <f>(J1147/86400)+DATE(1970,1,1)</f>
        <v>41854.74759259259</v>
      </c>
      <c r="Q1147" s="9">
        <f>(I1147/86400)+DATE(1970,1,1)</f>
        <v>41914.74759259259</v>
      </c>
      <c r="R1147" cm="1">
        <f t="array" ref="R1147:S1147">YEAR(P1147:Q1147)</f>
        <v>2014</v>
      </c>
      <c r="S1147">
        <v>2014</v>
      </c>
    </row>
    <row r="1148" spans="1:19" ht="32" x14ac:dyDescent="0.2">
      <c r="A1148">
        <v>1146</v>
      </c>
      <c r="B1148" s="3" t="s">
        <v>1147</v>
      </c>
      <c r="C1148" s="3" t="s">
        <v>5256</v>
      </c>
      <c r="D1148" s="6">
        <v>6000</v>
      </c>
      <c r="E1148" s="8">
        <v>530</v>
      </c>
      <c r="F1148" t="s">
        <v>8220</v>
      </c>
      <c r="G1148" t="s">
        <v>8223</v>
      </c>
      <c r="H1148" t="s">
        <v>8245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8295</v>
      </c>
      <c r="O1148" t="s">
        <v>8296</v>
      </c>
      <c r="P1148" s="9">
        <f>(J1148/86400)+DATE(1970,1,1)</f>
        <v>41723.9533912037</v>
      </c>
      <c r="Q1148" s="9">
        <f>(I1148/86400)+DATE(1970,1,1)</f>
        <v>41761.9533912037</v>
      </c>
      <c r="R1148" cm="1">
        <f t="array" ref="R1148:S1148">YEAR(P1148:Q1148)</f>
        <v>2014</v>
      </c>
      <c r="S1148">
        <v>2014</v>
      </c>
    </row>
    <row r="1149" spans="1:19" ht="48" x14ac:dyDescent="0.2">
      <c r="A1149">
        <v>1147</v>
      </c>
      <c r="B1149" s="3" t="s">
        <v>1148</v>
      </c>
      <c r="C1149" s="3" t="s">
        <v>5257</v>
      </c>
      <c r="D1149" s="6">
        <v>25000</v>
      </c>
      <c r="E1149" s="8">
        <v>0</v>
      </c>
      <c r="F1149" t="s">
        <v>8220</v>
      </c>
      <c r="G1149" t="s">
        <v>8228</v>
      </c>
      <c r="H1149" t="s">
        <v>8250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8295</v>
      </c>
      <c r="O1149" t="s">
        <v>8296</v>
      </c>
      <c r="P1149" s="9">
        <f>(J1149/86400)+DATE(1970,1,1)</f>
        <v>41871.972025462965</v>
      </c>
      <c r="Q1149" s="9">
        <f>(I1149/86400)+DATE(1970,1,1)</f>
        <v>41931.972025462965</v>
      </c>
      <c r="R1149" cm="1">
        <f t="array" ref="R1149:S1149">YEAR(P1149:Q1149)</f>
        <v>2014</v>
      </c>
      <c r="S1149">
        <v>2014</v>
      </c>
    </row>
    <row r="1150" spans="1:19" ht="32" x14ac:dyDescent="0.2">
      <c r="A1150">
        <v>1148</v>
      </c>
      <c r="B1150" s="3" t="s">
        <v>1149</v>
      </c>
      <c r="C1150" s="3" t="s">
        <v>5258</v>
      </c>
      <c r="D1150" s="6">
        <v>15000</v>
      </c>
      <c r="E1150" s="8">
        <v>73</v>
      </c>
      <c r="F1150" t="s">
        <v>8220</v>
      </c>
      <c r="G1150" t="s">
        <v>8223</v>
      </c>
      <c r="H1150" t="s">
        <v>8245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8295</v>
      </c>
      <c r="O1150" t="s">
        <v>8296</v>
      </c>
      <c r="P1150" s="9">
        <f>(J1150/86400)+DATE(1970,1,1)</f>
        <v>42675.171076388884</v>
      </c>
      <c r="Q1150" s="9">
        <f>(I1150/86400)+DATE(1970,1,1)</f>
        <v>42705.212743055556</v>
      </c>
      <c r="R1150" cm="1">
        <f t="array" ref="R1150:S1150">YEAR(P1150:Q1150)</f>
        <v>2016</v>
      </c>
      <c r="S1150">
        <v>2016</v>
      </c>
    </row>
    <row r="1151" spans="1:19" ht="32" x14ac:dyDescent="0.2">
      <c r="A1151">
        <v>1149</v>
      </c>
      <c r="B1151" s="3" t="s">
        <v>1150</v>
      </c>
      <c r="C1151" s="3" t="s">
        <v>5259</v>
      </c>
      <c r="D1151" s="6">
        <v>50000</v>
      </c>
      <c r="E1151" s="8">
        <v>75</v>
      </c>
      <c r="F1151" t="s">
        <v>8220</v>
      </c>
      <c r="G1151" t="s">
        <v>8223</v>
      </c>
      <c r="H1151" t="s">
        <v>8245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8295</v>
      </c>
      <c r="O1151" t="s">
        <v>8296</v>
      </c>
      <c r="P1151" s="9">
        <f>(J1151/86400)+DATE(1970,1,1)</f>
        <v>42507.71025462963</v>
      </c>
      <c r="Q1151" s="9">
        <f>(I1151/86400)+DATE(1970,1,1)</f>
        <v>42537.71025462963</v>
      </c>
      <c r="R1151" cm="1">
        <f t="array" ref="R1151:S1151">YEAR(P1151:Q1151)</f>
        <v>2016</v>
      </c>
      <c r="S1151">
        <v>2016</v>
      </c>
    </row>
    <row r="1152" spans="1:19" ht="32" x14ac:dyDescent="0.2">
      <c r="A1152">
        <v>1150</v>
      </c>
      <c r="B1152" s="3" t="s">
        <v>1151</v>
      </c>
      <c r="C1152" s="3" t="s">
        <v>5260</v>
      </c>
      <c r="D1152" s="6">
        <v>2500</v>
      </c>
      <c r="E1152" s="8">
        <v>252</v>
      </c>
      <c r="F1152" t="s">
        <v>8220</v>
      </c>
      <c r="G1152" t="s">
        <v>8223</v>
      </c>
      <c r="H1152" t="s">
        <v>8245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8295</v>
      </c>
      <c r="O1152" t="s">
        <v>8296</v>
      </c>
      <c r="P1152" s="9">
        <f>(J1152/86400)+DATE(1970,1,1)</f>
        <v>42317.954571759255</v>
      </c>
      <c r="Q1152" s="9">
        <f>(I1152/86400)+DATE(1970,1,1)</f>
        <v>42377.954571759255</v>
      </c>
      <c r="R1152" cm="1">
        <f t="array" ref="R1152:S1152">YEAR(P1152:Q1152)</f>
        <v>2015</v>
      </c>
      <c r="S1152">
        <v>2016</v>
      </c>
    </row>
    <row r="1153" spans="1:19" ht="48" x14ac:dyDescent="0.2">
      <c r="A1153">
        <v>1151</v>
      </c>
      <c r="B1153" s="3" t="s">
        <v>1152</v>
      </c>
      <c r="C1153" s="3" t="s">
        <v>5261</v>
      </c>
      <c r="D1153" s="6">
        <v>25000</v>
      </c>
      <c r="E1153" s="8">
        <v>0</v>
      </c>
      <c r="F1153" t="s">
        <v>8220</v>
      </c>
      <c r="G1153" t="s">
        <v>8223</v>
      </c>
      <c r="H1153" t="s">
        <v>8245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8295</v>
      </c>
      <c r="O1153" t="s">
        <v>8296</v>
      </c>
      <c r="P1153" s="9">
        <f>(J1153/86400)+DATE(1970,1,1)</f>
        <v>42224.102581018524</v>
      </c>
      <c r="Q1153" s="9">
        <f>(I1153/86400)+DATE(1970,1,1)</f>
        <v>42254.102581018524</v>
      </c>
      <c r="R1153" cm="1">
        <f t="array" ref="R1153:S1153">YEAR(P1153:Q1153)</f>
        <v>2015</v>
      </c>
      <c r="S1153">
        <v>2015</v>
      </c>
    </row>
    <row r="1154" spans="1:19" ht="16" x14ac:dyDescent="0.2">
      <c r="A1154">
        <v>1152</v>
      </c>
      <c r="B1154" s="3" t="s">
        <v>1153</v>
      </c>
      <c r="C1154" s="3" t="s">
        <v>5262</v>
      </c>
      <c r="D1154" s="6">
        <v>16000</v>
      </c>
      <c r="E1154" s="8">
        <v>911</v>
      </c>
      <c r="F1154" t="s">
        <v>8220</v>
      </c>
      <c r="G1154" t="s">
        <v>8223</v>
      </c>
      <c r="H1154" t="s">
        <v>8245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8295</v>
      </c>
      <c r="O1154" t="s">
        <v>8296</v>
      </c>
      <c r="P1154" s="9">
        <f>(J1154/86400)+DATE(1970,1,1)</f>
        <v>42109.709629629629</v>
      </c>
      <c r="Q1154" s="9">
        <f>(I1154/86400)+DATE(1970,1,1)</f>
        <v>42139.709629629629</v>
      </c>
      <c r="R1154" cm="1">
        <f t="array" ref="R1154:S1154">YEAR(P1154:Q1154)</f>
        <v>2015</v>
      </c>
      <c r="S1154">
        <v>2015</v>
      </c>
    </row>
    <row r="1155" spans="1:19" ht="32" x14ac:dyDescent="0.2">
      <c r="A1155">
        <v>1153</v>
      </c>
      <c r="B1155" s="3" t="s">
        <v>1154</v>
      </c>
      <c r="C1155" s="3" t="s">
        <v>5263</v>
      </c>
      <c r="D1155" s="6">
        <v>8000</v>
      </c>
      <c r="E1155" s="8">
        <v>50</v>
      </c>
      <c r="F1155" t="s">
        <v>8220</v>
      </c>
      <c r="G1155" t="s">
        <v>8223</v>
      </c>
      <c r="H1155" t="s">
        <v>8245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8295</v>
      </c>
      <c r="O1155" t="s">
        <v>8296</v>
      </c>
      <c r="P1155" s="9">
        <f>(J1155/86400)+DATE(1970,1,1)</f>
        <v>42143.714178240742</v>
      </c>
      <c r="Q1155" s="9">
        <f>(I1155/86400)+DATE(1970,1,1)</f>
        <v>42173.714178240742</v>
      </c>
      <c r="R1155" cm="1">
        <f t="array" ref="R1155:S1155">YEAR(P1155:Q1155)</f>
        <v>2015</v>
      </c>
      <c r="S1155">
        <v>2015</v>
      </c>
    </row>
    <row r="1156" spans="1:19" ht="48" x14ac:dyDescent="0.2">
      <c r="A1156">
        <v>1154</v>
      </c>
      <c r="B1156" s="3" t="s">
        <v>1155</v>
      </c>
      <c r="C1156" s="3" t="s">
        <v>5264</v>
      </c>
      <c r="D1156" s="6">
        <v>5000</v>
      </c>
      <c r="E1156" s="8">
        <v>325</v>
      </c>
      <c r="F1156" t="s">
        <v>8220</v>
      </c>
      <c r="G1156" t="s">
        <v>8223</v>
      </c>
      <c r="H1156" t="s">
        <v>8245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8295</v>
      </c>
      <c r="O1156" t="s">
        <v>8296</v>
      </c>
      <c r="P1156" s="9">
        <f>(J1156/86400)+DATE(1970,1,1)</f>
        <v>42223.108865740738</v>
      </c>
      <c r="Q1156" s="9">
        <f>(I1156/86400)+DATE(1970,1,1)</f>
        <v>42253.108865740738</v>
      </c>
      <c r="R1156" cm="1">
        <f t="array" ref="R1156:S1156">YEAR(P1156:Q1156)</f>
        <v>2015</v>
      </c>
      <c r="S1156">
        <v>2015</v>
      </c>
    </row>
    <row r="1157" spans="1:19" ht="48" x14ac:dyDescent="0.2">
      <c r="A1157">
        <v>1155</v>
      </c>
      <c r="B1157" s="3" t="s">
        <v>1156</v>
      </c>
      <c r="C1157" s="3" t="s">
        <v>5265</v>
      </c>
      <c r="D1157" s="6">
        <v>25000</v>
      </c>
      <c r="E1157" s="8">
        <v>188</v>
      </c>
      <c r="F1157" t="s">
        <v>8220</v>
      </c>
      <c r="G1157" t="s">
        <v>8223</v>
      </c>
      <c r="H1157" t="s">
        <v>8245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8295</v>
      </c>
      <c r="O1157" t="s">
        <v>8296</v>
      </c>
      <c r="P1157" s="9">
        <f>(J1157/86400)+DATE(1970,1,1)</f>
        <v>41835.763981481483</v>
      </c>
      <c r="Q1157" s="9">
        <f>(I1157/86400)+DATE(1970,1,1)</f>
        <v>41865.763981481483</v>
      </c>
      <c r="R1157" cm="1">
        <f t="array" ref="R1157:S1157">YEAR(P1157:Q1157)</f>
        <v>2014</v>
      </c>
      <c r="S1157">
        <v>2014</v>
      </c>
    </row>
    <row r="1158" spans="1:19" ht="48" x14ac:dyDescent="0.2">
      <c r="A1158">
        <v>1156</v>
      </c>
      <c r="B1158" s="3" t="s">
        <v>1157</v>
      </c>
      <c r="C1158" s="3" t="s">
        <v>5266</v>
      </c>
      <c r="D1158" s="6">
        <v>6500</v>
      </c>
      <c r="E1158" s="8">
        <v>0</v>
      </c>
      <c r="F1158" t="s">
        <v>8220</v>
      </c>
      <c r="G1158" t="s">
        <v>8223</v>
      </c>
      <c r="H1158" t="s">
        <v>8245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8295</v>
      </c>
      <c r="O1158" t="s">
        <v>8296</v>
      </c>
      <c r="P1158" s="9">
        <f>(J1158/86400)+DATE(1970,1,1)</f>
        <v>42029.07131944444</v>
      </c>
      <c r="Q1158" s="9">
        <f>(I1158/86400)+DATE(1970,1,1)</f>
        <v>42059.07131944444</v>
      </c>
      <c r="R1158" cm="1">
        <f t="array" ref="R1158:S1158">YEAR(P1158:Q1158)</f>
        <v>2015</v>
      </c>
      <c r="S1158">
        <v>2015</v>
      </c>
    </row>
    <row r="1159" spans="1:19" ht="48" x14ac:dyDescent="0.2">
      <c r="A1159">
        <v>1157</v>
      </c>
      <c r="B1159" s="3" t="s">
        <v>1158</v>
      </c>
      <c r="C1159" s="3" t="s">
        <v>5267</v>
      </c>
      <c r="D1159" s="6">
        <v>10000</v>
      </c>
      <c r="E1159" s="8">
        <v>151</v>
      </c>
      <c r="F1159" t="s">
        <v>8220</v>
      </c>
      <c r="G1159" t="s">
        <v>8223</v>
      </c>
      <c r="H1159" t="s">
        <v>8245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8295</v>
      </c>
      <c r="O1159" t="s">
        <v>8296</v>
      </c>
      <c r="P1159" s="9">
        <f>(J1159/86400)+DATE(1970,1,1)</f>
        <v>41918.628240740742</v>
      </c>
      <c r="Q1159" s="9">
        <f>(I1159/86400)+DATE(1970,1,1)</f>
        <v>41978.669907407406</v>
      </c>
      <c r="R1159" cm="1">
        <f t="array" ref="R1159:S1159">YEAR(P1159:Q1159)</f>
        <v>2014</v>
      </c>
      <c r="S1159">
        <v>2014</v>
      </c>
    </row>
    <row r="1160" spans="1:19" ht="48" x14ac:dyDescent="0.2">
      <c r="A1160">
        <v>1158</v>
      </c>
      <c r="B1160" s="3" t="s">
        <v>1159</v>
      </c>
      <c r="C1160" s="3" t="s">
        <v>5268</v>
      </c>
      <c r="D1160" s="6">
        <v>7500</v>
      </c>
      <c r="E1160" s="8">
        <v>35</v>
      </c>
      <c r="F1160" t="s">
        <v>8220</v>
      </c>
      <c r="G1160" t="s">
        <v>8223</v>
      </c>
      <c r="H1160" t="s">
        <v>8245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8295</v>
      </c>
      <c r="O1160" t="s">
        <v>8296</v>
      </c>
      <c r="P1160" s="9">
        <f>(J1160/86400)+DATE(1970,1,1)</f>
        <v>41952.09175925926</v>
      </c>
      <c r="Q1160" s="9">
        <f>(I1160/86400)+DATE(1970,1,1)</f>
        <v>41982.09175925926</v>
      </c>
      <c r="R1160" cm="1">
        <f t="array" ref="R1160:S1160">YEAR(P1160:Q1160)</f>
        <v>2014</v>
      </c>
      <c r="S1160">
        <v>2014</v>
      </c>
    </row>
    <row r="1161" spans="1:19" ht="48" x14ac:dyDescent="0.2">
      <c r="A1161">
        <v>1159</v>
      </c>
      <c r="B1161" s="3" t="s">
        <v>1160</v>
      </c>
      <c r="C1161" s="3" t="s">
        <v>5269</v>
      </c>
      <c r="D1161" s="6">
        <v>6750</v>
      </c>
      <c r="E1161" s="8">
        <v>0</v>
      </c>
      <c r="F1161" t="s">
        <v>8220</v>
      </c>
      <c r="G1161" t="s">
        <v>8223</v>
      </c>
      <c r="H1161" t="s">
        <v>8245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8295</v>
      </c>
      <c r="O1161" t="s">
        <v>8296</v>
      </c>
      <c r="P1161" s="9">
        <f>(J1161/86400)+DATE(1970,1,1)</f>
        <v>42154.726446759261</v>
      </c>
      <c r="Q1161" s="9">
        <f>(I1161/86400)+DATE(1970,1,1)</f>
        <v>42185.65625</v>
      </c>
      <c r="R1161" cm="1">
        <f t="array" ref="R1161:S1161">YEAR(P1161:Q1161)</f>
        <v>2015</v>
      </c>
      <c r="S1161">
        <v>2015</v>
      </c>
    </row>
    <row r="1162" spans="1:19" ht="48" x14ac:dyDescent="0.2">
      <c r="A1162">
        <v>1160</v>
      </c>
      <c r="B1162" s="3" t="s">
        <v>1161</v>
      </c>
      <c r="C1162" s="3" t="s">
        <v>5270</v>
      </c>
      <c r="D1162" s="6">
        <v>30000</v>
      </c>
      <c r="E1162" s="8">
        <v>1155</v>
      </c>
      <c r="F1162" t="s">
        <v>8220</v>
      </c>
      <c r="G1162" t="s">
        <v>8223</v>
      </c>
      <c r="H1162" t="s">
        <v>8245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8295</v>
      </c>
      <c r="O1162" t="s">
        <v>8296</v>
      </c>
      <c r="P1162" s="9">
        <f>(J1162/86400)+DATE(1970,1,1)</f>
        <v>42061.154930555553</v>
      </c>
      <c r="Q1162" s="9">
        <f>(I1162/86400)+DATE(1970,1,1)</f>
        <v>42091.113263888888</v>
      </c>
      <c r="R1162" cm="1">
        <f t="array" ref="R1162:S1162">YEAR(P1162:Q1162)</f>
        <v>2015</v>
      </c>
      <c r="S1162">
        <v>2015</v>
      </c>
    </row>
    <row r="1163" spans="1:19" ht="48" x14ac:dyDescent="0.2">
      <c r="A1163">
        <v>1161</v>
      </c>
      <c r="B1163" s="3" t="s">
        <v>1162</v>
      </c>
      <c r="C1163" s="3" t="s">
        <v>5271</v>
      </c>
      <c r="D1163" s="6">
        <v>18000</v>
      </c>
      <c r="E1163" s="8">
        <v>0</v>
      </c>
      <c r="F1163" t="s">
        <v>8220</v>
      </c>
      <c r="G1163" t="s">
        <v>8223</v>
      </c>
      <c r="H1163" t="s">
        <v>8245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8295</v>
      </c>
      <c r="O1163" t="s">
        <v>8296</v>
      </c>
      <c r="P1163" s="9">
        <f>(J1163/86400)+DATE(1970,1,1)</f>
        <v>42122.629502314812</v>
      </c>
      <c r="Q1163" s="9">
        <f>(I1163/86400)+DATE(1970,1,1)</f>
        <v>42143.629502314812</v>
      </c>
      <c r="R1163" cm="1">
        <f t="array" ref="R1163:S1163">YEAR(P1163:Q1163)</f>
        <v>2015</v>
      </c>
      <c r="S1163">
        <v>2015</v>
      </c>
    </row>
    <row r="1164" spans="1:19" ht="48" x14ac:dyDescent="0.2">
      <c r="A1164">
        <v>1162</v>
      </c>
      <c r="B1164" s="3" t="s">
        <v>1163</v>
      </c>
      <c r="C1164" s="3" t="s">
        <v>5272</v>
      </c>
      <c r="D1164" s="6">
        <v>60000</v>
      </c>
      <c r="E1164" s="8">
        <v>35</v>
      </c>
      <c r="F1164" t="s">
        <v>8220</v>
      </c>
      <c r="G1164" t="s">
        <v>8223</v>
      </c>
      <c r="H1164" t="s">
        <v>8245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8295</v>
      </c>
      <c r="O1164" t="s">
        <v>8296</v>
      </c>
      <c r="P1164" s="9">
        <f>(J1164/86400)+DATE(1970,1,1)</f>
        <v>41876.683611111112</v>
      </c>
      <c r="Q1164" s="9">
        <f>(I1164/86400)+DATE(1970,1,1)</f>
        <v>41907.683611111112</v>
      </c>
      <c r="R1164" cm="1">
        <f t="array" ref="R1164:S1164">YEAR(P1164:Q1164)</f>
        <v>2014</v>
      </c>
      <c r="S1164">
        <v>2014</v>
      </c>
    </row>
    <row r="1165" spans="1:19" ht="48" x14ac:dyDescent="0.2">
      <c r="A1165">
        <v>1163</v>
      </c>
      <c r="B1165" s="3" t="s">
        <v>1164</v>
      </c>
      <c r="C1165" s="3" t="s">
        <v>5273</v>
      </c>
      <c r="D1165" s="6">
        <v>5200</v>
      </c>
      <c r="E1165" s="8">
        <v>0</v>
      </c>
      <c r="F1165" t="s">
        <v>8220</v>
      </c>
      <c r="G1165" t="s">
        <v>8223</v>
      </c>
      <c r="H1165" t="s">
        <v>8245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8295</v>
      </c>
      <c r="O1165" t="s">
        <v>8296</v>
      </c>
      <c r="P1165" s="9">
        <f>(J1165/86400)+DATE(1970,1,1)</f>
        <v>41830.723611111112</v>
      </c>
      <c r="Q1165" s="9">
        <f>(I1165/86400)+DATE(1970,1,1)</f>
        <v>41860.723611111112</v>
      </c>
      <c r="R1165" cm="1">
        <f t="array" ref="R1165:S1165">YEAR(P1165:Q1165)</f>
        <v>2014</v>
      </c>
      <c r="S1165">
        <v>2014</v>
      </c>
    </row>
    <row r="1166" spans="1:19" ht="64" x14ac:dyDescent="0.2">
      <c r="A1166">
        <v>1164</v>
      </c>
      <c r="B1166" s="3" t="s">
        <v>1165</v>
      </c>
      <c r="C1166" s="3" t="s">
        <v>5274</v>
      </c>
      <c r="D1166" s="6">
        <v>10000</v>
      </c>
      <c r="E1166" s="8">
        <v>0</v>
      </c>
      <c r="F1166" t="s">
        <v>8220</v>
      </c>
      <c r="G1166" t="s">
        <v>8223</v>
      </c>
      <c r="H1166" t="s">
        <v>8245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8295</v>
      </c>
      <c r="O1166" t="s">
        <v>8296</v>
      </c>
      <c r="P1166" s="9">
        <f>(J1166/86400)+DATE(1970,1,1)</f>
        <v>42509.724328703705</v>
      </c>
      <c r="Q1166" s="9">
        <f>(I1166/86400)+DATE(1970,1,1)</f>
        <v>42539.724328703705</v>
      </c>
      <c r="R1166" cm="1">
        <f t="array" ref="R1166:S1166">YEAR(P1166:Q1166)</f>
        <v>2016</v>
      </c>
      <c r="S1166">
        <v>2016</v>
      </c>
    </row>
    <row r="1167" spans="1:19" ht="48" x14ac:dyDescent="0.2">
      <c r="A1167">
        <v>1165</v>
      </c>
      <c r="B1167" s="3" t="s">
        <v>1166</v>
      </c>
      <c r="C1167" s="3" t="s">
        <v>5275</v>
      </c>
      <c r="D1167" s="6">
        <v>10000</v>
      </c>
      <c r="E1167" s="8">
        <v>2070.5</v>
      </c>
      <c r="F1167" t="s">
        <v>8220</v>
      </c>
      <c r="G1167" t="s">
        <v>8223</v>
      </c>
      <c r="H1167" t="s">
        <v>8245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8295</v>
      </c>
      <c r="O1167" t="s">
        <v>8296</v>
      </c>
      <c r="P1167" s="9">
        <f>(J1167/86400)+DATE(1970,1,1)</f>
        <v>41792.214467592596</v>
      </c>
      <c r="Q1167" s="9">
        <f>(I1167/86400)+DATE(1970,1,1)</f>
        <v>41826.214467592596</v>
      </c>
      <c r="R1167" cm="1">
        <f t="array" ref="R1167:S1167">YEAR(P1167:Q1167)</f>
        <v>2014</v>
      </c>
      <c r="S1167">
        <v>2014</v>
      </c>
    </row>
    <row r="1168" spans="1:19" ht="48" x14ac:dyDescent="0.2">
      <c r="A1168">
        <v>1166</v>
      </c>
      <c r="B1168" s="3" t="s">
        <v>1167</v>
      </c>
      <c r="C1168" s="3" t="s">
        <v>5276</v>
      </c>
      <c r="D1168" s="6">
        <v>15000</v>
      </c>
      <c r="E1168" s="8">
        <v>2871</v>
      </c>
      <c r="F1168" t="s">
        <v>8220</v>
      </c>
      <c r="G1168" t="s">
        <v>8223</v>
      </c>
      <c r="H1168" t="s">
        <v>8245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8295</v>
      </c>
      <c r="O1168" t="s">
        <v>8296</v>
      </c>
      <c r="P1168" s="9">
        <f>(J1168/86400)+DATE(1970,1,1)</f>
        <v>42150.485439814816</v>
      </c>
      <c r="Q1168" s="9">
        <f>(I1168/86400)+DATE(1970,1,1)</f>
        <v>42181.166666666672</v>
      </c>
      <c r="R1168" cm="1">
        <f t="array" ref="R1168:S1168">YEAR(P1168:Q1168)</f>
        <v>2015</v>
      </c>
      <c r="S1168">
        <v>2015</v>
      </c>
    </row>
    <row r="1169" spans="1:19" ht="48" x14ac:dyDescent="0.2">
      <c r="A1169">
        <v>1167</v>
      </c>
      <c r="B1169" s="3" t="s">
        <v>1168</v>
      </c>
      <c r="C1169" s="3" t="s">
        <v>5277</v>
      </c>
      <c r="D1169" s="6">
        <v>60000</v>
      </c>
      <c r="E1169" s="8">
        <v>979</v>
      </c>
      <c r="F1169" t="s">
        <v>8220</v>
      </c>
      <c r="G1169" t="s">
        <v>8223</v>
      </c>
      <c r="H1169" t="s">
        <v>8245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8295</v>
      </c>
      <c r="O1169" t="s">
        <v>8296</v>
      </c>
      <c r="P1169" s="9">
        <f>(J1169/86400)+DATE(1970,1,1)</f>
        <v>41863.734895833331</v>
      </c>
      <c r="Q1169" s="9">
        <f>(I1169/86400)+DATE(1970,1,1)</f>
        <v>41894.734895833331</v>
      </c>
      <c r="R1169" cm="1">
        <f t="array" ref="R1169:S1169">YEAR(P1169:Q1169)</f>
        <v>2014</v>
      </c>
      <c r="S1169">
        <v>2014</v>
      </c>
    </row>
    <row r="1170" spans="1:19" ht="48" x14ac:dyDescent="0.2">
      <c r="A1170">
        <v>1168</v>
      </c>
      <c r="B1170" s="3" t="s">
        <v>1169</v>
      </c>
      <c r="C1170" s="3" t="s">
        <v>5278</v>
      </c>
      <c r="D1170" s="6">
        <v>18000</v>
      </c>
      <c r="E1170" s="8">
        <v>1020</v>
      </c>
      <c r="F1170" t="s">
        <v>8220</v>
      </c>
      <c r="G1170" t="s">
        <v>8223</v>
      </c>
      <c r="H1170" t="s">
        <v>8245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8295</v>
      </c>
      <c r="O1170" t="s">
        <v>8296</v>
      </c>
      <c r="P1170" s="9">
        <f>(J1170/86400)+DATE(1970,1,1)</f>
        <v>42605.053993055553</v>
      </c>
      <c r="Q1170" s="9">
        <f>(I1170/86400)+DATE(1970,1,1)</f>
        <v>42635.053993055553</v>
      </c>
      <c r="R1170" cm="1">
        <f t="array" ref="R1170:S1170">YEAR(P1170:Q1170)</f>
        <v>2016</v>
      </c>
      <c r="S1170">
        <v>2016</v>
      </c>
    </row>
    <row r="1171" spans="1:19" ht="48" x14ac:dyDescent="0.2">
      <c r="A1171">
        <v>1169</v>
      </c>
      <c r="B1171" s="3" t="s">
        <v>1170</v>
      </c>
      <c r="C1171" s="3" t="s">
        <v>5279</v>
      </c>
      <c r="D1171" s="6">
        <v>10000</v>
      </c>
      <c r="E1171" s="8">
        <v>17</v>
      </c>
      <c r="F1171" t="s">
        <v>8220</v>
      </c>
      <c r="G1171" t="s">
        <v>8223</v>
      </c>
      <c r="H1171" t="s">
        <v>8245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8295</v>
      </c>
      <c r="O1171" t="s">
        <v>8296</v>
      </c>
      <c r="P1171" s="9">
        <f>(J1171/86400)+DATE(1970,1,1)</f>
        <v>42027.353738425925</v>
      </c>
      <c r="Q1171" s="9">
        <f>(I1171/86400)+DATE(1970,1,1)</f>
        <v>42057.353738425925</v>
      </c>
      <c r="R1171" cm="1">
        <f t="array" ref="R1171:S1171">YEAR(P1171:Q1171)</f>
        <v>2015</v>
      </c>
      <c r="S1171">
        <v>2015</v>
      </c>
    </row>
    <row r="1172" spans="1:19" ht="48" x14ac:dyDescent="0.2">
      <c r="A1172">
        <v>1170</v>
      </c>
      <c r="B1172" s="3" t="s">
        <v>1171</v>
      </c>
      <c r="C1172" s="3" t="s">
        <v>5280</v>
      </c>
      <c r="D1172" s="6">
        <v>25000</v>
      </c>
      <c r="E1172" s="8">
        <v>100</v>
      </c>
      <c r="F1172" t="s">
        <v>8220</v>
      </c>
      <c r="G1172" t="s">
        <v>8224</v>
      </c>
      <c r="H1172" t="s">
        <v>8246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8295</v>
      </c>
      <c r="O1172" t="s">
        <v>8296</v>
      </c>
      <c r="P1172" s="9">
        <f>(J1172/86400)+DATE(1970,1,1)</f>
        <v>42124.893182870372</v>
      </c>
      <c r="Q1172" s="9">
        <f>(I1172/86400)+DATE(1970,1,1)</f>
        <v>42154.893182870372</v>
      </c>
      <c r="R1172" cm="1">
        <f t="array" ref="R1172:S1172">YEAR(P1172:Q1172)</f>
        <v>2015</v>
      </c>
      <c r="S1172">
        <v>2015</v>
      </c>
    </row>
    <row r="1173" spans="1:19" ht="32" x14ac:dyDescent="0.2">
      <c r="A1173">
        <v>1171</v>
      </c>
      <c r="B1173" s="3" t="s">
        <v>1172</v>
      </c>
      <c r="C1173" s="3" t="s">
        <v>5281</v>
      </c>
      <c r="D1173" s="6">
        <v>25000</v>
      </c>
      <c r="E1173" s="8">
        <v>25</v>
      </c>
      <c r="F1173" t="s">
        <v>8220</v>
      </c>
      <c r="G1173" t="s">
        <v>8223</v>
      </c>
      <c r="H1173" t="s">
        <v>8245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8295</v>
      </c>
      <c r="O1173" t="s">
        <v>8296</v>
      </c>
      <c r="P1173" s="9">
        <f>(J1173/86400)+DATE(1970,1,1)</f>
        <v>41938.804710648146</v>
      </c>
      <c r="Q1173" s="9">
        <f>(I1173/86400)+DATE(1970,1,1)</f>
        <v>41956.846377314811</v>
      </c>
      <c r="R1173" cm="1">
        <f t="array" ref="R1173:S1173">YEAR(P1173:Q1173)</f>
        <v>2014</v>
      </c>
      <c r="S1173">
        <v>2014</v>
      </c>
    </row>
    <row r="1174" spans="1:19" ht="16" x14ac:dyDescent="0.2">
      <c r="A1174">
        <v>1172</v>
      </c>
      <c r="B1174" s="3" t="s">
        <v>1173</v>
      </c>
      <c r="C1174" s="3" t="s">
        <v>5282</v>
      </c>
      <c r="D1174" s="6">
        <v>9000</v>
      </c>
      <c r="E1174" s="8">
        <v>0</v>
      </c>
      <c r="F1174" t="s">
        <v>8220</v>
      </c>
      <c r="G1174" t="s">
        <v>8223</v>
      </c>
      <c r="H1174" t="s">
        <v>8245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8295</v>
      </c>
      <c r="O1174" t="s">
        <v>8296</v>
      </c>
      <c r="P1174" s="9">
        <f>(J1174/86400)+DATE(1970,1,1)</f>
        <v>41841.682314814811</v>
      </c>
      <c r="Q1174" s="9">
        <f>(I1174/86400)+DATE(1970,1,1)</f>
        <v>41871.682314814811</v>
      </c>
      <c r="R1174" cm="1">
        <f t="array" ref="R1174:S1174">YEAR(P1174:Q1174)</f>
        <v>2014</v>
      </c>
      <c r="S1174">
        <v>2014</v>
      </c>
    </row>
    <row r="1175" spans="1:19" ht="48" x14ac:dyDescent="0.2">
      <c r="A1175">
        <v>1173</v>
      </c>
      <c r="B1175" s="3" t="s">
        <v>1174</v>
      </c>
      <c r="C1175" s="3" t="s">
        <v>5283</v>
      </c>
      <c r="D1175" s="6">
        <v>125000</v>
      </c>
      <c r="E1175" s="8">
        <v>30</v>
      </c>
      <c r="F1175" t="s">
        <v>8220</v>
      </c>
      <c r="G1175" t="s">
        <v>8223</v>
      </c>
      <c r="H1175" t="s">
        <v>8245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8295</v>
      </c>
      <c r="O1175" t="s">
        <v>8296</v>
      </c>
      <c r="P1175" s="9">
        <f>(J1175/86400)+DATE(1970,1,1)</f>
        <v>42184.185844907406</v>
      </c>
      <c r="Q1175" s="9">
        <f>(I1175/86400)+DATE(1970,1,1)</f>
        <v>42219.185844907406</v>
      </c>
      <c r="R1175" cm="1">
        <f t="array" ref="R1175:S1175">YEAR(P1175:Q1175)</f>
        <v>2015</v>
      </c>
      <c r="S1175">
        <v>2015</v>
      </c>
    </row>
    <row r="1176" spans="1:19" ht="48" x14ac:dyDescent="0.2">
      <c r="A1176">
        <v>1174</v>
      </c>
      <c r="B1176" s="3" t="s">
        <v>1175</v>
      </c>
      <c r="C1176" s="3" t="s">
        <v>5284</v>
      </c>
      <c r="D1176" s="6">
        <v>15000</v>
      </c>
      <c r="E1176" s="8">
        <v>886</v>
      </c>
      <c r="F1176" t="s">
        <v>8220</v>
      </c>
      <c r="G1176" t="s">
        <v>8223</v>
      </c>
      <c r="H1176" t="s">
        <v>8245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8295</v>
      </c>
      <c r="O1176" t="s">
        <v>8296</v>
      </c>
      <c r="P1176" s="9">
        <f>(J1176/86400)+DATE(1970,1,1)</f>
        <v>42468.84174768519</v>
      </c>
      <c r="Q1176" s="9">
        <f>(I1176/86400)+DATE(1970,1,1)</f>
        <v>42498.84174768519</v>
      </c>
      <c r="R1176" cm="1">
        <f t="array" ref="R1176:S1176">YEAR(P1176:Q1176)</f>
        <v>2016</v>
      </c>
      <c r="S1176">
        <v>2016</v>
      </c>
    </row>
    <row r="1177" spans="1:19" ht="48" x14ac:dyDescent="0.2">
      <c r="A1177">
        <v>1175</v>
      </c>
      <c r="B1177" s="3" t="s">
        <v>1176</v>
      </c>
      <c r="C1177" s="3" t="s">
        <v>5285</v>
      </c>
      <c r="D1177" s="6">
        <v>20000</v>
      </c>
      <c r="E1177" s="8">
        <v>585</v>
      </c>
      <c r="F1177" t="s">
        <v>8220</v>
      </c>
      <c r="G1177" t="s">
        <v>8223</v>
      </c>
      <c r="H1177" t="s">
        <v>8245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8295</v>
      </c>
      <c r="O1177" t="s">
        <v>8296</v>
      </c>
      <c r="P1177" s="9">
        <f>(J1177/86400)+DATE(1970,1,1)</f>
        <v>42170.728460648148</v>
      </c>
      <c r="Q1177" s="9">
        <f>(I1177/86400)+DATE(1970,1,1)</f>
        <v>42200.728460648148</v>
      </c>
      <c r="R1177" cm="1">
        <f t="array" ref="R1177:S1177">YEAR(P1177:Q1177)</f>
        <v>2015</v>
      </c>
      <c r="S1177">
        <v>2015</v>
      </c>
    </row>
    <row r="1178" spans="1:19" ht="64" x14ac:dyDescent="0.2">
      <c r="A1178">
        <v>1176</v>
      </c>
      <c r="B1178" s="3" t="s">
        <v>1177</v>
      </c>
      <c r="C1178" s="3" t="s">
        <v>5286</v>
      </c>
      <c r="D1178" s="6">
        <v>175000</v>
      </c>
      <c r="E1178" s="8">
        <v>10</v>
      </c>
      <c r="F1178" t="s">
        <v>8220</v>
      </c>
      <c r="G1178" t="s">
        <v>8225</v>
      </c>
      <c r="H1178" t="s">
        <v>8247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8295</v>
      </c>
      <c r="O1178" t="s">
        <v>8296</v>
      </c>
      <c r="P1178" s="9">
        <f>(J1178/86400)+DATE(1970,1,1)</f>
        <v>42746.019652777773</v>
      </c>
      <c r="Q1178" s="9">
        <f>(I1178/86400)+DATE(1970,1,1)</f>
        <v>42800.541666666672</v>
      </c>
      <c r="R1178" cm="1">
        <f t="array" ref="R1178:S1178">YEAR(P1178:Q1178)</f>
        <v>2017</v>
      </c>
      <c r="S1178">
        <v>2017</v>
      </c>
    </row>
    <row r="1179" spans="1:19" ht="48" x14ac:dyDescent="0.2">
      <c r="A1179">
        <v>1177</v>
      </c>
      <c r="B1179" s="3" t="s">
        <v>1178</v>
      </c>
      <c r="C1179" s="3" t="s">
        <v>5287</v>
      </c>
      <c r="D1179" s="6">
        <v>6000</v>
      </c>
      <c r="E1179" s="8">
        <v>0</v>
      </c>
      <c r="F1179" t="s">
        <v>8220</v>
      </c>
      <c r="G1179" t="s">
        <v>8224</v>
      </c>
      <c r="H1179" t="s">
        <v>8246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8295</v>
      </c>
      <c r="O1179" t="s">
        <v>8296</v>
      </c>
      <c r="P1179" s="9">
        <f>(J1179/86400)+DATE(1970,1,1)</f>
        <v>41897.660833333335</v>
      </c>
      <c r="Q1179" s="9">
        <f>(I1179/86400)+DATE(1970,1,1)</f>
        <v>41927.660833333335</v>
      </c>
      <c r="R1179" cm="1">
        <f t="array" ref="R1179:S1179">YEAR(P1179:Q1179)</f>
        <v>2014</v>
      </c>
      <c r="S1179">
        <v>2014</v>
      </c>
    </row>
    <row r="1180" spans="1:19" ht="48" x14ac:dyDescent="0.2">
      <c r="A1180">
        <v>1178</v>
      </c>
      <c r="B1180" s="3" t="s">
        <v>1179</v>
      </c>
      <c r="C1180" s="3" t="s">
        <v>5288</v>
      </c>
      <c r="D1180" s="6">
        <v>75000</v>
      </c>
      <c r="E1180" s="8">
        <v>5</v>
      </c>
      <c r="F1180" t="s">
        <v>8220</v>
      </c>
      <c r="G1180" t="s">
        <v>8223</v>
      </c>
      <c r="H1180" t="s">
        <v>8245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8295</v>
      </c>
      <c r="O1180" t="s">
        <v>8296</v>
      </c>
      <c r="P1180" s="9">
        <f>(J1180/86400)+DATE(1970,1,1)</f>
        <v>41837.905694444446</v>
      </c>
      <c r="Q1180" s="9">
        <f>(I1180/86400)+DATE(1970,1,1)</f>
        <v>41867.905694444446</v>
      </c>
      <c r="R1180" cm="1">
        <f t="array" ref="R1180:S1180">YEAR(P1180:Q1180)</f>
        <v>2014</v>
      </c>
      <c r="S1180">
        <v>2014</v>
      </c>
    </row>
    <row r="1181" spans="1:19" ht="48" x14ac:dyDescent="0.2">
      <c r="A1181">
        <v>1179</v>
      </c>
      <c r="B1181" s="3" t="s">
        <v>1180</v>
      </c>
      <c r="C1181" s="3" t="s">
        <v>5289</v>
      </c>
      <c r="D1181" s="6">
        <v>60000</v>
      </c>
      <c r="E1181" s="8">
        <v>3200</v>
      </c>
      <c r="F1181" t="s">
        <v>8220</v>
      </c>
      <c r="G1181" t="s">
        <v>8228</v>
      </c>
      <c r="H1181" t="s">
        <v>8250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8295</v>
      </c>
      <c r="O1181" t="s">
        <v>8296</v>
      </c>
      <c r="P1181" s="9">
        <f>(J1181/86400)+DATE(1970,1,1)</f>
        <v>42275.720219907409</v>
      </c>
      <c r="Q1181" s="9">
        <f>(I1181/86400)+DATE(1970,1,1)</f>
        <v>42305.720219907409</v>
      </c>
      <c r="R1181" cm="1">
        <f t="array" ref="R1181:S1181">YEAR(P1181:Q1181)</f>
        <v>2015</v>
      </c>
      <c r="S1181">
        <v>2015</v>
      </c>
    </row>
    <row r="1182" spans="1:19" ht="32" x14ac:dyDescent="0.2">
      <c r="A1182">
        <v>1180</v>
      </c>
      <c r="B1182" s="3" t="s">
        <v>1181</v>
      </c>
      <c r="C1182" s="3" t="s">
        <v>5290</v>
      </c>
      <c r="D1182" s="6">
        <v>50000</v>
      </c>
      <c r="E1182" s="8">
        <v>5875</v>
      </c>
      <c r="F1182" t="s">
        <v>8220</v>
      </c>
      <c r="G1182" t="s">
        <v>8223</v>
      </c>
      <c r="H1182" t="s">
        <v>8245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8295</v>
      </c>
      <c r="O1182" t="s">
        <v>8296</v>
      </c>
      <c r="P1182" s="9">
        <f>(J1182/86400)+DATE(1970,1,1)</f>
        <v>41781.806875000002</v>
      </c>
      <c r="Q1182" s="9">
        <f>(I1182/86400)+DATE(1970,1,1)</f>
        <v>41818.806875000002</v>
      </c>
      <c r="R1182" cm="1">
        <f t="array" ref="R1182:S1182">YEAR(P1182:Q1182)</f>
        <v>2014</v>
      </c>
      <c r="S1182">
        <v>2014</v>
      </c>
    </row>
    <row r="1183" spans="1:19" ht="16" x14ac:dyDescent="0.2">
      <c r="A1183">
        <v>1181</v>
      </c>
      <c r="B1183" s="3" t="s">
        <v>1182</v>
      </c>
      <c r="C1183" s="3" t="s">
        <v>5291</v>
      </c>
      <c r="D1183" s="6">
        <v>50000</v>
      </c>
      <c r="E1183" s="8">
        <v>4</v>
      </c>
      <c r="F1183" t="s">
        <v>8220</v>
      </c>
      <c r="G1183" t="s">
        <v>8223</v>
      </c>
      <c r="H1183" t="s">
        <v>8245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8295</v>
      </c>
      <c r="O1183" t="s">
        <v>8296</v>
      </c>
      <c r="P1183" s="9">
        <f>(J1183/86400)+DATE(1970,1,1)</f>
        <v>42034.339363425926</v>
      </c>
      <c r="Q1183" s="9">
        <f>(I1183/86400)+DATE(1970,1,1)</f>
        <v>42064.339363425926</v>
      </c>
      <c r="R1183" cm="1">
        <f t="array" ref="R1183:S1183">YEAR(P1183:Q1183)</f>
        <v>2015</v>
      </c>
      <c r="S1183">
        <v>2015</v>
      </c>
    </row>
    <row r="1184" spans="1:19" ht="48" x14ac:dyDescent="0.2">
      <c r="A1184">
        <v>1182</v>
      </c>
      <c r="B1184" s="3" t="s">
        <v>1183</v>
      </c>
      <c r="C1184" s="3" t="s">
        <v>5292</v>
      </c>
      <c r="D1184" s="6">
        <v>1000</v>
      </c>
      <c r="E1184" s="8">
        <v>42</v>
      </c>
      <c r="F1184" t="s">
        <v>8220</v>
      </c>
      <c r="G1184" t="s">
        <v>8223</v>
      </c>
      <c r="H1184" t="s">
        <v>8245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8295</v>
      </c>
      <c r="O1184" t="s">
        <v>8296</v>
      </c>
      <c r="P1184" s="9">
        <f>(J1184/86400)+DATE(1970,1,1)</f>
        <v>42728.827407407407</v>
      </c>
      <c r="Q1184" s="9">
        <f>(I1184/86400)+DATE(1970,1,1)</f>
        <v>42747.695833333331</v>
      </c>
      <c r="R1184" cm="1">
        <f t="array" ref="R1184:S1184">YEAR(P1184:Q1184)</f>
        <v>2016</v>
      </c>
      <c r="S1184">
        <v>2017</v>
      </c>
    </row>
    <row r="1185" spans="1:19" ht="48" x14ac:dyDescent="0.2">
      <c r="A1185">
        <v>1183</v>
      </c>
      <c r="B1185" s="3" t="s">
        <v>1184</v>
      </c>
      <c r="C1185" s="3" t="s">
        <v>5293</v>
      </c>
      <c r="D1185" s="6">
        <v>2500</v>
      </c>
      <c r="E1185" s="8">
        <v>100</v>
      </c>
      <c r="F1185" t="s">
        <v>8220</v>
      </c>
      <c r="G1185" t="s">
        <v>8223</v>
      </c>
      <c r="H1185" t="s">
        <v>8245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8295</v>
      </c>
      <c r="O1185" t="s">
        <v>8296</v>
      </c>
      <c r="P1185" s="9">
        <f>(J1185/86400)+DATE(1970,1,1)</f>
        <v>42656.86137731481</v>
      </c>
      <c r="Q1185" s="9">
        <f>(I1185/86400)+DATE(1970,1,1)</f>
        <v>42676.165972222225</v>
      </c>
      <c r="R1185" cm="1">
        <f t="array" ref="R1185:S1185">YEAR(P1185:Q1185)</f>
        <v>2016</v>
      </c>
      <c r="S1185">
        <v>2016</v>
      </c>
    </row>
    <row r="1186" spans="1:19" ht="48" x14ac:dyDescent="0.2">
      <c r="A1186">
        <v>1184</v>
      </c>
      <c r="B1186" s="3" t="s">
        <v>1185</v>
      </c>
      <c r="C1186" s="3" t="s">
        <v>5294</v>
      </c>
      <c r="D1186" s="6">
        <v>22000</v>
      </c>
      <c r="E1186" s="8">
        <v>23086</v>
      </c>
      <c r="F1186" t="s">
        <v>8218</v>
      </c>
      <c r="G1186" t="s">
        <v>8224</v>
      </c>
      <c r="H1186" t="s">
        <v>8246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8297</v>
      </c>
      <c r="O1186" t="s">
        <v>8298</v>
      </c>
      <c r="P1186" s="9">
        <f>(J1186/86400)+DATE(1970,1,1)</f>
        <v>42741.599664351852</v>
      </c>
      <c r="Q1186" s="9">
        <f>(I1186/86400)+DATE(1970,1,1)</f>
        <v>42772.599664351852</v>
      </c>
      <c r="R1186" cm="1">
        <f t="array" ref="R1186:S1186">YEAR(P1186:Q1186)</f>
        <v>2017</v>
      </c>
      <c r="S1186">
        <v>2017</v>
      </c>
    </row>
    <row r="1187" spans="1:19" ht="48" x14ac:dyDescent="0.2">
      <c r="A1187">
        <v>1185</v>
      </c>
      <c r="B1187" s="3" t="s">
        <v>1186</v>
      </c>
      <c r="C1187" s="3" t="s">
        <v>5295</v>
      </c>
      <c r="D1187" s="6">
        <v>12500</v>
      </c>
      <c r="E1187" s="8">
        <v>13180</v>
      </c>
      <c r="F1187" t="s">
        <v>8218</v>
      </c>
      <c r="G1187" t="s">
        <v>8223</v>
      </c>
      <c r="H1187" t="s">
        <v>8245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8297</v>
      </c>
      <c r="O1187" t="s">
        <v>8298</v>
      </c>
      <c r="P1187" s="9">
        <f>(J1187/86400)+DATE(1970,1,1)</f>
        <v>42130.865150462967</v>
      </c>
      <c r="Q1187" s="9">
        <f>(I1187/86400)+DATE(1970,1,1)</f>
        <v>42163.166666666672</v>
      </c>
      <c r="R1187" cm="1">
        <f t="array" ref="R1187:S1187">YEAR(P1187:Q1187)</f>
        <v>2015</v>
      </c>
      <c r="S1187">
        <v>2015</v>
      </c>
    </row>
    <row r="1188" spans="1:19" ht="48" x14ac:dyDescent="0.2">
      <c r="A1188">
        <v>1186</v>
      </c>
      <c r="B1188" s="3" t="s">
        <v>1187</v>
      </c>
      <c r="C1188" s="3" t="s">
        <v>5296</v>
      </c>
      <c r="D1188" s="6">
        <v>7500</v>
      </c>
      <c r="E1188" s="8">
        <v>8005</v>
      </c>
      <c r="F1188" t="s">
        <v>8218</v>
      </c>
      <c r="G1188" t="s">
        <v>8224</v>
      </c>
      <c r="H1188" t="s">
        <v>8246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8297</v>
      </c>
      <c r="O1188" t="s">
        <v>8298</v>
      </c>
      <c r="P1188" s="9">
        <f>(J1188/86400)+DATE(1970,1,1)</f>
        <v>42123.86336805555</v>
      </c>
      <c r="Q1188" s="9">
        <f>(I1188/86400)+DATE(1970,1,1)</f>
        <v>42156.945833333331</v>
      </c>
      <c r="R1188" cm="1">
        <f t="array" ref="R1188:S1188">YEAR(P1188:Q1188)</f>
        <v>2015</v>
      </c>
      <c r="S1188">
        <v>2015</v>
      </c>
    </row>
    <row r="1189" spans="1:19" ht="48" x14ac:dyDescent="0.2">
      <c r="A1189">
        <v>1187</v>
      </c>
      <c r="B1189" s="3" t="s">
        <v>1188</v>
      </c>
      <c r="C1189" s="3" t="s">
        <v>5297</v>
      </c>
      <c r="D1189" s="6">
        <v>8750</v>
      </c>
      <c r="E1189" s="8">
        <v>9111</v>
      </c>
      <c r="F1189" t="s">
        <v>8218</v>
      </c>
      <c r="G1189" t="s">
        <v>8223</v>
      </c>
      <c r="H1189" t="s">
        <v>8245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8297</v>
      </c>
      <c r="O1189" t="s">
        <v>8298</v>
      </c>
      <c r="P1189" s="9">
        <f>(J1189/86400)+DATE(1970,1,1)</f>
        <v>42109.894942129627</v>
      </c>
      <c r="Q1189" s="9">
        <f>(I1189/86400)+DATE(1970,1,1)</f>
        <v>42141.75</v>
      </c>
      <c r="R1189" cm="1">
        <f t="array" ref="R1189:S1189">YEAR(P1189:Q1189)</f>
        <v>2015</v>
      </c>
      <c r="S1189">
        <v>2015</v>
      </c>
    </row>
    <row r="1190" spans="1:19" ht="48" x14ac:dyDescent="0.2">
      <c r="A1190">
        <v>1188</v>
      </c>
      <c r="B1190" s="3" t="s">
        <v>1189</v>
      </c>
      <c r="C1190" s="3" t="s">
        <v>5298</v>
      </c>
      <c r="D1190" s="6">
        <v>2000</v>
      </c>
      <c r="E1190" s="8">
        <v>3211</v>
      </c>
      <c r="F1190" t="s">
        <v>8218</v>
      </c>
      <c r="G1190" t="s">
        <v>8228</v>
      </c>
      <c r="H1190" t="s">
        <v>8250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8297</v>
      </c>
      <c r="O1190" t="s">
        <v>8298</v>
      </c>
      <c r="P1190" s="9">
        <f>(J1190/86400)+DATE(1970,1,1)</f>
        <v>42711.700694444444</v>
      </c>
      <c r="Q1190" s="9">
        <f>(I1190/86400)+DATE(1970,1,1)</f>
        <v>42732.700694444444</v>
      </c>
      <c r="R1190" cm="1">
        <f t="array" ref="R1190:S1190">YEAR(P1190:Q1190)</f>
        <v>2016</v>
      </c>
      <c r="S1190">
        <v>2016</v>
      </c>
    </row>
    <row r="1191" spans="1:19" ht="48" x14ac:dyDescent="0.2">
      <c r="A1191">
        <v>1189</v>
      </c>
      <c r="B1191" s="3" t="s">
        <v>1190</v>
      </c>
      <c r="C1191" s="3" t="s">
        <v>5299</v>
      </c>
      <c r="D1191" s="6">
        <v>9000</v>
      </c>
      <c r="E1191" s="8">
        <v>9700</v>
      </c>
      <c r="F1191" t="s">
        <v>8218</v>
      </c>
      <c r="G1191" t="s">
        <v>8223</v>
      </c>
      <c r="H1191" t="s">
        <v>8245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8297</v>
      </c>
      <c r="O1191" t="s">
        <v>8298</v>
      </c>
      <c r="P1191" s="9">
        <f>(J1191/86400)+DATE(1970,1,1)</f>
        <v>42529.979108796295</v>
      </c>
      <c r="Q1191" s="9">
        <f>(I1191/86400)+DATE(1970,1,1)</f>
        <v>42550.979108796295</v>
      </c>
      <c r="R1191" cm="1">
        <f t="array" ref="R1191:S1191">YEAR(P1191:Q1191)</f>
        <v>2016</v>
      </c>
      <c r="S1191">
        <v>2016</v>
      </c>
    </row>
    <row r="1192" spans="1:19" ht="32" x14ac:dyDescent="0.2">
      <c r="A1192">
        <v>1190</v>
      </c>
      <c r="B1192" s="3" t="s">
        <v>1191</v>
      </c>
      <c r="C1192" s="3" t="s">
        <v>5300</v>
      </c>
      <c r="D1192" s="6">
        <v>500</v>
      </c>
      <c r="E1192" s="8">
        <v>675</v>
      </c>
      <c r="F1192" t="s">
        <v>8218</v>
      </c>
      <c r="G1192" t="s">
        <v>8223</v>
      </c>
      <c r="H1192" t="s">
        <v>8245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8297</v>
      </c>
      <c r="O1192" t="s">
        <v>8298</v>
      </c>
      <c r="P1192" s="9">
        <f>(J1192/86400)+DATE(1970,1,1)</f>
        <v>41852.665798611109</v>
      </c>
      <c r="Q1192" s="9">
        <f>(I1192/86400)+DATE(1970,1,1)</f>
        <v>41882.665798611109</v>
      </c>
      <c r="R1192" cm="1">
        <f t="array" ref="R1192:S1192">YEAR(P1192:Q1192)</f>
        <v>2014</v>
      </c>
      <c r="S1192">
        <v>2014</v>
      </c>
    </row>
    <row r="1193" spans="1:19" ht="48" x14ac:dyDescent="0.2">
      <c r="A1193">
        <v>1191</v>
      </c>
      <c r="B1193" s="3" t="s">
        <v>1192</v>
      </c>
      <c r="C1193" s="3" t="s">
        <v>5301</v>
      </c>
      <c r="D1193" s="6">
        <v>2700</v>
      </c>
      <c r="E1193" s="8">
        <v>2945</v>
      </c>
      <c r="F1193" t="s">
        <v>8218</v>
      </c>
      <c r="G1193" t="s">
        <v>8223</v>
      </c>
      <c r="H1193" t="s">
        <v>8245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8297</v>
      </c>
      <c r="O1193" t="s">
        <v>8298</v>
      </c>
      <c r="P1193" s="9">
        <f>(J1193/86400)+DATE(1970,1,1)</f>
        <v>42419.603703703702</v>
      </c>
      <c r="Q1193" s="9">
        <f>(I1193/86400)+DATE(1970,1,1)</f>
        <v>42449.562037037038</v>
      </c>
      <c r="R1193" cm="1">
        <f t="array" ref="R1193:S1193">YEAR(P1193:Q1193)</f>
        <v>2016</v>
      </c>
      <c r="S1193">
        <v>2016</v>
      </c>
    </row>
    <row r="1194" spans="1:19" ht="32" x14ac:dyDescent="0.2">
      <c r="A1194">
        <v>1192</v>
      </c>
      <c r="B1194" s="3" t="s">
        <v>1193</v>
      </c>
      <c r="C1194" s="3" t="s">
        <v>5302</v>
      </c>
      <c r="D1194" s="6">
        <v>100</v>
      </c>
      <c r="E1194" s="8">
        <v>290</v>
      </c>
      <c r="F1194" t="s">
        <v>8218</v>
      </c>
      <c r="G1194" t="s">
        <v>8224</v>
      </c>
      <c r="H1194" t="s">
        <v>8246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8297</v>
      </c>
      <c r="O1194" t="s">
        <v>8298</v>
      </c>
      <c r="P1194" s="9">
        <f>(J1194/86400)+DATE(1970,1,1)</f>
        <v>42747.506689814814</v>
      </c>
      <c r="Q1194" s="9">
        <f>(I1194/86400)+DATE(1970,1,1)</f>
        <v>42777.506689814814</v>
      </c>
      <c r="R1194" cm="1">
        <f t="array" ref="R1194:S1194">YEAR(P1194:Q1194)</f>
        <v>2017</v>
      </c>
      <c r="S1194">
        <v>2017</v>
      </c>
    </row>
    <row r="1195" spans="1:19" ht="48" x14ac:dyDescent="0.2">
      <c r="A1195">
        <v>1193</v>
      </c>
      <c r="B1195" s="3" t="s">
        <v>1194</v>
      </c>
      <c r="C1195" s="3" t="s">
        <v>5303</v>
      </c>
      <c r="D1195" s="6">
        <v>21000</v>
      </c>
      <c r="E1195" s="8">
        <v>21831</v>
      </c>
      <c r="F1195" t="s">
        <v>8218</v>
      </c>
      <c r="G1195" t="s">
        <v>8223</v>
      </c>
      <c r="H1195" t="s">
        <v>8245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8297</v>
      </c>
      <c r="O1195" t="s">
        <v>8298</v>
      </c>
      <c r="P1195" s="9">
        <f>(J1195/86400)+DATE(1970,1,1)</f>
        <v>42409.776076388887</v>
      </c>
      <c r="Q1195" s="9">
        <f>(I1195/86400)+DATE(1970,1,1)</f>
        <v>42469.734409722223</v>
      </c>
      <c r="R1195" cm="1">
        <f t="array" ref="R1195:S1195">YEAR(P1195:Q1195)</f>
        <v>2016</v>
      </c>
      <c r="S1195">
        <v>2016</v>
      </c>
    </row>
    <row r="1196" spans="1:19" ht="48" x14ac:dyDescent="0.2">
      <c r="A1196">
        <v>1194</v>
      </c>
      <c r="B1196" s="3" t="s">
        <v>1195</v>
      </c>
      <c r="C1196" s="3" t="s">
        <v>5304</v>
      </c>
      <c r="D1196" s="6">
        <v>12500</v>
      </c>
      <c r="E1196" s="8">
        <v>40280</v>
      </c>
      <c r="F1196" t="s">
        <v>8218</v>
      </c>
      <c r="G1196" t="s">
        <v>8240</v>
      </c>
      <c r="H1196" t="s">
        <v>8248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8297</v>
      </c>
      <c r="O1196" t="s">
        <v>8298</v>
      </c>
      <c r="P1196" s="9">
        <f>(J1196/86400)+DATE(1970,1,1)</f>
        <v>42072.488182870366</v>
      </c>
      <c r="Q1196" s="9">
        <f>(I1196/86400)+DATE(1970,1,1)</f>
        <v>42102.488182870366</v>
      </c>
      <c r="R1196" cm="1">
        <f t="array" ref="R1196:S1196">YEAR(P1196:Q1196)</f>
        <v>2015</v>
      </c>
      <c r="S1196">
        <v>2015</v>
      </c>
    </row>
    <row r="1197" spans="1:19" ht="64" x14ac:dyDescent="0.2">
      <c r="A1197">
        <v>1195</v>
      </c>
      <c r="B1197" s="3" t="s">
        <v>1196</v>
      </c>
      <c r="C1197" s="3" t="s">
        <v>5305</v>
      </c>
      <c r="D1197" s="6">
        <v>10000</v>
      </c>
      <c r="E1197" s="8">
        <v>13500</v>
      </c>
      <c r="F1197" t="s">
        <v>8218</v>
      </c>
      <c r="G1197" t="s">
        <v>8236</v>
      </c>
      <c r="H1197" t="s">
        <v>8248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8297</v>
      </c>
      <c r="O1197" t="s">
        <v>8298</v>
      </c>
      <c r="P1197" s="9">
        <f>(J1197/86400)+DATE(1970,1,1)</f>
        <v>42298.34783564815</v>
      </c>
      <c r="Q1197" s="9">
        <f>(I1197/86400)+DATE(1970,1,1)</f>
        <v>42358.375</v>
      </c>
      <c r="R1197" cm="1">
        <f t="array" ref="R1197:S1197">YEAR(P1197:Q1197)</f>
        <v>2015</v>
      </c>
      <c r="S1197">
        <v>2015</v>
      </c>
    </row>
    <row r="1198" spans="1:19" ht="32" x14ac:dyDescent="0.2">
      <c r="A1198">
        <v>1196</v>
      </c>
      <c r="B1198" s="3" t="s">
        <v>1197</v>
      </c>
      <c r="C1198" s="3" t="s">
        <v>5306</v>
      </c>
      <c r="D1198" s="6">
        <v>14500</v>
      </c>
      <c r="E1198" s="8">
        <v>39137</v>
      </c>
      <c r="F1198" t="s">
        <v>8218</v>
      </c>
      <c r="G1198" t="s">
        <v>8224</v>
      </c>
      <c r="H1198" t="s">
        <v>8246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8297</v>
      </c>
      <c r="O1198" t="s">
        <v>8298</v>
      </c>
      <c r="P1198" s="9">
        <f>(J1198/86400)+DATE(1970,1,1)</f>
        <v>42326.818738425922</v>
      </c>
      <c r="Q1198" s="9">
        <f>(I1198/86400)+DATE(1970,1,1)</f>
        <v>42356.818738425922</v>
      </c>
      <c r="R1198" cm="1">
        <f t="array" ref="R1198:S1198">YEAR(P1198:Q1198)</f>
        <v>2015</v>
      </c>
      <c r="S1198">
        <v>2015</v>
      </c>
    </row>
    <row r="1199" spans="1:19" ht="48" x14ac:dyDescent="0.2">
      <c r="A1199">
        <v>1197</v>
      </c>
      <c r="B1199" s="3" t="s">
        <v>1198</v>
      </c>
      <c r="C1199" s="3" t="s">
        <v>5307</v>
      </c>
      <c r="D1199" s="6">
        <v>15000</v>
      </c>
      <c r="E1199" s="8">
        <v>37994</v>
      </c>
      <c r="F1199" t="s">
        <v>8218</v>
      </c>
      <c r="G1199" t="s">
        <v>8223</v>
      </c>
      <c r="H1199" t="s">
        <v>8245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8297</v>
      </c>
      <c r="O1199" t="s">
        <v>8298</v>
      </c>
      <c r="P1199" s="9">
        <f>(J1199/86400)+DATE(1970,1,1)</f>
        <v>42503.66474537037</v>
      </c>
      <c r="Q1199" s="9">
        <f>(I1199/86400)+DATE(1970,1,1)</f>
        <v>42534.249305555553</v>
      </c>
      <c r="R1199" cm="1">
        <f t="array" ref="R1199:S1199">YEAR(P1199:Q1199)</f>
        <v>2016</v>
      </c>
      <c r="S1199">
        <v>2016</v>
      </c>
    </row>
    <row r="1200" spans="1:19" ht="48" x14ac:dyDescent="0.2">
      <c r="A1200">
        <v>1198</v>
      </c>
      <c r="B1200" s="3" t="s">
        <v>1199</v>
      </c>
      <c r="C1200" s="3" t="s">
        <v>5308</v>
      </c>
      <c r="D1200" s="6">
        <v>3500</v>
      </c>
      <c r="E1200" s="8">
        <v>9121</v>
      </c>
      <c r="F1200" t="s">
        <v>8218</v>
      </c>
      <c r="G1200" t="s">
        <v>8223</v>
      </c>
      <c r="H1200" t="s">
        <v>8245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8297</v>
      </c>
      <c r="O1200" t="s">
        <v>8298</v>
      </c>
      <c r="P1200" s="9">
        <f>(J1200/86400)+DATE(1970,1,1)</f>
        <v>42333.619050925925</v>
      </c>
      <c r="Q1200" s="9">
        <f>(I1200/86400)+DATE(1970,1,1)</f>
        <v>42369.125</v>
      </c>
      <c r="R1200" cm="1">
        <f t="array" ref="R1200:S1200">YEAR(P1200:Q1200)</f>
        <v>2015</v>
      </c>
      <c r="S1200">
        <v>2015</v>
      </c>
    </row>
    <row r="1201" spans="1:19" ht="48" x14ac:dyDescent="0.2">
      <c r="A1201">
        <v>1199</v>
      </c>
      <c r="B1201" s="3" t="s">
        <v>1200</v>
      </c>
      <c r="C1201" s="3" t="s">
        <v>5309</v>
      </c>
      <c r="D1201" s="6">
        <v>2658</v>
      </c>
      <c r="E1201" s="8">
        <v>2693</v>
      </c>
      <c r="F1201" t="s">
        <v>8218</v>
      </c>
      <c r="G1201" t="s">
        <v>8224</v>
      </c>
      <c r="H1201" t="s">
        <v>8246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8297</v>
      </c>
      <c r="O1201" t="s">
        <v>8298</v>
      </c>
      <c r="P1201" s="9">
        <f>(J1201/86400)+DATE(1970,1,1)</f>
        <v>42161.770833333328</v>
      </c>
      <c r="Q1201" s="9">
        <f>(I1201/86400)+DATE(1970,1,1)</f>
        <v>42193.770833333328</v>
      </c>
      <c r="R1201" cm="1">
        <f t="array" ref="R1201:S1201">YEAR(P1201:Q1201)</f>
        <v>2015</v>
      </c>
      <c r="S1201">
        <v>2015</v>
      </c>
    </row>
    <row r="1202" spans="1:19" ht="48" x14ac:dyDescent="0.2">
      <c r="A1202">
        <v>1200</v>
      </c>
      <c r="B1202" s="3" t="s">
        <v>1201</v>
      </c>
      <c r="C1202" s="3" t="s">
        <v>5310</v>
      </c>
      <c r="D1202" s="6">
        <v>4800</v>
      </c>
      <c r="E1202" s="8">
        <v>6029</v>
      </c>
      <c r="F1202" t="s">
        <v>8218</v>
      </c>
      <c r="G1202" t="s">
        <v>8223</v>
      </c>
      <c r="H1202" t="s">
        <v>8245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8297</v>
      </c>
      <c r="O1202" t="s">
        <v>8298</v>
      </c>
      <c r="P1202" s="9">
        <f>(J1202/86400)+DATE(1970,1,1)</f>
        <v>42089.477500000001</v>
      </c>
      <c r="Q1202" s="9">
        <f>(I1202/86400)+DATE(1970,1,1)</f>
        <v>42110.477500000001</v>
      </c>
      <c r="R1202" cm="1">
        <f t="array" ref="R1202:S1202">YEAR(P1202:Q1202)</f>
        <v>2015</v>
      </c>
      <c r="S1202">
        <v>2015</v>
      </c>
    </row>
    <row r="1203" spans="1:19" ht="48" x14ac:dyDescent="0.2">
      <c r="A1203">
        <v>1201</v>
      </c>
      <c r="B1203" s="3" t="s">
        <v>1202</v>
      </c>
      <c r="C1203" s="3" t="s">
        <v>5311</v>
      </c>
      <c r="D1203" s="6">
        <v>6000</v>
      </c>
      <c r="E1203" s="8">
        <v>6146.27</v>
      </c>
      <c r="F1203" t="s">
        <v>8218</v>
      </c>
      <c r="G1203" t="s">
        <v>8224</v>
      </c>
      <c r="H1203" t="s">
        <v>8246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8297</v>
      </c>
      <c r="O1203" t="s">
        <v>8298</v>
      </c>
      <c r="P1203" s="9">
        <f>(J1203/86400)+DATE(1970,1,1)</f>
        <v>42536.60701388889</v>
      </c>
      <c r="Q1203" s="9">
        <f>(I1203/86400)+DATE(1970,1,1)</f>
        <v>42566.60701388889</v>
      </c>
      <c r="R1203" cm="1">
        <f t="array" ref="R1203:S1203">YEAR(P1203:Q1203)</f>
        <v>2016</v>
      </c>
      <c r="S1203">
        <v>2016</v>
      </c>
    </row>
    <row r="1204" spans="1:19" ht="48" x14ac:dyDescent="0.2">
      <c r="A1204">
        <v>1202</v>
      </c>
      <c r="B1204" s="3" t="s">
        <v>1203</v>
      </c>
      <c r="C1204" s="3" t="s">
        <v>5312</v>
      </c>
      <c r="D1204" s="6">
        <v>25000</v>
      </c>
      <c r="E1204" s="8">
        <v>49811</v>
      </c>
      <c r="F1204" t="s">
        <v>8218</v>
      </c>
      <c r="G1204" t="s">
        <v>8225</v>
      </c>
      <c r="H1204" t="s">
        <v>8247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8297</v>
      </c>
      <c r="O1204" t="s">
        <v>8298</v>
      </c>
      <c r="P1204" s="9">
        <f>(J1204/86400)+DATE(1970,1,1)</f>
        <v>42152.288819444446</v>
      </c>
      <c r="Q1204" s="9">
        <f>(I1204/86400)+DATE(1970,1,1)</f>
        <v>42182.288819444446</v>
      </c>
      <c r="R1204" cm="1">
        <f t="array" ref="R1204:S1204">YEAR(P1204:Q1204)</f>
        <v>2015</v>
      </c>
      <c r="S1204">
        <v>2015</v>
      </c>
    </row>
    <row r="1205" spans="1:19" ht="48" x14ac:dyDescent="0.2">
      <c r="A1205">
        <v>1203</v>
      </c>
      <c r="B1205" s="3" t="s">
        <v>1204</v>
      </c>
      <c r="C1205" s="3" t="s">
        <v>5313</v>
      </c>
      <c r="D1205" s="6">
        <v>16300</v>
      </c>
      <c r="E1205" s="8">
        <v>16700</v>
      </c>
      <c r="F1205" t="s">
        <v>8218</v>
      </c>
      <c r="G1205" t="s">
        <v>8223</v>
      </c>
      <c r="H1205" t="s">
        <v>8245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8297</v>
      </c>
      <c r="O1205" t="s">
        <v>8298</v>
      </c>
      <c r="P1205" s="9">
        <f>(J1205/86400)+DATE(1970,1,1)</f>
        <v>42125.614895833336</v>
      </c>
      <c r="Q1205" s="9">
        <f>(I1205/86400)+DATE(1970,1,1)</f>
        <v>42155.614895833336</v>
      </c>
      <c r="R1205" cm="1">
        <f t="array" ref="R1205:S1205">YEAR(P1205:Q1205)</f>
        <v>2015</v>
      </c>
      <c r="S1205">
        <v>2015</v>
      </c>
    </row>
    <row r="1206" spans="1:19" ht="48" x14ac:dyDescent="0.2">
      <c r="A1206">
        <v>1204</v>
      </c>
      <c r="B1206" s="3" t="s">
        <v>1205</v>
      </c>
      <c r="C1206" s="3" t="s">
        <v>5314</v>
      </c>
      <c r="D1206" s="6">
        <v>13000</v>
      </c>
      <c r="E1206" s="8">
        <v>13383</v>
      </c>
      <c r="F1206" t="s">
        <v>8218</v>
      </c>
      <c r="G1206" t="s">
        <v>8223</v>
      </c>
      <c r="H1206" t="s">
        <v>8245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8297</v>
      </c>
      <c r="O1206" t="s">
        <v>8298</v>
      </c>
      <c r="P1206" s="9">
        <f>(J1206/86400)+DATE(1970,1,1)</f>
        <v>42297.748067129629</v>
      </c>
      <c r="Q1206" s="9">
        <f>(I1206/86400)+DATE(1970,1,1)</f>
        <v>42342.208333333328</v>
      </c>
      <c r="R1206" cm="1">
        <f t="array" ref="R1206:S1206">YEAR(P1206:Q1206)</f>
        <v>2015</v>
      </c>
      <c r="S1206">
        <v>2015</v>
      </c>
    </row>
    <row r="1207" spans="1:19" ht="48" x14ac:dyDescent="0.2">
      <c r="A1207">
        <v>1205</v>
      </c>
      <c r="B1207" s="3" t="s">
        <v>1206</v>
      </c>
      <c r="C1207" s="3" t="s">
        <v>5315</v>
      </c>
      <c r="D1207" s="6">
        <v>13000</v>
      </c>
      <c r="E1207" s="8">
        <v>13112</v>
      </c>
      <c r="F1207" t="s">
        <v>8218</v>
      </c>
      <c r="G1207" t="s">
        <v>8235</v>
      </c>
      <c r="H1207" t="s">
        <v>8248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8297</v>
      </c>
      <c r="O1207" t="s">
        <v>8298</v>
      </c>
      <c r="P1207" s="9">
        <f>(J1207/86400)+DATE(1970,1,1)</f>
        <v>42138.506377314814</v>
      </c>
      <c r="Q1207" s="9">
        <f>(I1207/86400)+DATE(1970,1,1)</f>
        <v>42168.506377314814</v>
      </c>
      <c r="R1207" cm="1">
        <f t="array" ref="R1207:S1207">YEAR(P1207:Q1207)</f>
        <v>2015</v>
      </c>
      <c r="S1207">
        <v>2015</v>
      </c>
    </row>
    <row r="1208" spans="1:19" ht="48" x14ac:dyDescent="0.2">
      <c r="A1208">
        <v>1206</v>
      </c>
      <c r="B1208" s="3" t="s">
        <v>1207</v>
      </c>
      <c r="C1208" s="3" t="s">
        <v>5316</v>
      </c>
      <c r="D1208" s="6">
        <v>900</v>
      </c>
      <c r="E1208" s="8">
        <v>1035</v>
      </c>
      <c r="F1208" t="s">
        <v>8218</v>
      </c>
      <c r="G1208" t="s">
        <v>8238</v>
      </c>
      <c r="H1208" t="s">
        <v>8248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8297</v>
      </c>
      <c r="O1208" t="s">
        <v>8298</v>
      </c>
      <c r="P1208" s="9">
        <f>(J1208/86400)+DATE(1970,1,1)</f>
        <v>42772.776076388887</v>
      </c>
      <c r="Q1208" s="9">
        <f>(I1208/86400)+DATE(1970,1,1)</f>
        <v>42805.561805555553</v>
      </c>
      <c r="R1208" cm="1">
        <f t="array" ref="R1208:S1208">YEAR(P1208:Q1208)</f>
        <v>2017</v>
      </c>
      <c r="S1208">
        <v>2017</v>
      </c>
    </row>
    <row r="1209" spans="1:19" ht="32" x14ac:dyDescent="0.2">
      <c r="A1209">
        <v>1207</v>
      </c>
      <c r="B1209" s="3" t="s">
        <v>1208</v>
      </c>
      <c r="C1209" s="3" t="s">
        <v>5317</v>
      </c>
      <c r="D1209" s="6">
        <v>16700</v>
      </c>
      <c r="E1209" s="8">
        <v>17396</v>
      </c>
      <c r="F1209" t="s">
        <v>8218</v>
      </c>
      <c r="G1209" t="s">
        <v>8236</v>
      </c>
      <c r="H1209" t="s">
        <v>8248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8297</v>
      </c>
      <c r="O1209" t="s">
        <v>8298</v>
      </c>
      <c r="P1209" s="9">
        <f>(J1209/86400)+DATE(1970,1,1)</f>
        <v>42430.430243055554</v>
      </c>
      <c r="Q1209" s="9">
        <f>(I1209/86400)+DATE(1970,1,1)</f>
        <v>42460.416666666672</v>
      </c>
      <c r="R1209" cm="1">
        <f t="array" ref="R1209:S1209">YEAR(P1209:Q1209)</f>
        <v>2016</v>
      </c>
      <c r="S1209">
        <v>2016</v>
      </c>
    </row>
    <row r="1210" spans="1:19" ht="48" x14ac:dyDescent="0.2">
      <c r="A1210">
        <v>1208</v>
      </c>
      <c r="B1210" s="3" t="s">
        <v>1209</v>
      </c>
      <c r="C1210" s="3" t="s">
        <v>5318</v>
      </c>
      <c r="D1210" s="6">
        <v>10000</v>
      </c>
      <c r="E1210" s="8">
        <v>15530</v>
      </c>
      <c r="F1210" t="s">
        <v>8218</v>
      </c>
      <c r="G1210" t="s">
        <v>8223</v>
      </c>
      <c r="H1210" t="s">
        <v>8245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8297</v>
      </c>
      <c r="O1210" t="s">
        <v>8298</v>
      </c>
      <c r="P1210" s="9">
        <f>(J1210/86400)+DATE(1970,1,1)</f>
        <v>42423.709074074075</v>
      </c>
      <c r="Q1210" s="9">
        <f>(I1210/86400)+DATE(1970,1,1)</f>
        <v>42453.667407407411</v>
      </c>
      <c r="R1210" cm="1">
        <f t="array" ref="R1210:S1210">YEAR(P1210:Q1210)</f>
        <v>2016</v>
      </c>
      <c r="S1210">
        <v>2016</v>
      </c>
    </row>
    <row r="1211" spans="1:19" ht="48" x14ac:dyDescent="0.2">
      <c r="A1211">
        <v>1209</v>
      </c>
      <c r="B1211" s="3" t="s">
        <v>1210</v>
      </c>
      <c r="C1211" s="3" t="s">
        <v>5319</v>
      </c>
      <c r="D1211" s="6">
        <v>6000</v>
      </c>
      <c r="E1211" s="8">
        <v>6360</v>
      </c>
      <c r="F1211" t="s">
        <v>8218</v>
      </c>
      <c r="G1211" t="s">
        <v>8223</v>
      </c>
      <c r="H1211" t="s">
        <v>8245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8297</v>
      </c>
      <c r="O1211" t="s">
        <v>8298</v>
      </c>
      <c r="P1211" s="9">
        <f>(J1211/86400)+DATE(1970,1,1)</f>
        <v>42761.846122685187</v>
      </c>
      <c r="Q1211" s="9">
        <f>(I1211/86400)+DATE(1970,1,1)</f>
        <v>42791.846122685187</v>
      </c>
      <c r="R1211" cm="1">
        <f t="array" ref="R1211:S1211">YEAR(P1211:Q1211)</f>
        <v>2017</v>
      </c>
      <c r="S1211">
        <v>2017</v>
      </c>
    </row>
    <row r="1212" spans="1:19" ht="32" x14ac:dyDescent="0.2">
      <c r="A1212">
        <v>1210</v>
      </c>
      <c r="B1212" s="3" t="s">
        <v>1211</v>
      </c>
      <c r="C1212" s="3" t="s">
        <v>5320</v>
      </c>
      <c r="D1212" s="6">
        <v>20000</v>
      </c>
      <c r="E1212" s="8">
        <v>50863</v>
      </c>
      <c r="F1212" t="s">
        <v>8218</v>
      </c>
      <c r="G1212" t="s">
        <v>8234</v>
      </c>
      <c r="H1212" t="s">
        <v>8254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8297</v>
      </c>
      <c r="O1212" t="s">
        <v>8298</v>
      </c>
      <c r="P1212" s="9">
        <f>(J1212/86400)+DATE(1970,1,1)</f>
        <v>42132.941805555558</v>
      </c>
      <c r="Q1212" s="9">
        <f>(I1212/86400)+DATE(1970,1,1)</f>
        <v>42155.875</v>
      </c>
      <c r="R1212" cm="1">
        <f t="array" ref="R1212:S1212">YEAR(P1212:Q1212)</f>
        <v>2015</v>
      </c>
      <c r="S1212">
        <v>2015</v>
      </c>
    </row>
    <row r="1213" spans="1:19" ht="48" x14ac:dyDescent="0.2">
      <c r="A1213">
        <v>1211</v>
      </c>
      <c r="B1213" s="3" t="s">
        <v>1212</v>
      </c>
      <c r="C1213" s="3" t="s">
        <v>5321</v>
      </c>
      <c r="D1213" s="6">
        <v>1000</v>
      </c>
      <c r="E1213" s="8">
        <v>1011</v>
      </c>
      <c r="F1213" t="s">
        <v>8218</v>
      </c>
      <c r="G1213" t="s">
        <v>8228</v>
      </c>
      <c r="H1213" t="s">
        <v>8250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8297</v>
      </c>
      <c r="O1213" t="s">
        <v>8298</v>
      </c>
      <c r="P1213" s="9">
        <f>(J1213/86400)+DATE(1970,1,1)</f>
        <v>42515.866446759261</v>
      </c>
      <c r="Q1213" s="9">
        <f>(I1213/86400)+DATE(1970,1,1)</f>
        <v>42530.866446759261</v>
      </c>
      <c r="R1213" cm="1">
        <f t="array" ref="R1213:S1213">YEAR(P1213:Q1213)</f>
        <v>2016</v>
      </c>
      <c r="S1213">
        <v>2016</v>
      </c>
    </row>
    <row r="1214" spans="1:19" ht="48" x14ac:dyDescent="0.2">
      <c r="A1214">
        <v>1212</v>
      </c>
      <c r="B1214" s="3" t="s">
        <v>1213</v>
      </c>
      <c r="C1214" s="3" t="s">
        <v>5322</v>
      </c>
      <c r="D1214" s="6">
        <v>2500</v>
      </c>
      <c r="E1214" s="8">
        <v>3226</v>
      </c>
      <c r="F1214" t="s">
        <v>8218</v>
      </c>
      <c r="G1214" t="s">
        <v>8223</v>
      </c>
      <c r="H1214" t="s">
        <v>8245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8297</v>
      </c>
      <c r="O1214" t="s">
        <v>8298</v>
      </c>
      <c r="P1214" s="9">
        <f>(J1214/86400)+DATE(1970,1,1)</f>
        <v>42318.950173611112</v>
      </c>
      <c r="Q1214" s="9">
        <f>(I1214/86400)+DATE(1970,1,1)</f>
        <v>42335.041666666672</v>
      </c>
      <c r="R1214" cm="1">
        <f t="array" ref="R1214:S1214">YEAR(P1214:Q1214)</f>
        <v>2015</v>
      </c>
      <c r="S1214">
        <v>2015</v>
      </c>
    </row>
    <row r="1215" spans="1:19" ht="48" x14ac:dyDescent="0.2">
      <c r="A1215">
        <v>1213</v>
      </c>
      <c r="B1215" s="3" t="s">
        <v>1214</v>
      </c>
      <c r="C1215" s="3" t="s">
        <v>5323</v>
      </c>
      <c r="D1215" s="6">
        <v>6500</v>
      </c>
      <c r="E1215" s="8">
        <v>6645</v>
      </c>
      <c r="F1215" t="s">
        <v>8218</v>
      </c>
      <c r="G1215" t="s">
        <v>8224</v>
      </c>
      <c r="H1215" t="s">
        <v>8246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8297</v>
      </c>
      <c r="O1215" t="s">
        <v>8298</v>
      </c>
      <c r="P1215" s="9">
        <f>(J1215/86400)+DATE(1970,1,1)</f>
        <v>42731.755787037036</v>
      </c>
      <c r="Q1215" s="9">
        <f>(I1215/86400)+DATE(1970,1,1)</f>
        <v>42766.755787037036</v>
      </c>
      <c r="R1215" cm="1">
        <f t="array" ref="R1215:S1215">YEAR(P1215:Q1215)</f>
        <v>2016</v>
      </c>
      <c r="S1215">
        <v>2017</v>
      </c>
    </row>
    <row r="1216" spans="1:19" ht="48" x14ac:dyDescent="0.2">
      <c r="A1216">
        <v>1214</v>
      </c>
      <c r="B1216" s="3" t="s">
        <v>1215</v>
      </c>
      <c r="C1216" s="3" t="s">
        <v>5324</v>
      </c>
      <c r="D1216" s="6">
        <v>2000</v>
      </c>
      <c r="E1216" s="8">
        <v>2636</v>
      </c>
      <c r="F1216" t="s">
        <v>8218</v>
      </c>
      <c r="G1216" t="s">
        <v>8223</v>
      </c>
      <c r="H1216" t="s">
        <v>8245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8297</v>
      </c>
      <c r="O1216" t="s">
        <v>8298</v>
      </c>
      <c r="P1216" s="9">
        <f>(J1216/86400)+DATE(1970,1,1)</f>
        <v>42104.840335648143</v>
      </c>
      <c r="Q1216" s="9">
        <f>(I1216/86400)+DATE(1970,1,1)</f>
        <v>42164.840335648143</v>
      </c>
      <c r="R1216" cm="1">
        <f t="array" ref="R1216:S1216">YEAR(P1216:Q1216)</f>
        <v>2015</v>
      </c>
      <c r="S1216">
        <v>2015</v>
      </c>
    </row>
    <row r="1217" spans="1:19" ht="48" x14ac:dyDescent="0.2">
      <c r="A1217">
        <v>1215</v>
      </c>
      <c r="B1217" s="3" t="s">
        <v>1216</v>
      </c>
      <c r="C1217" s="3" t="s">
        <v>5325</v>
      </c>
      <c r="D1217" s="6">
        <v>5000</v>
      </c>
      <c r="E1217" s="8">
        <v>39304.01</v>
      </c>
      <c r="F1217" t="s">
        <v>8218</v>
      </c>
      <c r="G1217" t="s">
        <v>8223</v>
      </c>
      <c r="H1217" t="s">
        <v>8245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8297</v>
      </c>
      <c r="O1217" t="s">
        <v>8298</v>
      </c>
      <c r="P1217" s="9">
        <f>(J1217/86400)+DATE(1970,1,1)</f>
        <v>41759.923101851848</v>
      </c>
      <c r="Q1217" s="9">
        <f>(I1217/86400)+DATE(1970,1,1)</f>
        <v>41789.923101851848</v>
      </c>
      <c r="R1217" cm="1">
        <f t="array" ref="R1217:S1217">YEAR(P1217:Q1217)</f>
        <v>2014</v>
      </c>
      <c r="S1217">
        <v>2014</v>
      </c>
    </row>
    <row r="1218" spans="1:19" ht="32" x14ac:dyDescent="0.2">
      <c r="A1218">
        <v>1216</v>
      </c>
      <c r="B1218" s="3" t="s">
        <v>1217</v>
      </c>
      <c r="C1218" s="3" t="s">
        <v>5326</v>
      </c>
      <c r="D1218" s="6">
        <v>14000</v>
      </c>
      <c r="E1218" s="8">
        <v>20398</v>
      </c>
      <c r="F1218" t="s">
        <v>8218</v>
      </c>
      <c r="G1218" t="s">
        <v>8223</v>
      </c>
      <c r="H1218" t="s">
        <v>8245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8297</v>
      </c>
      <c r="O1218" t="s">
        <v>8298</v>
      </c>
      <c r="P1218" s="9">
        <f>(J1218/86400)+DATE(1970,1,1)</f>
        <v>42247.616400462968</v>
      </c>
      <c r="Q1218" s="9">
        <f>(I1218/86400)+DATE(1970,1,1)</f>
        <v>42279.960416666669</v>
      </c>
      <c r="R1218" cm="1">
        <f t="array" ref="R1218:S1218">YEAR(P1218:Q1218)</f>
        <v>2015</v>
      </c>
      <c r="S1218">
        <v>2015</v>
      </c>
    </row>
    <row r="1219" spans="1:19" ht="48" x14ac:dyDescent="0.2">
      <c r="A1219">
        <v>1217</v>
      </c>
      <c r="B1219" s="3" t="s">
        <v>1218</v>
      </c>
      <c r="C1219" s="3" t="s">
        <v>5327</v>
      </c>
      <c r="D1219" s="6">
        <v>26500</v>
      </c>
      <c r="E1219" s="8">
        <v>27189</v>
      </c>
      <c r="F1219" t="s">
        <v>8218</v>
      </c>
      <c r="G1219" t="s">
        <v>8223</v>
      </c>
      <c r="H1219" t="s">
        <v>8245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8297</v>
      </c>
      <c r="O1219" t="s">
        <v>8298</v>
      </c>
      <c r="P1219" s="9">
        <f>(J1219/86400)+DATE(1970,1,1)</f>
        <v>42535.809490740736</v>
      </c>
      <c r="Q1219" s="9">
        <f>(I1219/86400)+DATE(1970,1,1)</f>
        <v>42565.809490740736</v>
      </c>
      <c r="R1219" cm="1">
        <f t="array" ref="R1219:S1219">YEAR(P1219:Q1219)</f>
        <v>2016</v>
      </c>
      <c r="S1219">
        <v>2016</v>
      </c>
    </row>
    <row r="1220" spans="1:19" ht="48" x14ac:dyDescent="0.2">
      <c r="A1220">
        <v>1218</v>
      </c>
      <c r="B1220" s="3" t="s">
        <v>1219</v>
      </c>
      <c r="C1220" s="3" t="s">
        <v>5328</v>
      </c>
      <c r="D1220" s="6">
        <v>9000</v>
      </c>
      <c r="E1220" s="8">
        <v>15505</v>
      </c>
      <c r="F1220" t="s">
        <v>8218</v>
      </c>
      <c r="G1220" t="s">
        <v>8223</v>
      </c>
      <c r="H1220" t="s">
        <v>8245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8297</v>
      </c>
      <c r="O1220" t="s">
        <v>8298</v>
      </c>
      <c r="P1220" s="9">
        <f>(J1220/86400)+DATE(1970,1,1)</f>
        <v>42278.662037037036</v>
      </c>
      <c r="Q1220" s="9">
        <f>(I1220/86400)+DATE(1970,1,1)</f>
        <v>42309.125</v>
      </c>
      <c r="R1220" cm="1">
        <f t="array" ref="R1220:S1220">YEAR(P1220:Q1220)</f>
        <v>2015</v>
      </c>
      <c r="S1220">
        <v>2015</v>
      </c>
    </row>
    <row r="1221" spans="1:19" ht="32" x14ac:dyDescent="0.2">
      <c r="A1221">
        <v>1219</v>
      </c>
      <c r="B1221" s="3" t="s">
        <v>1220</v>
      </c>
      <c r="C1221" s="3" t="s">
        <v>5329</v>
      </c>
      <c r="D1221" s="6">
        <v>16350</v>
      </c>
      <c r="E1221" s="8">
        <v>26024</v>
      </c>
      <c r="F1221" t="s">
        <v>8218</v>
      </c>
      <c r="G1221" t="s">
        <v>8223</v>
      </c>
      <c r="H1221" t="s">
        <v>8245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8297</v>
      </c>
      <c r="O1221" t="s">
        <v>8298</v>
      </c>
      <c r="P1221" s="9">
        <f>(J1221/86400)+DATE(1970,1,1)</f>
        <v>42633.461956018524</v>
      </c>
      <c r="Q1221" s="9">
        <f>(I1221/86400)+DATE(1970,1,1)</f>
        <v>42663.461956018524</v>
      </c>
      <c r="R1221" cm="1">
        <f t="array" ref="R1221:S1221">YEAR(P1221:Q1221)</f>
        <v>2016</v>
      </c>
      <c r="S1221">
        <v>2016</v>
      </c>
    </row>
    <row r="1222" spans="1:19" ht="48" x14ac:dyDescent="0.2">
      <c r="A1222">
        <v>1220</v>
      </c>
      <c r="B1222" s="3" t="s">
        <v>1221</v>
      </c>
      <c r="C1222" s="3" t="s">
        <v>5330</v>
      </c>
      <c r="D1222" s="6">
        <v>15000</v>
      </c>
      <c r="E1222" s="8">
        <v>15565</v>
      </c>
      <c r="F1222" t="s">
        <v>8218</v>
      </c>
      <c r="G1222" t="s">
        <v>8235</v>
      </c>
      <c r="H1222" t="s">
        <v>8248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8297</v>
      </c>
      <c r="O1222" t="s">
        <v>8298</v>
      </c>
      <c r="P1222" s="9">
        <f>(J1222/86400)+DATE(1970,1,1)</f>
        <v>42211.628611111111</v>
      </c>
      <c r="Q1222" s="9">
        <f>(I1222/86400)+DATE(1970,1,1)</f>
        <v>42241.628611111111</v>
      </c>
      <c r="R1222" cm="1">
        <f t="array" ref="R1222:S1222">YEAR(P1222:Q1222)</f>
        <v>2015</v>
      </c>
      <c r="S1222">
        <v>2015</v>
      </c>
    </row>
    <row r="1223" spans="1:19" ht="48" x14ac:dyDescent="0.2">
      <c r="A1223">
        <v>1221</v>
      </c>
      <c r="B1223" s="3" t="s">
        <v>1222</v>
      </c>
      <c r="C1223" s="3" t="s">
        <v>5331</v>
      </c>
      <c r="D1223" s="6">
        <v>2200</v>
      </c>
      <c r="E1223" s="8">
        <v>2451.0100000000002</v>
      </c>
      <c r="F1223" t="s">
        <v>8218</v>
      </c>
      <c r="G1223" t="s">
        <v>8224</v>
      </c>
      <c r="H1223" t="s">
        <v>8246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8297</v>
      </c>
      <c r="O1223" t="s">
        <v>8298</v>
      </c>
      <c r="P1223" s="9">
        <f>(J1223/86400)+DATE(1970,1,1)</f>
        <v>42680.47555555556</v>
      </c>
      <c r="Q1223" s="9">
        <f>(I1223/86400)+DATE(1970,1,1)</f>
        <v>42708</v>
      </c>
      <c r="R1223" cm="1">
        <f t="array" ref="R1223:S1223">YEAR(P1223:Q1223)</f>
        <v>2016</v>
      </c>
      <c r="S1223">
        <v>2016</v>
      </c>
    </row>
    <row r="1224" spans="1:19" ht="32" x14ac:dyDescent="0.2">
      <c r="A1224">
        <v>1222</v>
      </c>
      <c r="B1224" s="3" t="s">
        <v>1223</v>
      </c>
      <c r="C1224" s="3" t="s">
        <v>5332</v>
      </c>
      <c r="D1224" s="6">
        <v>4000</v>
      </c>
      <c r="E1224" s="8">
        <v>11215</v>
      </c>
      <c r="F1224" t="s">
        <v>8218</v>
      </c>
      <c r="G1224" t="s">
        <v>8228</v>
      </c>
      <c r="H1224" t="s">
        <v>8250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8297</v>
      </c>
      <c r="O1224" t="s">
        <v>8298</v>
      </c>
      <c r="P1224" s="9">
        <f>(J1224/86400)+DATE(1970,1,1)</f>
        <v>42430.720451388886</v>
      </c>
      <c r="Q1224" s="9">
        <f>(I1224/86400)+DATE(1970,1,1)</f>
        <v>42461.166666666672</v>
      </c>
      <c r="R1224" cm="1">
        <f t="array" ref="R1224:S1224">YEAR(P1224:Q1224)</f>
        <v>2016</v>
      </c>
      <c r="S1224">
        <v>2016</v>
      </c>
    </row>
    <row r="1225" spans="1:19" ht="32" x14ac:dyDescent="0.2">
      <c r="A1225">
        <v>1223</v>
      </c>
      <c r="B1225" s="3" t="s">
        <v>1224</v>
      </c>
      <c r="C1225" s="3" t="s">
        <v>5333</v>
      </c>
      <c r="D1225" s="6">
        <v>19800</v>
      </c>
      <c r="E1225" s="8">
        <v>22197</v>
      </c>
      <c r="F1225" t="s">
        <v>8218</v>
      </c>
      <c r="G1225" t="s">
        <v>8223</v>
      </c>
      <c r="H1225" t="s">
        <v>8245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8297</v>
      </c>
      <c r="O1225" t="s">
        <v>8298</v>
      </c>
      <c r="P1225" s="9">
        <f>(J1225/86400)+DATE(1970,1,1)</f>
        <v>42654.177187499998</v>
      </c>
      <c r="Q1225" s="9">
        <f>(I1225/86400)+DATE(1970,1,1)</f>
        <v>42684.218854166669</v>
      </c>
      <c r="R1225" cm="1">
        <f t="array" ref="R1225:S1225">YEAR(P1225:Q1225)</f>
        <v>2016</v>
      </c>
      <c r="S1225">
        <v>2016</v>
      </c>
    </row>
    <row r="1226" spans="1:19" ht="32" x14ac:dyDescent="0.2">
      <c r="A1226">
        <v>1224</v>
      </c>
      <c r="B1226" s="3" t="s">
        <v>1225</v>
      </c>
      <c r="C1226" s="3" t="s">
        <v>5334</v>
      </c>
      <c r="D1226" s="6">
        <v>15000</v>
      </c>
      <c r="E1226" s="8">
        <v>1060</v>
      </c>
      <c r="F1226" t="s">
        <v>8219</v>
      </c>
      <c r="G1226" t="s">
        <v>8223</v>
      </c>
      <c r="H1226" t="s">
        <v>8245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8284</v>
      </c>
      <c r="O1226" t="s">
        <v>8299</v>
      </c>
      <c r="P1226" s="9">
        <f>(J1226/86400)+DATE(1970,1,1)</f>
        <v>41736.549791666665</v>
      </c>
      <c r="Q1226" s="9">
        <f>(I1226/86400)+DATE(1970,1,1)</f>
        <v>41796.549791666665</v>
      </c>
      <c r="R1226" cm="1">
        <f t="array" ref="R1226:S1226">YEAR(P1226:Q1226)</f>
        <v>2014</v>
      </c>
      <c r="S1226">
        <v>2014</v>
      </c>
    </row>
    <row r="1227" spans="1:19" ht="48" x14ac:dyDescent="0.2">
      <c r="A1227">
        <v>1225</v>
      </c>
      <c r="B1227" s="3" t="s">
        <v>1226</v>
      </c>
      <c r="C1227" s="3" t="s">
        <v>5335</v>
      </c>
      <c r="D1227" s="6">
        <v>3000</v>
      </c>
      <c r="E1227" s="8">
        <v>132</v>
      </c>
      <c r="F1227" t="s">
        <v>8219</v>
      </c>
      <c r="G1227" t="s">
        <v>8223</v>
      </c>
      <c r="H1227" t="s">
        <v>8245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8284</v>
      </c>
      <c r="O1227" t="s">
        <v>8299</v>
      </c>
      <c r="P1227" s="9">
        <f>(J1227/86400)+DATE(1970,1,1)</f>
        <v>41509.905995370369</v>
      </c>
      <c r="Q1227" s="9">
        <f>(I1227/86400)+DATE(1970,1,1)</f>
        <v>41569.905995370369</v>
      </c>
      <c r="R1227" cm="1">
        <f t="array" ref="R1227:S1227">YEAR(P1227:Q1227)</f>
        <v>2013</v>
      </c>
      <c r="S1227">
        <v>2013</v>
      </c>
    </row>
    <row r="1228" spans="1:19" ht="48" x14ac:dyDescent="0.2">
      <c r="A1228">
        <v>1226</v>
      </c>
      <c r="B1228" s="3" t="s">
        <v>1227</v>
      </c>
      <c r="C1228" s="3" t="s">
        <v>5336</v>
      </c>
      <c r="D1228" s="6">
        <v>50000</v>
      </c>
      <c r="E1228" s="8">
        <v>1937</v>
      </c>
      <c r="F1228" t="s">
        <v>8219</v>
      </c>
      <c r="G1228" t="s">
        <v>8223</v>
      </c>
      <c r="H1228" t="s">
        <v>8245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8284</v>
      </c>
      <c r="O1228" t="s">
        <v>8299</v>
      </c>
      <c r="P1228" s="9">
        <f>(J1228/86400)+DATE(1970,1,1)</f>
        <v>41715.874780092592</v>
      </c>
      <c r="Q1228" s="9">
        <f>(I1228/86400)+DATE(1970,1,1)</f>
        <v>41750.041666666664</v>
      </c>
      <c r="R1228" cm="1">
        <f t="array" ref="R1228:S1228">YEAR(P1228:Q1228)</f>
        <v>2014</v>
      </c>
      <c r="S1228">
        <v>2014</v>
      </c>
    </row>
    <row r="1229" spans="1:19" ht="48" x14ac:dyDescent="0.2">
      <c r="A1229">
        <v>1227</v>
      </c>
      <c r="B1229" s="3" t="s">
        <v>1228</v>
      </c>
      <c r="C1229" s="3" t="s">
        <v>5337</v>
      </c>
      <c r="D1229" s="6">
        <v>2000</v>
      </c>
      <c r="E1229" s="8">
        <v>0</v>
      </c>
      <c r="F1229" t="s">
        <v>8219</v>
      </c>
      <c r="G1229" t="s">
        <v>8223</v>
      </c>
      <c r="H1229" t="s">
        <v>8245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8284</v>
      </c>
      <c r="O1229" t="s">
        <v>8299</v>
      </c>
      <c r="P1229" s="9">
        <f>(J1229/86400)+DATE(1970,1,1)</f>
        <v>41827.919166666667</v>
      </c>
      <c r="Q1229" s="9">
        <f>(I1229/86400)+DATE(1970,1,1)</f>
        <v>41858.291666666664</v>
      </c>
      <c r="R1229" cm="1">
        <f t="array" ref="R1229:S1229">YEAR(P1229:Q1229)</f>
        <v>2014</v>
      </c>
      <c r="S1229">
        <v>2014</v>
      </c>
    </row>
    <row r="1230" spans="1:19" ht="32" x14ac:dyDescent="0.2">
      <c r="A1230">
        <v>1228</v>
      </c>
      <c r="B1230" s="3" t="s">
        <v>1229</v>
      </c>
      <c r="C1230" s="3" t="s">
        <v>5338</v>
      </c>
      <c r="D1230" s="6">
        <v>5000</v>
      </c>
      <c r="E1230" s="8">
        <v>1465</v>
      </c>
      <c r="F1230" t="s">
        <v>8219</v>
      </c>
      <c r="G1230" t="s">
        <v>8223</v>
      </c>
      <c r="H1230" t="s">
        <v>8245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8284</v>
      </c>
      <c r="O1230" t="s">
        <v>8299</v>
      </c>
      <c r="P1230" s="9">
        <f>(J1230/86400)+DATE(1970,1,1)</f>
        <v>40754.729259259257</v>
      </c>
      <c r="Q1230" s="9">
        <f>(I1230/86400)+DATE(1970,1,1)</f>
        <v>40814.729259259257</v>
      </c>
      <c r="R1230" cm="1">
        <f t="array" ref="R1230:S1230">YEAR(P1230:Q1230)</f>
        <v>2011</v>
      </c>
      <c r="S1230">
        <v>2011</v>
      </c>
    </row>
    <row r="1231" spans="1:19" ht="48" x14ac:dyDescent="0.2">
      <c r="A1231">
        <v>1229</v>
      </c>
      <c r="B1231" s="3" t="s">
        <v>1230</v>
      </c>
      <c r="C1231" s="3" t="s">
        <v>5339</v>
      </c>
      <c r="D1231" s="6">
        <v>2750</v>
      </c>
      <c r="E1231" s="8">
        <v>25</v>
      </c>
      <c r="F1231" t="s">
        <v>8219</v>
      </c>
      <c r="G1231" t="s">
        <v>8223</v>
      </c>
      <c r="H1231" t="s">
        <v>8245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8284</v>
      </c>
      <c r="O1231" t="s">
        <v>8299</v>
      </c>
      <c r="P1231" s="9">
        <f>(J1231/86400)+DATE(1970,1,1)</f>
        <v>40985.459803240738</v>
      </c>
      <c r="Q1231" s="9">
        <f>(I1231/86400)+DATE(1970,1,1)</f>
        <v>41015.666666666664</v>
      </c>
      <c r="R1231" cm="1">
        <f t="array" ref="R1231:S1231">YEAR(P1231:Q1231)</f>
        <v>2012</v>
      </c>
      <c r="S1231">
        <v>2012</v>
      </c>
    </row>
    <row r="1232" spans="1:19" ht="48" x14ac:dyDescent="0.2">
      <c r="A1232">
        <v>1230</v>
      </c>
      <c r="B1232" s="3" t="s">
        <v>1231</v>
      </c>
      <c r="C1232" s="3" t="s">
        <v>5340</v>
      </c>
      <c r="D1232" s="6">
        <v>500000</v>
      </c>
      <c r="E1232" s="8">
        <v>0</v>
      </c>
      <c r="F1232" t="s">
        <v>8219</v>
      </c>
      <c r="G1232" t="s">
        <v>8223</v>
      </c>
      <c r="H1232" t="s">
        <v>8245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8284</v>
      </c>
      <c r="O1232" t="s">
        <v>8299</v>
      </c>
      <c r="P1232" s="9">
        <f>(J1232/86400)+DATE(1970,1,1)</f>
        <v>40568.972569444442</v>
      </c>
      <c r="Q1232" s="9">
        <f>(I1232/86400)+DATE(1970,1,1)</f>
        <v>40598.972569444442</v>
      </c>
      <c r="R1232" cm="1">
        <f t="array" ref="R1232:S1232">YEAR(P1232:Q1232)</f>
        <v>2011</v>
      </c>
      <c r="S1232">
        <v>2011</v>
      </c>
    </row>
    <row r="1233" spans="1:19" ht="48" x14ac:dyDescent="0.2">
      <c r="A1233">
        <v>1231</v>
      </c>
      <c r="B1233" s="3" t="s">
        <v>1232</v>
      </c>
      <c r="C1233" s="3" t="s">
        <v>5341</v>
      </c>
      <c r="D1233" s="6">
        <v>5000</v>
      </c>
      <c r="E1233" s="8">
        <v>0</v>
      </c>
      <c r="F1233" t="s">
        <v>8219</v>
      </c>
      <c r="G1233" t="s">
        <v>8223</v>
      </c>
      <c r="H1233" t="s">
        <v>8245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8284</v>
      </c>
      <c r="O1233" t="s">
        <v>8299</v>
      </c>
      <c r="P1233" s="9">
        <f>(J1233/86400)+DATE(1970,1,1)</f>
        <v>42193.941759259258</v>
      </c>
      <c r="Q1233" s="9">
        <f>(I1233/86400)+DATE(1970,1,1)</f>
        <v>42244.041666666672</v>
      </c>
      <c r="R1233" cm="1">
        <f t="array" ref="R1233:S1233">YEAR(P1233:Q1233)</f>
        <v>2015</v>
      </c>
      <c r="S1233">
        <v>2015</v>
      </c>
    </row>
    <row r="1234" spans="1:19" ht="48" x14ac:dyDescent="0.2">
      <c r="A1234">
        <v>1232</v>
      </c>
      <c r="B1234" s="3" t="s">
        <v>1233</v>
      </c>
      <c r="C1234" s="3" t="s">
        <v>5342</v>
      </c>
      <c r="D1234" s="6">
        <v>5000</v>
      </c>
      <c r="E1234" s="8">
        <v>40</v>
      </c>
      <c r="F1234" t="s">
        <v>8219</v>
      </c>
      <c r="G1234" t="s">
        <v>8223</v>
      </c>
      <c r="H1234" t="s">
        <v>8245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8284</v>
      </c>
      <c r="O1234" t="s">
        <v>8299</v>
      </c>
      <c r="P1234" s="9">
        <f>(J1234/86400)+DATE(1970,1,1)</f>
        <v>41506.848032407404</v>
      </c>
      <c r="Q1234" s="9">
        <f>(I1234/86400)+DATE(1970,1,1)</f>
        <v>41553.848032407404</v>
      </c>
      <c r="R1234" cm="1">
        <f t="array" ref="R1234:S1234">YEAR(P1234:Q1234)</f>
        <v>2013</v>
      </c>
      <c r="S1234">
        <v>2013</v>
      </c>
    </row>
    <row r="1235" spans="1:19" ht="48" x14ac:dyDescent="0.2">
      <c r="A1235">
        <v>1233</v>
      </c>
      <c r="B1235" s="3" t="s">
        <v>1234</v>
      </c>
      <c r="C1235" s="3" t="s">
        <v>5343</v>
      </c>
      <c r="D1235" s="6">
        <v>1000</v>
      </c>
      <c r="E1235" s="8">
        <v>116</v>
      </c>
      <c r="F1235" t="s">
        <v>8219</v>
      </c>
      <c r="G1235" t="s">
        <v>8223</v>
      </c>
      <c r="H1235" t="s">
        <v>8245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8284</v>
      </c>
      <c r="O1235" t="s">
        <v>8299</v>
      </c>
      <c r="P1235" s="9">
        <f>(J1235/86400)+DATE(1970,1,1)</f>
        <v>40939.948773148149</v>
      </c>
      <c r="Q1235" s="9">
        <f>(I1235/86400)+DATE(1970,1,1)</f>
        <v>40960.948773148149</v>
      </c>
      <c r="R1235" cm="1">
        <f t="array" ref="R1235:S1235">YEAR(P1235:Q1235)</f>
        <v>2012</v>
      </c>
      <c r="S1235">
        <v>2012</v>
      </c>
    </row>
    <row r="1236" spans="1:19" ht="48" x14ac:dyDescent="0.2">
      <c r="A1236">
        <v>1234</v>
      </c>
      <c r="B1236" s="3" t="s">
        <v>1235</v>
      </c>
      <c r="C1236" s="3" t="s">
        <v>5344</v>
      </c>
      <c r="D1236" s="6">
        <v>50000</v>
      </c>
      <c r="E1236" s="8">
        <v>0</v>
      </c>
      <c r="F1236" t="s">
        <v>8219</v>
      </c>
      <c r="G1236" t="s">
        <v>8224</v>
      </c>
      <c r="H1236" t="s">
        <v>8246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8284</v>
      </c>
      <c r="O1236" t="s">
        <v>8299</v>
      </c>
      <c r="P1236" s="9">
        <f>(J1236/86400)+DATE(1970,1,1)</f>
        <v>42007.788680555561</v>
      </c>
      <c r="Q1236" s="9">
        <f>(I1236/86400)+DATE(1970,1,1)</f>
        <v>42037.788680555561</v>
      </c>
      <c r="R1236" cm="1">
        <f t="array" ref="R1236:S1236">YEAR(P1236:Q1236)</f>
        <v>2015</v>
      </c>
      <c r="S1236">
        <v>2015</v>
      </c>
    </row>
    <row r="1237" spans="1:19" ht="48" x14ac:dyDescent="0.2">
      <c r="A1237">
        <v>1235</v>
      </c>
      <c r="B1237" s="3" t="s">
        <v>1236</v>
      </c>
      <c r="C1237" s="3" t="s">
        <v>5345</v>
      </c>
      <c r="D1237" s="6">
        <v>7534</v>
      </c>
      <c r="E1237" s="8">
        <v>210</v>
      </c>
      <c r="F1237" t="s">
        <v>8219</v>
      </c>
      <c r="G1237" t="s">
        <v>8223</v>
      </c>
      <c r="H1237" t="s">
        <v>8245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8284</v>
      </c>
      <c r="O1237" t="s">
        <v>8299</v>
      </c>
      <c r="P1237" s="9">
        <f>(J1237/86400)+DATE(1970,1,1)</f>
        <v>41583.135405092595</v>
      </c>
      <c r="Q1237" s="9">
        <f>(I1237/86400)+DATE(1970,1,1)</f>
        <v>41623.135405092595</v>
      </c>
      <c r="R1237" cm="1">
        <f t="array" ref="R1237:S1237">YEAR(P1237:Q1237)</f>
        <v>2013</v>
      </c>
      <c r="S1237">
        <v>2013</v>
      </c>
    </row>
    <row r="1238" spans="1:19" ht="16" x14ac:dyDescent="0.2">
      <c r="A1238">
        <v>1236</v>
      </c>
      <c r="B1238" s="3" t="s">
        <v>1237</v>
      </c>
      <c r="C1238" s="3" t="s">
        <v>5346</v>
      </c>
      <c r="D1238" s="6">
        <v>2500</v>
      </c>
      <c r="E1238" s="8">
        <v>0</v>
      </c>
      <c r="F1238" t="s">
        <v>8219</v>
      </c>
      <c r="G1238" t="s">
        <v>8223</v>
      </c>
      <c r="H1238" t="s">
        <v>8245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8284</v>
      </c>
      <c r="O1238" t="s">
        <v>8299</v>
      </c>
      <c r="P1238" s="9">
        <f>(J1238/86400)+DATE(1970,1,1)</f>
        <v>41110.680138888885</v>
      </c>
      <c r="Q1238" s="9">
        <f>(I1238/86400)+DATE(1970,1,1)</f>
        <v>41118.666666666664</v>
      </c>
      <c r="R1238" cm="1">
        <f t="array" ref="R1238:S1238">YEAR(P1238:Q1238)</f>
        <v>2012</v>
      </c>
      <c r="S1238">
        <v>2012</v>
      </c>
    </row>
    <row r="1239" spans="1:19" ht="48" x14ac:dyDescent="0.2">
      <c r="A1239">
        <v>1237</v>
      </c>
      <c r="B1239" s="3" t="s">
        <v>1238</v>
      </c>
      <c r="C1239" s="3" t="s">
        <v>5347</v>
      </c>
      <c r="D1239" s="6">
        <v>25000</v>
      </c>
      <c r="E1239" s="8">
        <v>0</v>
      </c>
      <c r="F1239" t="s">
        <v>8219</v>
      </c>
      <c r="G1239" t="s">
        <v>8223</v>
      </c>
      <c r="H1239" t="s">
        <v>8245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8284</v>
      </c>
      <c r="O1239" t="s">
        <v>8299</v>
      </c>
      <c r="P1239" s="9">
        <f>(J1239/86400)+DATE(1970,1,1)</f>
        <v>41125.283159722225</v>
      </c>
      <c r="Q1239" s="9">
        <f>(I1239/86400)+DATE(1970,1,1)</f>
        <v>41145.283159722225</v>
      </c>
      <c r="R1239" cm="1">
        <f t="array" ref="R1239:S1239">YEAR(P1239:Q1239)</f>
        <v>2012</v>
      </c>
      <c r="S1239">
        <v>2012</v>
      </c>
    </row>
    <row r="1240" spans="1:19" ht="48" x14ac:dyDescent="0.2">
      <c r="A1240">
        <v>1238</v>
      </c>
      <c r="B1240" s="3" t="s">
        <v>1239</v>
      </c>
      <c r="C1240" s="3" t="s">
        <v>5348</v>
      </c>
      <c r="D1240" s="6">
        <v>1000</v>
      </c>
      <c r="E1240" s="8">
        <v>178</v>
      </c>
      <c r="F1240" t="s">
        <v>8219</v>
      </c>
      <c r="G1240" t="s">
        <v>8223</v>
      </c>
      <c r="H1240" t="s">
        <v>8245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8284</v>
      </c>
      <c r="O1240" t="s">
        <v>8299</v>
      </c>
      <c r="P1240" s="9">
        <f>(J1240/86400)+DATE(1970,1,1)</f>
        <v>40731.61037037037</v>
      </c>
      <c r="Q1240" s="9">
        <f>(I1240/86400)+DATE(1970,1,1)</f>
        <v>40761.61037037037</v>
      </c>
      <c r="R1240" cm="1">
        <f t="array" ref="R1240:S1240">YEAR(P1240:Q1240)</f>
        <v>2011</v>
      </c>
      <c r="S1240">
        <v>2011</v>
      </c>
    </row>
    <row r="1241" spans="1:19" ht="32" x14ac:dyDescent="0.2">
      <c r="A1241">
        <v>1239</v>
      </c>
      <c r="B1241" s="3" t="s">
        <v>1240</v>
      </c>
      <c r="C1241" s="3" t="s">
        <v>5349</v>
      </c>
      <c r="D1241" s="6">
        <v>2500</v>
      </c>
      <c r="E1241" s="8">
        <v>0</v>
      </c>
      <c r="F1241" t="s">
        <v>8219</v>
      </c>
      <c r="G1241" t="s">
        <v>8223</v>
      </c>
      <c r="H1241" t="s">
        <v>8245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8284</v>
      </c>
      <c r="O1241" t="s">
        <v>8299</v>
      </c>
      <c r="P1241" s="9">
        <f>(J1241/86400)+DATE(1970,1,1)</f>
        <v>40883.962581018517</v>
      </c>
      <c r="Q1241" s="9">
        <f>(I1241/86400)+DATE(1970,1,1)</f>
        <v>40913.962581018517</v>
      </c>
      <c r="R1241" cm="1">
        <f t="array" ref="R1241:S1241">YEAR(P1241:Q1241)</f>
        <v>2011</v>
      </c>
      <c r="S1241">
        <v>2012</v>
      </c>
    </row>
    <row r="1242" spans="1:19" ht="32" x14ac:dyDescent="0.2">
      <c r="A1242">
        <v>1240</v>
      </c>
      <c r="B1242" s="3" t="s">
        <v>1241</v>
      </c>
      <c r="C1242" s="3" t="s">
        <v>5350</v>
      </c>
      <c r="D1242" s="6">
        <v>8000</v>
      </c>
      <c r="E1242" s="8">
        <v>241</v>
      </c>
      <c r="F1242" t="s">
        <v>8219</v>
      </c>
      <c r="G1242" t="s">
        <v>8223</v>
      </c>
      <c r="H1242" t="s">
        <v>8245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8284</v>
      </c>
      <c r="O1242" t="s">
        <v>8299</v>
      </c>
      <c r="P1242" s="9">
        <f>(J1242/86400)+DATE(1970,1,1)</f>
        <v>41409.040011574078</v>
      </c>
      <c r="Q1242" s="9">
        <f>(I1242/86400)+DATE(1970,1,1)</f>
        <v>41467.910416666666</v>
      </c>
      <c r="R1242" cm="1">
        <f t="array" ref="R1242:S1242">YEAR(P1242:Q1242)</f>
        <v>2013</v>
      </c>
      <c r="S1242">
        <v>2013</v>
      </c>
    </row>
    <row r="1243" spans="1:19" ht="48" x14ac:dyDescent="0.2">
      <c r="A1243">
        <v>1241</v>
      </c>
      <c r="B1243" s="3" t="s">
        <v>1242</v>
      </c>
      <c r="C1243" s="3" t="s">
        <v>5351</v>
      </c>
      <c r="D1243" s="6">
        <v>5000</v>
      </c>
      <c r="E1243" s="8">
        <v>2537</v>
      </c>
      <c r="F1243" t="s">
        <v>8219</v>
      </c>
      <c r="G1243" t="s">
        <v>8223</v>
      </c>
      <c r="H1243" t="s">
        <v>8245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8284</v>
      </c>
      <c r="O1243" t="s">
        <v>8299</v>
      </c>
      <c r="P1243" s="9">
        <f>(J1243/86400)+DATE(1970,1,1)</f>
        <v>41923.837731481479</v>
      </c>
      <c r="Q1243" s="9">
        <f>(I1243/86400)+DATE(1970,1,1)</f>
        <v>41946.249305555553</v>
      </c>
      <c r="R1243" cm="1">
        <f t="array" ref="R1243:S1243">YEAR(P1243:Q1243)</f>
        <v>2014</v>
      </c>
      <c r="S1243">
        <v>2014</v>
      </c>
    </row>
    <row r="1244" spans="1:19" ht="48" x14ac:dyDescent="0.2">
      <c r="A1244">
        <v>1242</v>
      </c>
      <c r="B1244" s="3" t="s">
        <v>1243</v>
      </c>
      <c r="C1244" s="3" t="s">
        <v>5352</v>
      </c>
      <c r="D1244" s="6">
        <v>911</v>
      </c>
      <c r="E1244" s="8">
        <v>5</v>
      </c>
      <c r="F1244" t="s">
        <v>8219</v>
      </c>
      <c r="G1244" t="s">
        <v>8223</v>
      </c>
      <c r="H1244" t="s">
        <v>8245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8284</v>
      </c>
      <c r="O1244" t="s">
        <v>8299</v>
      </c>
      <c r="P1244" s="9">
        <f>(J1244/86400)+DATE(1970,1,1)</f>
        <v>40782.165532407409</v>
      </c>
      <c r="Q1244" s="9">
        <f>(I1244/86400)+DATE(1970,1,1)</f>
        <v>40797.554166666669</v>
      </c>
      <c r="R1244" cm="1">
        <f t="array" ref="R1244:S1244">YEAR(P1244:Q1244)</f>
        <v>2011</v>
      </c>
      <c r="S1244">
        <v>2011</v>
      </c>
    </row>
    <row r="1245" spans="1:19" ht="48" x14ac:dyDescent="0.2">
      <c r="A1245">
        <v>1243</v>
      </c>
      <c r="B1245" s="3" t="s">
        <v>1244</v>
      </c>
      <c r="C1245" s="3" t="s">
        <v>5353</v>
      </c>
      <c r="D1245" s="6">
        <v>12000</v>
      </c>
      <c r="E1245" s="8">
        <v>1691</v>
      </c>
      <c r="F1245" t="s">
        <v>8219</v>
      </c>
      <c r="G1245" t="s">
        <v>8223</v>
      </c>
      <c r="H1245" t="s">
        <v>8245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8284</v>
      </c>
      <c r="O1245" t="s">
        <v>8299</v>
      </c>
      <c r="P1245" s="9">
        <f>(J1245/86400)+DATE(1970,1,1)</f>
        <v>40671.879293981481</v>
      </c>
      <c r="Q1245" s="9">
        <f>(I1245/86400)+DATE(1970,1,1)</f>
        <v>40732.875</v>
      </c>
      <c r="R1245" cm="1">
        <f t="array" ref="R1245:S1245">YEAR(P1245:Q1245)</f>
        <v>2011</v>
      </c>
      <c r="S1245">
        <v>2011</v>
      </c>
    </row>
    <row r="1246" spans="1:19" ht="48" x14ac:dyDescent="0.2">
      <c r="A1246">
        <v>1244</v>
      </c>
      <c r="B1246" s="3" t="s">
        <v>1245</v>
      </c>
      <c r="C1246" s="3" t="s">
        <v>5354</v>
      </c>
      <c r="D1246" s="6">
        <v>2000</v>
      </c>
      <c r="E1246" s="8">
        <v>2076</v>
      </c>
      <c r="F1246" t="s">
        <v>8218</v>
      </c>
      <c r="G1246" t="s">
        <v>8223</v>
      </c>
      <c r="H1246" t="s">
        <v>8245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8284</v>
      </c>
      <c r="O1246" t="s">
        <v>8285</v>
      </c>
      <c r="P1246" s="9">
        <f>(J1246/86400)+DATE(1970,1,1)</f>
        <v>41355.825497685189</v>
      </c>
      <c r="Q1246" s="9">
        <f>(I1246/86400)+DATE(1970,1,1)</f>
        <v>41386.875</v>
      </c>
      <c r="R1246" cm="1">
        <f t="array" ref="R1246:S1246">YEAR(P1246:Q1246)</f>
        <v>2013</v>
      </c>
      <c r="S1246">
        <v>2013</v>
      </c>
    </row>
    <row r="1247" spans="1:19" ht="48" x14ac:dyDescent="0.2">
      <c r="A1247">
        <v>1245</v>
      </c>
      <c r="B1247" s="3" t="s">
        <v>1246</v>
      </c>
      <c r="C1247" s="3" t="s">
        <v>5355</v>
      </c>
      <c r="D1247" s="6">
        <v>2000</v>
      </c>
      <c r="E1247" s="8">
        <v>2405</v>
      </c>
      <c r="F1247" t="s">
        <v>8218</v>
      </c>
      <c r="G1247" t="s">
        <v>8223</v>
      </c>
      <c r="H1247" t="s">
        <v>8245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8284</v>
      </c>
      <c r="O1247" t="s">
        <v>8285</v>
      </c>
      <c r="P1247" s="9">
        <f>(J1247/86400)+DATE(1970,1,1)</f>
        <v>41774.59993055556</v>
      </c>
      <c r="Q1247" s="9">
        <f>(I1247/86400)+DATE(1970,1,1)</f>
        <v>41804.59993055556</v>
      </c>
      <c r="R1247" cm="1">
        <f t="array" ref="R1247:S1247">YEAR(P1247:Q1247)</f>
        <v>2014</v>
      </c>
      <c r="S1247">
        <v>2014</v>
      </c>
    </row>
    <row r="1248" spans="1:19" ht="48" x14ac:dyDescent="0.2">
      <c r="A1248">
        <v>1246</v>
      </c>
      <c r="B1248" s="3" t="s">
        <v>1247</v>
      </c>
      <c r="C1248" s="3" t="s">
        <v>5356</v>
      </c>
      <c r="D1248" s="6">
        <v>2000</v>
      </c>
      <c r="E1248" s="8">
        <v>2340</v>
      </c>
      <c r="F1248" t="s">
        <v>8218</v>
      </c>
      <c r="G1248" t="s">
        <v>8223</v>
      </c>
      <c r="H1248" t="s">
        <v>8245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8284</v>
      </c>
      <c r="O1248" t="s">
        <v>8285</v>
      </c>
      <c r="P1248" s="9">
        <f>(J1248/86400)+DATE(1970,1,1)</f>
        <v>40838.043391203704</v>
      </c>
      <c r="Q1248" s="9">
        <f>(I1248/86400)+DATE(1970,1,1)</f>
        <v>40883.085057870368</v>
      </c>
      <c r="R1248" cm="1">
        <f t="array" ref="R1248:S1248">YEAR(P1248:Q1248)</f>
        <v>2011</v>
      </c>
      <c r="S1248">
        <v>2011</v>
      </c>
    </row>
    <row r="1249" spans="1:19" ht="32" x14ac:dyDescent="0.2">
      <c r="A1249">
        <v>1247</v>
      </c>
      <c r="B1249" s="3" t="s">
        <v>1248</v>
      </c>
      <c r="C1249" s="3" t="s">
        <v>5357</v>
      </c>
      <c r="D1249" s="6">
        <v>3500</v>
      </c>
      <c r="E1249" s="8">
        <v>4275</v>
      </c>
      <c r="F1249" t="s">
        <v>8218</v>
      </c>
      <c r="G1249" t="s">
        <v>8223</v>
      </c>
      <c r="H1249" t="s">
        <v>8245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8284</v>
      </c>
      <c r="O1249" t="s">
        <v>8285</v>
      </c>
      <c r="P1249" s="9">
        <f>(J1249/86400)+DATE(1970,1,1)</f>
        <v>41370.292303240742</v>
      </c>
      <c r="Q1249" s="9">
        <f>(I1249/86400)+DATE(1970,1,1)</f>
        <v>41400.292303240742</v>
      </c>
      <c r="R1249" cm="1">
        <f t="array" ref="R1249:S1249">YEAR(P1249:Q1249)</f>
        <v>2013</v>
      </c>
      <c r="S1249">
        <v>2013</v>
      </c>
    </row>
    <row r="1250" spans="1:19" ht="32" x14ac:dyDescent="0.2">
      <c r="A1250">
        <v>1248</v>
      </c>
      <c r="B1250" s="3" t="s">
        <v>1249</v>
      </c>
      <c r="C1250" s="3" t="s">
        <v>5358</v>
      </c>
      <c r="D1250" s="6">
        <v>2500</v>
      </c>
      <c r="E1250" s="8">
        <v>3791</v>
      </c>
      <c r="F1250" t="s">
        <v>8218</v>
      </c>
      <c r="G1250" t="s">
        <v>8223</v>
      </c>
      <c r="H1250" t="s">
        <v>8245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8284</v>
      </c>
      <c r="O1250" t="s">
        <v>8285</v>
      </c>
      <c r="P1250" s="9">
        <f>(J1250/86400)+DATE(1970,1,1)</f>
        <v>41767.656863425924</v>
      </c>
      <c r="Q1250" s="9">
        <f>(I1250/86400)+DATE(1970,1,1)</f>
        <v>41803.290972222225</v>
      </c>
      <c r="R1250" cm="1">
        <f t="array" ref="R1250:S1250">YEAR(P1250:Q1250)</f>
        <v>2014</v>
      </c>
      <c r="S1250">
        <v>2014</v>
      </c>
    </row>
    <row r="1251" spans="1:19" ht="48" x14ac:dyDescent="0.2">
      <c r="A1251">
        <v>1249</v>
      </c>
      <c r="B1251" s="3" t="s">
        <v>1250</v>
      </c>
      <c r="C1251" s="3" t="s">
        <v>5359</v>
      </c>
      <c r="D1251" s="6">
        <v>5000</v>
      </c>
      <c r="E1251" s="8">
        <v>5222</v>
      </c>
      <c r="F1251" t="s">
        <v>8218</v>
      </c>
      <c r="G1251" t="s">
        <v>8223</v>
      </c>
      <c r="H1251" t="s">
        <v>8245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8284</v>
      </c>
      <c r="O1251" t="s">
        <v>8285</v>
      </c>
      <c r="P1251" s="9">
        <f>(J1251/86400)+DATE(1970,1,1)</f>
        <v>41067.740868055553</v>
      </c>
      <c r="Q1251" s="9">
        <f>(I1251/86400)+DATE(1970,1,1)</f>
        <v>41097.740868055553</v>
      </c>
      <c r="R1251" cm="1">
        <f t="array" ref="R1251:S1251">YEAR(P1251:Q1251)</f>
        <v>2012</v>
      </c>
      <c r="S1251">
        <v>2012</v>
      </c>
    </row>
    <row r="1252" spans="1:19" ht="48" x14ac:dyDescent="0.2">
      <c r="A1252">
        <v>1250</v>
      </c>
      <c r="B1252" s="3" t="s">
        <v>1251</v>
      </c>
      <c r="C1252" s="3" t="s">
        <v>5360</v>
      </c>
      <c r="D1252" s="6">
        <v>30000</v>
      </c>
      <c r="E1252" s="8">
        <v>60046</v>
      </c>
      <c r="F1252" t="s">
        <v>8218</v>
      </c>
      <c r="G1252" t="s">
        <v>8223</v>
      </c>
      <c r="H1252" t="s">
        <v>8245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8284</v>
      </c>
      <c r="O1252" t="s">
        <v>8285</v>
      </c>
      <c r="P1252" s="9">
        <f>(J1252/86400)+DATE(1970,1,1)</f>
        <v>41843.64271990741</v>
      </c>
      <c r="Q1252" s="9">
        <f>(I1252/86400)+DATE(1970,1,1)</f>
        <v>41888.64271990741</v>
      </c>
      <c r="R1252" cm="1">
        <f t="array" ref="R1252:S1252">YEAR(P1252:Q1252)</f>
        <v>2014</v>
      </c>
      <c r="S1252">
        <v>2014</v>
      </c>
    </row>
    <row r="1253" spans="1:19" ht="32" x14ac:dyDescent="0.2">
      <c r="A1253">
        <v>1251</v>
      </c>
      <c r="B1253" s="3" t="s">
        <v>1252</v>
      </c>
      <c r="C1253" s="3" t="s">
        <v>5361</v>
      </c>
      <c r="D1253" s="6">
        <v>6000</v>
      </c>
      <c r="E1253" s="8">
        <v>6108</v>
      </c>
      <c r="F1253" t="s">
        <v>8218</v>
      </c>
      <c r="G1253" t="s">
        <v>8223</v>
      </c>
      <c r="H1253" t="s">
        <v>8245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8284</v>
      </c>
      <c r="O1253" t="s">
        <v>8285</v>
      </c>
      <c r="P1253" s="9">
        <f>(J1253/86400)+DATE(1970,1,1)</f>
        <v>40751.814432870371</v>
      </c>
      <c r="Q1253" s="9">
        <f>(I1253/86400)+DATE(1970,1,1)</f>
        <v>40811.814432870371</v>
      </c>
      <c r="R1253" cm="1">
        <f t="array" ref="R1253:S1253">YEAR(P1253:Q1253)</f>
        <v>2011</v>
      </c>
      <c r="S1253">
        <v>2011</v>
      </c>
    </row>
    <row r="1254" spans="1:19" ht="48" x14ac:dyDescent="0.2">
      <c r="A1254">
        <v>1252</v>
      </c>
      <c r="B1254" s="3" t="s">
        <v>1253</v>
      </c>
      <c r="C1254" s="3" t="s">
        <v>5362</v>
      </c>
      <c r="D1254" s="6">
        <v>3500</v>
      </c>
      <c r="E1254" s="8">
        <v>4818</v>
      </c>
      <c r="F1254" t="s">
        <v>8218</v>
      </c>
      <c r="G1254" t="s">
        <v>8223</v>
      </c>
      <c r="H1254" t="s">
        <v>8245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8284</v>
      </c>
      <c r="O1254" t="s">
        <v>8285</v>
      </c>
      <c r="P1254" s="9">
        <f>(J1254/86400)+DATE(1970,1,1)</f>
        <v>41543.988067129627</v>
      </c>
      <c r="Q1254" s="9">
        <f>(I1254/86400)+DATE(1970,1,1)</f>
        <v>41571.988067129627</v>
      </c>
      <c r="R1254" cm="1">
        <f t="array" ref="R1254:S1254">YEAR(P1254:Q1254)</f>
        <v>2013</v>
      </c>
      <c r="S1254">
        <v>2013</v>
      </c>
    </row>
    <row r="1255" spans="1:19" ht="48" x14ac:dyDescent="0.2">
      <c r="A1255">
        <v>1253</v>
      </c>
      <c r="B1255" s="3" t="s">
        <v>1254</v>
      </c>
      <c r="C1255" s="3" t="s">
        <v>5363</v>
      </c>
      <c r="D1255" s="6">
        <v>10</v>
      </c>
      <c r="E1255" s="8">
        <v>30383.32</v>
      </c>
      <c r="F1255" t="s">
        <v>8218</v>
      </c>
      <c r="G1255" t="s">
        <v>8223</v>
      </c>
      <c r="H1255" t="s">
        <v>8245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8284</v>
      </c>
      <c r="O1255" t="s">
        <v>8285</v>
      </c>
      <c r="P1255" s="9">
        <f>(J1255/86400)+DATE(1970,1,1)</f>
        <v>41855.783645833333</v>
      </c>
      <c r="Q1255" s="9">
        <f>(I1255/86400)+DATE(1970,1,1)</f>
        <v>41885.783645833333</v>
      </c>
      <c r="R1255" cm="1">
        <f t="array" ref="R1255:S1255">YEAR(P1255:Q1255)</f>
        <v>2014</v>
      </c>
      <c r="S1255">
        <v>2014</v>
      </c>
    </row>
    <row r="1256" spans="1:19" ht="48" x14ac:dyDescent="0.2">
      <c r="A1256">
        <v>1254</v>
      </c>
      <c r="B1256" s="3" t="s">
        <v>1255</v>
      </c>
      <c r="C1256" s="3" t="s">
        <v>5364</v>
      </c>
      <c r="D1256" s="6">
        <v>6700</v>
      </c>
      <c r="E1256" s="8">
        <v>13323</v>
      </c>
      <c r="F1256" t="s">
        <v>8218</v>
      </c>
      <c r="G1256" t="s">
        <v>8223</v>
      </c>
      <c r="H1256" t="s">
        <v>8245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8284</v>
      </c>
      <c r="O1256" t="s">
        <v>8285</v>
      </c>
      <c r="P1256" s="9">
        <f>(J1256/86400)+DATE(1970,1,1)</f>
        <v>40487.621365740742</v>
      </c>
      <c r="Q1256" s="9">
        <f>(I1256/86400)+DATE(1970,1,1)</f>
        <v>40544.207638888889</v>
      </c>
      <c r="R1256" cm="1">
        <f t="array" ref="R1256:S1256">YEAR(P1256:Q1256)</f>
        <v>2010</v>
      </c>
      <c r="S1256">
        <v>2011</v>
      </c>
    </row>
    <row r="1257" spans="1:19" ht="48" x14ac:dyDescent="0.2">
      <c r="A1257">
        <v>1255</v>
      </c>
      <c r="B1257" s="3" t="s">
        <v>1256</v>
      </c>
      <c r="C1257" s="3" t="s">
        <v>5365</v>
      </c>
      <c r="D1257" s="6">
        <v>3000</v>
      </c>
      <c r="E1257" s="8">
        <v>6071</v>
      </c>
      <c r="F1257" t="s">
        <v>8218</v>
      </c>
      <c r="G1257" t="s">
        <v>8223</v>
      </c>
      <c r="H1257" t="s">
        <v>8245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8284</v>
      </c>
      <c r="O1257" t="s">
        <v>8285</v>
      </c>
      <c r="P1257" s="9">
        <f>(J1257/86400)+DATE(1970,1,1)</f>
        <v>41579.845509259263</v>
      </c>
      <c r="Q1257" s="9">
        <f>(I1257/86400)+DATE(1970,1,1)</f>
        <v>41609.887175925927</v>
      </c>
      <c r="R1257" cm="1">
        <f t="array" ref="R1257:S1257">YEAR(P1257:Q1257)</f>
        <v>2013</v>
      </c>
      <c r="S1257">
        <v>2013</v>
      </c>
    </row>
    <row r="1258" spans="1:19" ht="48" x14ac:dyDescent="0.2">
      <c r="A1258">
        <v>1256</v>
      </c>
      <c r="B1258" s="3" t="s">
        <v>1257</v>
      </c>
      <c r="C1258" s="3" t="s">
        <v>5366</v>
      </c>
      <c r="D1258" s="6">
        <v>30000</v>
      </c>
      <c r="E1258" s="8">
        <v>35389.129999999997</v>
      </c>
      <c r="F1258" t="s">
        <v>8218</v>
      </c>
      <c r="G1258" t="s">
        <v>8223</v>
      </c>
      <c r="H1258" t="s">
        <v>8245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8284</v>
      </c>
      <c r="O1258" t="s">
        <v>8285</v>
      </c>
      <c r="P1258" s="9">
        <f>(J1258/86400)+DATE(1970,1,1)</f>
        <v>40921.919340277775</v>
      </c>
      <c r="Q1258" s="9">
        <f>(I1258/86400)+DATE(1970,1,1)</f>
        <v>40951.919340277775</v>
      </c>
      <c r="R1258" cm="1">
        <f t="array" ref="R1258:S1258">YEAR(P1258:Q1258)</f>
        <v>2012</v>
      </c>
      <c r="S1258">
        <v>2012</v>
      </c>
    </row>
    <row r="1259" spans="1:19" ht="48" x14ac:dyDescent="0.2">
      <c r="A1259">
        <v>1257</v>
      </c>
      <c r="B1259" s="3" t="s">
        <v>1258</v>
      </c>
      <c r="C1259" s="3" t="s">
        <v>5367</v>
      </c>
      <c r="D1259" s="6">
        <v>5500</v>
      </c>
      <c r="E1259" s="8">
        <v>16210</v>
      </c>
      <c r="F1259" t="s">
        <v>8218</v>
      </c>
      <c r="G1259" t="s">
        <v>8223</v>
      </c>
      <c r="H1259" t="s">
        <v>8245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8284</v>
      </c>
      <c r="O1259" t="s">
        <v>8285</v>
      </c>
      <c r="P1259" s="9">
        <f>(J1259/86400)+DATE(1970,1,1)</f>
        <v>40587.085532407407</v>
      </c>
      <c r="Q1259" s="9">
        <f>(I1259/86400)+DATE(1970,1,1)</f>
        <v>40636.043865740743</v>
      </c>
      <c r="R1259" cm="1">
        <f t="array" ref="R1259:S1259">YEAR(P1259:Q1259)</f>
        <v>2011</v>
      </c>
      <c r="S1259">
        <v>2011</v>
      </c>
    </row>
    <row r="1260" spans="1:19" ht="48" x14ac:dyDescent="0.2">
      <c r="A1260">
        <v>1258</v>
      </c>
      <c r="B1260" s="3" t="s">
        <v>1259</v>
      </c>
      <c r="C1260" s="3" t="s">
        <v>5368</v>
      </c>
      <c r="D1260" s="6">
        <v>12000</v>
      </c>
      <c r="E1260" s="8">
        <v>25577.56</v>
      </c>
      <c r="F1260" t="s">
        <v>8218</v>
      </c>
      <c r="G1260" t="s">
        <v>8223</v>
      </c>
      <c r="H1260" t="s">
        <v>8245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8284</v>
      </c>
      <c r="O1260" t="s">
        <v>8285</v>
      </c>
      <c r="P1260" s="9">
        <f>(J1260/86400)+DATE(1970,1,1)</f>
        <v>41487.611250000002</v>
      </c>
      <c r="Q1260" s="9">
        <f>(I1260/86400)+DATE(1970,1,1)</f>
        <v>41517.611250000002</v>
      </c>
      <c r="R1260" cm="1">
        <f t="array" ref="R1260:S1260">YEAR(P1260:Q1260)</f>
        <v>2013</v>
      </c>
      <c r="S1260">
        <v>2013</v>
      </c>
    </row>
    <row r="1261" spans="1:19" ht="32" x14ac:dyDescent="0.2">
      <c r="A1261">
        <v>1259</v>
      </c>
      <c r="B1261" s="3" t="s">
        <v>1260</v>
      </c>
      <c r="C1261" s="3" t="s">
        <v>5369</v>
      </c>
      <c r="D1261" s="6">
        <v>2500</v>
      </c>
      <c r="E1261" s="8">
        <v>2606</v>
      </c>
      <c r="F1261" t="s">
        <v>8218</v>
      </c>
      <c r="G1261" t="s">
        <v>8223</v>
      </c>
      <c r="H1261" t="s">
        <v>8245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8284</v>
      </c>
      <c r="O1261" t="s">
        <v>8285</v>
      </c>
      <c r="P1261" s="9">
        <f>(J1261/86400)+DATE(1970,1,1)</f>
        <v>41766.970648148148</v>
      </c>
      <c r="Q1261" s="9">
        <f>(I1261/86400)+DATE(1970,1,1)</f>
        <v>41799.165972222225</v>
      </c>
      <c r="R1261" cm="1">
        <f t="array" ref="R1261:S1261">YEAR(P1261:Q1261)</f>
        <v>2014</v>
      </c>
      <c r="S1261">
        <v>2014</v>
      </c>
    </row>
    <row r="1262" spans="1:19" ht="48" x14ac:dyDescent="0.2">
      <c r="A1262">
        <v>1260</v>
      </c>
      <c r="B1262" s="3" t="s">
        <v>1261</v>
      </c>
      <c r="C1262" s="3" t="s">
        <v>5370</v>
      </c>
      <c r="D1262" s="6">
        <v>3300</v>
      </c>
      <c r="E1262" s="8">
        <v>3751</v>
      </c>
      <c r="F1262" t="s">
        <v>8218</v>
      </c>
      <c r="G1262" t="s">
        <v>8223</v>
      </c>
      <c r="H1262" t="s">
        <v>8245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8284</v>
      </c>
      <c r="O1262" t="s">
        <v>8285</v>
      </c>
      <c r="P1262" s="9">
        <f>(J1262/86400)+DATE(1970,1,1)</f>
        <v>41666.842824074076</v>
      </c>
      <c r="Q1262" s="9">
        <f>(I1262/86400)+DATE(1970,1,1)</f>
        <v>41696.842824074076</v>
      </c>
      <c r="R1262" cm="1">
        <f t="array" ref="R1262:S1262">YEAR(P1262:Q1262)</f>
        <v>2014</v>
      </c>
      <c r="S1262">
        <v>2014</v>
      </c>
    </row>
    <row r="1263" spans="1:19" ht="32" x14ac:dyDescent="0.2">
      <c r="A1263">
        <v>1261</v>
      </c>
      <c r="B1263" s="3" t="s">
        <v>1262</v>
      </c>
      <c r="C1263" s="3" t="s">
        <v>5371</v>
      </c>
      <c r="D1263" s="6">
        <v>2000</v>
      </c>
      <c r="E1263" s="8">
        <v>2025</v>
      </c>
      <c r="F1263" t="s">
        <v>8218</v>
      </c>
      <c r="G1263" t="s">
        <v>8223</v>
      </c>
      <c r="H1263" t="s">
        <v>8245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8284</v>
      </c>
      <c r="O1263" t="s">
        <v>8285</v>
      </c>
      <c r="P1263" s="9">
        <f>(J1263/86400)+DATE(1970,1,1)</f>
        <v>41638.342905092592</v>
      </c>
      <c r="Q1263" s="9">
        <f>(I1263/86400)+DATE(1970,1,1)</f>
        <v>41668.342905092592</v>
      </c>
      <c r="R1263" cm="1">
        <f t="array" ref="R1263:S1263">YEAR(P1263:Q1263)</f>
        <v>2013</v>
      </c>
      <c r="S1263">
        <v>2014</v>
      </c>
    </row>
    <row r="1264" spans="1:19" ht="48" x14ac:dyDescent="0.2">
      <c r="A1264">
        <v>1262</v>
      </c>
      <c r="B1264" s="3" t="s">
        <v>1263</v>
      </c>
      <c r="C1264" s="3" t="s">
        <v>5372</v>
      </c>
      <c r="D1264" s="6">
        <v>6500</v>
      </c>
      <c r="E1264" s="8">
        <v>8152</v>
      </c>
      <c r="F1264" t="s">
        <v>8218</v>
      </c>
      <c r="G1264" t="s">
        <v>8228</v>
      </c>
      <c r="H1264" t="s">
        <v>8250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8284</v>
      </c>
      <c r="O1264" t="s">
        <v>8285</v>
      </c>
      <c r="P1264" s="9">
        <f>(J1264/86400)+DATE(1970,1,1)</f>
        <v>41656.762638888889</v>
      </c>
      <c r="Q1264" s="9">
        <f>(I1264/86400)+DATE(1970,1,1)</f>
        <v>41686.762638888889</v>
      </c>
      <c r="R1264" cm="1">
        <f t="array" ref="R1264:S1264">YEAR(P1264:Q1264)</f>
        <v>2014</v>
      </c>
      <c r="S1264">
        <v>2014</v>
      </c>
    </row>
    <row r="1265" spans="1:19" ht="32" x14ac:dyDescent="0.2">
      <c r="A1265">
        <v>1263</v>
      </c>
      <c r="B1265" s="3" t="s">
        <v>1264</v>
      </c>
      <c r="C1265" s="3" t="s">
        <v>5373</v>
      </c>
      <c r="D1265" s="6">
        <v>1500</v>
      </c>
      <c r="E1265" s="8">
        <v>1785</v>
      </c>
      <c r="F1265" t="s">
        <v>8218</v>
      </c>
      <c r="G1265" t="s">
        <v>8223</v>
      </c>
      <c r="H1265" t="s">
        <v>8245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8284</v>
      </c>
      <c r="O1265" t="s">
        <v>8285</v>
      </c>
      <c r="P1265" s="9">
        <f>(J1265/86400)+DATE(1970,1,1)</f>
        <v>41692.084143518521</v>
      </c>
      <c r="Q1265" s="9">
        <f>(I1265/86400)+DATE(1970,1,1)</f>
        <v>41727.041666666664</v>
      </c>
      <c r="R1265" cm="1">
        <f t="array" ref="R1265:S1265">YEAR(P1265:Q1265)</f>
        <v>2014</v>
      </c>
      <c r="S1265">
        <v>2014</v>
      </c>
    </row>
    <row r="1266" spans="1:19" ht="48" x14ac:dyDescent="0.2">
      <c r="A1266">
        <v>1264</v>
      </c>
      <c r="B1266" s="3" t="s">
        <v>1265</v>
      </c>
      <c r="C1266" s="3" t="s">
        <v>5374</v>
      </c>
      <c r="D1266" s="6">
        <v>650</v>
      </c>
      <c r="E1266" s="8">
        <v>1082</v>
      </c>
      <c r="F1266" t="s">
        <v>8218</v>
      </c>
      <c r="G1266" t="s">
        <v>8223</v>
      </c>
      <c r="H1266" t="s">
        <v>8245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8284</v>
      </c>
      <c r="O1266" t="s">
        <v>8285</v>
      </c>
      <c r="P1266" s="9">
        <f>(J1266/86400)+DATE(1970,1,1)</f>
        <v>41547.662997685184</v>
      </c>
      <c r="Q1266" s="9">
        <f>(I1266/86400)+DATE(1970,1,1)</f>
        <v>41576.662997685184</v>
      </c>
      <c r="R1266" cm="1">
        <f t="array" ref="R1266:S1266">YEAR(P1266:Q1266)</f>
        <v>2013</v>
      </c>
      <c r="S1266">
        <v>2013</v>
      </c>
    </row>
    <row r="1267" spans="1:19" ht="64" x14ac:dyDescent="0.2">
      <c r="A1267">
        <v>1265</v>
      </c>
      <c r="B1267" s="3" t="s">
        <v>1266</v>
      </c>
      <c r="C1267" s="3" t="s">
        <v>5375</v>
      </c>
      <c r="D1267" s="6">
        <v>3500</v>
      </c>
      <c r="E1267" s="8">
        <v>4170.17</v>
      </c>
      <c r="F1267" t="s">
        <v>8218</v>
      </c>
      <c r="G1267" t="s">
        <v>8223</v>
      </c>
      <c r="H1267" t="s">
        <v>8245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8284</v>
      </c>
      <c r="O1267" t="s">
        <v>8285</v>
      </c>
      <c r="P1267" s="9">
        <f>(J1267/86400)+DATE(1970,1,1)</f>
        <v>40465.655266203699</v>
      </c>
      <c r="Q1267" s="9">
        <f>(I1267/86400)+DATE(1970,1,1)</f>
        <v>40512.655266203699</v>
      </c>
      <c r="R1267" cm="1">
        <f t="array" ref="R1267:S1267">YEAR(P1267:Q1267)</f>
        <v>2010</v>
      </c>
      <c r="S1267">
        <v>2010</v>
      </c>
    </row>
    <row r="1268" spans="1:19" ht="32" x14ac:dyDescent="0.2">
      <c r="A1268">
        <v>1266</v>
      </c>
      <c r="B1268" s="3" t="s">
        <v>1267</v>
      </c>
      <c r="C1268" s="3" t="s">
        <v>5376</v>
      </c>
      <c r="D1268" s="6">
        <v>9500</v>
      </c>
      <c r="E1268" s="8">
        <v>9545</v>
      </c>
      <c r="F1268" t="s">
        <v>8218</v>
      </c>
      <c r="G1268" t="s">
        <v>8223</v>
      </c>
      <c r="H1268" t="s">
        <v>8245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8284</v>
      </c>
      <c r="O1268" t="s">
        <v>8285</v>
      </c>
      <c r="P1268" s="9">
        <f>(J1268/86400)+DATE(1970,1,1)</f>
        <v>41620.87667824074</v>
      </c>
      <c r="Q1268" s="9">
        <f>(I1268/86400)+DATE(1970,1,1)</f>
        <v>41650.87667824074</v>
      </c>
      <c r="R1268" cm="1">
        <f t="array" ref="R1268:S1268">YEAR(P1268:Q1268)</f>
        <v>2013</v>
      </c>
      <c r="S1268">
        <v>2014</v>
      </c>
    </row>
    <row r="1269" spans="1:19" ht="48" x14ac:dyDescent="0.2">
      <c r="A1269">
        <v>1267</v>
      </c>
      <c r="B1269" s="3" t="s">
        <v>1268</v>
      </c>
      <c r="C1269" s="3" t="s">
        <v>5377</v>
      </c>
      <c r="D1269" s="6">
        <v>22000</v>
      </c>
      <c r="E1269" s="8">
        <v>22396</v>
      </c>
      <c r="F1269" t="s">
        <v>8218</v>
      </c>
      <c r="G1269" t="s">
        <v>8223</v>
      </c>
      <c r="H1269" t="s">
        <v>8245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8284</v>
      </c>
      <c r="O1269" t="s">
        <v>8285</v>
      </c>
      <c r="P1269" s="9">
        <f>(J1269/86400)+DATE(1970,1,1)</f>
        <v>41449.585162037038</v>
      </c>
      <c r="Q1269" s="9">
        <f>(I1269/86400)+DATE(1970,1,1)</f>
        <v>41479.585162037038</v>
      </c>
      <c r="R1269" cm="1">
        <f t="array" ref="R1269:S1269">YEAR(P1269:Q1269)</f>
        <v>2013</v>
      </c>
      <c r="S1269">
        <v>2013</v>
      </c>
    </row>
    <row r="1270" spans="1:19" ht="32" x14ac:dyDescent="0.2">
      <c r="A1270">
        <v>1268</v>
      </c>
      <c r="B1270" s="3" t="s">
        <v>1269</v>
      </c>
      <c r="C1270" s="3" t="s">
        <v>5378</v>
      </c>
      <c r="D1270" s="6">
        <v>12000</v>
      </c>
      <c r="E1270" s="8">
        <v>14000</v>
      </c>
      <c r="F1270" t="s">
        <v>8218</v>
      </c>
      <c r="G1270" t="s">
        <v>8223</v>
      </c>
      <c r="H1270" t="s">
        <v>8245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8284</v>
      </c>
      <c r="O1270" t="s">
        <v>8285</v>
      </c>
      <c r="P1270" s="9">
        <f>(J1270/86400)+DATE(1970,1,1)</f>
        <v>41507.845451388886</v>
      </c>
      <c r="Q1270" s="9">
        <f>(I1270/86400)+DATE(1970,1,1)</f>
        <v>41537.845451388886</v>
      </c>
      <c r="R1270" cm="1">
        <f t="array" ref="R1270:S1270">YEAR(P1270:Q1270)</f>
        <v>2013</v>
      </c>
      <c r="S1270">
        <v>2013</v>
      </c>
    </row>
    <row r="1271" spans="1:19" ht="48" x14ac:dyDescent="0.2">
      <c r="A1271">
        <v>1269</v>
      </c>
      <c r="B1271" s="3" t="s">
        <v>1270</v>
      </c>
      <c r="C1271" s="3" t="s">
        <v>5379</v>
      </c>
      <c r="D1271" s="6">
        <v>18800</v>
      </c>
      <c r="E1271" s="8">
        <v>20426</v>
      </c>
      <c r="F1271" t="s">
        <v>8218</v>
      </c>
      <c r="G1271" t="s">
        <v>8223</v>
      </c>
      <c r="H1271" t="s">
        <v>8245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8284</v>
      </c>
      <c r="O1271" t="s">
        <v>8285</v>
      </c>
      <c r="P1271" s="9">
        <f>(J1271/86400)+DATE(1970,1,1)</f>
        <v>42445.823055555556</v>
      </c>
      <c r="Q1271" s="9">
        <f>(I1271/86400)+DATE(1970,1,1)</f>
        <v>42476</v>
      </c>
      <c r="R1271" cm="1">
        <f t="array" ref="R1271:S1271">YEAR(P1271:Q1271)</f>
        <v>2016</v>
      </c>
      <c r="S1271">
        <v>2016</v>
      </c>
    </row>
    <row r="1272" spans="1:19" ht="32" x14ac:dyDescent="0.2">
      <c r="A1272">
        <v>1270</v>
      </c>
      <c r="B1272" s="3" t="s">
        <v>1271</v>
      </c>
      <c r="C1272" s="3" t="s">
        <v>5380</v>
      </c>
      <c r="D1272" s="6">
        <v>10000</v>
      </c>
      <c r="E1272" s="8">
        <v>11472</v>
      </c>
      <c r="F1272" t="s">
        <v>8218</v>
      </c>
      <c r="G1272" t="s">
        <v>8223</v>
      </c>
      <c r="H1272" t="s">
        <v>8245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8284</v>
      </c>
      <c r="O1272" t="s">
        <v>8285</v>
      </c>
      <c r="P1272" s="9">
        <f>(J1272/86400)+DATE(1970,1,1)</f>
        <v>40933.85696759259</v>
      </c>
      <c r="Q1272" s="9">
        <f>(I1272/86400)+DATE(1970,1,1)</f>
        <v>40993.815300925926</v>
      </c>
      <c r="R1272" cm="1">
        <f t="array" ref="R1272:S1272">YEAR(P1272:Q1272)</f>
        <v>2012</v>
      </c>
      <c r="S1272">
        <v>2012</v>
      </c>
    </row>
    <row r="1273" spans="1:19" ht="48" x14ac:dyDescent="0.2">
      <c r="A1273">
        <v>1271</v>
      </c>
      <c r="B1273" s="3" t="s">
        <v>1272</v>
      </c>
      <c r="C1273" s="3" t="s">
        <v>5381</v>
      </c>
      <c r="D1273" s="6">
        <v>7500</v>
      </c>
      <c r="E1273" s="8">
        <v>7635</v>
      </c>
      <c r="F1273" t="s">
        <v>8218</v>
      </c>
      <c r="G1273" t="s">
        <v>8223</v>
      </c>
      <c r="H1273" t="s">
        <v>8245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8284</v>
      </c>
      <c r="O1273" t="s">
        <v>8285</v>
      </c>
      <c r="P1273" s="9">
        <f>(J1273/86400)+DATE(1970,1,1)</f>
        <v>41561.683553240742</v>
      </c>
      <c r="Q1273" s="9">
        <f>(I1273/86400)+DATE(1970,1,1)</f>
        <v>41591.725219907406</v>
      </c>
      <c r="R1273" cm="1">
        <f t="array" ref="R1273:S1273">YEAR(P1273:Q1273)</f>
        <v>2013</v>
      </c>
      <c r="S1273">
        <v>2013</v>
      </c>
    </row>
    <row r="1274" spans="1:19" ht="48" x14ac:dyDescent="0.2">
      <c r="A1274">
        <v>1272</v>
      </c>
      <c r="B1274" s="3" t="s">
        <v>1273</v>
      </c>
      <c r="C1274" s="3" t="s">
        <v>5382</v>
      </c>
      <c r="D1274" s="6">
        <v>5000</v>
      </c>
      <c r="E1274" s="8">
        <v>5300</v>
      </c>
      <c r="F1274" t="s">
        <v>8218</v>
      </c>
      <c r="G1274" t="s">
        <v>8223</v>
      </c>
      <c r="H1274" t="s">
        <v>8245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8284</v>
      </c>
      <c r="O1274" t="s">
        <v>8285</v>
      </c>
      <c r="P1274" s="9">
        <f>(J1274/86400)+DATE(1970,1,1)</f>
        <v>40274.745127314818</v>
      </c>
      <c r="Q1274" s="9">
        <f>(I1274/86400)+DATE(1970,1,1)</f>
        <v>40344.166666666664</v>
      </c>
      <c r="R1274" cm="1">
        <f t="array" ref="R1274:S1274">YEAR(P1274:Q1274)</f>
        <v>2010</v>
      </c>
      <c r="S1274">
        <v>2010</v>
      </c>
    </row>
    <row r="1275" spans="1:19" ht="32" x14ac:dyDescent="0.2">
      <c r="A1275">
        <v>1273</v>
      </c>
      <c r="B1275" s="3" t="s">
        <v>1274</v>
      </c>
      <c r="C1275" s="3" t="s">
        <v>5383</v>
      </c>
      <c r="D1275" s="6">
        <v>4000</v>
      </c>
      <c r="E1275" s="8">
        <v>4140</v>
      </c>
      <c r="F1275" t="s">
        <v>8218</v>
      </c>
      <c r="G1275" t="s">
        <v>8228</v>
      </c>
      <c r="H1275" t="s">
        <v>8250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8284</v>
      </c>
      <c r="O1275" t="s">
        <v>8285</v>
      </c>
      <c r="P1275" s="9">
        <f>(J1275/86400)+DATE(1970,1,1)</f>
        <v>41852.730219907404</v>
      </c>
      <c r="Q1275" s="9">
        <f>(I1275/86400)+DATE(1970,1,1)</f>
        <v>41882.730219907404</v>
      </c>
      <c r="R1275" cm="1">
        <f t="array" ref="R1275:S1275">YEAR(P1275:Q1275)</f>
        <v>2014</v>
      </c>
      <c r="S1275">
        <v>2014</v>
      </c>
    </row>
    <row r="1276" spans="1:19" ht="48" x14ac:dyDescent="0.2">
      <c r="A1276">
        <v>1274</v>
      </c>
      <c r="B1276" s="3" t="s">
        <v>1275</v>
      </c>
      <c r="C1276" s="3" t="s">
        <v>5384</v>
      </c>
      <c r="D1276" s="6">
        <v>25000</v>
      </c>
      <c r="E1276" s="8">
        <v>38743.839999999997</v>
      </c>
      <c r="F1276" t="s">
        <v>8218</v>
      </c>
      <c r="G1276" t="s">
        <v>8223</v>
      </c>
      <c r="H1276" t="s">
        <v>8245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8284</v>
      </c>
      <c r="O1276" t="s">
        <v>8285</v>
      </c>
      <c r="P1276" s="9">
        <f>(J1276/86400)+DATE(1970,1,1)</f>
        <v>41116.690104166664</v>
      </c>
      <c r="Q1276" s="9">
        <f>(I1276/86400)+DATE(1970,1,1)</f>
        <v>41151.690104166664</v>
      </c>
      <c r="R1276" cm="1">
        <f t="array" ref="R1276:S1276">YEAR(P1276:Q1276)</f>
        <v>2012</v>
      </c>
      <c r="S1276">
        <v>2012</v>
      </c>
    </row>
    <row r="1277" spans="1:19" ht="48" x14ac:dyDescent="0.2">
      <c r="A1277">
        <v>1275</v>
      </c>
      <c r="B1277" s="3" t="s">
        <v>1276</v>
      </c>
      <c r="C1277" s="3" t="s">
        <v>5385</v>
      </c>
      <c r="D1277" s="6">
        <v>15000</v>
      </c>
      <c r="E1277" s="8">
        <v>24321.1</v>
      </c>
      <c r="F1277" t="s">
        <v>8218</v>
      </c>
      <c r="G1277" t="s">
        <v>8223</v>
      </c>
      <c r="H1277" t="s">
        <v>8245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8284</v>
      </c>
      <c r="O1277" t="s">
        <v>8285</v>
      </c>
      <c r="P1277" s="9">
        <f>(J1277/86400)+DATE(1970,1,1)</f>
        <v>41458.867905092593</v>
      </c>
      <c r="Q1277" s="9">
        <f>(I1277/86400)+DATE(1970,1,1)</f>
        <v>41493.867905092593</v>
      </c>
      <c r="R1277" cm="1">
        <f t="array" ref="R1277:S1277">YEAR(P1277:Q1277)</f>
        <v>2013</v>
      </c>
      <c r="S1277">
        <v>2013</v>
      </c>
    </row>
    <row r="1278" spans="1:19" ht="32" x14ac:dyDescent="0.2">
      <c r="A1278">
        <v>1276</v>
      </c>
      <c r="B1278" s="3" t="s">
        <v>1277</v>
      </c>
      <c r="C1278" s="3" t="s">
        <v>5386</v>
      </c>
      <c r="D1278" s="6">
        <v>3000</v>
      </c>
      <c r="E1278" s="8">
        <v>3132.63</v>
      </c>
      <c r="F1278" t="s">
        <v>8218</v>
      </c>
      <c r="G1278" t="s">
        <v>8223</v>
      </c>
      <c r="H1278" t="s">
        <v>8245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8284</v>
      </c>
      <c r="O1278" t="s">
        <v>8285</v>
      </c>
      <c r="P1278" s="9">
        <f>(J1278/86400)+DATE(1970,1,1)</f>
        <v>40007.704247685186</v>
      </c>
      <c r="Q1278" s="9">
        <f>(I1278/86400)+DATE(1970,1,1)</f>
        <v>40057.166666666664</v>
      </c>
      <c r="R1278" cm="1">
        <f t="array" ref="R1278:S1278">YEAR(P1278:Q1278)</f>
        <v>2009</v>
      </c>
      <c r="S1278">
        <v>2009</v>
      </c>
    </row>
    <row r="1279" spans="1:19" ht="48" x14ac:dyDescent="0.2">
      <c r="A1279">
        <v>1277</v>
      </c>
      <c r="B1279" s="3" t="s">
        <v>1278</v>
      </c>
      <c r="C1279" s="3" t="s">
        <v>5387</v>
      </c>
      <c r="D1279" s="6">
        <v>15000</v>
      </c>
      <c r="E1279" s="8">
        <v>15918.65</v>
      </c>
      <c r="F1279" t="s">
        <v>8218</v>
      </c>
      <c r="G1279" t="s">
        <v>8223</v>
      </c>
      <c r="H1279" t="s">
        <v>8245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8284</v>
      </c>
      <c r="O1279" t="s">
        <v>8285</v>
      </c>
      <c r="P1279" s="9">
        <f>(J1279/86400)+DATE(1970,1,1)</f>
        <v>41121.561886574076</v>
      </c>
      <c r="Q1279" s="9">
        <f>(I1279/86400)+DATE(1970,1,1)</f>
        <v>41156.561886574076</v>
      </c>
      <c r="R1279" cm="1">
        <f t="array" ref="R1279:S1279">YEAR(P1279:Q1279)</f>
        <v>2012</v>
      </c>
      <c r="S1279">
        <v>2012</v>
      </c>
    </row>
    <row r="1280" spans="1:19" ht="48" x14ac:dyDescent="0.2">
      <c r="A1280">
        <v>1278</v>
      </c>
      <c r="B1280" s="3" t="s">
        <v>1279</v>
      </c>
      <c r="C1280" s="3" t="s">
        <v>5388</v>
      </c>
      <c r="D1280" s="6">
        <v>6500</v>
      </c>
      <c r="E1280" s="8">
        <v>10071</v>
      </c>
      <c r="F1280" t="s">
        <v>8218</v>
      </c>
      <c r="G1280" t="s">
        <v>8223</v>
      </c>
      <c r="H1280" t="s">
        <v>8245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8284</v>
      </c>
      <c r="O1280" t="s">
        <v>8285</v>
      </c>
      <c r="P1280" s="9">
        <f>(J1280/86400)+DATE(1970,1,1)</f>
        <v>41786.555162037039</v>
      </c>
      <c r="Q1280" s="9">
        <f>(I1280/86400)+DATE(1970,1,1)</f>
        <v>41815.083333333336</v>
      </c>
      <c r="R1280" cm="1">
        <f t="array" ref="R1280:S1280">YEAR(P1280:Q1280)</f>
        <v>2014</v>
      </c>
      <c r="S1280">
        <v>2014</v>
      </c>
    </row>
    <row r="1281" spans="1:19" ht="48" x14ac:dyDescent="0.2">
      <c r="A1281">
        <v>1279</v>
      </c>
      <c r="B1281" s="3" t="s">
        <v>1280</v>
      </c>
      <c r="C1281" s="3" t="s">
        <v>5389</v>
      </c>
      <c r="D1281" s="6">
        <v>12516</v>
      </c>
      <c r="E1281" s="8">
        <v>13864.17</v>
      </c>
      <c r="F1281" t="s">
        <v>8218</v>
      </c>
      <c r="G1281" t="s">
        <v>8223</v>
      </c>
      <c r="H1281" t="s">
        <v>8245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8284</v>
      </c>
      <c r="O1281" t="s">
        <v>8285</v>
      </c>
      <c r="P1281" s="9">
        <f>(J1281/86400)+DATE(1970,1,1)</f>
        <v>41682.099189814813</v>
      </c>
      <c r="Q1281" s="9">
        <f>(I1281/86400)+DATE(1970,1,1)</f>
        <v>41722.057523148149</v>
      </c>
      <c r="R1281" cm="1">
        <f t="array" ref="R1281:S1281">YEAR(P1281:Q1281)</f>
        <v>2014</v>
      </c>
      <c r="S1281">
        <v>2014</v>
      </c>
    </row>
    <row r="1282" spans="1:19" ht="48" x14ac:dyDescent="0.2">
      <c r="A1282">
        <v>1280</v>
      </c>
      <c r="B1282" s="3" t="s">
        <v>1281</v>
      </c>
      <c r="C1282" s="3" t="s">
        <v>5390</v>
      </c>
      <c r="D1282" s="6">
        <v>15000</v>
      </c>
      <c r="E1282" s="8">
        <v>16636.78</v>
      </c>
      <c r="F1282" t="s">
        <v>8218</v>
      </c>
      <c r="G1282" t="s">
        <v>8223</v>
      </c>
      <c r="H1282" t="s">
        <v>8245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8284</v>
      </c>
      <c r="O1282" t="s">
        <v>8285</v>
      </c>
      <c r="P1282" s="9">
        <f>(J1282/86400)+DATE(1970,1,1)</f>
        <v>40513.757569444446</v>
      </c>
      <c r="Q1282" s="9">
        <f>(I1282/86400)+DATE(1970,1,1)</f>
        <v>40603.757569444446</v>
      </c>
      <c r="R1282" cm="1">
        <f t="array" ref="R1282:S1282">YEAR(P1282:Q1282)</f>
        <v>2010</v>
      </c>
      <c r="S1282">
        <v>2011</v>
      </c>
    </row>
    <row r="1283" spans="1:19" ht="48" x14ac:dyDescent="0.2">
      <c r="A1283">
        <v>1281</v>
      </c>
      <c r="B1283" s="3" t="s">
        <v>1282</v>
      </c>
      <c r="C1283" s="3" t="s">
        <v>5391</v>
      </c>
      <c r="D1283" s="6">
        <v>7000</v>
      </c>
      <c r="E1283" s="8">
        <v>7750</v>
      </c>
      <c r="F1283" t="s">
        <v>8218</v>
      </c>
      <c r="G1283" t="s">
        <v>8223</v>
      </c>
      <c r="H1283" t="s">
        <v>8245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8284</v>
      </c>
      <c r="O1283" t="s">
        <v>8285</v>
      </c>
      <c r="P1283" s="9">
        <f>(J1283/86400)+DATE(1970,1,1)</f>
        <v>41463.743472222224</v>
      </c>
      <c r="Q1283" s="9">
        <f>(I1283/86400)+DATE(1970,1,1)</f>
        <v>41483.743472222224</v>
      </c>
      <c r="R1283" cm="1">
        <f t="array" ref="R1283:S1283">YEAR(P1283:Q1283)</f>
        <v>2013</v>
      </c>
      <c r="S1283">
        <v>2013</v>
      </c>
    </row>
    <row r="1284" spans="1:19" ht="48" x14ac:dyDescent="0.2">
      <c r="A1284">
        <v>1282</v>
      </c>
      <c r="B1284" s="3" t="s">
        <v>1283</v>
      </c>
      <c r="C1284" s="3" t="s">
        <v>5392</v>
      </c>
      <c r="D1284" s="6">
        <v>15000</v>
      </c>
      <c r="E1284" s="8">
        <v>18542</v>
      </c>
      <c r="F1284" t="s">
        <v>8218</v>
      </c>
      <c r="G1284" t="s">
        <v>8223</v>
      </c>
      <c r="H1284" t="s">
        <v>8245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8284</v>
      </c>
      <c r="O1284" t="s">
        <v>8285</v>
      </c>
      <c r="P1284" s="9">
        <f>(J1284/86400)+DATE(1970,1,1)</f>
        <v>41586.475173611107</v>
      </c>
      <c r="Q1284" s="9">
        <f>(I1284/86400)+DATE(1970,1,1)</f>
        <v>41617.207638888889</v>
      </c>
      <c r="R1284" cm="1">
        <f t="array" ref="R1284:S1284">YEAR(P1284:Q1284)</f>
        <v>2013</v>
      </c>
      <c r="S1284">
        <v>2013</v>
      </c>
    </row>
    <row r="1285" spans="1:19" ht="48" x14ac:dyDescent="0.2">
      <c r="A1285">
        <v>1283</v>
      </c>
      <c r="B1285" s="3" t="s">
        <v>1284</v>
      </c>
      <c r="C1285" s="3" t="s">
        <v>5393</v>
      </c>
      <c r="D1285" s="6">
        <v>1000</v>
      </c>
      <c r="E1285" s="8">
        <v>2110.5</v>
      </c>
      <c r="F1285" t="s">
        <v>8218</v>
      </c>
      <c r="G1285" t="s">
        <v>8223</v>
      </c>
      <c r="H1285" t="s">
        <v>8245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8284</v>
      </c>
      <c r="O1285" t="s">
        <v>8285</v>
      </c>
      <c r="P1285" s="9">
        <f>(J1285/86400)+DATE(1970,1,1)</f>
        <v>41320.717465277776</v>
      </c>
      <c r="Q1285" s="9">
        <f>(I1285/86400)+DATE(1970,1,1)</f>
        <v>41344.166666666664</v>
      </c>
      <c r="R1285" cm="1">
        <f t="array" ref="R1285:S1285">YEAR(P1285:Q1285)</f>
        <v>2013</v>
      </c>
      <c r="S1285">
        <v>2013</v>
      </c>
    </row>
    <row r="1286" spans="1:19" ht="48" x14ac:dyDescent="0.2">
      <c r="A1286">
        <v>1284</v>
      </c>
      <c r="B1286" s="3" t="s">
        <v>1285</v>
      </c>
      <c r="C1286" s="3" t="s">
        <v>5394</v>
      </c>
      <c r="D1286" s="6">
        <v>2000</v>
      </c>
      <c r="E1286" s="8">
        <v>2020</v>
      </c>
      <c r="F1286" t="s">
        <v>8218</v>
      </c>
      <c r="G1286" t="s">
        <v>8223</v>
      </c>
      <c r="H1286" t="s">
        <v>8245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8276</v>
      </c>
      <c r="O1286" t="s">
        <v>8277</v>
      </c>
      <c r="P1286" s="9">
        <f>(J1286/86400)+DATE(1970,1,1)</f>
        <v>42712.23474537037</v>
      </c>
      <c r="Q1286" s="9">
        <f>(I1286/86400)+DATE(1970,1,1)</f>
        <v>42735.707638888889</v>
      </c>
      <c r="R1286" cm="1">
        <f t="array" ref="R1286:S1286">YEAR(P1286:Q1286)</f>
        <v>2016</v>
      </c>
      <c r="S1286">
        <v>2016</v>
      </c>
    </row>
    <row r="1287" spans="1:19" ht="48" x14ac:dyDescent="0.2">
      <c r="A1287">
        <v>1285</v>
      </c>
      <c r="B1287" s="3" t="s">
        <v>1286</v>
      </c>
      <c r="C1287" s="3" t="s">
        <v>5395</v>
      </c>
      <c r="D1287" s="6">
        <v>2000</v>
      </c>
      <c r="E1287" s="8">
        <v>2033</v>
      </c>
      <c r="F1287" t="s">
        <v>8218</v>
      </c>
      <c r="G1287" t="s">
        <v>8224</v>
      </c>
      <c r="H1287" t="s">
        <v>8246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8276</v>
      </c>
      <c r="O1287" t="s">
        <v>8277</v>
      </c>
      <c r="P1287" s="9">
        <f>(J1287/86400)+DATE(1970,1,1)</f>
        <v>42160.583043981482</v>
      </c>
      <c r="Q1287" s="9">
        <f>(I1287/86400)+DATE(1970,1,1)</f>
        <v>42175.583043981482</v>
      </c>
      <c r="R1287" cm="1">
        <f t="array" ref="R1287:S1287">YEAR(P1287:Q1287)</f>
        <v>2015</v>
      </c>
      <c r="S1287">
        <v>2015</v>
      </c>
    </row>
    <row r="1288" spans="1:19" ht="48" x14ac:dyDescent="0.2">
      <c r="A1288">
        <v>1286</v>
      </c>
      <c r="B1288" s="3" t="s">
        <v>1287</v>
      </c>
      <c r="C1288" s="3" t="s">
        <v>5396</v>
      </c>
      <c r="D1288" s="6">
        <v>1500</v>
      </c>
      <c r="E1288" s="8">
        <v>1625</v>
      </c>
      <c r="F1288" t="s">
        <v>8218</v>
      </c>
      <c r="G1288" t="s">
        <v>8224</v>
      </c>
      <c r="H1288" t="s">
        <v>8246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8276</v>
      </c>
      <c r="O1288" t="s">
        <v>8277</v>
      </c>
      <c r="P1288" s="9">
        <f>(J1288/86400)+DATE(1970,1,1)</f>
        <v>42039.384571759263</v>
      </c>
      <c r="Q1288" s="9">
        <f>(I1288/86400)+DATE(1970,1,1)</f>
        <v>42052.583333333328</v>
      </c>
      <c r="R1288" cm="1">
        <f t="array" ref="R1288:S1288">YEAR(P1288:Q1288)</f>
        <v>2015</v>
      </c>
      <c r="S1288">
        <v>2015</v>
      </c>
    </row>
    <row r="1289" spans="1:19" ht="64" x14ac:dyDescent="0.2">
      <c r="A1289">
        <v>1287</v>
      </c>
      <c r="B1289" s="3" t="s">
        <v>1288</v>
      </c>
      <c r="C1289" s="3" t="s">
        <v>5397</v>
      </c>
      <c r="D1289" s="6">
        <v>250</v>
      </c>
      <c r="E1289" s="8">
        <v>605</v>
      </c>
      <c r="F1289" t="s">
        <v>8218</v>
      </c>
      <c r="G1289" t="s">
        <v>8224</v>
      </c>
      <c r="H1289" t="s">
        <v>8246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8276</v>
      </c>
      <c r="O1289" t="s">
        <v>8277</v>
      </c>
      <c r="P1289" s="9">
        <f>(J1289/86400)+DATE(1970,1,1)</f>
        <v>42107.621018518519</v>
      </c>
      <c r="Q1289" s="9">
        <f>(I1289/86400)+DATE(1970,1,1)</f>
        <v>42167.621018518519</v>
      </c>
      <c r="R1289" cm="1">
        <f t="array" ref="R1289:S1289">YEAR(P1289:Q1289)</f>
        <v>2015</v>
      </c>
      <c r="S1289">
        <v>2015</v>
      </c>
    </row>
    <row r="1290" spans="1:19" ht="48" x14ac:dyDescent="0.2">
      <c r="A1290">
        <v>1288</v>
      </c>
      <c r="B1290" s="3" t="s">
        <v>1289</v>
      </c>
      <c r="C1290" s="3" t="s">
        <v>5398</v>
      </c>
      <c r="D1290" s="6">
        <v>4000</v>
      </c>
      <c r="E1290" s="8">
        <v>4018</v>
      </c>
      <c r="F1290" t="s">
        <v>8218</v>
      </c>
      <c r="G1290" t="s">
        <v>8223</v>
      </c>
      <c r="H1290" t="s">
        <v>8245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8276</v>
      </c>
      <c r="O1290" t="s">
        <v>8277</v>
      </c>
      <c r="P1290" s="9">
        <f>(J1290/86400)+DATE(1970,1,1)</f>
        <v>42561.154664351852</v>
      </c>
      <c r="Q1290" s="9">
        <f>(I1290/86400)+DATE(1970,1,1)</f>
        <v>42592.166666666672</v>
      </c>
      <c r="R1290" cm="1">
        <f t="array" ref="R1290:S1290">YEAR(P1290:Q1290)</f>
        <v>2016</v>
      </c>
      <c r="S1290">
        <v>2016</v>
      </c>
    </row>
    <row r="1291" spans="1:19" ht="48" x14ac:dyDescent="0.2">
      <c r="A1291">
        <v>1289</v>
      </c>
      <c r="B1291" s="3" t="s">
        <v>1290</v>
      </c>
      <c r="C1291" s="3" t="s">
        <v>5399</v>
      </c>
      <c r="D1291" s="6">
        <v>1500</v>
      </c>
      <c r="E1291" s="8">
        <v>1876</v>
      </c>
      <c r="F1291" t="s">
        <v>8218</v>
      </c>
      <c r="G1291" t="s">
        <v>8223</v>
      </c>
      <c r="H1291" t="s">
        <v>8245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8276</v>
      </c>
      <c r="O1291" t="s">
        <v>8277</v>
      </c>
      <c r="P1291" s="9">
        <f>(J1291/86400)+DATE(1970,1,1)</f>
        <v>42709.134780092594</v>
      </c>
      <c r="Q1291" s="9">
        <f>(I1291/86400)+DATE(1970,1,1)</f>
        <v>42739.134780092594</v>
      </c>
      <c r="R1291" cm="1">
        <f t="array" ref="R1291:S1291">YEAR(P1291:Q1291)</f>
        <v>2016</v>
      </c>
      <c r="S1291">
        <v>2017</v>
      </c>
    </row>
    <row r="1292" spans="1:19" ht="32" x14ac:dyDescent="0.2">
      <c r="A1292">
        <v>1290</v>
      </c>
      <c r="B1292" s="3" t="s">
        <v>1291</v>
      </c>
      <c r="C1292" s="3" t="s">
        <v>5400</v>
      </c>
      <c r="D1292" s="6">
        <v>3500</v>
      </c>
      <c r="E1292" s="8">
        <v>3800</v>
      </c>
      <c r="F1292" t="s">
        <v>8218</v>
      </c>
      <c r="G1292" t="s">
        <v>8223</v>
      </c>
      <c r="H1292" t="s">
        <v>8245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8276</v>
      </c>
      <c r="O1292" t="s">
        <v>8277</v>
      </c>
      <c r="P1292" s="9">
        <f>(J1292/86400)+DATE(1970,1,1)</f>
        <v>42086.614942129629</v>
      </c>
      <c r="Q1292" s="9">
        <f>(I1292/86400)+DATE(1970,1,1)</f>
        <v>42117.290972222225</v>
      </c>
      <c r="R1292" cm="1">
        <f t="array" ref="R1292:S1292">YEAR(P1292:Q1292)</f>
        <v>2015</v>
      </c>
      <c r="S1292">
        <v>2015</v>
      </c>
    </row>
    <row r="1293" spans="1:19" ht="48" x14ac:dyDescent="0.2">
      <c r="A1293">
        <v>1291</v>
      </c>
      <c r="B1293" s="3" t="s">
        <v>1292</v>
      </c>
      <c r="C1293" s="3" t="s">
        <v>5401</v>
      </c>
      <c r="D1293" s="6">
        <v>3000</v>
      </c>
      <c r="E1293" s="8">
        <v>4371</v>
      </c>
      <c r="F1293" t="s">
        <v>8218</v>
      </c>
      <c r="G1293" t="s">
        <v>8223</v>
      </c>
      <c r="H1293" t="s">
        <v>8245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8276</v>
      </c>
      <c r="O1293" t="s">
        <v>8277</v>
      </c>
      <c r="P1293" s="9">
        <f>(J1293/86400)+DATE(1970,1,1)</f>
        <v>42064.652673611112</v>
      </c>
      <c r="Q1293" s="9">
        <f>(I1293/86400)+DATE(1970,1,1)</f>
        <v>42101.291666666672</v>
      </c>
      <c r="R1293" cm="1">
        <f t="array" ref="R1293:S1293">YEAR(P1293:Q1293)</f>
        <v>2015</v>
      </c>
      <c r="S1293">
        <v>2015</v>
      </c>
    </row>
    <row r="1294" spans="1:19" ht="48" x14ac:dyDescent="0.2">
      <c r="A1294">
        <v>1292</v>
      </c>
      <c r="B1294" s="3" t="s">
        <v>1293</v>
      </c>
      <c r="C1294" s="3" t="s">
        <v>5402</v>
      </c>
      <c r="D1294" s="6">
        <v>1700</v>
      </c>
      <c r="E1294" s="8">
        <v>1870</v>
      </c>
      <c r="F1294" t="s">
        <v>8218</v>
      </c>
      <c r="G1294" t="s">
        <v>8224</v>
      </c>
      <c r="H1294" t="s">
        <v>8246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8276</v>
      </c>
      <c r="O1294" t="s">
        <v>8277</v>
      </c>
      <c r="P1294" s="9">
        <f>(J1294/86400)+DATE(1970,1,1)</f>
        <v>42256.764212962968</v>
      </c>
      <c r="Q1294" s="9">
        <f>(I1294/86400)+DATE(1970,1,1)</f>
        <v>42283.957638888889</v>
      </c>
      <c r="R1294" cm="1">
        <f t="array" ref="R1294:S1294">YEAR(P1294:Q1294)</f>
        <v>2015</v>
      </c>
      <c r="S1294">
        <v>2015</v>
      </c>
    </row>
    <row r="1295" spans="1:19" ht="48" x14ac:dyDescent="0.2">
      <c r="A1295">
        <v>1293</v>
      </c>
      <c r="B1295" s="3" t="s">
        <v>1294</v>
      </c>
      <c r="C1295" s="3" t="s">
        <v>5403</v>
      </c>
      <c r="D1295" s="6">
        <v>15000</v>
      </c>
      <c r="E1295" s="8">
        <v>15335</v>
      </c>
      <c r="F1295" t="s">
        <v>8218</v>
      </c>
      <c r="G1295" t="s">
        <v>8223</v>
      </c>
      <c r="H1295" t="s">
        <v>8245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8276</v>
      </c>
      <c r="O1295" t="s">
        <v>8277</v>
      </c>
      <c r="P1295" s="9">
        <f>(J1295/86400)+DATE(1970,1,1)</f>
        <v>42292.701053240744</v>
      </c>
      <c r="Q1295" s="9">
        <f>(I1295/86400)+DATE(1970,1,1)</f>
        <v>42322.742719907408</v>
      </c>
      <c r="R1295" cm="1">
        <f t="array" ref="R1295:S1295">YEAR(P1295:Q1295)</f>
        <v>2015</v>
      </c>
      <c r="S1295">
        <v>2015</v>
      </c>
    </row>
    <row r="1296" spans="1:19" ht="48" x14ac:dyDescent="0.2">
      <c r="A1296">
        <v>1294</v>
      </c>
      <c r="B1296" s="3" t="s">
        <v>1295</v>
      </c>
      <c r="C1296" s="3" t="s">
        <v>5404</v>
      </c>
      <c r="D1296" s="6">
        <v>500</v>
      </c>
      <c r="E1296" s="8">
        <v>610</v>
      </c>
      <c r="F1296" t="s">
        <v>8218</v>
      </c>
      <c r="G1296" t="s">
        <v>8224</v>
      </c>
      <c r="H1296" t="s">
        <v>8246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8276</v>
      </c>
      <c r="O1296" t="s">
        <v>8277</v>
      </c>
      <c r="P1296" s="9">
        <f>(J1296/86400)+DATE(1970,1,1)</f>
        <v>42278.453668981485</v>
      </c>
      <c r="Q1296" s="9">
        <f>(I1296/86400)+DATE(1970,1,1)</f>
        <v>42296.458333333328</v>
      </c>
      <c r="R1296" cm="1">
        <f t="array" ref="R1296:S1296">YEAR(P1296:Q1296)</f>
        <v>2015</v>
      </c>
      <c r="S1296">
        <v>2015</v>
      </c>
    </row>
    <row r="1297" spans="1:19" ht="48" x14ac:dyDescent="0.2">
      <c r="A1297">
        <v>1295</v>
      </c>
      <c r="B1297" s="3" t="s">
        <v>1296</v>
      </c>
      <c r="C1297" s="3" t="s">
        <v>5405</v>
      </c>
      <c r="D1297" s="6">
        <v>2500</v>
      </c>
      <c r="E1297" s="8">
        <v>2549</v>
      </c>
      <c r="F1297" t="s">
        <v>8218</v>
      </c>
      <c r="G1297" t="s">
        <v>8224</v>
      </c>
      <c r="H1297" t="s">
        <v>8246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8276</v>
      </c>
      <c r="O1297" t="s">
        <v>8277</v>
      </c>
      <c r="P1297" s="9">
        <f>(J1297/86400)+DATE(1970,1,1)</f>
        <v>42184.572881944448</v>
      </c>
      <c r="Q1297" s="9">
        <f>(I1297/86400)+DATE(1970,1,1)</f>
        <v>42214.708333333328</v>
      </c>
      <c r="R1297" cm="1">
        <f t="array" ref="R1297:S1297">YEAR(P1297:Q1297)</f>
        <v>2015</v>
      </c>
      <c r="S1297">
        <v>2015</v>
      </c>
    </row>
    <row r="1298" spans="1:19" ht="48" x14ac:dyDescent="0.2">
      <c r="A1298">
        <v>1296</v>
      </c>
      <c r="B1298" s="3" t="s">
        <v>1297</v>
      </c>
      <c r="C1298" s="3" t="s">
        <v>5406</v>
      </c>
      <c r="D1298" s="6">
        <v>850</v>
      </c>
      <c r="E1298" s="8">
        <v>1200</v>
      </c>
      <c r="F1298" t="s">
        <v>8218</v>
      </c>
      <c r="G1298" t="s">
        <v>8224</v>
      </c>
      <c r="H1298" t="s">
        <v>8246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8276</v>
      </c>
      <c r="O1298" t="s">
        <v>8277</v>
      </c>
      <c r="P1298" s="9">
        <f>(J1298/86400)+DATE(1970,1,1)</f>
        <v>42423.050613425927</v>
      </c>
      <c r="Q1298" s="9">
        <f>(I1298/86400)+DATE(1970,1,1)</f>
        <v>42443.008946759262</v>
      </c>
      <c r="R1298" cm="1">
        <f t="array" ref="R1298:S1298">YEAR(P1298:Q1298)</f>
        <v>2016</v>
      </c>
      <c r="S1298">
        <v>2016</v>
      </c>
    </row>
    <row r="1299" spans="1:19" ht="48" x14ac:dyDescent="0.2">
      <c r="A1299">
        <v>1297</v>
      </c>
      <c r="B1299" s="3" t="s">
        <v>1298</v>
      </c>
      <c r="C1299" s="3" t="s">
        <v>5407</v>
      </c>
      <c r="D1299" s="6">
        <v>20000</v>
      </c>
      <c r="E1299" s="8">
        <v>21905</v>
      </c>
      <c r="F1299" t="s">
        <v>8218</v>
      </c>
      <c r="G1299" t="s">
        <v>8223</v>
      </c>
      <c r="H1299" t="s">
        <v>8245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8276</v>
      </c>
      <c r="O1299" t="s">
        <v>8277</v>
      </c>
      <c r="P1299" s="9">
        <f>(J1299/86400)+DATE(1970,1,1)</f>
        <v>42461.747199074074</v>
      </c>
      <c r="Q1299" s="9">
        <f>(I1299/86400)+DATE(1970,1,1)</f>
        <v>42491.747199074074</v>
      </c>
      <c r="R1299" cm="1">
        <f t="array" ref="R1299:S1299">YEAR(P1299:Q1299)</f>
        <v>2016</v>
      </c>
      <c r="S1299">
        <v>2016</v>
      </c>
    </row>
    <row r="1300" spans="1:19" ht="48" x14ac:dyDescent="0.2">
      <c r="A1300">
        <v>1298</v>
      </c>
      <c r="B1300" s="3" t="s">
        <v>1299</v>
      </c>
      <c r="C1300" s="3" t="s">
        <v>5408</v>
      </c>
      <c r="D1300" s="6">
        <v>2000</v>
      </c>
      <c r="E1300" s="8">
        <v>2093</v>
      </c>
      <c r="F1300" t="s">
        <v>8218</v>
      </c>
      <c r="G1300" t="s">
        <v>8224</v>
      </c>
      <c r="H1300" t="s">
        <v>8246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8276</v>
      </c>
      <c r="O1300" t="s">
        <v>8277</v>
      </c>
      <c r="P1300" s="9">
        <f>(J1300/86400)+DATE(1970,1,1)</f>
        <v>42458.680925925924</v>
      </c>
      <c r="Q1300" s="9">
        <f>(I1300/86400)+DATE(1970,1,1)</f>
        <v>42488.680925925924</v>
      </c>
      <c r="R1300" cm="1">
        <f t="array" ref="R1300:S1300">YEAR(P1300:Q1300)</f>
        <v>2016</v>
      </c>
      <c r="S1300">
        <v>2016</v>
      </c>
    </row>
    <row r="1301" spans="1:19" ht="48" x14ac:dyDescent="0.2">
      <c r="A1301">
        <v>1299</v>
      </c>
      <c r="B1301" s="3" t="s">
        <v>1300</v>
      </c>
      <c r="C1301" s="3" t="s">
        <v>5409</v>
      </c>
      <c r="D1301" s="6">
        <v>3500</v>
      </c>
      <c r="E1301" s="8">
        <v>4340</v>
      </c>
      <c r="F1301" t="s">
        <v>8218</v>
      </c>
      <c r="G1301" t="s">
        <v>8223</v>
      </c>
      <c r="H1301" t="s">
        <v>8245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8276</v>
      </c>
      <c r="O1301" t="s">
        <v>8277</v>
      </c>
      <c r="P1301" s="9">
        <f>(J1301/86400)+DATE(1970,1,1)</f>
        <v>42169.814340277779</v>
      </c>
      <c r="Q1301" s="9">
        <f>(I1301/86400)+DATE(1970,1,1)</f>
        <v>42199.814340277779</v>
      </c>
      <c r="R1301" cm="1">
        <f t="array" ref="R1301:S1301">YEAR(P1301:Q1301)</f>
        <v>2015</v>
      </c>
      <c r="S1301">
        <v>2015</v>
      </c>
    </row>
    <row r="1302" spans="1:19" ht="48" x14ac:dyDescent="0.2">
      <c r="A1302">
        <v>1300</v>
      </c>
      <c r="B1302" s="3" t="s">
        <v>1301</v>
      </c>
      <c r="C1302" s="3" t="s">
        <v>5410</v>
      </c>
      <c r="D1302" s="6">
        <v>3000</v>
      </c>
      <c r="E1302" s="8">
        <v>4050</v>
      </c>
      <c r="F1302" t="s">
        <v>8218</v>
      </c>
      <c r="G1302" t="s">
        <v>8223</v>
      </c>
      <c r="H1302" t="s">
        <v>8245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8276</v>
      </c>
      <c r="O1302" t="s">
        <v>8277</v>
      </c>
      <c r="P1302" s="9">
        <f>(J1302/86400)+DATE(1970,1,1)</f>
        <v>42483.675208333334</v>
      </c>
      <c r="Q1302" s="9">
        <f>(I1302/86400)+DATE(1970,1,1)</f>
        <v>42522.789583333331</v>
      </c>
      <c r="R1302" cm="1">
        <f t="array" ref="R1302:S1302">YEAR(P1302:Q1302)</f>
        <v>2016</v>
      </c>
      <c r="S1302">
        <v>2016</v>
      </c>
    </row>
    <row r="1303" spans="1:19" ht="48" x14ac:dyDescent="0.2">
      <c r="A1303">
        <v>1301</v>
      </c>
      <c r="B1303" s="3" t="s">
        <v>1302</v>
      </c>
      <c r="C1303" s="3" t="s">
        <v>5411</v>
      </c>
      <c r="D1303" s="6">
        <v>2000</v>
      </c>
      <c r="E1303" s="8">
        <v>2055</v>
      </c>
      <c r="F1303" t="s">
        <v>8218</v>
      </c>
      <c r="G1303" t="s">
        <v>8223</v>
      </c>
      <c r="H1303" t="s">
        <v>8245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8276</v>
      </c>
      <c r="O1303" t="s">
        <v>8277</v>
      </c>
      <c r="P1303" s="9">
        <f>(J1303/86400)+DATE(1970,1,1)</f>
        <v>42195.749745370369</v>
      </c>
      <c r="Q1303" s="9">
        <f>(I1303/86400)+DATE(1970,1,1)</f>
        <v>42206.125</v>
      </c>
      <c r="R1303" cm="1">
        <f t="array" ref="R1303:S1303">YEAR(P1303:Q1303)</f>
        <v>2015</v>
      </c>
      <c r="S1303">
        <v>2015</v>
      </c>
    </row>
    <row r="1304" spans="1:19" ht="48" x14ac:dyDescent="0.2">
      <c r="A1304">
        <v>1302</v>
      </c>
      <c r="B1304" s="3" t="s">
        <v>1303</v>
      </c>
      <c r="C1304" s="3" t="s">
        <v>5412</v>
      </c>
      <c r="D1304" s="6">
        <v>2500</v>
      </c>
      <c r="E1304" s="8">
        <v>2500</v>
      </c>
      <c r="F1304" t="s">
        <v>8218</v>
      </c>
      <c r="G1304" t="s">
        <v>8223</v>
      </c>
      <c r="H1304" t="s">
        <v>8245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8276</v>
      </c>
      <c r="O1304" t="s">
        <v>8277</v>
      </c>
      <c r="P1304" s="9">
        <f>(J1304/86400)+DATE(1970,1,1)</f>
        <v>42675.057997685188</v>
      </c>
      <c r="Q1304" s="9">
        <f>(I1304/86400)+DATE(1970,1,1)</f>
        <v>42705.099664351852</v>
      </c>
      <c r="R1304" cm="1">
        <f t="array" ref="R1304:S1304">YEAR(P1304:Q1304)</f>
        <v>2016</v>
      </c>
      <c r="S1304">
        <v>2016</v>
      </c>
    </row>
    <row r="1305" spans="1:19" ht="32" x14ac:dyDescent="0.2">
      <c r="A1305">
        <v>1303</v>
      </c>
      <c r="B1305" s="3" t="s">
        <v>1304</v>
      </c>
      <c r="C1305" s="3" t="s">
        <v>5413</v>
      </c>
      <c r="D1305" s="6">
        <v>3500</v>
      </c>
      <c r="E1305" s="8">
        <v>4559.13</v>
      </c>
      <c r="F1305" t="s">
        <v>8218</v>
      </c>
      <c r="G1305" t="s">
        <v>8224</v>
      </c>
      <c r="H1305" t="s">
        <v>8246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8276</v>
      </c>
      <c r="O1305" t="s">
        <v>8277</v>
      </c>
      <c r="P1305" s="9">
        <f>(J1305/86400)+DATE(1970,1,1)</f>
        <v>42566.441203703704</v>
      </c>
      <c r="Q1305" s="9">
        <f>(I1305/86400)+DATE(1970,1,1)</f>
        <v>42582.458333333328</v>
      </c>
      <c r="R1305" cm="1">
        <f t="array" ref="R1305:S1305">YEAR(P1305:Q1305)</f>
        <v>2016</v>
      </c>
      <c r="S1305">
        <v>2016</v>
      </c>
    </row>
    <row r="1306" spans="1:19" ht="48" x14ac:dyDescent="0.2">
      <c r="A1306">
        <v>1304</v>
      </c>
      <c r="B1306" s="3" t="s">
        <v>1305</v>
      </c>
      <c r="C1306" s="3" t="s">
        <v>5414</v>
      </c>
      <c r="D1306" s="6">
        <v>40000</v>
      </c>
      <c r="E1306" s="8">
        <v>15851</v>
      </c>
      <c r="F1306" t="s">
        <v>8219</v>
      </c>
      <c r="G1306" t="s">
        <v>8224</v>
      </c>
      <c r="H1306" t="s">
        <v>8246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8278</v>
      </c>
      <c r="O1306" t="s">
        <v>8280</v>
      </c>
      <c r="P1306" s="9">
        <f>(J1306/86400)+DATE(1970,1,1)</f>
        <v>42747.194502314815</v>
      </c>
      <c r="Q1306" s="9">
        <f>(I1306/86400)+DATE(1970,1,1)</f>
        <v>42807.152835648143</v>
      </c>
      <c r="R1306" cm="1">
        <f t="array" ref="R1306:S1306">YEAR(P1306:Q1306)</f>
        <v>2017</v>
      </c>
      <c r="S1306">
        <v>2017</v>
      </c>
    </row>
    <row r="1307" spans="1:19" ht="48" x14ac:dyDescent="0.2">
      <c r="A1307">
        <v>1305</v>
      </c>
      <c r="B1307" s="3" t="s">
        <v>1306</v>
      </c>
      <c r="C1307" s="3" t="s">
        <v>5415</v>
      </c>
      <c r="D1307" s="6">
        <v>30000</v>
      </c>
      <c r="E1307" s="8">
        <v>7793</v>
      </c>
      <c r="F1307" t="s">
        <v>8219</v>
      </c>
      <c r="G1307" t="s">
        <v>8223</v>
      </c>
      <c r="H1307" t="s">
        <v>8245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8278</v>
      </c>
      <c r="O1307" t="s">
        <v>8280</v>
      </c>
      <c r="P1307" s="9">
        <f>(J1307/86400)+DATE(1970,1,1)</f>
        <v>42543.665601851855</v>
      </c>
      <c r="Q1307" s="9">
        <f>(I1307/86400)+DATE(1970,1,1)</f>
        <v>42572.729166666672</v>
      </c>
      <c r="R1307" cm="1">
        <f t="array" ref="R1307:S1307">YEAR(P1307:Q1307)</f>
        <v>2016</v>
      </c>
      <c r="S1307">
        <v>2016</v>
      </c>
    </row>
    <row r="1308" spans="1:19" ht="64" x14ac:dyDescent="0.2">
      <c r="A1308">
        <v>1306</v>
      </c>
      <c r="B1308" s="3" t="s">
        <v>1307</v>
      </c>
      <c r="C1308" s="3" t="s">
        <v>5416</v>
      </c>
      <c r="D1308" s="6">
        <v>110000</v>
      </c>
      <c r="E1308" s="8">
        <v>71771</v>
      </c>
      <c r="F1308" t="s">
        <v>8219</v>
      </c>
      <c r="G1308" t="s">
        <v>8223</v>
      </c>
      <c r="H1308" t="s">
        <v>8245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8278</v>
      </c>
      <c r="O1308" t="s">
        <v>8280</v>
      </c>
      <c r="P1308" s="9">
        <f>(J1308/86400)+DATE(1970,1,1)</f>
        <v>41947.457569444443</v>
      </c>
      <c r="Q1308" s="9">
        <f>(I1308/86400)+DATE(1970,1,1)</f>
        <v>41977.457569444443</v>
      </c>
      <c r="R1308" cm="1">
        <f t="array" ref="R1308:S1308">YEAR(P1308:Q1308)</f>
        <v>2014</v>
      </c>
      <c r="S1308">
        <v>2014</v>
      </c>
    </row>
    <row r="1309" spans="1:19" ht="32" x14ac:dyDescent="0.2">
      <c r="A1309">
        <v>1307</v>
      </c>
      <c r="B1309" s="3" t="s">
        <v>1308</v>
      </c>
      <c r="C1309" s="3" t="s">
        <v>5417</v>
      </c>
      <c r="D1309" s="6">
        <v>50000</v>
      </c>
      <c r="E1309" s="8">
        <v>5757</v>
      </c>
      <c r="F1309" t="s">
        <v>8219</v>
      </c>
      <c r="G1309" t="s">
        <v>8223</v>
      </c>
      <c r="H1309" t="s">
        <v>8245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8278</v>
      </c>
      <c r="O1309" t="s">
        <v>8280</v>
      </c>
      <c r="P1309" s="9">
        <f>(J1309/86400)+DATE(1970,1,1)</f>
        <v>42387.503229166672</v>
      </c>
      <c r="Q1309" s="9">
        <f>(I1309/86400)+DATE(1970,1,1)</f>
        <v>42417.503229166672</v>
      </c>
      <c r="R1309" cm="1">
        <f t="array" ref="R1309:S1309">YEAR(P1309:Q1309)</f>
        <v>2016</v>
      </c>
      <c r="S1309">
        <v>2016</v>
      </c>
    </row>
    <row r="1310" spans="1:19" ht="32" x14ac:dyDescent="0.2">
      <c r="A1310">
        <v>1308</v>
      </c>
      <c r="B1310" s="3" t="s">
        <v>1309</v>
      </c>
      <c r="C1310" s="3" t="s">
        <v>5418</v>
      </c>
      <c r="D1310" s="6">
        <v>10000</v>
      </c>
      <c r="E1310" s="8">
        <v>1136</v>
      </c>
      <c r="F1310" t="s">
        <v>8219</v>
      </c>
      <c r="G1310" t="s">
        <v>8223</v>
      </c>
      <c r="H1310" t="s">
        <v>8245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8278</v>
      </c>
      <c r="O1310" t="s">
        <v>8280</v>
      </c>
      <c r="P1310" s="9">
        <f>(J1310/86400)+DATE(1970,1,1)</f>
        <v>42611.613564814819</v>
      </c>
      <c r="Q1310" s="9">
        <f>(I1310/86400)+DATE(1970,1,1)</f>
        <v>42651.613564814819</v>
      </c>
      <c r="R1310" cm="1">
        <f t="array" ref="R1310:S1310">YEAR(P1310:Q1310)</f>
        <v>2016</v>
      </c>
      <c r="S1310">
        <v>2016</v>
      </c>
    </row>
    <row r="1311" spans="1:19" ht="32" x14ac:dyDescent="0.2">
      <c r="A1311">
        <v>1309</v>
      </c>
      <c r="B1311" s="3" t="s">
        <v>1310</v>
      </c>
      <c r="C1311" s="3" t="s">
        <v>5419</v>
      </c>
      <c r="D1311" s="6">
        <v>11500</v>
      </c>
      <c r="E1311" s="8">
        <v>12879</v>
      </c>
      <c r="F1311" t="s">
        <v>8219</v>
      </c>
      <c r="G1311" t="s">
        <v>8223</v>
      </c>
      <c r="H1311" t="s">
        <v>8245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8278</v>
      </c>
      <c r="O1311" t="s">
        <v>8280</v>
      </c>
      <c r="P1311" s="9">
        <f>(J1311/86400)+DATE(1970,1,1)</f>
        <v>42257.882731481484</v>
      </c>
      <c r="Q1311" s="9">
        <f>(I1311/86400)+DATE(1970,1,1)</f>
        <v>42292.882731481484</v>
      </c>
      <c r="R1311" cm="1">
        <f t="array" ref="R1311:S1311">YEAR(P1311:Q1311)</f>
        <v>2015</v>
      </c>
      <c r="S1311">
        <v>2015</v>
      </c>
    </row>
    <row r="1312" spans="1:19" ht="32" x14ac:dyDescent="0.2">
      <c r="A1312">
        <v>1310</v>
      </c>
      <c r="B1312" s="3" t="s">
        <v>1311</v>
      </c>
      <c r="C1312" s="3" t="s">
        <v>5420</v>
      </c>
      <c r="D1312" s="6">
        <v>20000</v>
      </c>
      <c r="E1312" s="8">
        <v>3100</v>
      </c>
      <c r="F1312" t="s">
        <v>8219</v>
      </c>
      <c r="G1312" t="s">
        <v>8223</v>
      </c>
      <c r="H1312" t="s">
        <v>8245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8278</v>
      </c>
      <c r="O1312" t="s">
        <v>8280</v>
      </c>
      <c r="P1312" s="9">
        <f>(J1312/86400)+DATE(1970,1,1)</f>
        <v>42556.667245370365</v>
      </c>
      <c r="Q1312" s="9">
        <f>(I1312/86400)+DATE(1970,1,1)</f>
        <v>42601.667245370365</v>
      </c>
      <c r="R1312" cm="1">
        <f t="array" ref="R1312:S1312">YEAR(P1312:Q1312)</f>
        <v>2016</v>
      </c>
      <c r="S1312">
        <v>2016</v>
      </c>
    </row>
    <row r="1313" spans="1:19" ht="48" x14ac:dyDescent="0.2">
      <c r="A1313">
        <v>1311</v>
      </c>
      <c r="B1313" s="3" t="s">
        <v>1312</v>
      </c>
      <c r="C1313" s="3" t="s">
        <v>5421</v>
      </c>
      <c r="D1313" s="6">
        <v>250000</v>
      </c>
      <c r="E1313" s="8">
        <v>80070</v>
      </c>
      <c r="F1313" t="s">
        <v>8219</v>
      </c>
      <c r="G1313" t="s">
        <v>8223</v>
      </c>
      <c r="H1313" t="s">
        <v>8245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8278</v>
      </c>
      <c r="O1313" t="s">
        <v>8280</v>
      </c>
      <c r="P1313" s="9">
        <f>(J1313/86400)+DATE(1970,1,1)</f>
        <v>42669.802303240736</v>
      </c>
      <c r="Q1313" s="9">
        <f>(I1313/86400)+DATE(1970,1,1)</f>
        <v>42704.843969907408</v>
      </c>
      <c r="R1313" cm="1">
        <f t="array" ref="R1313:S1313">YEAR(P1313:Q1313)</f>
        <v>2016</v>
      </c>
      <c r="S1313">
        <v>2016</v>
      </c>
    </row>
    <row r="1314" spans="1:19" ht="48" x14ac:dyDescent="0.2">
      <c r="A1314">
        <v>1312</v>
      </c>
      <c r="B1314" s="3" t="s">
        <v>1313</v>
      </c>
      <c r="C1314" s="3" t="s">
        <v>5422</v>
      </c>
      <c r="D1314" s="6">
        <v>4600</v>
      </c>
      <c r="E1314" s="8">
        <v>28</v>
      </c>
      <c r="F1314" t="s">
        <v>8219</v>
      </c>
      <c r="G1314" t="s">
        <v>8223</v>
      </c>
      <c r="H1314" t="s">
        <v>8245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8278</v>
      </c>
      <c r="O1314" t="s">
        <v>8280</v>
      </c>
      <c r="P1314" s="9">
        <f>(J1314/86400)+DATE(1970,1,1)</f>
        <v>42082.702800925923</v>
      </c>
      <c r="Q1314" s="9">
        <f>(I1314/86400)+DATE(1970,1,1)</f>
        <v>42112.702800925923</v>
      </c>
      <c r="R1314" cm="1">
        <f t="array" ref="R1314:S1314">YEAR(P1314:Q1314)</f>
        <v>2015</v>
      </c>
      <c r="S1314">
        <v>2015</v>
      </c>
    </row>
    <row r="1315" spans="1:19" ht="48" x14ac:dyDescent="0.2">
      <c r="A1315">
        <v>1313</v>
      </c>
      <c r="B1315" s="3" t="s">
        <v>1314</v>
      </c>
      <c r="C1315" s="3" t="s">
        <v>5423</v>
      </c>
      <c r="D1315" s="6">
        <v>40000</v>
      </c>
      <c r="E1315" s="8">
        <v>12446</v>
      </c>
      <c r="F1315" t="s">
        <v>8219</v>
      </c>
      <c r="G1315" t="s">
        <v>8223</v>
      </c>
      <c r="H1315" t="s">
        <v>8245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8278</v>
      </c>
      <c r="O1315" t="s">
        <v>8280</v>
      </c>
      <c r="P1315" s="9">
        <f>(J1315/86400)+DATE(1970,1,1)</f>
        <v>42402.709652777776</v>
      </c>
      <c r="Q1315" s="9">
        <f>(I1315/86400)+DATE(1970,1,1)</f>
        <v>42432.709652777776</v>
      </c>
      <c r="R1315" cm="1">
        <f t="array" ref="R1315:S1315">YEAR(P1315:Q1315)</f>
        <v>2016</v>
      </c>
      <c r="S1315">
        <v>2016</v>
      </c>
    </row>
    <row r="1316" spans="1:19" ht="48" x14ac:dyDescent="0.2">
      <c r="A1316">
        <v>1314</v>
      </c>
      <c r="B1316" s="3" t="s">
        <v>1315</v>
      </c>
      <c r="C1316" s="3" t="s">
        <v>5424</v>
      </c>
      <c r="D1316" s="6">
        <v>180000</v>
      </c>
      <c r="E1316" s="8">
        <v>2028</v>
      </c>
      <c r="F1316" t="s">
        <v>8219</v>
      </c>
      <c r="G1316" t="s">
        <v>8223</v>
      </c>
      <c r="H1316" t="s">
        <v>8245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8278</v>
      </c>
      <c r="O1316" t="s">
        <v>8280</v>
      </c>
      <c r="P1316" s="9">
        <f>(J1316/86400)+DATE(1970,1,1)</f>
        <v>42604.669675925921</v>
      </c>
      <c r="Q1316" s="9">
        <f>(I1316/86400)+DATE(1970,1,1)</f>
        <v>42664.669675925921</v>
      </c>
      <c r="R1316" cm="1">
        <f t="array" ref="R1316:S1316">YEAR(P1316:Q1316)</f>
        <v>2016</v>
      </c>
      <c r="S1316">
        <v>2016</v>
      </c>
    </row>
    <row r="1317" spans="1:19" ht="32" x14ac:dyDescent="0.2">
      <c r="A1317">
        <v>1315</v>
      </c>
      <c r="B1317" s="3" t="s">
        <v>1316</v>
      </c>
      <c r="C1317" s="3" t="s">
        <v>5425</v>
      </c>
      <c r="D1317" s="6">
        <v>100000</v>
      </c>
      <c r="E1317" s="8">
        <v>40404</v>
      </c>
      <c r="F1317" t="s">
        <v>8219</v>
      </c>
      <c r="G1317" t="s">
        <v>8223</v>
      </c>
      <c r="H1317" t="s">
        <v>8245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8278</v>
      </c>
      <c r="O1317" t="s">
        <v>8280</v>
      </c>
      <c r="P1317" s="9">
        <f>(J1317/86400)+DATE(1970,1,1)</f>
        <v>42278.498240740737</v>
      </c>
      <c r="Q1317" s="9">
        <f>(I1317/86400)+DATE(1970,1,1)</f>
        <v>42314.041666666672</v>
      </c>
      <c r="R1317" cm="1">
        <f t="array" ref="R1317:S1317">YEAR(P1317:Q1317)</f>
        <v>2015</v>
      </c>
      <c r="S1317">
        <v>2015</v>
      </c>
    </row>
    <row r="1318" spans="1:19" ht="48" x14ac:dyDescent="0.2">
      <c r="A1318">
        <v>1316</v>
      </c>
      <c r="B1318" s="3" t="s">
        <v>1317</v>
      </c>
      <c r="C1318" s="3" t="s">
        <v>5426</v>
      </c>
      <c r="D1318" s="6">
        <v>75000</v>
      </c>
      <c r="E1318" s="8">
        <v>1</v>
      </c>
      <c r="F1318" t="s">
        <v>8219</v>
      </c>
      <c r="G1318" t="s">
        <v>8223</v>
      </c>
      <c r="H1318" t="s">
        <v>8245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8278</v>
      </c>
      <c r="O1318" t="s">
        <v>8280</v>
      </c>
      <c r="P1318" s="9">
        <f>(J1318/86400)+DATE(1970,1,1)</f>
        <v>42393.961909722224</v>
      </c>
      <c r="Q1318" s="9">
        <f>(I1318/86400)+DATE(1970,1,1)</f>
        <v>42428.961909722224</v>
      </c>
      <c r="R1318" cm="1">
        <f t="array" ref="R1318:S1318">YEAR(P1318:Q1318)</f>
        <v>2016</v>
      </c>
      <c r="S1318">
        <v>2016</v>
      </c>
    </row>
    <row r="1319" spans="1:19" ht="48" x14ac:dyDescent="0.2">
      <c r="A1319">
        <v>1317</v>
      </c>
      <c r="B1319" s="3" t="s">
        <v>1318</v>
      </c>
      <c r="C1319" s="3" t="s">
        <v>5427</v>
      </c>
      <c r="D1319" s="6">
        <v>200000</v>
      </c>
      <c r="E1319" s="8">
        <v>11467</v>
      </c>
      <c r="F1319" t="s">
        <v>8219</v>
      </c>
      <c r="G1319" t="s">
        <v>8231</v>
      </c>
      <c r="H1319" t="s">
        <v>8252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8278</v>
      </c>
      <c r="O1319" t="s">
        <v>8280</v>
      </c>
      <c r="P1319" s="9">
        <f>(J1319/86400)+DATE(1970,1,1)</f>
        <v>42520.235486111109</v>
      </c>
      <c r="Q1319" s="9">
        <f>(I1319/86400)+DATE(1970,1,1)</f>
        <v>42572.583333333328</v>
      </c>
      <c r="R1319" cm="1">
        <f t="array" ref="R1319:S1319">YEAR(P1319:Q1319)</f>
        <v>2016</v>
      </c>
      <c r="S1319">
        <v>2016</v>
      </c>
    </row>
    <row r="1320" spans="1:19" ht="48" x14ac:dyDescent="0.2">
      <c r="A1320">
        <v>1318</v>
      </c>
      <c r="B1320" s="3" t="s">
        <v>1319</v>
      </c>
      <c r="C1320" s="3" t="s">
        <v>5428</v>
      </c>
      <c r="D1320" s="6">
        <v>40000</v>
      </c>
      <c r="E1320" s="8">
        <v>6130</v>
      </c>
      <c r="F1320" t="s">
        <v>8219</v>
      </c>
      <c r="G1320" t="s">
        <v>8223</v>
      </c>
      <c r="H1320" t="s">
        <v>8245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8278</v>
      </c>
      <c r="O1320" t="s">
        <v>8280</v>
      </c>
      <c r="P1320" s="9">
        <f>(J1320/86400)+DATE(1970,1,1)</f>
        <v>41985.043657407412</v>
      </c>
      <c r="Q1320" s="9">
        <f>(I1320/86400)+DATE(1970,1,1)</f>
        <v>42015.043657407412</v>
      </c>
      <c r="R1320" cm="1">
        <f t="array" ref="R1320:S1320">YEAR(P1320:Q1320)</f>
        <v>2014</v>
      </c>
      <c r="S1320">
        <v>2015</v>
      </c>
    </row>
    <row r="1321" spans="1:19" ht="48" x14ac:dyDescent="0.2">
      <c r="A1321">
        <v>1319</v>
      </c>
      <c r="B1321" s="3" t="s">
        <v>1320</v>
      </c>
      <c r="C1321" s="3" t="s">
        <v>5429</v>
      </c>
      <c r="D1321" s="6">
        <v>5800</v>
      </c>
      <c r="E1321" s="8">
        <v>876</v>
      </c>
      <c r="F1321" t="s">
        <v>8219</v>
      </c>
      <c r="G1321" t="s">
        <v>8224</v>
      </c>
      <c r="H1321" t="s">
        <v>8246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8278</v>
      </c>
      <c r="O1321" t="s">
        <v>8280</v>
      </c>
      <c r="P1321" s="9">
        <f>(J1321/86400)+DATE(1970,1,1)</f>
        <v>41816.812094907407</v>
      </c>
      <c r="Q1321" s="9">
        <f>(I1321/86400)+DATE(1970,1,1)</f>
        <v>41831.666666666664</v>
      </c>
      <c r="R1321" cm="1">
        <f t="array" ref="R1321:S1321">YEAR(P1321:Q1321)</f>
        <v>2014</v>
      </c>
      <c r="S1321">
        <v>2014</v>
      </c>
    </row>
    <row r="1322" spans="1:19" ht="48" x14ac:dyDescent="0.2">
      <c r="A1322">
        <v>1320</v>
      </c>
      <c r="B1322" s="3" t="s">
        <v>1321</v>
      </c>
      <c r="C1322" s="3" t="s">
        <v>5430</v>
      </c>
      <c r="D1322" s="6">
        <v>100000</v>
      </c>
      <c r="E1322" s="8">
        <v>503</v>
      </c>
      <c r="F1322" t="s">
        <v>8219</v>
      </c>
      <c r="G1322" t="s">
        <v>8232</v>
      </c>
      <c r="H1322" t="s">
        <v>8248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8278</v>
      </c>
      <c r="O1322" t="s">
        <v>8280</v>
      </c>
      <c r="P1322" s="9">
        <f>(J1322/86400)+DATE(1970,1,1)</f>
        <v>42705.690347222218</v>
      </c>
      <c r="Q1322" s="9">
        <f>(I1322/86400)+DATE(1970,1,1)</f>
        <v>42734.958333333328</v>
      </c>
      <c r="R1322" cm="1">
        <f t="array" ref="R1322:S1322">YEAR(P1322:Q1322)</f>
        <v>2016</v>
      </c>
      <c r="S1322">
        <v>2016</v>
      </c>
    </row>
    <row r="1323" spans="1:19" ht="48" x14ac:dyDescent="0.2">
      <c r="A1323">
        <v>1321</v>
      </c>
      <c r="B1323" s="3" t="s">
        <v>1322</v>
      </c>
      <c r="C1323" s="3" t="s">
        <v>5431</v>
      </c>
      <c r="D1323" s="6">
        <v>462000</v>
      </c>
      <c r="E1323" s="8">
        <v>6019</v>
      </c>
      <c r="F1323" t="s">
        <v>8219</v>
      </c>
      <c r="G1323" t="s">
        <v>8234</v>
      </c>
      <c r="H1323" t="s">
        <v>8254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8278</v>
      </c>
      <c r="O1323" t="s">
        <v>8280</v>
      </c>
      <c r="P1323" s="9">
        <f>(J1323/86400)+DATE(1970,1,1)</f>
        <v>42697.74927083333</v>
      </c>
      <c r="Q1323" s="9">
        <f>(I1323/86400)+DATE(1970,1,1)</f>
        <v>42727.74927083333</v>
      </c>
      <c r="R1323" cm="1">
        <f t="array" ref="R1323:S1323">YEAR(P1323:Q1323)</f>
        <v>2016</v>
      </c>
      <c r="S1323">
        <v>2016</v>
      </c>
    </row>
    <row r="1324" spans="1:19" ht="48" x14ac:dyDescent="0.2">
      <c r="A1324">
        <v>1322</v>
      </c>
      <c r="B1324" s="3" t="s">
        <v>1323</v>
      </c>
      <c r="C1324" s="3" t="s">
        <v>5432</v>
      </c>
      <c r="D1324" s="6">
        <v>35000</v>
      </c>
      <c r="E1324" s="8">
        <v>106</v>
      </c>
      <c r="F1324" t="s">
        <v>8219</v>
      </c>
      <c r="G1324" t="s">
        <v>8224</v>
      </c>
      <c r="H1324" t="s">
        <v>8246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8278</v>
      </c>
      <c r="O1324" t="s">
        <v>8280</v>
      </c>
      <c r="P1324" s="9">
        <f>(J1324/86400)+DATE(1970,1,1)</f>
        <v>42115.656539351854</v>
      </c>
      <c r="Q1324" s="9">
        <f>(I1324/86400)+DATE(1970,1,1)</f>
        <v>42145.656539351854</v>
      </c>
      <c r="R1324" cm="1">
        <f t="array" ref="R1324:S1324">YEAR(P1324:Q1324)</f>
        <v>2015</v>
      </c>
      <c r="S1324">
        <v>2015</v>
      </c>
    </row>
    <row r="1325" spans="1:19" ht="48" x14ac:dyDescent="0.2">
      <c r="A1325">
        <v>1323</v>
      </c>
      <c r="B1325" s="3" t="s">
        <v>1324</v>
      </c>
      <c r="C1325" s="3" t="s">
        <v>5433</v>
      </c>
      <c r="D1325" s="6">
        <v>15000</v>
      </c>
      <c r="E1325" s="8">
        <v>1332</v>
      </c>
      <c r="F1325" t="s">
        <v>8219</v>
      </c>
      <c r="G1325" t="s">
        <v>8223</v>
      </c>
      <c r="H1325" t="s">
        <v>8245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8278</v>
      </c>
      <c r="O1325" t="s">
        <v>8280</v>
      </c>
      <c r="P1325" s="9">
        <f>(J1325/86400)+DATE(1970,1,1)</f>
        <v>42451.698449074072</v>
      </c>
      <c r="Q1325" s="9">
        <f>(I1325/86400)+DATE(1970,1,1)</f>
        <v>42486.288194444445</v>
      </c>
      <c r="R1325" cm="1">
        <f t="array" ref="R1325:S1325">YEAR(P1325:Q1325)</f>
        <v>2016</v>
      </c>
      <c r="S1325">
        <v>2016</v>
      </c>
    </row>
    <row r="1326" spans="1:19" ht="48" x14ac:dyDescent="0.2">
      <c r="A1326">
        <v>1324</v>
      </c>
      <c r="B1326" s="3" t="s">
        <v>1325</v>
      </c>
      <c r="C1326" s="3" t="s">
        <v>5434</v>
      </c>
      <c r="D1326" s="6">
        <v>50000</v>
      </c>
      <c r="E1326" s="8">
        <v>4920</v>
      </c>
      <c r="F1326" t="s">
        <v>8219</v>
      </c>
      <c r="G1326" t="s">
        <v>8223</v>
      </c>
      <c r="H1326" t="s">
        <v>8245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8278</v>
      </c>
      <c r="O1326" t="s">
        <v>8280</v>
      </c>
      <c r="P1326" s="9">
        <f>(J1326/86400)+DATE(1970,1,1)</f>
        <v>42626.633703703701</v>
      </c>
      <c r="Q1326" s="9">
        <f>(I1326/86400)+DATE(1970,1,1)</f>
        <v>42656.633703703701</v>
      </c>
      <c r="R1326" cm="1">
        <f t="array" ref="R1326:S1326">YEAR(P1326:Q1326)</f>
        <v>2016</v>
      </c>
      <c r="S1326">
        <v>2016</v>
      </c>
    </row>
    <row r="1327" spans="1:19" ht="48" x14ac:dyDescent="0.2">
      <c r="A1327">
        <v>1325</v>
      </c>
      <c r="B1327" s="3" t="s">
        <v>1326</v>
      </c>
      <c r="C1327" s="3" t="s">
        <v>5435</v>
      </c>
      <c r="D1327" s="6">
        <v>20000</v>
      </c>
      <c r="E1327" s="8">
        <v>486</v>
      </c>
      <c r="F1327" t="s">
        <v>8219</v>
      </c>
      <c r="G1327" t="s">
        <v>8223</v>
      </c>
      <c r="H1327" t="s">
        <v>8245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8278</v>
      </c>
      <c r="O1327" t="s">
        <v>8280</v>
      </c>
      <c r="P1327" s="9">
        <f>(J1327/86400)+DATE(1970,1,1)</f>
        <v>42704.086053240739</v>
      </c>
      <c r="Q1327" s="9">
        <f>(I1327/86400)+DATE(1970,1,1)</f>
        <v>42734.086053240739</v>
      </c>
      <c r="R1327" cm="1">
        <f t="array" ref="R1327:S1327">YEAR(P1327:Q1327)</f>
        <v>2016</v>
      </c>
      <c r="S1327">
        <v>2016</v>
      </c>
    </row>
    <row r="1328" spans="1:19" ht="48" x14ac:dyDescent="0.2">
      <c r="A1328">
        <v>1326</v>
      </c>
      <c r="B1328" s="3" t="s">
        <v>1327</v>
      </c>
      <c r="C1328" s="3" t="s">
        <v>5436</v>
      </c>
      <c r="D1328" s="6">
        <v>100000</v>
      </c>
      <c r="E1328" s="8">
        <v>1130</v>
      </c>
      <c r="F1328" t="s">
        <v>8219</v>
      </c>
      <c r="G1328" t="s">
        <v>8223</v>
      </c>
      <c r="H1328" t="s">
        <v>8245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8278</v>
      </c>
      <c r="O1328" t="s">
        <v>8280</v>
      </c>
      <c r="P1328" s="9">
        <f>(J1328/86400)+DATE(1970,1,1)</f>
        <v>41974.791990740741</v>
      </c>
      <c r="Q1328" s="9">
        <f>(I1328/86400)+DATE(1970,1,1)</f>
        <v>42019.791990740741</v>
      </c>
      <c r="R1328" cm="1">
        <f t="array" ref="R1328:S1328">YEAR(P1328:Q1328)</f>
        <v>2014</v>
      </c>
      <c r="S1328">
        <v>2015</v>
      </c>
    </row>
    <row r="1329" spans="1:19" ht="48" x14ac:dyDescent="0.2">
      <c r="A1329">
        <v>1327</v>
      </c>
      <c r="B1329" s="3" t="s">
        <v>1328</v>
      </c>
      <c r="C1329" s="3" t="s">
        <v>5437</v>
      </c>
      <c r="D1329" s="6">
        <v>48000</v>
      </c>
      <c r="E1329" s="8">
        <v>1705</v>
      </c>
      <c r="F1329" t="s">
        <v>8219</v>
      </c>
      <c r="G1329" t="s">
        <v>8223</v>
      </c>
      <c r="H1329" t="s">
        <v>8245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8278</v>
      </c>
      <c r="O1329" t="s">
        <v>8280</v>
      </c>
      <c r="P1329" s="9">
        <f>(J1329/86400)+DATE(1970,1,1)</f>
        <v>42123.678645833337</v>
      </c>
      <c r="Q1329" s="9">
        <f>(I1329/86400)+DATE(1970,1,1)</f>
        <v>42153.678645833337</v>
      </c>
      <c r="R1329" cm="1">
        <f t="array" ref="R1329:S1329">YEAR(P1329:Q1329)</f>
        <v>2015</v>
      </c>
      <c r="S1329">
        <v>2015</v>
      </c>
    </row>
    <row r="1330" spans="1:19" ht="48" x14ac:dyDescent="0.2">
      <c r="A1330">
        <v>1328</v>
      </c>
      <c r="B1330" s="3" t="s">
        <v>1329</v>
      </c>
      <c r="C1330" s="3" t="s">
        <v>5438</v>
      </c>
      <c r="D1330" s="6">
        <v>75000</v>
      </c>
      <c r="E1330" s="8">
        <v>1748</v>
      </c>
      <c r="F1330" t="s">
        <v>8219</v>
      </c>
      <c r="G1330" t="s">
        <v>8223</v>
      </c>
      <c r="H1330" t="s">
        <v>8245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8278</v>
      </c>
      <c r="O1330" t="s">
        <v>8280</v>
      </c>
      <c r="P1330" s="9">
        <f>(J1330/86400)+DATE(1970,1,1)</f>
        <v>42612.642754629633</v>
      </c>
      <c r="Q1330" s="9">
        <f>(I1330/86400)+DATE(1970,1,1)</f>
        <v>42657.642754629633</v>
      </c>
      <c r="R1330" cm="1">
        <f t="array" ref="R1330:S1330">YEAR(P1330:Q1330)</f>
        <v>2016</v>
      </c>
      <c r="S1330">
        <v>2016</v>
      </c>
    </row>
    <row r="1331" spans="1:19" ht="48" x14ac:dyDescent="0.2">
      <c r="A1331">
        <v>1329</v>
      </c>
      <c r="B1331" s="3" t="s">
        <v>1330</v>
      </c>
      <c r="C1331" s="3" t="s">
        <v>5439</v>
      </c>
      <c r="D1331" s="6">
        <v>50000</v>
      </c>
      <c r="E1331" s="8">
        <v>408</v>
      </c>
      <c r="F1331" t="s">
        <v>8219</v>
      </c>
      <c r="G1331" t="s">
        <v>8223</v>
      </c>
      <c r="H1331" t="s">
        <v>8245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8278</v>
      </c>
      <c r="O1331" t="s">
        <v>8280</v>
      </c>
      <c r="P1331" s="9">
        <f>(J1331/86400)+DATE(1970,1,1)</f>
        <v>41935.221585648149</v>
      </c>
      <c r="Q1331" s="9">
        <f>(I1331/86400)+DATE(1970,1,1)</f>
        <v>41975.263252314813</v>
      </c>
      <c r="R1331" cm="1">
        <f t="array" ref="R1331:S1331">YEAR(P1331:Q1331)</f>
        <v>2014</v>
      </c>
      <c r="S1331">
        <v>2014</v>
      </c>
    </row>
    <row r="1332" spans="1:19" ht="48" x14ac:dyDescent="0.2">
      <c r="A1332">
        <v>1330</v>
      </c>
      <c r="B1332" s="3" t="s">
        <v>1331</v>
      </c>
      <c r="C1332" s="3" t="s">
        <v>5440</v>
      </c>
      <c r="D1332" s="6">
        <v>35000</v>
      </c>
      <c r="E1332" s="8">
        <v>7873</v>
      </c>
      <c r="F1332" t="s">
        <v>8219</v>
      </c>
      <c r="G1332" t="s">
        <v>8223</v>
      </c>
      <c r="H1332" t="s">
        <v>8245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8278</v>
      </c>
      <c r="O1332" t="s">
        <v>8280</v>
      </c>
      <c r="P1332" s="9">
        <f>(J1332/86400)+DATE(1970,1,1)</f>
        <v>42522.276724537034</v>
      </c>
      <c r="Q1332" s="9">
        <f>(I1332/86400)+DATE(1970,1,1)</f>
        <v>42553.166666666672</v>
      </c>
      <c r="R1332" cm="1">
        <f t="array" ref="R1332:S1332">YEAR(P1332:Q1332)</f>
        <v>2016</v>
      </c>
      <c r="S1332">
        <v>2016</v>
      </c>
    </row>
    <row r="1333" spans="1:19" ht="48" x14ac:dyDescent="0.2">
      <c r="A1333">
        <v>1331</v>
      </c>
      <c r="B1333" s="3" t="s">
        <v>1332</v>
      </c>
      <c r="C1333" s="3" t="s">
        <v>5441</v>
      </c>
      <c r="D1333" s="6">
        <v>250000</v>
      </c>
      <c r="E1333" s="8">
        <v>3417</v>
      </c>
      <c r="F1333" t="s">
        <v>8219</v>
      </c>
      <c r="G1333" t="s">
        <v>8223</v>
      </c>
      <c r="H1333" t="s">
        <v>8245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8278</v>
      </c>
      <c r="O1333" t="s">
        <v>8280</v>
      </c>
      <c r="P1333" s="9">
        <f>(J1333/86400)+DATE(1970,1,1)</f>
        <v>42569.50409722222</v>
      </c>
      <c r="Q1333" s="9">
        <f>(I1333/86400)+DATE(1970,1,1)</f>
        <v>42599.50409722222</v>
      </c>
      <c r="R1333" cm="1">
        <f t="array" ref="R1333:S1333">YEAR(P1333:Q1333)</f>
        <v>2016</v>
      </c>
      <c r="S1333">
        <v>2016</v>
      </c>
    </row>
    <row r="1334" spans="1:19" ht="48" x14ac:dyDescent="0.2">
      <c r="A1334">
        <v>1332</v>
      </c>
      <c r="B1334" s="3" t="s">
        <v>1333</v>
      </c>
      <c r="C1334" s="3" t="s">
        <v>5442</v>
      </c>
      <c r="D1334" s="6">
        <v>10115</v>
      </c>
      <c r="E1334" s="8">
        <v>0</v>
      </c>
      <c r="F1334" t="s">
        <v>8219</v>
      </c>
      <c r="G1334" t="s">
        <v>8239</v>
      </c>
      <c r="H1334" t="s">
        <v>8256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8278</v>
      </c>
      <c r="O1334" t="s">
        <v>8280</v>
      </c>
      <c r="P1334" s="9">
        <f>(J1334/86400)+DATE(1970,1,1)</f>
        <v>42732.060277777782</v>
      </c>
      <c r="Q1334" s="9">
        <f>(I1334/86400)+DATE(1970,1,1)</f>
        <v>42762.060277777782</v>
      </c>
      <c r="R1334" cm="1">
        <f t="array" ref="R1334:S1334">YEAR(P1334:Q1334)</f>
        <v>2016</v>
      </c>
      <c r="S1334">
        <v>2017</v>
      </c>
    </row>
    <row r="1335" spans="1:19" ht="48" x14ac:dyDescent="0.2">
      <c r="A1335">
        <v>1333</v>
      </c>
      <c r="B1335" s="3" t="s">
        <v>1334</v>
      </c>
      <c r="C1335" s="3" t="s">
        <v>5443</v>
      </c>
      <c r="D1335" s="6">
        <v>2500</v>
      </c>
      <c r="E1335" s="8">
        <v>0</v>
      </c>
      <c r="F1335" t="s">
        <v>8219</v>
      </c>
      <c r="G1335" t="s">
        <v>8225</v>
      </c>
      <c r="H1335" t="s">
        <v>8247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8278</v>
      </c>
      <c r="O1335" t="s">
        <v>8280</v>
      </c>
      <c r="P1335" s="9">
        <f>(J1335/86400)+DATE(1970,1,1)</f>
        <v>41806.106770833336</v>
      </c>
      <c r="Q1335" s="9">
        <f>(I1335/86400)+DATE(1970,1,1)</f>
        <v>41836.106770833336</v>
      </c>
      <c r="R1335" cm="1">
        <f t="array" ref="R1335:S1335">YEAR(P1335:Q1335)</f>
        <v>2014</v>
      </c>
      <c r="S1335">
        <v>2014</v>
      </c>
    </row>
    <row r="1336" spans="1:19" ht="48" x14ac:dyDescent="0.2">
      <c r="A1336">
        <v>1334</v>
      </c>
      <c r="B1336" s="3" t="s">
        <v>1335</v>
      </c>
      <c r="C1336" s="3" t="s">
        <v>5444</v>
      </c>
      <c r="D1336" s="6">
        <v>133000</v>
      </c>
      <c r="E1336" s="8">
        <v>14303</v>
      </c>
      <c r="F1336" t="s">
        <v>8219</v>
      </c>
      <c r="G1336" t="s">
        <v>8223</v>
      </c>
      <c r="H1336" t="s">
        <v>8245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8278</v>
      </c>
      <c r="O1336" t="s">
        <v>8280</v>
      </c>
      <c r="P1336" s="9">
        <f>(J1336/86400)+DATE(1970,1,1)</f>
        <v>42410.774155092593</v>
      </c>
      <c r="Q1336" s="9">
        <f>(I1336/86400)+DATE(1970,1,1)</f>
        <v>42440.774155092593</v>
      </c>
      <c r="R1336" cm="1">
        <f t="array" ref="R1336:S1336">YEAR(P1336:Q1336)</f>
        <v>2016</v>
      </c>
      <c r="S1336">
        <v>2016</v>
      </c>
    </row>
    <row r="1337" spans="1:19" ht="48" x14ac:dyDescent="0.2">
      <c r="A1337">
        <v>1335</v>
      </c>
      <c r="B1337" s="3" t="s">
        <v>1336</v>
      </c>
      <c r="C1337" s="3" t="s">
        <v>5445</v>
      </c>
      <c r="D1337" s="6">
        <v>25000</v>
      </c>
      <c r="E1337" s="8">
        <v>4940</v>
      </c>
      <c r="F1337" t="s">
        <v>8219</v>
      </c>
      <c r="G1337" t="s">
        <v>8223</v>
      </c>
      <c r="H1337" t="s">
        <v>8245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8278</v>
      </c>
      <c r="O1337" t="s">
        <v>8280</v>
      </c>
      <c r="P1337" s="9">
        <f>(J1337/86400)+DATE(1970,1,1)</f>
        <v>42313.936365740738</v>
      </c>
      <c r="Q1337" s="9">
        <f>(I1337/86400)+DATE(1970,1,1)</f>
        <v>42343.936365740738</v>
      </c>
      <c r="R1337" cm="1">
        <f t="array" ref="R1337:S1337">YEAR(P1337:Q1337)</f>
        <v>2015</v>
      </c>
      <c r="S1337">
        <v>2015</v>
      </c>
    </row>
    <row r="1338" spans="1:19" ht="48" x14ac:dyDescent="0.2">
      <c r="A1338">
        <v>1336</v>
      </c>
      <c r="B1338" s="3" t="s">
        <v>1337</v>
      </c>
      <c r="C1338" s="3" t="s">
        <v>5446</v>
      </c>
      <c r="D1338" s="6">
        <v>100000</v>
      </c>
      <c r="E1338" s="8">
        <v>84947</v>
      </c>
      <c r="F1338" t="s">
        <v>8219</v>
      </c>
      <c r="G1338" t="s">
        <v>8223</v>
      </c>
      <c r="H1338" t="s">
        <v>8245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8278</v>
      </c>
      <c r="O1338" t="s">
        <v>8280</v>
      </c>
      <c r="P1338" s="9">
        <f>(J1338/86400)+DATE(1970,1,1)</f>
        <v>41955.863750000004</v>
      </c>
      <c r="Q1338" s="9">
        <f>(I1338/86400)+DATE(1970,1,1)</f>
        <v>41990.863750000004</v>
      </c>
      <c r="R1338" cm="1">
        <f t="array" ref="R1338:S1338">YEAR(P1338:Q1338)</f>
        <v>2014</v>
      </c>
      <c r="S1338">
        <v>2014</v>
      </c>
    </row>
    <row r="1339" spans="1:19" ht="48" x14ac:dyDescent="0.2">
      <c r="A1339">
        <v>1337</v>
      </c>
      <c r="B1339" s="3" t="s">
        <v>1338</v>
      </c>
      <c r="C1339" s="3" t="s">
        <v>5447</v>
      </c>
      <c r="D1339" s="6">
        <v>50000</v>
      </c>
      <c r="E1339" s="8">
        <v>24691</v>
      </c>
      <c r="F1339" t="s">
        <v>8219</v>
      </c>
      <c r="G1339" t="s">
        <v>8223</v>
      </c>
      <c r="H1339" t="s">
        <v>8245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8278</v>
      </c>
      <c r="O1339" t="s">
        <v>8280</v>
      </c>
      <c r="P1339" s="9">
        <f>(J1339/86400)+DATE(1970,1,1)</f>
        <v>42767.577303240745</v>
      </c>
      <c r="Q1339" s="9">
        <f>(I1339/86400)+DATE(1970,1,1)</f>
        <v>42797.577303240745</v>
      </c>
      <c r="R1339" cm="1">
        <f t="array" ref="R1339:S1339">YEAR(P1339:Q1339)</f>
        <v>2017</v>
      </c>
      <c r="S1339">
        <v>2017</v>
      </c>
    </row>
    <row r="1340" spans="1:19" ht="48" x14ac:dyDescent="0.2">
      <c r="A1340">
        <v>1338</v>
      </c>
      <c r="B1340" s="3" t="s">
        <v>1339</v>
      </c>
      <c r="C1340" s="3" t="s">
        <v>5448</v>
      </c>
      <c r="D1340" s="6">
        <v>30000</v>
      </c>
      <c r="E1340" s="8">
        <v>991</v>
      </c>
      <c r="F1340" t="s">
        <v>8219</v>
      </c>
      <c r="G1340" t="s">
        <v>8223</v>
      </c>
      <c r="H1340" t="s">
        <v>8245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8278</v>
      </c>
      <c r="O1340" t="s">
        <v>8280</v>
      </c>
      <c r="P1340" s="9">
        <f>(J1340/86400)+DATE(1970,1,1)</f>
        <v>42188.803622685184</v>
      </c>
      <c r="Q1340" s="9">
        <f>(I1340/86400)+DATE(1970,1,1)</f>
        <v>42218.803622685184</v>
      </c>
      <c r="R1340" cm="1">
        <f t="array" ref="R1340:S1340">YEAR(P1340:Q1340)</f>
        <v>2015</v>
      </c>
      <c r="S1340">
        <v>2015</v>
      </c>
    </row>
    <row r="1341" spans="1:19" ht="32" x14ac:dyDescent="0.2">
      <c r="A1341">
        <v>1339</v>
      </c>
      <c r="B1341" s="3" t="s">
        <v>1340</v>
      </c>
      <c r="C1341" s="3" t="s">
        <v>5449</v>
      </c>
      <c r="D1341" s="6">
        <v>50000</v>
      </c>
      <c r="E1341" s="8">
        <v>3317</v>
      </c>
      <c r="F1341" t="s">
        <v>8219</v>
      </c>
      <c r="G1341" t="s">
        <v>8223</v>
      </c>
      <c r="H1341" t="s">
        <v>8245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8278</v>
      </c>
      <c r="O1341" t="s">
        <v>8280</v>
      </c>
      <c r="P1341" s="9">
        <f>(J1341/86400)+DATE(1970,1,1)</f>
        <v>41936.647164351853</v>
      </c>
      <c r="Q1341" s="9">
        <f>(I1341/86400)+DATE(1970,1,1)</f>
        <v>41981.688831018517</v>
      </c>
      <c r="R1341" cm="1">
        <f t="array" ref="R1341:S1341">YEAR(P1341:Q1341)</f>
        <v>2014</v>
      </c>
      <c r="S1341">
        <v>2014</v>
      </c>
    </row>
    <row r="1342" spans="1:19" ht="48" x14ac:dyDescent="0.2">
      <c r="A1342">
        <v>1340</v>
      </c>
      <c r="B1342" s="3" t="s">
        <v>1341</v>
      </c>
      <c r="C1342" s="3" t="s">
        <v>5450</v>
      </c>
      <c r="D1342" s="6">
        <v>1680</v>
      </c>
      <c r="E1342" s="8">
        <v>0</v>
      </c>
      <c r="F1342" t="s">
        <v>8219</v>
      </c>
      <c r="G1342" t="s">
        <v>8223</v>
      </c>
      <c r="H1342" t="s">
        <v>8245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8278</v>
      </c>
      <c r="O1342" t="s">
        <v>8280</v>
      </c>
      <c r="P1342" s="9">
        <f>(J1342/86400)+DATE(1970,1,1)</f>
        <v>41836.595520833333</v>
      </c>
      <c r="Q1342" s="9">
        <f>(I1342/86400)+DATE(1970,1,1)</f>
        <v>41866.595520833333</v>
      </c>
      <c r="R1342" cm="1">
        <f t="array" ref="R1342:S1342">YEAR(P1342:Q1342)</f>
        <v>2014</v>
      </c>
      <c r="S1342">
        <v>2014</v>
      </c>
    </row>
    <row r="1343" spans="1:19" ht="48" x14ac:dyDescent="0.2">
      <c r="A1343">
        <v>1341</v>
      </c>
      <c r="B1343" s="3" t="s">
        <v>1342</v>
      </c>
      <c r="C1343" s="3" t="s">
        <v>5451</v>
      </c>
      <c r="D1343" s="6">
        <v>25000</v>
      </c>
      <c r="E1343" s="8">
        <v>17590</v>
      </c>
      <c r="F1343" t="s">
        <v>8219</v>
      </c>
      <c r="G1343" t="s">
        <v>8224</v>
      </c>
      <c r="H1343" t="s">
        <v>8246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8278</v>
      </c>
      <c r="O1343" t="s">
        <v>8280</v>
      </c>
      <c r="P1343" s="9">
        <f>(J1343/86400)+DATE(1970,1,1)</f>
        <v>42612.624039351853</v>
      </c>
      <c r="Q1343" s="9">
        <f>(I1343/86400)+DATE(1970,1,1)</f>
        <v>42644.624039351853</v>
      </c>
      <c r="R1343" cm="1">
        <f t="array" ref="R1343:S1343">YEAR(P1343:Q1343)</f>
        <v>2016</v>
      </c>
      <c r="S1343">
        <v>2016</v>
      </c>
    </row>
    <row r="1344" spans="1:19" ht="48" x14ac:dyDescent="0.2">
      <c r="A1344">
        <v>1342</v>
      </c>
      <c r="B1344" s="3" t="s">
        <v>1343</v>
      </c>
      <c r="C1344" s="3" t="s">
        <v>5452</v>
      </c>
      <c r="D1344" s="6">
        <v>50000</v>
      </c>
      <c r="E1344" s="8">
        <v>100</v>
      </c>
      <c r="F1344" t="s">
        <v>8219</v>
      </c>
      <c r="G1344" t="s">
        <v>8223</v>
      </c>
      <c r="H1344" t="s">
        <v>8245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8278</v>
      </c>
      <c r="O1344" t="s">
        <v>8280</v>
      </c>
      <c r="P1344" s="9">
        <f>(J1344/86400)+DATE(1970,1,1)</f>
        <v>42172.816423611112</v>
      </c>
      <c r="Q1344" s="9">
        <f>(I1344/86400)+DATE(1970,1,1)</f>
        <v>42202.816423611112</v>
      </c>
      <c r="R1344" cm="1">
        <f t="array" ref="R1344:S1344">YEAR(P1344:Q1344)</f>
        <v>2015</v>
      </c>
      <c r="S1344">
        <v>2015</v>
      </c>
    </row>
    <row r="1345" spans="1:19" ht="48" x14ac:dyDescent="0.2">
      <c r="A1345">
        <v>1343</v>
      </c>
      <c r="B1345" s="3" t="s">
        <v>1344</v>
      </c>
      <c r="C1345" s="3" t="s">
        <v>5453</v>
      </c>
      <c r="D1345" s="6">
        <v>50000</v>
      </c>
      <c r="E1345" s="8">
        <v>51149</v>
      </c>
      <c r="F1345" t="s">
        <v>8219</v>
      </c>
      <c r="G1345" t="s">
        <v>8223</v>
      </c>
      <c r="H1345" t="s">
        <v>8245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8278</v>
      </c>
      <c r="O1345" t="s">
        <v>8280</v>
      </c>
      <c r="P1345" s="9">
        <f>(J1345/86400)+DATE(1970,1,1)</f>
        <v>42542.526423611111</v>
      </c>
      <c r="Q1345" s="9">
        <f>(I1345/86400)+DATE(1970,1,1)</f>
        <v>42601.165972222225</v>
      </c>
      <c r="R1345" cm="1">
        <f t="array" ref="R1345:S1345">YEAR(P1345:Q1345)</f>
        <v>2016</v>
      </c>
      <c r="S1345">
        <v>2016</v>
      </c>
    </row>
    <row r="1346" spans="1:19" ht="48" x14ac:dyDescent="0.2">
      <c r="A1346">
        <v>1344</v>
      </c>
      <c r="B1346" s="3" t="s">
        <v>1345</v>
      </c>
      <c r="C1346" s="3" t="s">
        <v>5454</v>
      </c>
      <c r="D1346" s="6">
        <v>1500</v>
      </c>
      <c r="E1346" s="8">
        <v>5666</v>
      </c>
      <c r="F1346" t="s">
        <v>8218</v>
      </c>
      <c r="G1346" t="s">
        <v>8228</v>
      </c>
      <c r="H1346" t="s">
        <v>8250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8281</v>
      </c>
      <c r="O1346" t="s">
        <v>8282</v>
      </c>
      <c r="P1346" s="9">
        <f>(J1346/86400)+DATE(1970,1,1)</f>
        <v>42522.789803240739</v>
      </c>
      <c r="Q1346" s="9">
        <f>(I1346/86400)+DATE(1970,1,1)</f>
        <v>42551.789803240739</v>
      </c>
      <c r="R1346" cm="1">
        <f t="array" ref="R1346:S1346">YEAR(P1346:Q1346)</f>
        <v>2016</v>
      </c>
      <c r="S1346">
        <v>2016</v>
      </c>
    </row>
    <row r="1347" spans="1:19" ht="48" x14ac:dyDescent="0.2">
      <c r="A1347">
        <v>1345</v>
      </c>
      <c r="B1347" s="3" t="s">
        <v>1346</v>
      </c>
      <c r="C1347" s="3" t="s">
        <v>5455</v>
      </c>
      <c r="D1347" s="6">
        <v>300</v>
      </c>
      <c r="E1347" s="8">
        <v>375</v>
      </c>
      <c r="F1347" t="s">
        <v>8218</v>
      </c>
      <c r="G1347" t="s">
        <v>8223</v>
      </c>
      <c r="H1347" t="s">
        <v>8245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8281</v>
      </c>
      <c r="O1347" t="s">
        <v>8282</v>
      </c>
      <c r="P1347" s="9">
        <f>(J1347/86400)+DATE(1970,1,1)</f>
        <v>41799.814340277779</v>
      </c>
      <c r="Q1347" s="9">
        <f>(I1347/86400)+DATE(1970,1,1)</f>
        <v>41834.814340277779</v>
      </c>
      <c r="R1347" cm="1">
        <f t="array" ref="R1347:S1347">YEAR(P1347:Q1347)</f>
        <v>2014</v>
      </c>
      <c r="S1347">
        <v>2014</v>
      </c>
    </row>
    <row r="1348" spans="1:19" ht="48" x14ac:dyDescent="0.2">
      <c r="A1348">
        <v>1346</v>
      </c>
      <c r="B1348" s="3" t="s">
        <v>1347</v>
      </c>
      <c r="C1348" s="3" t="s">
        <v>5456</v>
      </c>
      <c r="D1348" s="6">
        <v>4900</v>
      </c>
      <c r="E1348" s="8">
        <v>7219</v>
      </c>
      <c r="F1348" t="s">
        <v>8218</v>
      </c>
      <c r="G1348" t="s">
        <v>8223</v>
      </c>
      <c r="H1348" t="s">
        <v>8245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8281</v>
      </c>
      <c r="O1348" t="s">
        <v>8282</v>
      </c>
      <c r="P1348" s="9">
        <f>(J1348/86400)+DATE(1970,1,1)</f>
        <v>41422.075821759259</v>
      </c>
      <c r="Q1348" s="9">
        <f>(I1348/86400)+DATE(1970,1,1)</f>
        <v>41452.075821759259</v>
      </c>
      <c r="R1348" cm="1">
        <f t="array" ref="R1348:S1348">YEAR(P1348:Q1348)</f>
        <v>2013</v>
      </c>
      <c r="S1348">
        <v>2013</v>
      </c>
    </row>
    <row r="1349" spans="1:19" ht="48" x14ac:dyDescent="0.2">
      <c r="A1349">
        <v>1347</v>
      </c>
      <c r="B1349" s="3" t="s">
        <v>1348</v>
      </c>
      <c r="C1349" s="3" t="s">
        <v>5457</v>
      </c>
      <c r="D1349" s="6">
        <v>2500</v>
      </c>
      <c r="E1349" s="8">
        <v>2555</v>
      </c>
      <c r="F1349" t="s">
        <v>8218</v>
      </c>
      <c r="G1349" t="s">
        <v>8223</v>
      </c>
      <c r="H1349" t="s">
        <v>8245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8281</v>
      </c>
      <c r="O1349" t="s">
        <v>8282</v>
      </c>
      <c r="P1349" s="9">
        <f>(J1349/86400)+DATE(1970,1,1)</f>
        <v>42040.638020833328</v>
      </c>
      <c r="Q1349" s="9">
        <f>(I1349/86400)+DATE(1970,1,1)</f>
        <v>42070.638020833328</v>
      </c>
      <c r="R1349" cm="1">
        <f t="array" ref="R1349:S1349">YEAR(P1349:Q1349)</f>
        <v>2015</v>
      </c>
      <c r="S1349">
        <v>2015</v>
      </c>
    </row>
    <row r="1350" spans="1:19" ht="48" x14ac:dyDescent="0.2">
      <c r="A1350">
        <v>1348</v>
      </c>
      <c r="B1350" s="3" t="s">
        <v>1349</v>
      </c>
      <c r="C1350" s="3" t="s">
        <v>5458</v>
      </c>
      <c r="D1350" s="6">
        <v>5875</v>
      </c>
      <c r="E1350" s="8">
        <v>5985</v>
      </c>
      <c r="F1350" t="s">
        <v>8218</v>
      </c>
      <c r="G1350" t="s">
        <v>8223</v>
      </c>
      <c r="H1350" t="s">
        <v>8245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8281</v>
      </c>
      <c r="O1350" t="s">
        <v>8282</v>
      </c>
      <c r="P1350" s="9">
        <f>(J1350/86400)+DATE(1970,1,1)</f>
        <v>41963.506168981483</v>
      </c>
      <c r="Q1350" s="9">
        <f>(I1350/86400)+DATE(1970,1,1)</f>
        <v>41991.506168981483</v>
      </c>
      <c r="R1350" cm="1">
        <f t="array" ref="R1350:S1350">YEAR(P1350:Q1350)</f>
        <v>2014</v>
      </c>
      <c r="S1350">
        <v>2014</v>
      </c>
    </row>
    <row r="1351" spans="1:19" ht="48" x14ac:dyDescent="0.2">
      <c r="A1351">
        <v>1349</v>
      </c>
      <c r="B1351" s="3" t="s">
        <v>1350</v>
      </c>
      <c r="C1351" s="3" t="s">
        <v>5459</v>
      </c>
      <c r="D1351" s="6">
        <v>5000</v>
      </c>
      <c r="E1351" s="8">
        <v>10210</v>
      </c>
      <c r="F1351" t="s">
        <v>8218</v>
      </c>
      <c r="G1351" t="s">
        <v>8228</v>
      </c>
      <c r="H1351" t="s">
        <v>8250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8281</v>
      </c>
      <c r="O1351" t="s">
        <v>8282</v>
      </c>
      <c r="P1351" s="9">
        <f>(J1351/86400)+DATE(1970,1,1)</f>
        <v>42317.33258101852</v>
      </c>
      <c r="Q1351" s="9">
        <f>(I1351/86400)+DATE(1970,1,1)</f>
        <v>42354.290972222225</v>
      </c>
      <c r="R1351" cm="1">
        <f t="array" ref="R1351:S1351">YEAR(P1351:Q1351)</f>
        <v>2015</v>
      </c>
      <c r="S1351">
        <v>2015</v>
      </c>
    </row>
    <row r="1352" spans="1:19" ht="48" x14ac:dyDescent="0.2">
      <c r="A1352">
        <v>1350</v>
      </c>
      <c r="B1352" s="3" t="s">
        <v>1351</v>
      </c>
      <c r="C1352" s="3" t="s">
        <v>5460</v>
      </c>
      <c r="D1352" s="6">
        <v>5000</v>
      </c>
      <c r="E1352" s="8">
        <v>5202.5</v>
      </c>
      <c r="F1352" t="s">
        <v>8218</v>
      </c>
      <c r="G1352" t="s">
        <v>8223</v>
      </c>
      <c r="H1352" t="s">
        <v>8245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8281</v>
      </c>
      <c r="O1352" t="s">
        <v>8282</v>
      </c>
      <c r="P1352" s="9">
        <f>(J1352/86400)+DATE(1970,1,1)</f>
        <v>42334.013124999998</v>
      </c>
      <c r="Q1352" s="9">
        <f>(I1352/86400)+DATE(1970,1,1)</f>
        <v>42364.013124999998</v>
      </c>
      <c r="R1352" cm="1">
        <f t="array" ref="R1352:S1352">YEAR(P1352:Q1352)</f>
        <v>2015</v>
      </c>
      <c r="S1352">
        <v>2015</v>
      </c>
    </row>
    <row r="1353" spans="1:19" ht="32" x14ac:dyDescent="0.2">
      <c r="A1353">
        <v>1351</v>
      </c>
      <c r="B1353" s="3" t="s">
        <v>1352</v>
      </c>
      <c r="C1353" s="3" t="s">
        <v>5461</v>
      </c>
      <c r="D1353" s="6">
        <v>20000</v>
      </c>
      <c r="E1353" s="8">
        <v>20253</v>
      </c>
      <c r="F1353" t="s">
        <v>8218</v>
      </c>
      <c r="G1353" t="s">
        <v>8223</v>
      </c>
      <c r="H1353" t="s">
        <v>8245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8281</v>
      </c>
      <c r="O1353" t="s">
        <v>8282</v>
      </c>
      <c r="P1353" s="9">
        <f>(J1353/86400)+DATE(1970,1,1)</f>
        <v>42382.74009259259</v>
      </c>
      <c r="Q1353" s="9">
        <f>(I1353/86400)+DATE(1970,1,1)</f>
        <v>42412.74009259259</v>
      </c>
      <c r="R1353" cm="1">
        <f t="array" ref="R1353:S1353">YEAR(P1353:Q1353)</f>
        <v>2016</v>
      </c>
      <c r="S1353">
        <v>2016</v>
      </c>
    </row>
    <row r="1354" spans="1:19" ht="48" x14ac:dyDescent="0.2">
      <c r="A1354">
        <v>1352</v>
      </c>
      <c r="B1354" s="3" t="s">
        <v>1353</v>
      </c>
      <c r="C1354" s="3" t="s">
        <v>5462</v>
      </c>
      <c r="D1354" s="6">
        <v>10000</v>
      </c>
      <c r="E1354" s="8">
        <v>13614</v>
      </c>
      <c r="F1354" t="s">
        <v>8218</v>
      </c>
      <c r="G1354" t="s">
        <v>8223</v>
      </c>
      <c r="H1354" t="s">
        <v>8245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8281</v>
      </c>
      <c r="O1354" t="s">
        <v>8282</v>
      </c>
      <c r="P1354" s="9">
        <f>(J1354/86400)+DATE(1970,1,1)</f>
        <v>42200.578310185185</v>
      </c>
      <c r="Q1354" s="9">
        <f>(I1354/86400)+DATE(1970,1,1)</f>
        <v>42252.165972222225</v>
      </c>
      <c r="R1354" cm="1">
        <f t="array" ref="R1354:S1354">YEAR(P1354:Q1354)</f>
        <v>2015</v>
      </c>
      <c r="S1354">
        <v>2015</v>
      </c>
    </row>
    <row r="1355" spans="1:19" ht="32" x14ac:dyDescent="0.2">
      <c r="A1355">
        <v>1353</v>
      </c>
      <c r="B1355" s="3" t="s">
        <v>1354</v>
      </c>
      <c r="C1355" s="3" t="s">
        <v>5463</v>
      </c>
      <c r="D1355" s="6">
        <v>1000</v>
      </c>
      <c r="E1355" s="8">
        <v>1336</v>
      </c>
      <c r="F1355" t="s">
        <v>8218</v>
      </c>
      <c r="G1355" t="s">
        <v>8223</v>
      </c>
      <c r="H1355" t="s">
        <v>8245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8281</v>
      </c>
      <c r="O1355" t="s">
        <v>8282</v>
      </c>
      <c r="P1355" s="9">
        <f>(J1355/86400)+DATE(1970,1,1)</f>
        <v>41309.11791666667</v>
      </c>
      <c r="Q1355" s="9">
        <f>(I1355/86400)+DATE(1970,1,1)</f>
        <v>41344</v>
      </c>
      <c r="R1355" cm="1">
        <f t="array" ref="R1355:S1355">YEAR(P1355:Q1355)</f>
        <v>2013</v>
      </c>
      <c r="S1355">
        <v>2013</v>
      </c>
    </row>
    <row r="1356" spans="1:19" ht="48" x14ac:dyDescent="0.2">
      <c r="A1356">
        <v>1354</v>
      </c>
      <c r="B1356" s="3" t="s">
        <v>1355</v>
      </c>
      <c r="C1356" s="3" t="s">
        <v>5464</v>
      </c>
      <c r="D1356" s="6">
        <v>1200</v>
      </c>
      <c r="E1356" s="8">
        <v>1563</v>
      </c>
      <c r="F1356" t="s">
        <v>8218</v>
      </c>
      <c r="G1356" t="s">
        <v>8224</v>
      </c>
      <c r="H1356" t="s">
        <v>8246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8281</v>
      </c>
      <c r="O1356" t="s">
        <v>8282</v>
      </c>
      <c r="P1356" s="9">
        <f>(J1356/86400)+DATE(1970,1,1)</f>
        <v>42502.807627314818</v>
      </c>
      <c r="Q1356" s="9">
        <f>(I1356/86400)+DATE(1970,1,1)</f>
        <v>42532.807627314818</v>
      </c>
      <c r="R1356" cm="1">
        <f t="array" ref="R1356:S1356">YEAR(P1356:Q1356)</f>
        <v>2016</v>
      </c>
      <c r="S1356">
        <v>2016</v>
      </c>
    </row>
    <row r="1357" spans="1:19" ht="48" x14ac:dyDescent="0.2">
      <c r="A1357">
        <v>1355</v>
      </c>
      <c r="B1357" s="3" t="s">
        <v>1356</v>
      </c>
      <c r="C1357" s="3" t="s">
        <v>5465</v>
      </c>
      <c r="D1357" s="6">
        <v>2500</v>
      </c>
      <c r="E1357" s="8">
        <v>3067</v>
      </c>
      <c r="F1357" t="s">
        <v>8218</v>
      </c>
      <c r="G1357" t="s">
        <v>8224</v>
      </c>
      <c r="H1357" t="s">
        <v>8246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8281</v>
      </c>
      <c r="O1357" t="s">
        <v>8282</v>
      </c>
      <c r="P1357" s="9">
        <f>(J1357/86400)+DATE(1970,1,1)</f>
        <v>41213.254687499997</v>
      </c>
      <c r="Q1357" s="9">
        <f>(I1357/86400)+DATE(1970,1,1)</f>
        <v>41243.416666666664</v>
      </c>
      <c r="R1357" cm="1">
        <f t="array" ref="R1357:S1357">YEAR(P1357:Q1357)</f>
        <v>2012</v>
      </c>
      <c r="S1357">
        <v>2012</v>
      </c>
    </row>
    <row r="1358" spans="1:19" ht="48" x14ac:dyDescent="0.2">
      <c r="A1358">
        <v>1356</v>
      </c>
      <c r="B1358" s="3" t="s">
        <v>1357</v>
      </c>
      <c r="C1358" s="3" t="s">
        <v>5466</v>
      </c>
      <c r="D1358" s="6">
        <v>3400</v>
      </c>
      <c r="E1358" s="8">
        <v>6215.56</v>
      </c>
      <c r="F1358" t="s">
        <v>8218</v>
      </c>
      <c r="G1358" t="s">
        <v>8223</v>
      </c>
      <c r="H1358" t="s">
        <v>8245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8281</v>
      </c>
      <c r="O1358" t="s">
        <v>8282</v>
      </c>
      <c r="P1358" s="9">
        <f>(J1358/86400)+DATE(1970,1,1)</f>
        <v>41430.038888888885</v>
      </c>
      <c r="Q1358" s="9">
        <f>(I1358/86400)+DATE(1970,1,1)</f>
        <v>41460.038888888885</v>
      </c>
      <c r="R1358" cm="1">
        <f t="array" ref="R1358:S1358">YEAR(P1358:Q1358)</f>
        <v>2013</v>
      </c>
      <c r="S1358">
        <v>2013</v>
      </c>
    </row>
    <row r="1359" spans="1:19" ht="48" x14ac:dyDescent="0.2">
      <c r="A1359">
        <v>1357</v>
      </c>
      <c r="B1359" s="3" t="s">
        <v>1358</v>
      </c>
      <c r="C1359" s="3" t="s">
        <v>5467</v>
      </c>
      <c r="D1359" s="6">
        <v>2000</v>
      </c>
      <c r="E1359" s="8">
        <v>2506</v>
      </c>
      <c r="F1359" t="s">
        <v>8218</v>
      </c>
      <c r="G1359" t="s">
        <v>8223</v>
      </c>
      <c r="H1359" t="s">
        <v>8245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8281</v>
      </c>
      <c r="O1359" t="s">
        <v>8282</v>
      </c>
      <c r="P1359" s="9">
        <f>(J1359/86400)+DATE(1970,1,1)</f>
        <v>41304.962233796294</v>
      </c>
      <c r="Q1359" s="9">
        <f>(I1359/86400)+DATE(1970,1,1)</f>
        <v>41334.249305555553</v>
      </c>
      <c r="R1359" cm="1">
        <f t="array" ref="R1359:S1359">YEAR(P1359:Q1359)</f>
        <v>2013</v>
      </c>
      <c r="S1359">
        <v>2013</v>
      </c>
    </row>
    <row r="1360" spans="1:19" ht="48" x14ac:dyDescent="0.2">
      <c r="A1360">
        <v>1358</v>
      </c>
      <c r="B1360" s="3" t="s">
        <v>1359</v>
      </c>
      <c r="C1360" s="3" t="s">
        <v>5468</v>
      </c>
      <c r="D1360" s="6">
        <v>3000</v>
      </c>
      <c r="E1360" s="8">
        <v>3350</v>
      </c>
      <c r="F1360" t="s">
        <v>8218</v>
      </c>
      <c r="G1360" t="s">
        <v>8223</v>
      </c>
      <c r="H1360" t="s">
        <v>8245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8281</v>
      </c>
      <c r="O1360" t="s">
        <v>8282</v>
      </c>
      <c r="P1360" s="9">
        <f>(J1360/86400)+DATE(1970,1,1)</f>
        <v>40689.570868055554</v>
      </c>
      <c r="Q1360" s="9">
        <f>(I1360/86400)+DATE(1970,1,1)</f>
        <v>40719.570868055554</v>
      </c>
      <c r="R1360" cm="1">
        <f t="array" ref="R1360:S1360">YEAR(P1360:Q1360)</f>
        <v>2011</v>
      </c>
      <c r="S1360">
        <v>2011</v>
      </c>
    </row>
    <row r="1361" spans="1:19" ht="48" x14ac:dyDescent="0.2">
      <c r="A1361">
        <v>1359</v>
      </c>
      <c r="B1361" s="3" t="s">
        <v>1360</v>
      </c>
      <c r="C1361" s="3" t="s">
        <v>5469</v>
      </c>
      <c r="D1361" s="6">
        <v>660</v>
      </c>
      <c r="E1361" s="8">
        <v>764</v>
      </c>
      <c r="F1361" t="s">
        <v>8218</v>
      </c>
      <c r="G1361" t="s">
        <v>8223</v>
      </c>
      <c r="H1361" t="s">
        <v>8245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8281</v>
      </c>
      <c r="O1361" t="s">
        <v>8282</v>
      </c>
      <c r="P1361" s="9">
        <f>(J1361/86400)+DATE(1970,1,1)</f>
        <v>40668.814699074072</v>
      </c>
      <c r="Q1361" s="9">
        <f>(I1361/86400)+DATE(1970,1,1)</f>
        <v>40730.814699074072</v>
      </c>
      <c r="R1361" cm="1">
        <f t="array" ref="R1361:S1361">YEAR(P1361:Q1361)</f>
        <v>2011</v>
      </c>
      <c r="S1361">
        <v>2011</v>
      </c>
    </row>
    <row r="1362" spans="1:19" ht="32" x14ac:dyDescent="0.2">
      <c r="A1362">
        <v>1360</v>
      </c>
      <c r="B1362" s="3" t="s">
        <v>1361</v>
      </c>
      <c r="C1362" s="3" t="s">
        <v>5470</v>
      </c>
      <c r="D1362" s="6">
        <v>1500</v>
      </c>
      <c r="E1362" s="8">
        <v>2598</v>
      </c>
      <c r="F1362" t="s">
        <v>8218</v>
      </c>
      <c r="G1362" t="s">
        <v>8223</v>
      </c>
      <c r="H1362" t="s">
        <v>8245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8281</v>
      </c>
      <c r="O1362" t="s">
        <v>8282</v>
      </c>
      <c r="P1362" s="9">
        <f>(J1362/86400)+DATE(1970,1,1)</f>
        <v>41095.900694444441</v>
      </c>
      <c r="Q1362" s="9">
        <f>(I1362/86400)+DATE(1970,1,1)</f>
        <v>41123.900694444441</v>
      </c>
      <c r="R1362" cm="1">
        <f t="array" ref="R1362:S1362">YEAR(P1362:Q1362)</f>
        <v>2012</v>
      </c>
      <c r="S1362">
        <v>2012</v>
      </c>
    </row>
    <row r="1363" spans="1:19" ht="48" x14ac:dyDescent="0.2">
      <c r="A1363">
        <v>1361</v>
      </c>
      <c r="B1363" s="3" t="s">
        <v>1362</v>
      </c>
      <c r="C1363" s="3" t="s">
        <v>5471</v>
      </c>
      <c r="D1363" s="6">
        <v>6000</v>
      </c>
      <c r="E1363" s="8">
        <v>7559</v>
      </c>
      <c r="F1363" t="s">
        <v>8218</v>
      </c>
      <c r="G1363" t="s">
        <v>8224</v>
      </c>
      <c r="H1363" t="s">
        <v>8246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8281</v>
      </c>
      <c r="O1363" t="s">
        <v>8282</v>
      </c>
      <c r="P1363" s="9">
        <f>(J1363/86400)+DATE(1970,1,1)</f>
        <v>41781.717268518521</v>
      </c>
      <c r="Q1363" s="9">
        <f>(I1363/86400)+DATE(1970,1,1)</f>
        <v>41811.717268518521</v>
      </c>
      <c r="R1363" cm="1">
        <f t="array" ref="R1363:S1363">YEAR(P1363:Q1363)</f>
        <v>2014</v>
      </c>
      <c r="S1363">
        <v>2014</v>
      </c>
    </row>
    <row r="1364" spans="1:19" ht="32" x14ac:dyDescent="0.2">
      <c r="A1364">
        <v>1362</v>
      </c>
      <c r="B1364" s="3" t="s">
        <v>1363</v>
      </c>
      <c r="C1364" s="3" t="s">
        <v>5472</v>
      </c>
      <c r="D1364" s="6">
        <v>1000</v>
      </c>
      <c r="E1364" s="8">
        <v>1091</v>
      </c>
      <c r="F1364" t="s">
        <v>8218</v>
      </c>
      <c r="G1364" t="s">
        <v>8223</v>
      </c>
      <c r="H1364" t="s">
        <v>8245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8281</v>
      </c>
      <c r="O1364" t="s">
        <v>8282</v>
      </c>
      <c r="P1364" s="9">
        <f>(J1364/86400)+DATE(1970,1,1)</f>
        <v>41464.934386574074</v>
      </c>
      <c r="Q1364" s="9">
        <f>(I1364/86400)+DATE(1970,1,1)</f>
        <v>41524.934386574074</v>
      </c>
      <c r="R1364" cm="1">
        <f t="array" ref="R1364:S1364">YEAR(P1364:Q1364)</f>
        <v>2013</v>
      </c>
      <c r="S1364">
        <v>2013</v>
      </c>
    </row>
    <row r="1365" spans="1:19" ht="48" x14ac:dyDescent="0.2">
      <c r="A1365">
        <v>1363</v>
      </c>
      <c r="B1365" s="3" t="s">
        <v>1364</v>
      </c>
      <c r="C1365" s="3" t="s">
        <v>5473</v>
      </c>
      <c r="D1365" s="6">
        <v>200</v>
      </c>
      <c r="E1365" s="8">
        <v>200</v>
      </c>
      <c r="F1365" t="s">
        <v>8218</v>
      </c>
      <c r="G1365" t="s">
        <v>8223</v>
      </c>
      <c r="H1365" t="s">
        <v>8245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8281</v>
      </c>
      <c r="O1365" t="s">
        <v>8282</v>
      </c>
      <c r="P1365" s="9">
        <f>(J1365/86400)+DATE(1970,1,1)</f>
        <v>42396.8440625</v>
      </c>
      <c r="Q1365" s="9">
        <f>(I1365/86400)+DATE(1970,1,1)</f>
        <v>42415.332638888889</v>
      </c>
      <c r="R1365" cm="1">
        <f t="array" ref="R1365:S1365">YEAR(P1365:Q1365)</f>
        <v>2016</v>
      </c>
      <c r="S1365">
        <v>2016</v>
      </c>
    </row>
    <row r="1366" spans="1:19" ht="48" x14ac:dyDescent="0.2">
      <c r="A1366">
        <v>1364</v>
      </c>
      <c r="B1366" s="3" t="s">
        <v>1365</v>
      </c>
      <c r="C1366" s="3" t="s">
        <v>5474</v>
      </c>
      <c r="D1366" s="6">
        <v>42000</v>
      </c>
      <c r="E1366" s="8">
        <v>49830</v>
      </c>
      <c r="F1366" t="s">
        <v>8218</v>
      </c>
      <c r="G1366" t="s">
        <v>8231</v>
      </c>
      <c r="H1366" t="s">
        <v>8252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8284</v>
      </c>
      <c r="O1366" t="s">
        <v>8285</v>
      </c>
      <c r="P1366" s="9">
        <f>(J1366/86400)+DATE(1970,1,1)</f>
        <v>41951.6956712963</v>
      </c>
      <c r="Q1366" s="9">
        <f>(I1366/86400)+DATE(1970,1,1)</f>
        <v>42011.6956712963</v>
      </c>
      <c r="R1366" cm="1">
        <f t="array" ref="R1366:S1366">YEAR(P1366:Q1366)</f>
        <v>2014</v>
      </c>
      <c r="S1366">
        <v>2015</v>
      </c>
    </row>
    <row r="1367" spans="1:19" ht="48" x14ac:dyDescent="0.2">
      <c r="A1367">
        <v>1365</v>
      </c>
      <c r="B1367" s="3" t="s">
        <v>1366</v>
      </c>
      <c r="C1367" s="3" t="s">
        <v>5475</v>
      </c>
      <c r="D1367" s="6">
        <v>7500</v>
      </c>
      <c r="E1367" s="8">
        <v>7520</v>
      </c>
      <c r="F1367" t="s">
        <v>8218</v>
      </c>
      <c r="G1367" t="s">
        <v>8223</v>
      </c>
      <c r="H1367" t="s">
        <v>8245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8284</v>
      </c>
      <c r="O1367" t="s">
        <v>8285</v>
      </c>
      <c r="P1367" s="9">
        <f>(J1367/86400)+DATE(1970,1,1)</f>
        <v>42049.733240740738</v>
      </c>
      <c r="Q1367" s="9">
        <f>(I1367/86400)+DATE(1970,1,1)</f>
        <v>42079.691574074073</v>
      </c>
      <c r="R1367" cm="1">
        <f t="array" ref="R1367:S1367">YEAR(P1367:Q1367)</f>
        <v>2015</v>
      </c>
      <c r="S1367">
        <v>2015</v>
      </c>
    </row>
    <row r="1368" spans="1:19" ht="16" x14ac:dyDescent="0.2">
      <c r="A1368">
        <v>1366</v>
      </c>
      <c r="B1368" s="3" t="s">
        <v>1367</v>
      </c>
      <c r="C1368" s="3" t="s">
        <v>5476</v>
      </c>
      <c r="D1368" s="6">
        <v>7500</v>
      </c>
      <c r="E1368" s="8">
        <v>9486.69</v>
      </c>
      <c r="F1368" t="s">
        <v>8218</v>
      </c>
      <c r="G1368" t="s">
        <v>8223</v>
      </c>
      <c r="H1368" t="s">
        <v>8245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8284</v>
      </c>
      <c r="O1368" t="s">
        <v>8285</v>
      </c>
      <c r="P1368" s="9">
        <f>(J1368/86400)+DATE(1970,1,1)</f>
        <v>41924.996099537035</v>
      </c>
      <c r="Q1368" s="9">
        <f>(I1368/86400)+DATE(1970,1,1)</f>
        <v>41970.037766203706</v>
      </c>
      <c r="R1368" cm="1">
        <f t="array" ref="R1368:S1368">YEAR(P1368:Q1368)</f>
        <v>2014</v>
      </c>
      <c r="S1368">
        <v>2014</v>
      </c>
    </row>
    <row r="1369" spans="1:19" ht="48" x14ac:dyDescent="0.2">
      <c r="A1369">
        <v>1367</v>
      </c>
      <c r="B1369" s="3" t="s">
        <v>1368</v>
      </c>
      <c r="C1369" s="3" t="s">
        <v>5477</v>
      </c>
      <c r="D1369" s="6">
        <v>5000</v>
      </c>
      <c r="E1369" s="8">
        <v>5713</v>
      </c>
      <c r="F1369" t="s">
        <v>8218</v>
      </c>
      <c r="G1369" t="s">
        <v>8223</v>
      </c>
      <c r="H1369" t="s">
        <v>8245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8284</v>
      </c>
      <c r="O1369" t="s">
        <v>8285</v>
      </c>
      <c r="P1369" s="9">
        <f>(J1369/86400)+DATE(1970,1,1)</f>
        <v>42292.002893518518</v>
      </c>
      <c r="Q1369" s="9">
        <f>(I1369/86400)+DATE(1970,1,1)</f>
        <v>42322.044560185182</v>
      </c>
      <c r="R1369" cm="1">
        <f t="array" ref="R1369:S1369">YEAR(P1369:Q1369)</f>
        <v>2015</v>
      </c>
      <c r="S1369">
        <v>2015</v>
      </c>
    </row>
    <row r="1370" spans="1:19" ht="48" x14ac:dyDescent="0.2">
      <c r="A1370">
        <v>1368</v>
      </c>
      <c r="B1370" s="3" t="s">
        <v>1369</v>
      </c>
      <c r="C1370" s="3" t="s">
        <v>5478</v>
      </c>
      <c r="D1370" s="6">
        <v>5000</v>
      </c>
      <c r="E1370" s="8">
        <v>5535</v>
      </c>
      <c r="F1370" t="s">
        <v>8218</v>
      </c>
      <c r="G1370" t="s">
        <v>8223</v>
      </c>
      <c r="H1370" t="s">
        <v>8245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8284</v>
      </c>
      <c r="O1370" t="s">
        <v>8285</v>
      </c>
      <c r="P1370" s="9">
        <f>(J1370/86400)+DATE(1970,1,1)</f>
        <v>42146.190902777773</v>
      </c>
      <c r="Q1370" s="9">
        <f>(I1370/86400)+DATE(1970,1,1)</f>
        <v>42170.190902777773</v>
      </c>
      <c r="R1370" cm="1">
        <f t="array" ref="R1370:S1370">YEAR(P1370:Q1370)</f>
        <v>2015</v>
      </c>
      <c r="S1370">
        <v>2015</v>
      </c>
    </row>
    <row r="1371" spans="1:19" ht="48" x14ac:dyDescent="0.2">
      <c r="A1371">
        <v>1369</v>
      </c>
      <c r="B1371" s="3" t="s">
        <v>1370</v>
      </c>
      <c r="C1371" s="3" t="s">
        <v>5479</v>
      </c>
      <c r="D1371" s="6">
        <v>32360</v>
      </c>
      <c r="E1371" s="8">
        <v>34090.629999999997</v>
      </c>
      <c r="F1371" t="s">
        <v>8218</v>
      </c>
      <c r="G1371" t="s">
        <v>8223</v>
      </c>
      <c r="H1371" t="s">
        <v>8245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8284</v>
      </c>
      <c r="O1371" t="s">
        <v>8285</v>
      </c>
      <c r="P1371" s="9">
        <f>(J1371/86400)+DATE(1970,1,1)</f>
        <v>41710.594282407408</v>
      </c>
      <c r="Q1371" s="9">
        <f>(I1371/86400)+DATE(1970,1,1)</f>
        <v>41740.594282407408</v>
      </c>
      <c r="R1371" cm="1">
        <f t="array" ref="R1371:S1371">YEAR(P1371:Q1371)</f>
        <v>2014</v>
      </c>
      <c r="S1371">
        <v>2014</v>
      </c>
    </row>
    <row r="1372" spans="1:19" ht="32" x14ac:dyDescent="0.2">
      <c r="A1372">
        <v>1370</v>
      </c>
      <c r="B1372" s="3" t="s">
        <v>1371</v>
      </c>
      <c r="C1372" s="3" t="s">
        <v>5480</v>
      </c>
      <c r="D1372" s="6">
        <v>1500</v>
      </c>
      <c r="E1372" s="8">
        <v>1555</v>
      </c>
      <c r="F1372" t="s">
        <v>8218</v>
      </c>
      <c r="G1372" t="s">
        <v>8223</v>
      </c>
      <c r="H1372" t="s">
        <v>8245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8284</v>
      </c>
      <c r="O1372" t="s">
        <v>8285</v>
      </c>
      <c r="P1372" s="9">
        <f>(J1372/86400)+DATE(1970,1,1)</f>
        <v>41548.00335648148</v>
      </c>
      <c r="Q1372" s="9">
        <f>(I1372/86400)+DATE(1970,1,1)</f>
        <v>41563.00335648148</v>
      </c>
      <c r="R1372" cm="1">
        <f t="array" ref="R1372:S1372">YEAR(P1372:Q1372)</f>
        <v>2013</v>
      </c>
      <c r="S1372">
        <v>2013</v>
      </c>
    </row>
    <row r="1373" spans="1:19" ht="48" x14ac:dyDescent="0.2">
      <c r="A1373">
        <v>1371</v>
      </c>
      <c r="B1373" s="3" t="s">
        <v>1372</v>
      </c>
      <c r="C1373" s="3" t="s">
        <v>5481</v>
      </c>
      <c r="D1373" s="6">
        <v>6999</v>
      </c>
      <c r="E1373" s="8">
        <v>7495</v>
      </c>
      <c r="F1373" t="s">
        <v>8218</v>
      </c>
      <c r="G1373" t="s">
        <v>8223</v>
      </c>
      <c r="H1373" t="s">
        <v>8245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8284</v>
      </c>
      <c r="O1373" t="s">
        <v>8285</v>
      </c>
      <c r="P1373" s="9">
        <f>(J1373/86400)+DATE(1970,1,1)</f>
        <v>42101.758587962962</v>
      </c>
      <c r="Q1373" s="9">
        <f>(I1373/86400)+DATE(1970,1,1)</f>
        <v>42131.758587962962</v>
      </c>
      <c r="R1373" cm="1">
        <f t="array" ref="R1373:S1373">YEAR(P1373:Q1373)</f>
        <v>2015</v>
      </c>
      <c r="S1373">
        <v>2015</v>
      </c>
    </row>
    <row r="1374" spans="1:19" ht="16" x14ac:dyDescent="0.2">
      <c r="A1374">
        <v>1372</v>
      </c>
      <c r="B1374" s="3" t="s">
        <v>1373</v>
      </c>
      <c r="C1374" s="3" t="s">
        <v>5482</v>
      </c>
      <c r="D1374" s="6">
        <v>500</v>
      </c>
      <c r="E1374" s="8">
        <v>620</v>
      </c>
      <c r="F1374" t="s">
        <v>8218</v>
      </c>
      <c r="G1374" t="s">
        <v>8223</v>
      </c>
      <c r="H1374" t="s">
        <v>8245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8284</v>
      </c>
      <c r="O1374" t="s">
        <v>8285</v>
      </c>
      <c r="P1374" s="9">
        <f>(J1374/86400)+DATE(1970,1,1)</f>
        <v>41072.739953703705</v>
      </c>
      <c r="Q1374" s="9">
        <f>(I1374/86400)+DATE(1970,1,1)</f>
        <v>41102.739953703705</v>
      </c>
      <c r="R1374" cm="1">
        <f t="array" ref="R1374:S1374">YEAR(P1374:Q1374)</f>
        <v>2012</v>
      </c>
      <c r="S1374">
        <v>2012</v>
      </c>
    </row>
    <row r="1375" spans="1:19" ht="32" x14ac:dyDescent="0.2">
      <c r="A1375">
        <v>1373</v>
      </c>
      <c r="B1375" s="3" t="s">
        <v>1374</v>
      </c>
      <c r="C1375" s="3" t="s">
        <v>5483</v>
      </c>
      <c r="D1375" s="6">
        <v>10000</v>
      </c>
      <c r="E1375" s="8">
        <v>10501</v>
      </c>
      <c r="F1375" t="s">
        <v>8218</v>
      </c>
      <c r="G1375" t="s">
        <v>8223</v>
      </c>
      <c r="H1375" t="s">
        <v>8245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8284</v>
      </c>
      <c r="O1375" t="s">
        <v>8285</v>
      </c>
      <c r="P1375" s="9">
        <f>(J1375/86400)+DATE(1970,1,1)</f>
        <v>42704.95177083333</v>
      </c>
      <c r="Q1375" s="9">
        <f>(I1375/86400)+DATE(1970,1,1)</f>
        <v>42734.95177083333</v>
      </c>
      <c r="R1375" cm="1">
        <f t="array" ref="R1375:S1375">YEAR(P1375:Q1375)</f>
        <v>2016</v>
      </c>
      <c r="S1375">
        <v>2016</v>
      </c>
    </row>
    <row r="1376" spans="1:19" ht="48" x14ac:dyDescent="0.2">
      <c r="A1376">
        <v>1374</v>
      </c>
      <c r="B1376" s="3" t="s">
        <v>1375</v>
      </c>
      <c r="C1376" s="3" t="s">
        <v>5484</v>
      </c>
      <c r="D1376" s="6">
        <v>1500</v>
      </c>
      <c r="E1376" s="8">
        <v>2842</v>
      </c>
      <c r="F1376" t="s">
        <v>8218</v>
      </c>
      <c r="G1376" t="s">
        <v>8223</v>
      </c>
      <c r="H1376" t="s">
        <v>8245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8284</v>
      </c>
      <c r="O1376" t="s">
        <v>8285</v>
      </c>
      <c r="P1376" s="9">
        <f>(J1376/86400)+DATE(1970,1,1)</f>
        <v>42424.161898148144</v>
      </c>
      <c r="Q1376" s="9">
        <f>(I1376/86400)+DATE(1970,1,1)</f>
        <v>42454.12023148148</v>
      </c>
      <c r="R1376" cm="1">
        <f t="array" ref="R1376:S1376">YEAR(P1376:Q1376)</f>
        <v>2016</v>
      </c>
      <c r="S1376">
        <v>2016</v>
      </c>
    </row>
    <row r="1377" spans="1:19" ht="48" x14ac:dyDescent="0.2">
      <c r="A1377">
        <v>1375</v>
      </c>
      <c r="B1377" s="3" t="s">
        <v>1376</v>
      </c>
      <c r="C1377" s="3" t="s">
        <v>5485</v>
      </c>
      <c r="D1377" s="6">
        <v>4000</v>
      </c>
      <c r="E1377" s="8">
        <v>6853</v>
      </c>
      <c r="F1377" t="s">
        <v>8218</v>
      </c>
      <c r="G1377" t="s">
        <v>8229</v>
      </c>
      <c r="H1377" t="s">
        <v>8248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8284</v>
      </c>
      <c r="O1377" t="s">
        <v>8285</v>
      </c>
      <c r="P1377" s="9">
        <f>(J1377/86400)+DATE(1970,1,1)</f>
        <v>42720.066192129627</v>
      </c>
      <c r="Q1377" s="9">
        <f>(I1377/86400)+DATE(1970,1,1)</f>
        <v>42750.066192129627</v>
      </c>
      <c r="R1377" cm="1">
        <f t="array" ref="R1377:S1377">YEAR(P1377:Q1377)</f>
        <v>2016</v>
      </c>
      <c r="S1377">
        <v>2017</v>
      </c>
    </row>
    <row r="1378" spans="1:19" ht="32" x14ac:dyDescent="0.2">
      <c r="A1378">
        <v>1376</v>
      </c>
      <c r="B1378" s="3" t="s">
        <v>1377</v>
      </c>
      <c r="C1378" s="3" t="s">
        <v>5486</v>
      </c>
      <c r="D1378" s="6">
        <v>3700</v>
      </c>
      <c r="E1378" s="8">
        <v>9342</v>
      </c>
      <c r="F1378" t="s">
        <v>8218</v>
      </c>
      <c r="G1378" t="s">
        <v>8224</v>
      </c>
      <c r="H1378" t="s">
        <v>8246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8284</v>
      </c>
      <c r="O1378" t="s">
        <v>8285</v>
      </c>
      <c r="P1378" s="9">
        <f>(J1378/86400)+DATE(1970,1,1)</f>
        <v>42677.669050925921</v>
      </c>
      <c r="Q1378" s="9">
        <f>(I1378/86400)+DATE(1970,1,1)</f>
        <v>42707.710717592592</v>
      </c>
      <c r="R1378" cm="1">
        <f t="array" ref="R1378:S1378">YEAR(P1378:Q1378)</f>
        <v>2016</v>
      </c>
      <c r="S1378">
        <v>2016</v>
      </c>
    </row>
    <row r="1379" spans="1:19" ht="48" x14ac:dyDescent="0.2">
      <c r="A1379">
        <v>1377</v>
      </c>
      <c r="B1379" s="3" t="s">
        <v>1378</v>
      </c>
      <c r="C1379" s="3" t="s">
        <v>5487</v>
      </c>
      <c r="D1379" s="6">
        <v>1300</v>
      </c>
      <c r="E1379" s="8">
        <v>1510</v>
      </c>
      <c r="F1379" t="s">
        <v>8218</v>
      </c>
      <c r="G1379" t="s">
        <v>8223</v>
      </c>
      <c r="H1379" t="s">
        <v>8245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8284</v>
      </c>
      <c r="O1379" t="s">
        <v>8285</v>
      </c>
      <c r="P1379" s="9">
        <f>(J1379/86400)+DATE(1970,1,1)</f>
        <v>42747.219560185185</v>
      </c>
      <c r="Q1379" s="9">
        <f>(I1379/86400)+DATE(1970,1,1)</f>
        <v>42769.174305555556</v>
      </c>
      <c r="R1379" cm="1">
        <f t="array" ref="R1379:S1379">YEAR(P1379:Q1379)</f>
        <v>2017</v>
      </c>
      <c r="S1379">
        <v>2017</v>
      </c>
    </row>
    <row r="1380" spans="1:19" ht="16" x14ac:dyDescent="0.2">
      <c r="A1380">
        <v>1378</v>
      </c>
      <c r="B1380" s="3" t="s">
        <v>1379</v>
      </c>
      <c r="C1380" s="3" t="s">
        <v>5488</v>
      </c>
      <c r="D1380" s="6">
        <v>2000</v>
      </c>
      <c r="E1380" s="8">
        <v>4067</v>
      </c>
      <c r="F1380" t="s">
        <v>8218</v>
      </c>
      <c r="G1380" t="s">
        <v>8224</v>
      </c>
      <c r="H1380" t="s">
        <v>8246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8284</v>
      </c>
      <c r="O1380" t="s">
        <v>8285</v>
      </c>
      <c r="P1380" s="9">
        <f>(J1380/86400)+DATE(1970,1,1)</f>
        <v>42568.759375000001</v>
      </c>
      <c r="Q1380" s="9">
        <f>(I1380/86400)+DATE(1970,1,1)</f>
        <v>42583.759375000001</v>
      </c>
      <c r="R1380" cm="1">
        <f t="array" ref="R1380:S1380">YEAR(P1380:Q1380)</f>
        <v>2016</v>
      </c>
      <c r="S1380">
        <v>2016</v>
      </c>
    </row>
    <row r="1381" spans="1:19" ht="32" x14ac:dyDescent="0.2">
      <c r="A1381">
        <v>1379</v>
      </c>
      <c r="B1381" s="3" t="s">
        <v>1380</v>
      </c>
      <c r="C1381" s="3" t="s">
        <v>5489</v>
      </c>
      <c r="D1381" s="6">
        <v>10000</v>
      </c>
      <c r="E1381" s="8">
        <v>11160</v>
      </c>
      <c r="F1381" t="s">
        <v>8218</v>
      </c>
      <c r="G1381" t="s">
        <v>8223</v>
      </c>
      <c r="H1381" t="s">
        <v>8245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8284</v>
      </c>
      <c r="O1381" t="s">
        <v>8285</v>
      </c>
      <c r="P1381" s="9">
        <f>(J1381/86400)+DATE(1970,1,1)</f>
        <v>42130.491620370369</v>
      </c>
      <c r="Q1381" s="9">
        <f>(I1381/86400)+DATE(1970,1,1)</f>
        <v>42160.491620370369</v>
      </c>
      <c r="R1381" cm="1">
        <f t="array" ref="R1381:S1381">YEAR(P1381:Q1381)</f>
        <v>2015</v>
      </c>
      <c r="S1381">
        <v>2015</v>
      </c>
    </row>
    <row r="1382" spans="1:19" ht="32" x14ac:dyDescent="0.2">
      <c r="A1382">
        <v>1380</v>
      </c>
      <c r="B1382" s="3" t="s">
        <v>1381</v>
      </c>
      <c r="C1382" s="3" t="s">
        <v>5490</v>
      </c>
      <c r="D1382" s="6">
        <v>25</v>
      </c>
      <c r="E1382" s="8">
        <v>106</v>
      </c>
      <c r="F1382" t="s">
        <v>8218</v>
      </c>
      <c r="G1382" t="s">
        <v>8223</v>
      </c>
      <c r="H1382" t="s">
        <v>8245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8284</v>
      </c>
      <c r="O1382" t="s">
        <v>8285</v>
      </c>
      <c r="P1382" s="9">
        <f>(J1382/86400)+DATE(1970,1,1)</f>
        <v>42141.762800925921</v>
      </c>
      <c r="Q1382" s="9">
        <f>(I1382/86400)+DATE(1970,1,1)</f>
        <v>42164.083333333328</v>
      </c>
      <c r="R1382" cm="1">
        <f t="array" ref="R1382:S1382">YEAR(P1382:Q1382)</f>
        <v>2015</v>
      </c>
      <c r="S1382">
        <v>2015</v>
      </c>
    </row>
    <row r="1383" spans="1:19" ht="48" x14ac:dyDescent="0.2">
      <c r="A1383">
        <v>1381</v>
      </c>
      <c r="B1383" s="3" t="s">
        <v>1382</v>
      </c>
      <c r="C1383" s="3" t="s">
        <v>5491</v>
      </c>
      <c r="D1383" s="6">
        <v>5000</v>
      </c>
      <c r="E1383" s="8">
        <v>5355</v>
      </c>
      <c r="F1383" t="s">
        <v>8218</v>
      </c>
      <c r="G1383" t="s">
        <v>8223</v>
      </c>
      <c r="H1383" t="s">
        <v>8245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8284</v>
      </c>
      <c r="O1383" t="s">
        <v>8285</v>
      </c>
      <c r="P1383" s="9">
        <f>(J1383/86400)+DATE(1970,1,1)</f>
        <v>42703.214409722219</v>
      </c>
      <c r="Q1383" s="9">
        <f>(I1383/86400)+DATE(1970,1,1)</f>
        <v>42733.214409722219</v>
      </c>
      <c r="R1383" cm="1">
        <f t="array" ref="R1383:S1383">YEAR(P1383:Q1383)</f>
        <v>2016</v>
      </c>
      <c r="S1383">
        <v>2016</v>
      </c>
    </row>
    <row r="1384" spans="1:19" ht="48" x14ac:dyDescent="0.2">
      <c r="A1384">
        <v>1382</v>
      </c>
      <c r="B1384" s="3" t="s">
        <v>1383</v>
      </c>
      <c r="C1384" s="3" t="s">
        <v>5492</v>
      </c>
      <c r="D1384" s="6">
        <v>8000</v>
      </c>
      <c r="E1384" s="8">
        <v>8349</v>
      </c>
      <c r="F1384" t="s">
        <v>8218</v>
      </c>
      <c r="G1384" t="s">
        <v>8223</v>
      </c>
      <c r="H1384" t="s">
        <v>8245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8284</v>
      </c>
      <c r="O1384" t="s">
        <v>8285</v>
      </c>
      <c r="P1384" s="9">
        <f>(J1384/86400)+DATE(1970,1,1)</f>
        <v>41370.800185185188</v>
      </c>
      <c r="Q1384" s="9">
        <f>(I1384/86400)+DATE(1970,1,1)</f>
        <v>41400.800185185188</v>
      </c>
      <c r="R1384" cm="1">
        <f t="array" ref="R1384:S1384">YEAR(P1384:Q1384)</f>
        <v>2013</v>
      </c>
      <c r="S1384">
        <v>2013</v>
      </c>
    </row>
    <row r="1385" spans="1:19" ht="48" x14ac:dyDescent="0.2">
      <c r="A1385">
        <v>1383</v>
      </c>
      <c r="B1385" s="3" t="s">
        <v>1384</v>
      </c>
      <c r="C1385" s="3" t="s">
        <v>5493</v>
      </c>
      <c r="D1385" s="6">
        <v>2200</v>
      </c>
      <c r="E1385" s="8">
        <v>4673</v>
      </c>
      <c r="F1385" t="s">
        <v>8218</v>
      </c>
      <c r="G1385" t="s">
        <v>8228</v>
      </c>
      <c r="H1385" t="s">
        <v>8250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8284</v>
      </c>
      <c r="O1385" t="s">
        <v>8285</v>
      </c>
      <c r="P1385" s="9">
        <f>(J1385/86400)+DATE(1970,1,1)</f>
        <v>42707.074976851851</v>
      </c>
      <c r="Q1385" s="9">
        <f>(I1385/86400)+DATE(1970,1,1)</f>
        <v>42727.074976851851</v>
      </c>
      <c r="R1385" cm="1">
        <f t="array" ref="R1385:S1385">YEAR(P1385:Q1385)</f>
        <v>2016</v>
      </c>
      <c r="S1385">
        <v>2016</v>
      </c>
    </row>
    <row r="1386" spans="1:19" ht="48" x14ac:dyDescent="0.2">
      <c r="A1386">
        <v>1384</v>
      </c>
      <c r="B1386" s="3" t="s">
        <v>1385</v>
      </c>
      <c r="C1386" s="3" t="s">
        <v>5494</v>
      </c>
      <c r="D1386" s="6">
        <v>3500</v>
      </c>
      <c r="E1386" s="8">
        <v>4343</v>
      </c>
      <c r="F1386" t="s">
        <v>8218</v>
      </c>
      <c r="G1386" t="s">
        <v>8223</v>
      </c>
      <c r="H1386" t="s">
        <v>8245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8284</v>
      </c>
      <c r="O1386" t="s">
        <v>8285</v>
      </c>
      <c r="P1386" s="9">
        <f>(J1386/86400)+DATE(1970,1,1)</f>
        <v>42160.735208333332</v>
      </c>
      <c r="Q1386" s="9">
        <f>(I1386/86400)+DATE(1970,1,1)</f>
        <v>42190.735208333332</v>
      </c>
      <c r="R1386" cm="1">
        <f t="array" ref="R1386:S1386">YEAR(P1386:Q1386)</f>
        <v>2015</v>
      </c>
      <c r="S1386">
        <v>2015</v>
      </c>
    </row>
    <row r="1387" spans="1:19" ht="48" x14ac:dyDescent="0.2">
      <c r="A1387">
        <v>1385</v>
      </c>
      <c r="B1387" s="3" t="s">
        <v>1386</v>
      </c>
      <c r="C1387" s="3" t="s">
        <v>5495</v>
      </c>
      <c r="D1387" s="6">
        <v>8000</v>
      </c>
      <c r="E1387" s="8">
        <v>8832.49</v>
      </c>
      <c r="F1387" t="s">
        <v>8218</v>
      </c>
      <c r="G1387" t="s">
        <v>8235</v>
      </c>
      <c r="H1387" t="s">
        <v>8248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8284</v>
      </c>
      <c r="O1387" t="s">
        <v>8285</v>
      </c>
      <c r="P1387" s="9">
        <f>(J1387/86400)+DATE(1970,1,1)</f>
        <v>42433.688900462963</v>
      </c>
      <c r="Q1387" s="9">
        <f>(I1387/86400)+DATE(1970,1,1)</f>
        <v>42489.507638888885</v>
      </c>
      <c r="R1387" cm="1">
        <f t="array" ref="R1387:S1387">YEAR(P1387:Q1387)</f>
        <v>2016</v>
      </c>
      <c r="S1387">
        <v>2016</v>
      </c>
    </row>
    <row r="1388" spans="1:19" ht="32" x14ac:dyDescent="0.2">
      <c r="A1388">
        <v>1386</v>
      </c>
      <c r="B1388" s="3" t="s">
        <v>1387</v>
      </c>
      <c r="C1388" s="3" t="s">
        <v>5496</v>
      </c>
      <c r="D1388" s="6">
        <v>400</v>
      </c>
      <c r="E1388" s="8">
        <v>875</v>
      </c>
      <c r="F1388" t="s">
        <v>8218</v>
      </c>
      <c r="G1388" t="s">
        <v>8223</v>
      </c>
      <c r="H1388" t="s">
        <v>8245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8284</v>
      </c>
      <c r="O1388" t="s">
        <v>8285</v>
      </c>
      <c r="P1388" s="9">
        <f>(J1388/86400)+DATE(1970,1,1)</f>
        <v>42184.646863425922</v>
      </c>
      <c r="Q1388" s="9">
        <f>(I1388/86400)+DATE(1970,1,1)</f>
        <v>42214.646863425922</v>
      </c>
      <c r="R1388" cm="1">
        <f t="array" ref="R1388:S1388">YEAR(P1388:Q1388)</f>
        <v>2015</v>
      </c>
      <c r="S1388">
        <v>2015</v>
      </c>
    </row>
    <row r="1389" spans="1:19" ht="48" x14ac:dyDescent="0.2">
      <c r="A1389">
        <v>1387</v>
      </c>
      <c r="B1389" s="3" t="s">
        <v>1388</v>
      </c>
      <c r="C1389" s="3" t="s">
        <v>5497</v>
      </c>
      <c r="D1389" s="6">
        <v>4000</v>
      </c>
      <c r="E1389" s="8">
        <v>5465</v>
      </c>
      <c r="F1389" t="s">
        <v>8218</v>
      </c>
      <c r="G1389" t="s">
        <v>8223</v>
      </c>
      <c r="H1389" t="s">
        <v>8245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8284</v>
      </c>
      <c r="O1389" t="s">
        <v>8285</v>
      </c>
      <c r="P1389" s="9">
        <f>(J1389/86400)+DATE(1970,1,1)</f>
        <v>42126.92123842593</v>
      </c>
      <c r="Q1389" s="9">
        <f>(I1389/86400)+DATE(1970,1,1)</f>
        <v>42158.1875</v>
      </c>
      <c r="R1389" cm="1">
        <f t="array" ref="R1389:S1389">YEAR(P1389:Q1389)</f>
        <v>2015</v>
      </c>
      <c r="S1389">
        <v>2015</v>
      </c>
    </row>
    <row r="1390" spans="1:19" ht="48" x14ac:dyDescent="0.2">
      <c r="A1390">
        <v>1388</v>
      </c>
      <c r="B1390" s="3" t="s">
        <v>1389</v>
      </c>
      <c r="C1390" s="3" t="s">
        <v>5498</v>
      </c>
      <c r="D1390" s="6">
        <v>5000</v>
      </c>
      <c r="E1390" s="8">
        <v>6740.37</v>
      </c>
      <c r="F1390" t="s">
        <v>8218</v>
      </c>
      <c r="G1390" t="s">
        <v>8223</v>
      </c>
      <c r="H1390" t="s">
        <v>8245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8284</v>
      </c>
      <c r="O1390" t="s">
        <v>8285</v>
      </c>
      <c r="P1390" s="9">
        <f>(J1390/86400)+DATE(1970,1,1)</f>
        <v>42634.614780092597</v>
      </c>
      <c r="Q1390" s="9">
        <f>(I1390/86400)+DATE(1970,1,1)</f>
        <v>42660.676388888889</v>
      </c>
      <c r="R1390" cm="1">
        <f t="array" ref="R1390:S1390">YEAR(P1390:Q1390)</f>
        <v>2016</v>
      </c>
      <c r="S1390">
        <v>2016</v>
      </c>
    </row>
    <row r="1391" spans="1:19" ht="32" x14ac:dyDescent="0.2">
      <c r="A1391">
        <v>1389</v>
      </c>
      <c r="B1391" s="3" t="s">
        <v>1390</v>
      </c>
      <c r="C1391" s="3" t="s">
        <v>5499</v>
      </c>
      <c r="D1391" s="6">
        <v>500</v>
      </c>
      <c r="E1391" s="8">
        <v>727</v>
      </c>
      <c r="F1391" t="s">
        <v>8218</v>
      </c>
      <c r="G1391" t="s">
        <v>8224</v>
      </c>
      <c r="H1391" t="s">
        <v>8246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8284</v>
      </c>
      <c r="O1391" t="s">
        <v>8285</v>
      </c>
      <c r="P1391" s="9">
        <f>(J1391/86400)+DATE(1970,1,1)</f>
        <v>42565.480983796297</v>
      </c>
      <c r="Q1391" s="9">
        <f>(I1391/86400)+DATE(1970,1,1)</f>
        <v>42595.480983796297</v>
      </c>
      <c r="R1391" cm="1">
        <f t="array" ref="R1391:S1391">YEAR(P1391:Q1391)</f>
        <v>2016</v>
      </c>
      <c r="S1391">
        <v>2016</v>
      </c>
    </row>
    <row r="1392" spans="1:19" ht="48" x14ac:dyDescent="0.2">
      <c r="A1392">
        <v>1390</v>
      </c>
      <c r="B1392" s="3" t="s">
        <v>1391</v>
      </c>
      <c r="C1392" s="3" t="s">
        <v>5500</v>
      </c>
      <c r="D1392" s="6">
        <v>2800</v>
      </c>
      <c r="E1392" s="8">
        <v>3055</v>
      </c>
      <c r="F1392" t="s">
        <v>8218</v>
      </c>
      <c r="G1392" t="s">
        <v>8223</v>
      </c>
      <c r="H1392" t="s">
        <v>8245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8284</v>
      </c>
      <c r="O1392" t="s">
        <v>8285</v>
      </c>
      <c r="P1392" s="9">
        <f>(J1392/86400)+DATE(1970,1,1)</f>
        <v>42087.803310185191</v>
      </c>
      <c r="Q1392" s="9">
        <f>(I1392/86400)+DATE(1970,1,1)</f>
        <v>42121.716666666667</v>
      </c>
      <c r="R1392" cm="1">
        <f t="array" ref="R1392:S1392">YEAR(P1392:Q1392)</f>
        <v>2015</v>
      </c>
      <c r="S1392">
        <v>2015</v>
      </c>
    </row>
    <row r="1393" spans="1:19" ht="48" x14ac:dyDescent="0.2">
      <c r="A1393">
        <v>1391</v>
      </c>
      <c r="B1393" s="3" t="s">
        <v>1392</v>
      </c>
      <c r="C1393" s="3" t="s">
        <v>5501</v>
      </c>
      <c r="D1393" s="6">
        <v>500</v>
      </c>
      <c r="E1393" s="8">
        <v>551</v>
      </c>
      <c r="F1393" t="s">
        <v>8218</v>
      </c>
      <c r="G1393" t="s">
        <v>8223</v>
      </c>
      <c r="H1393" t="s">
        <v>8245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8284</v>
      </c>
      <c r="O1393" t="s">
        <v>8285</v>
      </c>
      <c r="P1393" s="9">
        <f>(J1393/86400)+DATE(1970,1,1)</f>
        <v>42193.650671296295</v>
      </c>
      <c r="Q1393" s="9">
        <f>(I1393/86400)+DATE(1970,1,1)</f>
        <v>42238.207638888889</v>
      </c>
      <c r="R1393" cm="1">
        <f t="array" ref="R1393:S1393">YEAR(P1393:Q1393)</f>
        <v>2015</v>
      </c>
      <c r="S1393">
        <v>2015</v>
      </c>
    </row>
    <row r="1394" spans="1:19" ht="48" x14ac:dyDescent="0.2">
      <c r="A1394">
        <v>1392</v>
      </c>
      <c r="B1394" s="3" t="s">
        <v>1393</v>
      </c>
      <c r="C1394" s="3" t="s">
        <v>5502</v>
      </c>
      <c r="D1394" s="6">
        <v>2500</v>
      </c>
      <c r="E1394" s="8">
        <v>2841</v>
      </c>
      <c r="F1394" t="s">
        <v>8218</v>
      </c>
      <c r="G1394" t="s">
        <v>8223</v>
      </c>
      <c r="H1394" t="s">
        <v>8245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8284</v>
      </c>
      <c r="O1394" t="s">
        <v>8285</v>
      </c>
      <c r="P1394" s="9">
        <f>(J1394/86400)+DATE(1970,1,1)</f>
        <v>42401.154930555553</v>
      </c>
      <c r="Q1394" s="9">
        <f>(I1394/86400)+DATE(1970,1,1)</f>
        <v>42432.154930555553</v>
      </c>
      <c r="R1394" cm="1">
        <f t="array" ref="R1394:S1394">YEAR(P1394:Q1394)</f>
        <v>2016</v>
      </c>
      <c r="S1394">
        <v>2016</v>
      </c>
    </row>
    <row r="1395" spans="1:19" ht="16" x14ac:dyDescent="0.2">
      <c r="A1395">
        <v>1393</v>
      </c>
      <c r="B1395" s="3" t="s">
        <v>1394</v>
      </c>
      <c r="C1395" s="3" t="s">
        <v>5503</v>
      </c>
      <c r="D1395" s="6">
        <v>10000</v>
      </c>
      <c r="E1395" s="8">
        <v>10235</v>
      </c>
      <c r="F1395" t="s">
        <v>8218</v>
      </c>
      <c r="G1395" t="s">
        <v>8223</v>
      </c>
      <c r="H1395" t="s">
        <v>8245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8284</v>
      </c>
      <c r="O1395" t="s">
        <v>8285</v>
      </c>
      <c r="P1395" s="9">
        <f>(J1395/86400)+DATE(1970,1,1)</f>
        <v>42553.681979166664</v>
      </c>
      <c r="Q1395" s="9">
        <f>(I1395/86400)+DATE(1970,1,1)</f>
        <v>42583.681979166664</v>
      </c>
      <c r="R1395" cm="1">
        <f t="array" ref="R1395:S1395">YEAR(P1395:Q1395)</f>
        <v>2016</v>
      </c>
      <c r="S1395">
        <v>2016</v>
      </c>
    </row>
    <row r="1396" spans="1:19" ht="48" x14ac:dyDescent="0.2">
      <c r="A1396">
        <v>1394</v>
      </c>
      <c r="B1396" s="3" t="s">
        <v>1395</v>
      </c>
      <c r="C1396" s="3" t="s">
        <v>5504</v>
      </c>
      <c r="D1396" s="6">
        <v>750</v>
      </c>
      <c r="E1396" s="8">
        <v>916</v>
      </c>
      <c r="F1396" t="s">
        <v>8218</v>
      </c>
      <c r="G1396" t="s">
        <v>8223</v>
      </c>
      <c r="H1396" t="s">
        <v>8245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8284</v>
      </c>
      <c r="O1396" t="s">
        <v>8285</v>
      </c>
      <c r="P1396" s="9">
        <f>(J1396/86400)+DATE(1970,1,1)</f>
        <v>42752.144976851851</v>
      </c>
      <c r="Q1396" s="9">
        <f>(I1396/86400)+DATE(1970,1,1)</f>
        <v>42795.125</v>
      </c>
      <c r="R1396" cm="1">
        <f t="array" ref="R1396:S1396">YEAR(P1396:Q1396)</f>
        <v>2017</v>
      </c>
      <c r="S1396">
        <v>2017</v>
      </c>
    </row>
    <row r="1397" spans="1:19" ht="16" x14ac:dyDescent="0.2">
      <c r="A1397">
        <v>1395</v>
      </c>
      <c r="B1397" s="3" t="s">
        <v>1396</v>
      </c>
      <c r="C1397" s="3" t="s">
        <v>5505</v>
      </c>
      <c r="D1397" s="6">
        <v>3500</v>
      </c>
      <c r="E1397" s="8">
        <v>3916</v>
      </c>
      <c r="F1397" t="s">
        <v>8218</v>
      </c>
      <c r="G1397" t="s">
        <v>8223</v>
      </c>
      <c r="H1397" t="s">
        <v>8245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8284</v>
      </c>
      <c r="O1397" t="s">
        <v>8285</v>
      </c>
      <c r="P1397" s="9">
        <f>(J1397/86400)+DATE(1970,1,1)</f>
        <v>42719.90834490741</v>
      </c>
      <c r="Q1397" s="9">
        <f>(I1397/86400)+DATE(1970,1,1)</f>
        <v>42749.90834490741</v>
      </c>
      <c r="R1397" cm="1">
        <f t="array" ref="R1397:S1397">YEAR(P1397:Q1397)</f>
        <v>2016</v>
      </c>
      <c r="S1397">
        <v>2017</v>
      </c>
    </row>
    <row r="1398" spans="1:19" ht="48" x14ac:dyDescent="0.2">
      <c r="A1398">
        <v>1396</v>
      </c>
      <c r="B1398" s="3" t="s">
        <v>1397</v>
      </c>
      <c r="C1398" s="3" t="s">
        <v>5506</v>
      </c>
      <c r="D1398" s="6">
        <v>6000</v>
      </c>
      <c r="E1398" s="8">
        <v>6438</v>
      </c>
      <c r="F1398" t="s">
        <v>8218</v>
      </c>
      <c r="G1398" t="s">
        <v>8223</v>
      </c>
      <c r="H1398" t="s">
        <v>8245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8284</v>
      </c>
      <c r="O1398" t="s">
        <v>8285</v>
      </c>
      <c r="P1398" s="9">
        <f>(J1398/86400)+DATE(1970,1,1)</f>
        <v>42018.99863425926</v>
      </c>
      <c r="Q1398" s="9">
        <f>(I1398/86400)+DATE(1970,1,1)</f>
        <v>42048.99863425926</v>
      </c>
      <c r="R1398" cm="1">
        <f t="array" ref="R1398:S1398">YEAR(P1398:Q1398)</f>
        <v>2015</v>
      </c>
      <c r="S1398">
        <v>2015</v>
      </c>
    </row>
    <row r="1399" spans="1:19" ht="48" x14ac:dyDescent="0.2">
      <c r="A1399">
        <v>1397</v>
      </c>
      <c r="B1399" s="3" t="s">
        <v>1398</v>
      </c>
      <c r="C1399" s="3" t="s">
        <v>5507</v>
      </c>
      <c r="D1399" s="6">
        <v>10000</v>
      </c>
      <c r="E1399" s="8">
        <v>11385</v>
      </c>
      <c r="F1399" t="s">
        <v>8218</v>
      </c>
      <c r="G1399" t="s">
        <v>8223</v>
      </c>
      <c r="H1399" t="s">
        <v>8245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8284</v>
      </c>
      <c r="O1399" t="s">
        <v>8285</v>
      </c>
      <c r="P1399" s="9">
        <f>(J1399/86400)+DATE(1970,1,1)</f>
        <v>42640.917939814812</v>
      </c>
      <c r="Q1399" s="9">
        <f>(I1399/86400)+DATE(1970,1,1)</f>
        <v>42670.888194444444</v>
      </c>
      <c r="R1399" cm="1">
        <f t="array" ref="R1399:S1399">YEAR(P1399:Q1399)</f>
        <v>2016</v>
      </c>
      <c r="S1399">
        <v>2016</v>
      </c>
    </row>
    <row r="1400" spans="1:19" ht="48" x14ac:dyDescent="0.2">
      <c r="A1400">
        <v>1398</v>
      </c>
      <c r="B1400" s="3" t="s">
        <v>1399</v>
      </c>
      <c r="C1400" s="3" t="s">
        <v>5508</v>
      </c>
      <c r="D1400" s="6">
        <v>4400</v>
      </c>
      <c r="E1400" s="8">
        <v>4826</v>
      </c>
      <c r="F1400" t="s">
        <v>8218</v>
      </c>
      <c r="G1400" t="s">
        <v>8223</v>
      </c>
      <c r="H1400" t="s">
        <v>8245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8284</v>
      </c>
      <c r="O1400" t="s">
        <v>8285</v>
      </c>
      <c r="P1400" s="9">
        <f>(J1400/86400)+DATE(1970,1,1)</f>
        <v>42526.874236111107</v>
      </c>
      <c r="Q1400" s="9">
        <f>(I1400/86400)+DATE(1970,1,1)</f>
        <v>42556.874236111107</v>
      </c>
      <c r="R1400" cm="1">
        <f t="array" ref="R1400:S1400">YEAR(P1400:Q1400)</f>
        <v>2016</v>
      </c>
      <c r="S1400">
        <v>2016</v>
      </c>
    </row>
    <row r="1401" spans="1:19" ht="48" x14ac:dyDescent="0.2">
      <c r="A1401">
        <v>1399</v>
      </c>
      <c r="B1401" s="3" t="s">
        <v>1400</v>
      </c>
      <c r="C1401" s="3" t="s">
        <v>5509</v>
      </c>
      <c r="D1401" s="6">
        <v>9000</v>
      </c>
      <c r="E1401" s="8">
        <v>11353</v>
      </c>
      <c r="F1401" t="s">
        <v>8218</v>
      </c>
      <c r="G1401" t="s">
        <v>8223</v>
      </c>
      <c r="H1401" t="s">
        <v>8245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8284</v>
      </c>
      <c r="O1401" t="s">
        <v>8285</v>
      </c>
      <c r="P1401" s="9">
        <f>(J1401/86400)+DATE(1970,1,1)</f>
        <v>41889.004317129627</v>
      </c>
      <c r="Q1401" s="9">
        <f>(I1401/86400)+DATE(1970,1,1)</f>
        <v>41919.004317129627</v>
      </c>
      <c r="R1401" cm="1">
        <f t="array" ref="R1401:S1401">YEAR(P1401:Q1401)</f>
        <v>2014</v>
      </c>
      <c r="S1401">
        <v>2014</v>
      </c>
    </row>
    <row r="1402" spans="1:19" ht="48" x14ac:dyDescent="0.2">
      <c r="A1402">
        <v>1400</v>
      </c>
      <c r="B1402" s="3" t="s">
        <v>1401</v>
      </c>
      <c r="C1402" s="3" t="s">
        <v>5510</v>
      </c>
      <c r="D1402" s="6">
        <v>350</v>
      </c>
      <c r="E1402" s="8">
        <v>586</v>
      </c>
      <c r="F1402" t="s">
        <v>8218</v>
      </c>
      <c r="G1402" t="s">
        <v>8224</v>
      </c>
      <c r="H1402" t="s">
        <v>8246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8284</v>
      </c>
      <c r="O1402" t="s">
        <v>8285</v>
      </c>
      <c r="P1402" s="9">
        <f>(J1402/86400)+DATE(1970,1,1)</f>
        <v>42498.341122685189</v>
      </c>
      <c r="Q1402" s="9">
        <f>(I1402/86400)+DATE(1970,1,1)</f>
        <v>42533.229166666672</v>
      </c>
      <c r="R1402" cm="1">
        <f t="array" ref="R1402:S1402">YEAR(P1402:Q1402)</f>
        <v>2016</v>
      </c>
      <c r="S1402">
        <v>2016</v>
      </c>
    </row>
    <row r="1403" spans="1:19" ht="48" x14ac:dyDescent="0.2">
      <c r="A1403">
        <v>1401</v>
      </c>
      <c r="B1403" s="3" t="s">
        <v>1402</v>
      </c>
      <c r="C1403" s="3" t="s">
        <v>5511</v>
      </c>
      <c r="D1403" s="6">
        <v>2500</v>
      </c>
      <c r="E1403" s="8">
        <v>12413</v>
      </c>
      <c r="F1403" t="s">
        <v>8218</v>
      </c>
      <c r="G1403" t="s">
        <v>8223</v>
      </c>
      <c r="H1403" t="s">
        <v>8245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8284</v>
      </c>
      <c r="O1403" t="s">
        <v>8285</v>
      </c>
      <c r="P1403" s="9">
        <f>(J1403/86400)+DATE(1970,1,1)</f>
        <v>41399.99622685185</v>
      </c>
      <c r="Q1403" s="9">
        <f>(I1403/86400)+DATE(1970,1,1)</f>
        <v>41420.99622685185</v>
      </c>
      <c r="R1403" cm="1">
        <f t="array" ref="R1403:S1403">YEAR(P1403:Q1403)</f>
        <v>2013</v>
      </c>
      <c r="S1403">
        <v>2013</v>
      </c>
    </row>
    <row r="1404" spans="1:19" ht="48" x14ac:dyDescent="0.2">
      <c r="A1404">
        <v>1402</v>
      </c>
      <c r="B1404" s="3" t="s">
        <v>1403</v>
      </c>
      <c r="C1404" s="3" t="s">
        <v>5512</v>
      </c>
      <c r="D1404" s="6">
        <v>2500</v>
      </c>
      <c r="E1404" s="8">
        <v>2729</v>
      </c>
      <c r="F1404" t="s">
        <v>8218</v>
      </c>
      <c r="G1404" t="s">
        <v>8224</v>
      </c>
      <c r="H1404" t="s">
        <v>8246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8284</v>
      </c>
      <c r="O1404" t="s">
        <v>8285</v>
      </c>
      <c r="P1404" s="9">
        <f>(J1404/86400)+DATE(1970,1,1)</f>
        <v>42065.053368055553</v>
      </c>
      <c r="Q1404" s="9">
        <f>(I1404/86400)+DATE(1970,1,1)</f>
        <v>42125.011701388888</v>
      </c>
      <c r="R1404" cm="1">
        <f t="array" ref="R1404:S1404">YEAR(P1404:Q1404)</f>
        <v>2015</v>
      </c>
      <c r="S1404">
        <v>2015</v>
      </c>
    </row>
    <row r="1405" spans="1:19" ht="48" x14ac:dyDescent="0.2">
      <c r="A1405">
        <v>1403</v>
      </c>
      <c r="B1405" s="3" t="s">
        <v>1404</v>
      </c>
      <c r="C1405" s="3" t="s">
        <v>5513</v>
      </c>
      <c r="D1405" s="6">
        <v>4000</v>
      </c>
      <c r="E1405" s="8">
        <v>4103</v>
      </c>
      <c r="F1405" t="s">
        <v>8218</v>
      </c>
      <c r="G1405" t="s">
        <v>8223</v>
      </c>
      <c r="H1405" t="s">
        <v>8245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8284</v>
      </c>
      <c r="O1405" t="s">
        <v>8285</v>
      </c>
      <c r="P1405" s="9">
        <f>(J1405/86400)+DATE(1970,1,1)</f>
        <v>41451.062905092593</v>
      </c>
      <c r="Q1405" s="9">
        <f>(I1405/86400)+DATE(1970,1,1)</f>
        <v>41481.062905092593</v>
      </c>
      <c r="R1405" cm="1">
        <f t="array" ref="R1405:S1405">YEAR(P1405:Q1405)</f>
        <v>2013</v>
      </c>
      <c r="S1405">
        <v>2013</v>
      </c>
    </row>
    <row r="1406" spans="1:19" ht="48" x14ac:dyDescent="0.2">
      <c r="A1406">
        <v>1404</v>
      </c>
      <c r="B1406" s="3" t="s">
        <v>1405</v>
      </c>
      <c r="C1406" s="3" t="s">
        <v>5514</v>
      </c>
      <c r="D1406" s="6">
        <v>14500</v>
      </c>
      <c r="E1406" s="8">
        <v>241</v>
      </c>
      <c r="F1406" t="s">
        <v>8220</v>
      </c>
      <c r="G1406" t="s">
        <v>8224</v>
      </c>
      <c r="H1406" t="s">
        <v>8246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8281</v>
      </c>
      <c r="O1406" t="s">
        <v>8300</v>
      </c>
      <c r="P1406" s="9">
        <f>(J1406/86400)+DATE(1970,1,1)</f>
        <v>42032.510243055556</v>
      </c>
      <c r="Q1406" s="9">
        <f>(I1406/86400)+DATE(1970,1,1)</f>
        <v>42057.510243055556</v>
      </c>
      <c r="R1406" cm="1">
        <f t="array" ref="R1406:S1406">YEAR(P1406:Q1406)</f>
        <v>2015</v>
      </c>
      <c r="S1406">
        <v>2015</v>
      </c>
    </row>
    <row r="1407" spans="1:19" ht="32" x14ac:dyDescent="0.2">
      <c r="A1407">
        <v>1405</v>
      </c>
      <c r="B1407" s="3" t="s">
        <v>1406</v>
      </c>
      <c r="C1407" s="3" t="s">
        <v>5515</v>
      </c>
      <c r="D1407" s="6">
        <v>25000</v>
      </c>
      <c r="E1407" s="8">
        <v>105</v>
      </c>
      <c r="F1407" t="s">
        <v>8220</v>
      </c>
      <c r="G1407" t="s">
        <v>8223</v>
      </c>
      <c r="H1407" t="s">
        <v>8245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8281</v>
      </c>
      <c r="O1407" t="s">
        <v>8300</v>
      </c>
      <c r="P1407" s="9">
        <f>(J1407/86400)+DATE(1970,1,1)</f>
        <v>41941.680567129632</v>
      </c>
      <c r="Q1407" s="9">
        <f>(I1407/86400)+DATE(1970,1,1)</f>
        <v>41971.722233796296</v>
      </c>
      <c r="R1407" cm="1">
        <f t="array" ref="R1407:S1407">YEAR(P1407:Q1407)</f>
        <v>2014</v>
      </c>
      <c r="S1407">
        <v>2014</v>
      </c>
    </row>
    <row r="1408" spans="1:19" ht="16" x14ac:dyDescent="0.2">
      <c r="A1408">
        <v>1406</v>
      </c>
      <c r="B1408" s="3" t="s">
        <v>1407</v>
      </c>
      <c r="C1408" s="3" t="s">
        <v>5516</v>
      </c>
      <c r="D1408" s="6">
        <v>12000</v>
      </c>
      <c r="E1408" s="8">
        <v>15</v>
      </c>
      <c r="F1408" t="s">
        <v>8220</v>
      </c>
      <c r="G1408" t="s">
        <v>8236</v>
      </c>
      <c r="H1408" t="s">
        <v>8248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8281</v>
      </c>
      <c r="O1408" t="s">
        <v>8300</v>
      </c>
      <c r="P1408" s="9">
        <f>(J1408/86400)+DATE(1970,1,1)</f>
        <v>42297.432951388888</v>
      </c>
      <c r="Q1408" s="9">
        <f>(I1408/86400)+DATE(1970,1,1)</f>
        <v>42350.416666666672</v>
      </c>
      <c r="R1408" cm="1">
        <f t="array" ref="R1408:S1408">YEAR(P1408:Q1408)</f>
        <v>2015</v>
      </c>
      <c r="S1408">
        <v>2015</v>
      </c>
    </row>
    <row r="1409" spans="1:19" ht="48" x14ac:dyDescent="0.2">
      <c r="A1409">
        <v>1407</v>
      </c>
      <c r="B1409" s="3" t="s">
        <v>1408</v>
      </c>
      <c r="C1409" s="3" t="s">
        <v>5517</v>
      </c>
      <c r="D1409" s="6">
        <v>3000</v>
      </c>
      <c r="E1409" s="8">
        <v>15</v>
      </c>
      <c r="F1409" t="s">
        <v>8220</v>
      </c>
      <c r="G1409" t="s">
        <v>8223</v>
      </c>
      <c r="H1409" t="s">
        <v>8245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8281</v>
      </c>
      <c r="O1409" t="s">
        <v>8300</v>
      </c>
      <c r="P1409" s="9">
        <f>(J1409/86400)+DATE(1970,1,1)</f>
        <v>41838.536782407406</v>
      </c>
      <c r="Q1409" s="9">
        <f>(I1409/86400)+DATE(1970,1,1)</f>
        <v>41863.536782407406</v>
      </c>
      <c r="R1409" cm="1">
        <f t="array" ref="R1409:S1409">YEAR(P1409:Q1409)</f>
        <v>2014</v>
      </c>
      <c r="S1409">
        <v>2014</v>
      </c>
    </row>
    <row r="1410" spans="1:19" ht="48" x14ac:dyDescent="0.2">
      <c r="A1410">
        <v>1408</v>
      </c>
      <c r="B1410" s="3" t="s">
        <v>1409</v>
      </c>
      <c r="C1410" s="3" t="s">
        <v>5518</v>
      </c>
      <c r="D1410" s="6">
        <v>1000</v>
      </c>
      <c r="E1410" s="8">
        <v>72</v>
      </c>
      <c r="F1410" t="s">
        <v>8220</v>
      </c>
      <c r="G1410" t="s">
        <v>8224</v>
      </c>
      <c r="H1410" t="s">
        <v>8246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8281</v>
      </c>
      <c r="O1410" t="s">
        <v>8300</v>
      </c>
      <c r="P1410" s="9">
        <f>(J1410/86400)+DATE(1970,1,1)</f>
        <v>42291.872175925921</v>
      </c>
      <c r="Q1410" s="9">
        <f>(I1410/86400)+DATE(1970,1,1)</f>
        <v>42321.913842592592</v>
      </c>
      <c r="R1410" cm="1">
        <f t="array" ref="R1410:S1410">YEAR(P1410:Q1410)</f>
        <v>2015</v>
      </c>
      <c r="S1410">
        <v>2015</v>
      </c>
    </row>
    <row r="1411" spans="1:19" ht="48" x14ac:dyDescent="0.2">
      <c r="A1411">
        <v>1409</v>
      </c>
      <c r="B1411" s="3" t="s">
        <v>1410</v>
      </c>
      <c r="C1411" s="3" t="s">
        <v>5519</v>
      </c>
      <c r="D1411" s="6">
        <v>4000</v>
      </c>
      <c r="E1411" s="8">
        <v>0</v>
      </c>
      <c r="F1411" t="s">
        <v>8220</v>
      </c>
      <c r="G1411" t="s">
        <v>8223</v>
      </c>
      <c r="H1411" t="s">
        <v>8245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8281</v>
      </c>
      <c r="O1411" t="s">
        <v>8300</v>
      </c>
      <c r="P1411" s="9">
        <f>(J1411/86400)+DATE(1970,1,1)</f>
        <v>41945.133506944447</v>
      </c>
      <c r="Q1411" s="9">
        <f>(I1411/86400)+DATE(1970,1,1)</f>
        <v>42005.175173611111</v>
      </c>
      <c r="R1411" cm="1">
        <f t="array" ref="R1411:S1411">YEAR(P1411:Q1411)</f>
        <v>2014</v>
      </c>
      <c r="S1411">
        <v>2015</v>
      </c>
    </row>
    <row r="1412" spans="1:19" ht="48" x14ac:dyDescent="0.2">
      <c r="A1412">
        <v>1410</v>
      </c>
      <c r="B1412" s="3" t="s">
        <v>1411</v>
      </c>
      <c r="C1412" s="3" t="s">
        <v>5520</v>
      </c>
      <c r="D1412" s="6">
        <v>6000</v>
      </c>
      <c r="E1412" s="8">
        <v>1</v>
      </c>
      <c r="F1412" t="s">
        <v>8220</v>
      </c>
      <c r="G1412" t="s">
        <v>8236</v>
      </c>
      <c r="H1412" t="s">
        <v>8248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8281</v>
      </c>
      <c r="O1412" t="s">
        <v>8300</v>
      </c>
      <c r="P1412" s="9">
        <f>(J1412/86400)+DATE(1970,1,1)</f>
        <v>42479.318518518514</v>
      </c>
      <c r="Q1412" s="9">
        <f>(I1412/86400)+DATE(1970,1,1)</f>
        <v>42524.318518518514</v>
      </c>
      <c r="R1412" cm="1">
        <f t="array" ref="R1412:S1412">YEAR(P1412:Q1412)</f>
        <v>2016</v>
      </c>
      <c r="S1412">
        <v>2016</v>
      </c>
    </row>
    <row r="1413" spans="1:19" ht="48" x14ac:dyDescent="0.2">
      <c r="A1413">
        <v>1411</v>
      </c>
      <c r="B1413" s="3" t="s">
        <v>1412</v>
      </c>
      <c r="C1413" s="3" t="s">
        <v>5521</v>
      </c>
      <c r="D1413" s="6">
        <v>3000</v>
      </c>
      <c r="E1413" s="8">
        <v>7</v>
      </c>
      <c r="F1413" t="s">
        <v>8220</v>
      </c>
      <c r="G1413" t="s">
        <v>8224</v>
      </c>
      <c r="H1413" t="s">
        <v>8246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8281</v>
      </c>
      <c r="O1413" t="s">
        <v>8300</v>
      </c>
      <c r="P1413" s="9">
        <f>(J1413/86400)+DATE(1970,1,1)</f>
        <v>42013.059027777781</v>
      </c>
      <c r="Q1413" s="9">
        <f>(I1413/86400)+DATE(1970,1,1)</f>
        <v>42041.059027777781</v>
      </c>
      <c r="R1413" cm="1">
        <f t="array" ref="R1413:S1413">YEAR(P1413:Q1413)</f>
        <v>2015</v>
      </c>
      <c r="S1413">
        <v>2015</v>
      </c>
    </row>
    <row r="1414" spans="1:19" ht="32" x14ac:dyDescent="0.2">
      <c r="A1414">
        <v>1412</v>
      </c>
      <c r="B1414" s="3" t="s">
        <v>1413</v>
      </c>
      <c r="C1414" s="3" t="s">
        <v>5522</v>
      </c>
      <c r="D1414" s="6">
        <v>7000</v>
      </c>
      <c r="E1414" s="8">
        <v>320</v>
      </c>
      <c r="F1414" t="s">
        <v>8220</v>
      </c>
      <c r="G1414" t="s">
        <v>8223</v>
      </c>
      <c r="H1414" t="s">
        <v>8245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8281</v>
      </c>
      <c r="O1414" t="s">
        <v>8300</v>
      </c>
      <c r="P1414" s="9">
        <f>(J1414/86400)+DATE(1970,1,1)</f>
        <v>41947.063645833332</v>
      </c>
      <c r="Q1414" s="9">
        <f>(I1414/86400)+DATE(1970,1,1)</f>
        <v>41977.063645833332</v>
      </c>
      <c r="R1414" cm="1">
        <f t="array" ref="R1414:S1414">YEAR(P1414:Q1414)</f>
        <v>2014</v>
      </c>
      <c r="S1414">
        <v>2014</v>
      </c>
    </row>
    <row r="1415" spans="1:19" ht="48" x14ac:dyDescent="0.2">
      <c r="A1415">
        <v>1413</v>
      </c>
      <c r="B1415" s="3" t="s">
        <v>1414</v>
      </c>
      <c r="C1415" s="3" t="s">
        <v>5523</v>
      </c>
      <c r="D1415" s="6">
        <v>2000</v>
      </c>
      <c r="E1415" s="8">
        <v>100</v>
      </c>
      <c r="F1415" t="s">
        <v>8220</v>
      </c>
      <c r="G1415" t="s">
        <v>8236</v>
      </c>
      <c r="H1415" t="s">
        <v>8248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8281</v>
      </c>
      <c r="O1415" t="s">
        <v>8300</v>
      </c>
      <c r="P1415" s="9">
        <f>(J1415/86400)+DATE(1970,1,1)</f>
        <v>42360.437152777777</v>
      </c>
      <c r="Q1415" s="9">
        <f>(I1415/86400)+DATE(1970,1,1)</f>
        <v>42420.437152777777</v>
      </c>
      <c r="R1415" cm="1">
        <f t="array" ref="R1415:S1415">YEAR(P1415:Q1415)</f>
        <v>2015</v>
      </c>
      <c r="S1415">
        <v>2016</v>
      </c>
    </row>
    <row r="1416" spans="1:19" ht="48" x14ac:dyDescent="0.2">
      <c r="A1416">
        <v>1414</v>
      </c>
      <c r="B1416" s="3" t="s">
        <v>1415</v>
      </c>
      <c r="C1416" s="3" t="s">
        <v>5524</v>
      </c>
      <c r="D1416" s="6">
        <v>500</v>
      </c>
      <c r="E1416" s="8">
        <v>1</v>
      </c>
      <c r="F1416" t="s">
        <v>8220</v>
      </c>
      <c r="G1416" t="s">
        <v>8223</v>
      </c>
      <c r="H1416" t="s">
        <v>8245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8281</v>
      </c>
      <c r="O1416" t="s">
        <v>8300</v>
      </c>
      <c r="P1416" s="9">
        <f>(J1416/86400)+DATE(1970,1,1)</f>
        <v>42708.25309027778</v>
      </c>
      <c r="Q1416" s="9">
        <f>(I1416/86400)+DATE(1970,1,1)</f>
        <v>42738.25309027778</v>
      </c>
      <c r="R1416" cm="1">
        <f t="array" ref="R1416:S1416">YEAR(P1416:Q1416)</f>
        <v>2016</v>
      </c>
      <c r="S1416">
        <v>2017</v>
      </c>
    </row>
    <row r="1417" spans="1:19" ht="48" x14ac:dyDescent="0.2">
      <c r="A1417">
        <v>1415</v>
      </c>
      <c r="B1417" s="3" t="s">
        <v>1416</v>
      </c>
      <c r="C1417" s="3" t="s">
        <v>5525</v>
      </c>
      <c r="D1417" s="6">
        <v>4400</v>
      </c>
      <c r="E1417" s="8">
        <v>800</v>
      </c>
      <c r="F1417" t="s">
        <v>8220</v>
      </c>
      <c r="G1417" t="s">
        <v>8223</v>
      </c>
      <c r="H1417" t="s">
        <v>8245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8281</v>
      </c>
      <c r="O1417" t="s">
        <v>8300</v>
      </c>
      <c r="P1417" s="9">
        <f>(J1417/86400)+DATE(1970,1,1)</f>
        <v>42192.675821759258</v>
      </c>
      <c r="Q1417" s="9">
        <f>(I1417/86400)+DATE(1970,1,1)</f>
        <v>42232.675821759258</v>
      </c>
      <c r="R1417" cm="1">
        <f t="array" ref="R1417:S1417">YEAR(P1417:Q1417)</f>
        <v>2015</v>
      </c>
      <c r="S1417">
        <v>2015</v>
      </c>
    </row>
    <row r="1418" spans="1:19" ht="48" x14ac:dyDescent="0.2">
      <c r="A1418">
        <v>1416</v>
      </c>
      <c r="B1418" s="3" t="s">
        <v>1417</v>
      </c>
      <c r="C1418" s="3" t="s">
        <v>5526</v>
      </c>
      <c r="D1418" s="6">
        <v>50000</v>
      </c>
      <c r="E1418" s="8">
        <v>0</v>
      </c>
      <c r="F1418" t="s">
        <v>8220</v>
      </c>
      <c r="G1418" t="s">
        <v>8223</v>
      </c>
      <c r="H1418" t="s">
        <v>8245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8281</v>
      </c>
      <c r="O1418" t="s">
        <v>8300</v>
      </c>
      <c r="P1418" s="9">
        <f>(J1418/86400)+DATE(1970,1,1)</f>
        <v>42299.926145833335</v>
      </c>
      <c r="Q1418" s="9">
        <f>(I1418/86400)+DATE(1970,1,1)</f>
        <v>42329.967812499999</v>
      </c>
      <c r="R1418" cm="1">
        <f t="array" ref="R1418:S1418">YEAR(P1418:Q1418)</f>
        <v>2015</v>
      </c>
      <c r="S1418">
        <v>2015</v>
      </c>
    </row>
    <row r="1419" spans="1:19" ht="48" x14ac:dyDescent="0.2">
      <c r="A1419">
        <v>1417</v>
      </c>
      <c r="B1419" s="3" t="s">
        <v>1418</v>
      </c>
      <c r="C1419" s="3" t="s">
        <v>5527</v>
      </c>
      <c r="D1419" s="6">
        <v>4500</v>
      </c>
      <c r="E1419" s="8">
        <v>55</v>
      </c>
      <c r="F1419" t="s">
        <v>8220</v>
      </c>
      <c r="G1419" t="s">
        <v>8223</v>
      </c>
      <c r="H1419" t="s">
        <v>8245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8281</v>
      </c>
      <c r="O1419" t="s">
        <v>8300</v>
      </c>
      <c r="P1419" s="9">
        <f>(J1419/86400)+DATE(1970,1,1)</f>
        <v>42232.15016203704</v>
      </c>
      <c r="Q1419" s="9">
        <f>(I1419/86400)+DATE(1970,1,1)</f>
        <v>42262.46597222222</v>
      </c>
      <c r="R1419" cm="1">
        <f t="array" ref="R1419:S1419">YEAR(P1419:Q1419)</f>
        <v>2015</v>
      </c>
      <c r="S1419">
        <v>2015</v>
      </c>
    </row>
    <row r="1420" spans="1:19" ht="64" x14ac:dyDescent="0.2">
      <c r="A1420">
        <v>1418</v>
      </c>
      <c r="B1420" s="3" t="s">
        <v>1419</v>
      </c>
      <c r="C1420" s="3" t="s">
        <v>5528</v>
      </c>
      <c r="D1420" s="6">
        <v>3000</v>
      </c>
      <c r="E1420" s="8">
        <v>6</v>
      </c>
      <c r="F1420" t="s">
        <v>8220</v>
      </c>
      <c r="G1420" t="s">
        <v>8226</v>
      </c>
      <c r="H1420" t="s">
        <v>8248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8281</v>
      </c>
      <c r="O1420" t="s">
        <v>8300</v>
      </c>
      <c r="P1420" s="9">
        <f>(J1420/86400)+DATE(1970,1,1)</f>
        <v>42395.456412037034</v>
      </c>
      <c r="Q1420" s="9">
        <f>(I1420/86400)+DATE(1970,1,1)</f>
        <v>42425.456412037034</v>
      </c>
      <c r="R1420" cm="1">
        <f t="array" ref="R1420:S1420">YEAR(P1420:Q1420)</f>
        <v>2016</v>
      </c>
      <c r="S1420">
        <v>2016</v>
      </c>
    </row>
    <row r="1421" spans="1:19" ht="48" x14ac:dyDescent="0.2">
      <c r="A1421">
        <v>1419</v>
      </c>
      <c r="B1421" s="3" t="s">
        <v>1420</v>
      </c>
      <c r="C1421" s="3" t="s">
        <v>5529</v>
      </c>
      <c r="D1421" s="6">
        <v>6300</v>
      </c>
      <c r="E1421" s="8">
        <v>445</v>
      </c>
      <c r="F1421" t="s">
        <v>8220</v>
      </c>
      <c r="G1421" t="s">
        <v>8223</v>
      </c>
      <c r="H1421" t="s">
        <v>8245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8281</v>
      </c>
      <c r="O1421" t="s">
        <v>8300</v>
      </c>
      <c r="P1421" s="9">
        <f>(J1421/86400)+DATE(1970,1,1)</f>
        <v>42622.456238425926</v>
      </c>
      <c r="Q1421" s="9">
        <f>(I1421/86400)+DATE(1970,1,1)</f>
        <v>42652.456238425926</v>
      </c>
      <c r="R1421" cm="1">
        <f t="array" ref="R1421:S1421">YEAR(P1421:Q1421)</f>
        <v>2016</v>
      </c>
      <c r="S1421">
        <v>2016</v>
      </c>
    </row>
    <row r="1422" spans="1:19" ht="16" x14ac:dyDescent="0.2">
      <c r="A1422">
        <v>1420</v>
      </c>
      <c r="B1422" s="3" t="s">
        <v>1421</v>
      </c>
      <c r="C1422" s="3" t="s">
        <v>5530</v>
      </c>
      <c r="D1422" s="6">
        <v>110</v>
      </c>
      <c r="E1422" s="8">
        <v>3</v>
      </c>
      <c r="F1422" t="s">
        <v>8220</v>
      </c>
      <c r="G1422" t="s">
        <v>8223</v>
      </c>
      <c r="H1422" t="s">
        <v>8245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8281</v>
      </c>
      <c r="O1422" t="s">
        <v>8300</v>
      </c>
      <c r="P1422" s="9">
        <f>(J1422/86400)+DATE(1970,1,1)</f>
        <v>42524.667662037042</v>
      </c>
      <c r="Q1422" s="9">
        <f>(I1422/86400)+DATE(1970,1,1)</f>
        <v>42549.667662037042</v>
      </c>
      <c r="R1422" cm="1">
        <f t="array" ref="R1422:S1422">YEAR(P1422:Q1422)</f>
        <v>2016</v>
      </c>
      <c r="S1422">
        <v>2016</v>
      </c>
    </row>
    <row r="1423" spans="1:19" ht="48" x14ac:dyDescent="0.2">
      <c r="A1423">
        <v>1421</v>
      </c>
      <c r="B1423" s="3" t="s">
        <v>1422</v>
      </c>
      <c r="C1423" s="3" t="s">
        <v>5531</v>
      </c>
      <c r="D1423" s="6">
        <v>200000</v>
      </c>
      <c r="E1423" s="8">
        <v>200</v>
      </c>
      <c r="F1423" t="s">
        <v>8220</v>
      </c>
      <c r="G1423" t="s">
        <v>8234</v>
      </c>
      <c r="H1423" t="s">
        <v>8254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8281</v>
      </c>
      <c r="O1423" t="s">
        <v>8300</v>
      </c>
      <c r="P1423" s="9">
        <f>(J1423/86400)+DATE(1970,1,1)</f>
        <v>42013.915613425925</v>
      </c>
      <c r="Q1423" s="9">
        <f>(I1423/86400)+DATE(1970,1,1)</f>
        <v>42043.915613425925</v>
      </c>
      <c r="R1423" cm="1">
        <f t="array" ref="R1423:S1423">YEAR(P1423:Q1423)</f>
        <v>2015</v>
      </c>
      <c r="S1423">
        <v>2015</v>
      </c>
    </row>
    <row r="1424" spans="1:19" ht="48" x14ac:dyDescent="0.2">
      <c r="A1424">
        <v>1422</v>
      </c>
      <c r="B1424" s="3" t="s">
        <v>1423</v>
      </c>
      <c r="C1424" s="3" t="s">
        <v>5532</v>
      </c>
      <c r="D1424" s="6">
        <v>25000</v>
      </c>
      <c r="E1424" s="8">
        <v>26</v>
      </c>
      <c r="F1424" t="s">
        <v>8220</v>
      </c>
      <c r="G1424" t="s">
        <v>8227</v>
      </c>
      <c r="H1424" t="s">
        <v>8249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8281</v>
      </c>
      <c r="O1424" t="s">
        <v>8300</v>
      </c>
      <c r="P1424" s="9">
        <f>(J1424/86400)+DATE(1970,1,1)</f>
        <v>42604.239629629628</v>
      </c>
      <c r="Q1424" s="9">
        <f>(I1424/86400)+DATE(1970,1,1)</f>
        <v>42634.239629629628</v>
      </c>
      <c r="R1424" cm="1">
        <f t="array" ref="R1424:S1424">YEAR(P1424:Q1424)</f>
        <v>2016</v>
      </c>
      <c r="S1424">
        <v>2016</v>
      </c>
    </row>
    <row r="1425" spans="1:19" ht="48" x14ac:dyDescent="0.2">
      <c r="A1425">
        <v>1423</v>
      </c>
      <c r="B1425" s="3" t="s">
        <v>1424</v>
      </c>
      <c r="C1425" s="3" t="s">
        <v>5533</v>
      </c>
      <c r="D1425" s="6">
        <v>30000</v>
      </c>
      <c r="E1425" s="8">
        <v>100</v>
      </c>
      <c r="F1425" t="s">
        <v>8220</v>
      </c>
      <c r="G1425" t="s">
        <v>8225</v>
      </c>
      <c r="H1425" t="s">
        <v>8247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8281</v>
      </c>
      <c r="O1425" t="s">
        <v>8300</v>
      </c>
      <c r="P1425" s="9">
        <f>(J1425/86400)+DATE(1970,1,1)</f>
        <v>42340.360312500001</v>
      </c>
      <c r="Q1425" s="9">
        <f>(I1425/86400)+DATE(1970,1,1)</f>
        <v>42370.360312500001</v>
      </c>
      <c r="R1425" cm="1">
        <f t="array" ref="R1425:S1425">YEAR(P1425:Q1425)</f>
        <v>2015</v>
      </c>
      <c r="S1425">
        <v>2016</v>
      </c>
    </row>
    <row r="1426" spans="1:19" ht="48" x14ac:dyDescent="0.2">
      <c r="A1426">
        <v>1424</v>
      </c>
      <c r="B1426" s="3" t="s">
        <v>1425</v>
      </c>
      <c r="C1426" s="3" t="s">
        <v>5534</v>
      </c>
      <c r="D1426" s="6">
        <v>7500</v>
      </c>
      <c r="E1426" s="8">
        <v>1527</v>
      </c>
      <c r="F1426" t="s">
        <v>8220</v>
      </c>
      <c r="G1426" t="s">
        <v>8223</v>
      </c>
      <c r="H1426" t="s">
        <v>8245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8281</v>
      </c>
      <c r="O1426" t="s">
        <v>8300</v>
      </c>
      <c r="P1426" s="9">
        <f>(J1426/86400)+DATE(1970,1,1)</f>
        <v>42676.717615740738</v>
      </c>
      <c r="Q1426" s="9">
        <f>(I1426/86400)+DATE(1970,1,1)</f>
        <v>42689.759282407409</v>
      </c>
      <c r="R1426" cm="1">
        <f t="array" ref="R1426:S1426">YEAR(P1426:Q1426)</f>
        <v>2016</v>
      </c>
      <c r="S1426">
        <v>2016</v>
      </c>
    </row>
    <row r="1427" spans="1:19" ht="48" x14ac:dyDescent="0.2">
      <c r="A1427">
        <v>1425</v>
      </c>
      <c r="B1427" s="3" t="s">
        <v>1426</v>
      </c>
      <c r="C1427" s="3" t="s">
        <v>5535</v>
      </c>
      <c r="D1427" s="6">
        <v>13000</v>
      </c>
      <c r="E1427" s="8">
        <v>0</v>
      </c>
      <c r="F1427" t="s">
        <v>8220</v>
      </c>
      <c r="G1427" t="s">
        <v>8223</v>
      </c>
      <c r="H1427" t="s">
        <v>8245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8281</v>
      </c>
      <c r="O1427" t="s">
        <v>8300</v>
      </c>
      <c r="P1427" s="9">
        <f>(J1427/86400)+DATE(1970,1,1)</f>
        <v>42093.131469907406</v>
      </c>
      <c r="Q1427" s="9">
        <f>(I1427/86400)+DATE(1970,1,1)</f>
        <v>42123.131469907406</v>
      </c>
      <c r="R1427" cm="1">
        <f t="array" ref="R1427:S1427">YEAR(P1427:Q1427)</f>
        <v>2015</v>
      </c>
      <c r="S1427">
        <v>2015</v>
      </c>
    </row>
    <row r="1428" spans="1:19" ht="48" x14ac:dyDescent="0.2">
      <c r="A1428">
        <v>1426</v>
      </c>
      <c r="B1428" s="3" t="s">
        <v>1427</v>
      </c>
      <c r="C1428" s="3" t="s">
        <v>5536</v>
      </c>
      <c r="D1428" s="6">
        <v>1000</v>
      </c>
      <c r="E1428" s="8">
        <v>0</v>
      </c>
      <c r="F1428" t="s">
        <v>8220</v>
      </c>
      <c r="G1428" t="s">
        <v>8235</v>
      </c>
      <c r="H1428" t="s">
        <v>8248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8281</v>
      </c>
      <c r="O1428" t="s">
        <v>8300</v>
      </c>
      <c r="P1428" s="9">
        <f>(J1428/86400)+DATE(1970,1,1)</f>
        <v>42180.390277777777</v>
      </c>
      <c r="Q1428" s="9">
        <f>(I1428/86400)+DATE(1970,1,1)</f>
        <v>42240.390277777777</v>
      </c>
      <c r="R1428" cm="1">
        <f t="array" ref="R1428:S1428">YEAR(P1428:Q1428)</f>
        <v>2015</v>
      </c>
      <c r="S1428">
        <v>2015</v>
      </c>
    </row>
    <row r="1429" spans="1:19" ht="48" x14ac:dyDescent="0.2">
      <c r="A1429">
        <v>1427</v>
      </c>
      <c r="B1429" s="3" t="s">
        <v>1428</v>
      </c>
      <c r="C1429" s="3" t="s">
        <v>5537</v>
      </c>
      <c r="D1429" s="6">
        <v>5000</v>
      </c>
      <c r="E1429" s="8">
        <v>419</v>
      </c>
      <c r="F1429" t="s">
        <v>8220</v>
      </c>
      <c r="G1429" t="s">
        <v>8235</v>
      </c>
      <c r="H1429" t="s">
        <v>8248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8281</v>
      </c>
      <c r="O1429" t="s">
        <v>8300</v>
      </c>
      <c r="P1429" s="9">
        <f>(J1429/86400)+DATE(1970,1,1)</f>
        <v>42601.851678240739</v>
      </c>
      <c r="Q1429" s="9">
        <f>(I1429/86400)+DATE(1970,1,1)</f>
        <v>42631.851678240739</v>
      </c>
      <c r="R1429" cm="1">
        <f t="array" ref="R1429:S1429">YEAR(P1429:Q1429)</f>
        <v>2016</v>
      </c>
      <c r="S1429">
        <v>2016</v>
      </c>
    </row>
    <row r="1430" spans="1:19" ht="48" x14ac:dyDescent="0.2">
      <c r="A1430">
        <v>1428</v>
      </c>
      <c r="B1430" s="3" t="s">
        <v>1429</v>
      </c>
      <c r="C1430" s="3" t="s">
        <v>5538</v>
      </c>
      <c r="D1430" s="6">
        <v>1000</v>
      </c>
      <c r="E1430" s="8">
        <v>45</v>
      </c>
      <c r="F1430" t="s">
        <v>8220</v>
      </c>
      <c r="G1430" t="s">
        <v>8226</v>
      </c>
      <c r="H1430" t="s">
        <v>8248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8281</v>
      </c>
      <c r="O1430" t="s">
        <v>8300</v>
      </c>
      <c r="P1430" s="9">
        <f>(J1430/86400)+DATE(1970,1,1)</f>
        <v>42432.379826388889</v>
      </c>
      <c r="Q1430" s="9">
        <f>(I1430/86400)+DATE(1970,1,1)</f>
        <v>42462.338159722218</v>
      </c>
      <c r="R1430" cm="1">
        <f t="array" ref="R1430:S1430">YEAR(P1430:Q1430)</f>
        <v>2016</v>
      </c>
      <c r="S1430">
        <v>2016</v>
      </c>
    </row>
    <row r="1431" spans="1:19" ht="32" x14ac:dyDescent="0.2">
      <c r="A1431">
        <v>1429</v>
      </c>
      <c r="B1431" s="3" t="s">
        <v>1430</v>
      </c>
      <c r="C1431" s="3" t="s">
        <v>5539</v>
      </c>
      <c r="D1431" s="6">
        <v>10000</v>
      </c>
      <c r="E1431" s="8">
        <v>0</v>
      </c>
      <c r="F1431" t="s">
        <v>8220</v>
      </c>
      <c r="G1431" t="s">
        <v>8223</v>
      </c>
      <c r="H1431" t="s">
        <v>8245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8281</v>
      </c>
      <c r="O1431" t="s">
        <v>8300</v>
      </c>
      <c r="P1431" s="9">
        <f>(J1431/86400)+DATE(1970,1,1)</f>
        <v>42074.060671296298</v>
      </c>
      <c r="Q1431" s="9">
        <f>(I1431/86400)+DATE(1970,1,1)</f>
        <v>42104.060671296298</v>
      </c>
      <c r="R1431" cm="1">
        <f t="array" ref="R1431:S1431">YEAR(P1431:Q1431)</f>
        <v>2015</v>
      </c>
      <c r="S1431">
        <v>2015</v>
      </c>
    </row>
    <row r="1432" spans="1:19" ht="48" x14ac:dyDescent="0.2">
      <c r="A1432">
        <v>1430</v>
      </c>
      <c r="B1432" s="3" t="s">
        <v>1431</v>
      </c>
      <c r="C1432" s="3" t="s">
        <v>5540</v>
      </c>
      <c r="D1432" s="6">
        <v>5000</v>
      </c>
      <c r="E1432" s="8">
        <v>403</v>
      </c>
      <c r="F1432" t="s">
        <v>8220</v>
      </c>
      <c r="G1432" t="s">
        <v>8223</v>
      </c>
      <c r="H1432" t="s">
        <v>8245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8281</v>
      </c>
      <c r="O1432" t="s">
        <v>8300</v>
      </c>
      <c r="P1432" s="9">
        <f>(J1432/86400)+DATE(1970,1,1)</f>
        <v>41961.813518518524</v>
      </c>
      <c r="Q1432" s="9">
        <f>(I1432/86400)+DATE(1970,1,1)</f>
        <v>41992.813518518524</v>
      </c>
      <c r="R1432" cm="1">
        <f t="array" ref="R1432:S1432">YEAR(P1432:Q1432)</f>
        <v>2014</v>
      </c>
      <c r="S1432">
        <v>2014</v>
      </c>
    </row>
    <row r="1433" spans="1:19" ht="48" x14ac:dyDescent="0.2">
      <c r="A1433">
        <v>1431</v>
      </c>
      <c r="B1433" s="3" t="s">
        <v>1432</v>
      </c>
      <c r="C1433" s="3" t="s">
        <v>5541</v>
      </c>
      <c r="D1433" s="6">
        <v>17000</v>
      </c>
      <c r="E1433" s="8">
        <v>5431</v>
      </c>
      <c r="F1433" t="s">
        <v>8220</v>
      </c>
      <c r="G1433" t="s">
        <v>8223</v>
      </c>
      <c r="H1433" t="s">
        <v>8245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8281</v>
      </c>
      <c r="O1433" t="s">
        <v>8300</v>
      </c>
      <c r="P1433" s="9">
        <f>(J1433/86400)+DATE(1970,1,1)</f>
        <v>42304.210833333331</v>
      </c>
      <c r="Q1433" s="9">
        <f>(I1433/86400)+DATE(1970,1,1)</f>
        <v>42334.252500000002</v>
      </c>
      <c r="R1433" cm="1">
        <f t="array" ref="R1433:S1433">YEAR(P1433:Q1433)</f>
        <v>2015</v>
      </c>
      <c r="S1433">
        <v>2015</v>
      </c>
    </row>
    <row r="1434" spans="1:19" ht="48" x14ac:dyDescent="0.2">
      <c r="A1434">
        <v>1432</v>
      </c>
      <c r="B1434" s="3" t="s">
        <v>1433</v>
      </c>
      <c r="C1434" s="3" t="s">
        <v>5542</v>
      </c>
      <c r="D1434" s="6">
        <v>40000</v>
      </c>
      <c r="E1434" s="8">
        <v>0</v>
      </c>
      <c r="F1434" t="s">
        <v>8220</v>
      </c>
      <c r="G1434" t="s">
        <v>8223</v>
      </c>
      <c r="H1434" t="s">
        <v>8245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8281</v>
      </c>
      <c r="O1434" t="s">
        <v>8300</v>
      </c>
      <c r="P1434" s="9">
        <f>(J1434/86400)+DATE(1970,1,1)</f>
        <v>42175.780416666668</v>
      </c>
      <c r="Q1434" s="9">
        <f>(I1434/86400)+DATE(1970,1,1)</f>
        <v>42205.780416666668</v>
      </c>
      <c r="R1434" cm="1">
        <f t="array" ref="R1434:S1434">YEAR(P1434:Q1434)</f>
        <v>2015</v>
      </c>
      <c r="S1434">
        <v>2015</v>
      </c>
    </row>
    <row r="1435" spans="1:19" ht="48" x14ac:dyDescent="0.2">
      <c r="A1435">
        <v>1433</v>
      </c>
      <c r="B1435" s="3" t="s">
        <v>1434</v>
      </c>
      <c r="C1435" s="3" t="s">
        <v>5543</v>
      </c>
      <c r="D1435" s="6">
        <v>12000</v>
      </c>
      <c r="E1435" s="8">
        <v>805</v>
      </c>
      <c r="F1435" t="s">
        <v>8220</v>
      </c>
      <c r="G1435" t="s">
        <v>8236</v>
      </c>
      <c r="H1435" t="s">
        <v>8248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8281</v>
      </c>
      <c r="O1435" t="s">
        <v>8300</v>
      </c>
      <c r="P1435" s="9">
        <f>(J1435/86400)+DATE(1970,1,1)</f>
        <v>42673.625868055555</v>
      </c>
      <c r="Q1435" s="9">
        <f>(I1435/86400)+DATE(1970,1,1)</f>
        <v>42714.458333333328</v>
      </c>
      <c r="R1435" cm="1">
        <f t="array" ref="R1435:S1435">YEAR(P1435:Q1435)</f>
        <v>2016</v>
      </c>
      <c r="S1435">
        <v>2016</v>
      </c>
    </row>
    <row r="1436" spans="1:19" ht="48" x14ac:dyDescent="0.2">
      <c r="A1436">
        <v>1434</v>
      </c>
      <c r="B1436" s="3" t="s">
        <v>1435</v>
      </c>
      <c r="C1436" s="3" t="s">
        <v>5544</v>
      </c>
      <c r="D1436" s="6">
        <v>82000</v>
      </c>
      <c r="E1436" s="8">
        <v>8190</v>
      </c>
      <c r="F1436" t="s">
        <v>8220</v>
      </c>
      <c r="G1436" t="s">
        <v>8231</v>
      </c>
      <c r="H1436" t="s">
        <v>8252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8281</v>
      </c>
      <c r="O1436" t="s">
        <v>8300</v>
      </c>
      <c r="P1436" s="9">
        <f>(J1436/86400)+DATE(1970,1,1)</f>
        <v>42142.767106481479</v>
      </c>
      <c r="Q1436" s="9">
        <f>(I1436/86400)+DATE(1970,1,1)</f>
        <v>42163.625</v>
      </c>
      <c r="R1436" cm="1">
        <f t="array" ref="R1436:S1436">YEAR(P1436:Q1436)</f>
        <v>2015</v>
      </c>
      <c r="S1436">
        <v>2015</v>
      </c>
    </row>
    <row r="1437" spans="1:19" ht="32" x14ac:dyDescent="0.2">
      <c r="A1437">
        <v>1435</v>
      </c>
      <c r="B1437" s="3" t="s">
        <v>1436</v>
      </c>
      <c r="C1437" s="3" t="s">
        <v>5545</v>
      </c>
      <c r="D1437" s="6">
        <v>15000</v>
      </c>
      <c r="E1437" s="8">
        <v>15</v>
      </c>
      <c r="F1437" t="s">
        <v>8220</v>
      </c>
      <c r="G1437" t="s">
        <v>8236</v>
      </c>
      <c r="H1437" t="s">
        <v>8248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8281</v>
      </c>
      <c r="O1437" t="s">
        <v>8300</v>
      </c>
      <c r="P1437" s="9">
        <f>(J1437/86400)+DATE(1970,1,1)</f>
        <v>42258.780324074076</v>
      </c>
      <c r="Q1437" s="9">
        <f>(I1437/86400)+DATE(1970,1,1)</f>
        <v>42288.780324074076</v>
      </c>
      <c r="R1437" cm="1">
        <f t="array" ref="R1437:S1437">YEAR(P1437:Q1437)</f>
        <v>2015</v>
      </c>
      <c r="S1437">
        <v>2015</v>
      </c>
    </row>
    <row r="1438" spans="1:19" ht="48" x14ac:dyDescent="0.2">
      <c r="A1438">
        <v>1436</v>
      </c>
      <c r="B1438" s="3" t="s">
        <v>1437</v>
      </c>
      <c r="C1438" s="3" t="s">
        <v>5546</v>
      </c>
      <c r="D1438" s="6">
        <v>10000</v>
      </c>
      <c r="E1438" s="8">
        <v>77</v>
      </c>
      <c r="F1438" t="s">
        <v>8220</v>
      </c>
      <c r="G1438" t="s">
        <v>8235</v>
      </c>
      <c r="H1438" t="s">
        <v>8248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8281</v>
      </c>
      <c r="O1438" t="s">
        <v>8300</v>
      </c>
      <c r="P1438" s="9">
        <f>(J1438/86400)+DATE(1970,1,1)</f>
        <v>42391.35019675926</v>
      </c>
      <c r="Q1438" s="9">
        <f>(I1438/86400)+DATE(1970,1,1)</f>
        <v>42421.35019675926</v>
      </c>
      <c r="R1438" cm="1">
        <f t="array" ref="R1438:S1438">YEAR(P1438:Q1438)</f>
        <v>2016</v>
      </c>
      <c r="S1438">
        <v>2016</v>
      </c>
    </row>
    <row r="1439" spans="1:19" ht="48" x14ac:dyDescent="0.2">
      <c r="A1439">
        <v>1437</v>
      </c>
      <c r="B1439" s="3" t="s">
        <v>1438</v>
      </c>
      <c r="C1439" s="3" t="s">
        <v>5547</v>
      </c>
      <c r="D1439" s="6">
        <v>3000</v>
      </c>
      <c r="E1439" s="8">
        <v>807</v>
      </c>
      <c r="F1439" t="s">
        <v>8220</v>
      </c>
      <c r="G1439" t="s">
        <v>8223</v>
      </c>
      <c r="H1439" t="s">
        <v>8245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8281</v>
      </c>
      <c r="O1439" t="s">
        <v>8300</v>
      </c>
      <c r="P1439" s="9">
        <f>(J1439/86400)+DATE(1970,1,1)</f>
        <v>41796.531701388885</v>
      </c>
      <c r="Q1439" s="9">
        <f>(I1439/86400)+DATE(1970,1,1)</f>
        <v>41833.207638888889</v>
      </c>
      <c r="R1439" cm="1">
        <f t="array" ref="R1439:S1439">YEAR(P1439:Q1439)</f>
        <v>2014</v>
      </c>
      <c r="S1439">
        <v>2014</v>
      </c>
    </row>
    <row r="1440" spans="1:19" ht="48" x14ac:dyDescent="0.2">
      <c r="A1440">
        <v>1438</v>
      </c>
      <c r="B1440" s="3" t="s">
        <v>1439</v>
      </c>
      <c r="C1440" s="3" t="s">
        <v>5548</v>
      </c>
      <c r="D1440" s="6">
        <v>20000</v>
      </c>
      <c r="E1440" s="8">
        <v>600</v>
      </c>
      <c r="F1440" t="s">
        <v>8220</v>
      </c>
      <c r="G1440" t="s">
        <v>8231</v>
      </c>
      <c r="H1440" t="s">
        <v>8252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8281</v>
      </c>
      <c r="O1440" t="s">
        <v>8300</v>
      </c>
      <c r="P1440" s="9">
        <f>(J1440/86400)+DATE(1970,1,1)</f>
        <v>42457.871516203704</v>
      </c>
      <c r="Q1440" s="9">
        <f>(I1440/86400)+DATE(1970,1,1)</f>
        <v>42487.579861111109</v>
      </c>
      <c r="R1440" cm="1">
        <f t="array" ref="R1440:S1440">YEAR(P1440:Q1440)</f>
        <v>2016</v>
      </c>
      <c r="S1440">
        <v>2016</v>
      </c>
    </row>
    <row r="1441" spans="1:19" ht="48" x14ac:dyDescent="0.2">
      <c r="A1441">
        <v>1439</v>
      </c>
      <c r="B1441" s="3" t="s">
        <v>1440</v>
      </c>
      <c r="C1441" s="3" t="s">
        <v>5549</v>
      </c>
      <c r="D1441" s="6">
        <v>2725</v>
      </c>
      <c r="E1441" s="8">
        <v>180</v>
      </c>
      <c r="F1441" t="s">
        <v>8220</v>
      </c>
      <c r="G1441" t="s">
        <v>8228</v>
      </c>
      <c r="H1441" t="s">
        <v>8250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8281</v>
      </c>
      <c r="O1441" t="s">
        <v>8300</v>
      </c>
      <c r="P1441" s="9">
        <f>(J1441/86400)+DATE(1970,1,1)</f>
        <v>42040.829872685186</v>
      </c>
      <c r="Q1441" s="9">
        <f>(I1441/86400)+DATE(1970,1,1)</f>
        <v>42070.829872685186</v>
      </c>
      <c r="R1441" cm="1">
        <f t="array" ref="R1441:S1441">YEAR(P1441:Q1441)</f>
        <v>2015</v>
      </c>
      <c r="S1441">
        <v>2015</v>
      </c>
    </row>
    <row r="1442" spans="1:19" ht="48" x14ac:dyDescent="0.2">
      <c r="A1442">
        <v>1440</v>
      </c>
      <c r="B1442" s="3" t="s">
        <v>1441</v>
      </c>
      <c r="C1442" s="3" t="s">
        <v>5550</v>
      </c>
      <c r="D1442" s="6">
        <v>13000</v>
      </c>
      <c r="E1442" s="8">
        <v>1</v>
      </c>
      <c r="F1442" t="s">
        <v>8220</v>
      </c>
      <c r="G1442" t="s">
        <v>8236</v>
      </c>
      <c r="H1442" t="s">
        <v>8248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8281</v>
      </c>
      <c r="O1442" t="s">
        <v>8300</v>
      </c>
      <c r="P1442" s="9">
        <f>(J1442/86400)+DATE(1970,1,1)</f>
        <v>42486.748414351852</v>
      </c>
      <c r="Q1442" s="9">
        <f>(I1442/86400)+DATE(1970,1,1)</f>
        <v>42516.748414351852</v>
      </c>
      <c r="R1442" cm="1">
        <f t="array" ref="R1442:S1442">YEAR(P1442:Q1442)</f>
        <v>2016</v>
      </c>
      <c r="S1442">
        <v>2016</v>
      </c>
    </row>
    <row r="1443" spans="1:19" ht="48" x14ac:dyDescent="0.2">
      <c r="A1443">
        <v>1441</v>
      </c>
      <c r="B1443" s="3" t="s">
        <v>1442</v>
      </c>
      <c r="C1443" s="3" t="s">
        <v>5551</v>
      </c>
      <c r="D1443" s="6">
        <v>180000</v>
      </c>
      <c r="E1443" s="8">
        <v>2020</v>
      </c>
      <c r="F1443" t="s">
        <v>8220</v>
      </c>
      <c r="G1443" t="s">
        <v>8224</v>
      </c>
      <c r="H1443" t="s">
        <v>8246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8281</v>
      </c>
      <c r="O1443" t="s">
        <v>8300</v>
      </c>
      <c r="P1443" s="9">
        <f>(J1443/86400)+DATE(1970,1,1)</f>
        <v>42198.765844907408</v>
      </c>
      <c r="Q1443" s="9">
        <f>(I1443/86400)+DATE(1970,1,1)</f>
        <v>42258.765844907408</v>
      </c>
      <c r="R1443" cm="1">
        <f t="array" ref="R1443:S1443">YEAR(P1443:Q1443)</f>
        <v>2015</v>
      </c>
      <c r="S1443">
        <v>2015</v>
      </c>
    </row>
    <row r="1444" spans="1:19" ht="48" x14ac:dyDescent="0.2">
      <c r="A1444">
        <v>1442</v>
      </c>
      <c r="B1444" s="3" t="s">
        <v>1443</v>
      </c>
      <c r="C1444" s="3" t="s">
        <v>5552</v>
      </c>
      <c r="D1444" s="6">
        <v>1500</v>
      </c>
      <c r="E1444" s="8">
        <v>0</v>
      </c>
      <c r="F1444" t="s">
        <v>8220</v>
      </c>
      <c r="G1444" t="s">
        <v>8223</v>
      </c>
      <c r="H1444" t="s">
        <v>8245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8281</v>
      </c>
      <c r="O1444" t="s">
        <v>8300</v>
      </c>
      <c r="P1444" s="9">
        <f>(J1444/86400)+DATE(1970,1,1)</f>
        <v>42485.64534722222</v>
      </c>
      <c r="Q1444" s="9">
        <f>(I1444/86400)+DATE(1970,1,1)</f>
        <v>42515.64534722222</v>
      </c>
      <c r="R1444" cm="1">
        <f t="array" ref="R1444:S1444">YEAR(P1444:Q1444)</f>
        <v>2016</v>
      </c>
      <c r="S1444">
        <v>2016</v>
      </c>
    </row>
    <row r="1445" spans="1:19" ht="48" x14ac:dyDescent="0.2">
      <c r="A1445">
        <v>1443</v>
      </c>
      <c r="B1445" s="3" t="s">
        <v>1444</v>
      </c>
      <c r="C1445" s="3" t="s">
        <v>5553</v>
      </c>
      <c r="D1445" s="6">
        <v>13000</v>
      </c>
      <c r="E1445" s="8">
        <v>0</v>
      </c>
      <c r="F1445" t="s">
        <v>8220</v>
      </c>
      <c r="G1445" t="s">
        <v>8229</v>
      </c>
      <c r="H1445" t="s">
        <v>8248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8281</v>
      </c>
      <c r="O1445" t="s">
        <v>8300</v>
      </c>
      <c r="P1445" s="9">
        <f>(J1445/86400)+DATE(1970,1,1)</f>
        <v>42707.926030092596</v>
      </c>
      <c r="Q1445" s="9">
        <f>(I1445/86400)+DATE(1970,1,1)</f>
        <v>42737.926030092596</v>
      </c>
      <c r="R1445" cm="1">
        <f t="array" ref="R1445:S1445">YEAR(P1445:Q1445)</f>
        <v>2016</v>
      </c>
      <c r="S1445">
        <v>2017</v>
      </c>
    </row>
    <row r="1446" spans="1:19" ht="32" x14ac:dyDescent="0.2">
      <c r="A1446">
        <v>1444</v>
      </c>
      <c r="B1446" s="3" t="s">
        <v>1445</v>
      </c>
      <c r="C1446" s="3" t="s">
        <v>5554</v>
      </c>
      <c r="D1446" s="6">
        <v>4950</v>
      </c>
      <c r="E1446" s="8">
        <v>0</v>
      </c>
      <c r="F1446" t="s">
        <v>8220</v>
      </c>
      <c r="G1446" t="s">
        <v>8235</v>
      </c>
      <c r="H1446" t="s">
        <v>8248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8281</v>
      </c>
      <c r="O1446" t="s">
        <v>8300</v>
      </c>
      <c r="P1446" s="9">
        <f>(J1446/86400)+DATE(1970,1,1)</f>
        <v>42199.873402777783</v>
      </c>
      <c r="Q1446" s="9">
        <f>(I1446/86400)+DATE(1970,1,1)</f>
        <v>42259.873402777783</v>
      </c>
      <c r="R1446" cm="1">
        <f t="array" ref="R1446:S1446">YEAR(P1446:Q1446)</f>
        <v>2015</v>
      </c>
      <c r="S1446">
        <v>2015</v>
      </c>
    </row>
    <row r="1447" spans="1:19" ht="48" x14ac:dyDescent="0.2">
      <c r="A1447">
        <v>1445</v>
      </c>
      <c r="B1447" s="3" t="s">
        <v>1446</v>
      </c>
      <c r="C1447" s="3" t="s">
        <v>5555</v>
      </c>
      <c r="D1447" s="6">
        <v>130000</v>
      </c>
      <c r="E1447" s="8">
        <v>0</v>
      </c>
      <c r="F1447" t="s">
        <v>8220</v>
      </c>
      <c r="G1447" t="s">
        <v>8235</v>
      </c>
      <c r="H1447" t="s">
        <v>8248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8281</v>
      </c>
      <c r="O1447" t="s">
        <v>8300</v>
      </c>
      <c r="P1447" s="9">
        <f>(J1447/86400)+DATE(1970,1,1)</f>
        <v>42139.542303240742</v>
      </c>
      <c r="Q1447" s="9">
        <f>(I1447/86400)+DATE(1970,1,1)</f>
        <v>42169.542303240742</v>
      </c>
      <c r="R1447" cm="1">
        <f t="array" ref="R1447:S1447">YEAR(P1447:Q1447)</f>
        <v>2015</v>
      </c>
      <c r="S1447">
        <v>2015</v>
      </c>
    </row>
    <row r="1448" spans="1:19" ht="48" x14ac:dyDescent="0.2">
      <c r="A1448">
        <v>1446</v>
      </c>
      <c r="B1448" s="3" t="s">
        <v>1447</v>
      </c>
      <c r="C1448" s="3" t="s">
        <v>5556</v>
      </c>
      <c r="D1448" s="6">
        <v>900</v>
      </c>
      <c r="E1448" s="8">
        <v>0</v>
      </c>
      <c r="F1448" t="s">
        <v>8220</v>
      </c>
      <c r="G1448" t="s">
        <v>8236</v>
      </c>
      <c r="H1448" t="s">
        <v>8248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8281</v>
      </c>
      <c r="O1448" t="s">
        <v>8300</v>
      </c>
      <c r="P1448" s="9">
        <f>(J1448/86400)+DATE(1970,1,1)</f>
        <v>42461.447662037041</v>
      </c>
      <c r="Q1448" s="9">
        <f>(I1448/86400)+DATE(1970,1,1)</f>
        <v>42481.447662037041</v>
      </c>
      <c r="R1448" cm="1">
        <f t="array" ref="R1448:S1448">YEAR(P1448:Q1448)</f>
        <v>2016</v>
      </c>
      <c r="S1448">
        <v>2016</v>
      </c>
    </row>
    <row r="1449" spans="1:19" ht="32" x14ac:dyDescent="0.2">
      <c r="A1449">
        <v>1447</v>
      </c>
      <c r="B1449" s="3" t="s">
        <v>1448</v>
      </c>
      <c r="C1449" s="3" t="s">
        <v>5557</v>
      </c>
      <c r="D1449" s="6">
        <v>500000</v>
      </c>
      <c r="E1449" s="8">
        <v>75</v>
      </c>
      <c r="F1449" t="s">
        <v>8220</v>
      </c>
      <c r="G1449" t="s">
        <v>8223</v>
      </c>
      <c r="H1449" t="s">
        <v>8245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8281</v>
      </c>
      <c r="O1449" t="s">
        <v>8300</v>
      </c>
      <c r="P1449" s="9">
        <f>(J1449/86400)+DATE(1970,1,1)</f>
        <v>42529.730717592596</v>
      </c>
      <c r="Q1449" s="9">
        <f>(I1449/86400)+DATE(1970,1,1)</f>
        <v>42559.730717592596</v>
      </c>
      <c r="R1449" cm="1">
        <f t="array" ref="R1449:S1449">YEAR(P1449:Q1449)</f>
        <v>2016</v>
      </c>
      <c r="S1449">
        <v>2016</v>
      </c>
    </row>
    <row r="1450" spans="1:19" ht="48" x14ac:dyDescent="0.2">
      <c r="A1450">
        <v>1448</v>
      </c>
      <c r="B1450" s="3" t="s">
        <v>1449</v>
      </c>
      <c r="C1450" s="3" t="s">
        <v>5558</v>
      </c>
      <c r="D1450" s="6">
        <v>200000</v>
      </c>
      <c r="E1450" s="8">
        <v>0</v>
      </c>
      <c r="F1450" t="s">
        <v>8220</v>
      </c>
      <c r="G1450" t="s">
        <v>8225</v>
      </c>
      <c r="H1450" t="s">
        <v>8247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8281</v>
      </c>
      <c r="O1450" t="s">
        <v>8300</v>
      </c>
      <c r="P1450" s="9">
        <f>(J1450/86400)+DATE(1970,1,1)</f>
        <v>42115.936550925922</v>
      </c>
      <c r="Q1450" s="9">
        <f>(I1450/86400)+DATE(1970,1,1)</f>
        <v>42146.225694444445</v>
      </c>
      <c r="R1450" cm="1">
        <f t="array" ref="R1450:S1450">YEAR(P1450:Q1450)</f>
        <v>2015</v>
      </c>
      <c r="S1450">
        <v>2015</v>
      </c>
    </row>
    <row r="1451" spans="1:19" ht="48" x14ac:dyDescent="0.2">
      <c r="A1451">
        <v>1449</v>
      </c>
      <c r="B1451" s="3" t="s">
        <v>1450</v>
      </c>
      <c r="C1451" s="3" t="s">
        <v>5559</v>
      </c>
      <c r="D1451" s="6">
        <v>8888</v>
      </c>
      <c r="E1451" s="8">
        <v>0</v>
      </c>
      <c r="F1451" t="s">
        <v>8220</v>
      </c>
      <c r="G1451" t="s">
        <v>8223</v>
      </c>
      <c r="H1451" t="s">
        <v>8245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8281</v>
      </c>
      <c r="O1451" t="s">
        <v>8300</v>
      </c>
      <c r="P1451" s="9">
        <f>(J1451/86400)+DATE(1970,1,1)</f>
        <v>42086.811400462961</v>
      </c>
      <c r="Q1451" s="9">
        <f>(I1451/86400)+DATE(1970,1,1)</f>
        <v>42134.811400462961</v>
      </c>
      <c r="R1451" cm="1">
        <f t="array" ref="R1451:S1451">YEAR(P1451:Q1451)</f>
        <v>2015</v>
      </c>
      <c r="S1451">
        <v>2015</v>
      </c>
    </row>
    <row r="1452" spans="1:19" ht="48" x14ac:dyDescent="0.2">
      <c r="A1452">
        <v>1450</v>
      </c>
      <c r="B1452" s="3" t="s">
        <v>1451</v>
      </c>
      <c r="C1452" s="3" t="s">
        <v>5560</v>
      </c>
      <c r="D1452" s="6">
        <v>100000</v>
      </c>
      <c r="E1452" s="8">
        <v>1</v>
      </c>
      <c r="F1452" t="s">
        <v>8220</v>
      </c>
      <c r="G1452" t="s">
        <v>8223</v>
      </c>
      <c r="H1452" t="s">
        <v>8245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8281</v>
      </c>
      <c r="O1452" t="s">
        <v>8300</v>
      </c>
      <c r="P1452" s="9">
        <f>(J1452/86400)+DATE(1970,1,1)</f>
        <v>42390.171261574069</v>
      </c>
      <c r="Q1452" s="9">
        <f>(I1452/86400)+DATE(1970,1,1)</f>
        <v>42420.171261574069</v>
      </c>
      <c r="R1452" cm="1">
        <f t="array" ref="R1452:S1452">YEAR(P1452:Q1452)</f>
        <v>2016</v>
      </c>
      <c r="S1452">
        <v>2016</v>
      </c>
    </row>
    <row r="1453" spans="1:19" ht="32" x14ac:dyDescent="0.2">
      <c r="A1453">
        <v>1451</v>
      </c>
      <c r="B1453" s="3" t="s">
        <v>1452</v>
      </c>
      <c r="C1453" s="3" t="s">
        <v>5561</v>
      </c>
      <c r="D1453" s="6">
        <v>18950</v>
      </c>
      <c r="E1453" s="8">
        <v>2</v>
      </c>
      <c r="F1453" t="s">
        <v>8219</v>
      </c>
      <c r="G1453" t="s">
        <v>8223</v>
      </c>
      <c r="H1453" t="s">
        <v>8245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8281</v>
      </c>
      <c r="O1453" t="s">
        <v>8300</v>
      </c>
      <c r="P1453" s="9">
        <f>(J1453/86400)+DATE(1970,1,1)</f>
        <v>41931.959016203706</v>
      </c>
      <c r="Q1453" s="9">
        <f>(I1453/86400)+DATE(1970,1,1)</f>
        <v>41962.00068287037</v>
      </c>
      <c r="R1453" cm="1">
        <f t="array" ref="R1453:S1453">YEAR(P1453:Q1453)</f>
        <v>2014</v>
      </c>
      <c r="S1453">
        <v>2014</v>
      </c>
    </row>
    <row r="1454" spans="1:19" ht="32" x14ac:dyDescent="0.2">
      <c r="A1454">
        <v>1452</v>
      </c>
      <c r="B1454" s="3" t="s">
        <v>1453</v>
      </c>
      <c r="C1454" s="3" t="s">
        <v>5562</v>
      </c>
      <c r="D1454" s="6">
        <v>14000</v>
      </c>
      <c r="E1454" s="8">
        <v>0</v>
      </c>
      <c r="F1454" t="s">
        <v>8219</v>
      </c>
      <c r="G1454" t="s">
        <v>8223</v>
      </c>
      <c r="H1454" t="s">
        <v>8245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8281</v>
      </c>
      <c r="O1454" t="s">
        <v>8300</v>
      </c>
      <c r="P1454" s="9">
        <f>(J1454/86400)+DATE(1970,1,1)</f>
        <v>41818.703275462962</v>
      </c>
      <c r="Q1454" s="9">
        <f>(I1454/86400)+DATE(1970,1,1)</f>
        <v>41848.703275462962</v>
      </c>
      <c r="R1454" cm="1">
        <f t="array" ref="R1454:S1454">YEAR(P1454:Q1454)</f>
        <v>2014</v>
      </c>
      <c r="S1454">
        <v>2014</v>
      </c>
    </row>
    <row r="1455" spans="1:19" ht="48" x14ac:dyDescent="0.2">
      <c r="A1455">
        <v>1453</v>
      </c>
      <c r="B1455" s="3" t="s">
        <v>1454</v>
      </c>
      <c r="C1455" s="3" t="s">
        <v>5563</v>
      </c>
      <c r="D1455" s="6">
        <v>25000</v>
      </c>
      <c r="E1455" s="8">
        <v>0</v>
      </c>
      <c r="F1455" t="s">
        <v>8219</v>
      </c>
      <c r="G1455" t="s">
        <v>8229</v>
      </c>
      <c r="H1455" t="s">
        <v>8248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8281</v>
      </c>
      <c r="O1455" t="s">
        <v>8300</v>
      </c>
      <c r="P1455" s="9">
        <f>(J1455/86400)+DATE(1970,1,1)</f>
        <v>42795.696145833332</v>
      </c>
      <c r="Q1455" s="9">
        <f>(I1455/86400)+DATE(1970,1,1)</f>
        <v>42840.654479166667</v>
      </c>
      <c r="R1455" cm="1">
        <f t="array" ref="R1455:S1455">YEAR(P1455:Q1455)</f>
        <v>2017</v>
      </c>
      <c r="S1455">
        <v>2017</v>
      </c>
    </row>
    <row r="1456" spans="1:19" ht="48" x14ac:dyDescent="0.2">
      <c r="A1456">
        <v>1454</v>
      </c>
      <c r="B1456" s="3" t="s">
        <v>1455</v>
      </c>
      <c r="C1456" s="3" t="s">
        <v>5564</v>
      </c>
      <c r="D1456" s="6">
        <v>1750</v>
      </c>
      <c r="E1456" s="8">
        <v>15</v>
      </c>
      <c r="F1456" t="s">
        <v>8219</v>
      </c>
      <c r="G1456" t="s">
        <v>8226</v>
      </c>
      <c r="H1456" t="s">
        <v>8248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8281</v>
      </c>
      <c r="O1456" t="s">
        <v>8300</v>
      </c>
      <c r="P1456" s="9">
        <f>(J1456/86400)+DATE(1970,1,1)</f>
        <v>42463.866666666669</v>
      </c>
      <c r="Q1456" s="9">
        <f>(I1456/86400)+DATE(1970,1,1)</f>
        <v>42484.915972222225</v>
      </c>
      <c r="R1456" cm="1">
        <f t="array" ref="R1456:S1456">YEAR(P1456:Q1456)</f>
        <v>2016</v>
      </c>
      <c r="S1456">
        <v>2016</v>
      </c>
    </row>
    <row r="1457" spans="1:19" ht="48" x14ac:dyDescent="0.2">
      <c r="A1457">
        <v>1455</v>
      </c>
      <c r="B1457" s="3" t="s">
        <v>1456</v>
      </c>
      <c r="C1457" s="3" t="s">
        <v>5565</v>
      </c>
      <c r="D1457" s="6">
        <v>15000</v>
      </c>
      <c r="E1457" s="8">
        <v>1575</v>
      </c>
      <c r="F1457" t="s">
        <v>8219</v>
      </c>
      <c r="G1457" t="s">
        <v>8223</v>
      </c>
      <c r="H1457" t="s">
        <v>8245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8281</v>
      </c>
      <c r="O1457" t="s">
        <v>8300</v>
      </c>
      <c r="P1457" s="9">
        <f>(J1457/86400)+DATE(1970,1,1)</f>
        <v>41832.672685185185</v>
      </c>
      <c r="Q1457" s="9">
        <f>(I1457/86400)+DATE(1970,1,1)</f>
        <v>41887.568749999999</v>
      </c>
      <c r="R1457" cm="1">
        <f t="array" ref="R1457:S1457">YEAR(P1457:Q1457)</f>
        <v>2014</v>
      </c>
      <c r="S1457">
        <v>2014</v>
      </c>
    </row>
    <row r="1458" spans="1:19" ht="16" x14ac:dyDescent="0.2">
      <c r="A1458">
        <v>1456</v>
      </c>
      <c r="B1458" s="3" t="s">
        <v>1457</v>
      </c>
      <c r="C1458" s="3" t="s">
        <v>5566</v>
      </c>
      <c r="D1458" s="6">
        <v>5000</v>
      </c>
      <c r="E1458" s="8">
        <v>145</v>
      </c>
      <c r="F1458" t="s">
        <v>8219</v>
      </c>
      <c r="G1458" t="s">
        <v>8236</v>
      </c>
      <c r="H1458" t="s">
        <v>8248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8281</v>
      </c>
      <c r="O1458" t="s">
        <v>8300</v>
      </c>
      <c r="P1458" s="9">
        <f>(J1458/86400)+DATE(1970,1,1)</f>
        <v>42708.668576388889</v>
      </c>
      <c r="Q1458" s="9">
        <f>(I1458/86400)+DATE(1970,1,1)</f>
        <v>42738.668576388889</v>
      </c>
      <c r="R1458" cm="1">
        <f t="array" ref="R1458:S1458">YEAR(P1458:Q1458)</f>
        <v>2016</v>
      </c>
      <c r="S1458">
        <v>2017</v>
      </c>
    </row>
    <row r="1459" spans="1:19" ht="32" x14ac:dyDescent="0.2">
      <c r="A1459">
        <v>1457</v>
      </c>
      <c r="B1459" s="3" t="s">
        <v>1458</v>
      </c>
      <c r="C1459" s="3" t="s">
        <v>5567</v>
      </c>
      <c r="D1459" s="6">
        <v>6000</v>
      </c>
      <c r="E1459" s="8">
        <v>0</v>
      </c>
      <c r="F1459" t="s">
        <v>8219</v>
      </c>
      <c r="G1459" t="s">
        <v>8223</v>
      </c>
      <c r="H1459" t="s">
        <v>8245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8281</v>
      </c>
      <c r="O1459" t="s">
        <v>8300</v>
      </c>
      <c r="P1459" s="9">
        <f>(J1459/86400)+DATE(1970,1,1)</f>
        <v>42289.89634259259</v>
      </c>
      <c r="Q1459" s="9">
        <f>(I1459/86400)+DATE(1970,1,1)</f>
        <v>42319.938009259262</v>
      </c>
      <c r="R1459" cm="1">
        <f t="array" ref="R1459:S1459">YEAR(P1459:Q1459)</f>
        <v>2015</v>
      </c>
      <c r="S1459">
        <v>2015</v>
      </c>
    </row>
    <row r="1460" spans="1:19" ht="48" x14ac:dyDescent="0.2">
      <c r="A1460">
        <v>1458</v>
      </c>
      <c r="B1460" s="3" t="s">
        <v>1459</v>
      </c>
      <c r="C1460" s="3" t="s">
        <v>5568</v>
      </c>
      <c r="D1460" s="6">
        <v>5000</v>
      </c>
      <c r="E1460" s="8">
        <v>0</v>
      </c>
      <c r="F1460" t="s">
        <v>8219</v>
      </c>
      <c r="G1460" t="s">
        <v>8223</v>
      </c>
      <c r="H1460" t="s">
        <v>8245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8281</v>
      </c>
      <c r="O1460" t="s">
        <v>8300</v>
      </c>
      <c r="P1460" s="9">
        <f>(J1460/86400)+DATE(1970,1,1)</f>
        <v>41831.705555555556</v>
      </c>
      <c r="Q1460" s="9">
        <f>(I1460/86400)+DATE(1970,1,1)</f>
        <v>41862.166666666664</v>
      </c>
      <c r="R1460" cm="1">
        <f t="array" ref="R1460:S1460">YEAR(P1460:Q1460)</f>
        <v>2014</v>
      </c>
      <c r="S1460">
        <v>2014</v>
      </c>
    </row>
    <row r="1461" spans="1:19" ht="48" x14ac:dyDescent="0.2">
      <c r="A1461">
        <v>1459</v>
      </c>
      <c r="B1461" s="3" t="s">
        <v>1460</v>
      </c>
      <c r="C1461" s="3" t="s">
        <v>5569</v>
      </c>
      <c r="D1461" s="6">
        <v>37000</v>
      </c>
      <c r="E1461" s="8">
        <v>0</v>
      </c>
      <c r="F1461" t="s">
        <v>8219</v>
      </c>
      <c r="G1461" t="s">
        <v>8231</v>
      </c>
      <c r="H1461" t="s">
        <v>8252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8281</v>
      </c>
      <c r="O1461" t="s">
        <v>8300</v>
      </c>
      <c r="P1461" s="9">
        <f>(J1461/86400)+DATE(1970,1,1)</f>
        <v>42312.204814814817</v>
      </c>
      <c r="Q1461" s="9">
        <f>(I1461/86400)+DATE(1970,1,1)</f>
        <v>42340.725694444445</v>
      </c>
      <c r="R1461" cm="1">
        <f t="array" ref="R1461:S1461">YEAR(P1461:Q1461)</f>
        <v>2015</v>
      </c>
      <c r="S1461">
        <v>2015</v>
      </c>
    </row>
    <row r="1462" spans="1:19" ht="48" x14ac:dyDescent="0.2">
      <c r="A1462">
        <v>1460</v>
      </c>
      <c r="B1462" s="3" t="s">
        <v>1461</v>
      </c>
      <c r="C1462" s="3" t="s">
        <v>5570</v>
      </c>
      <c r="D1462" s="6">
        <v>25000000</v>
      </c>
      <c r="E1462" s="8">
        <v>0</v>
      </c>
      <c r="F1462" t="s">
        <v>8219</v>
      </c>
      <c r="G1462" t="s">
        <v>8223</v>
      </c>
      <c r="H1462" t="s">
        <v>8245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8281</v>
      </c>
      <c r="O1462" t="s">
        <v>8300</v>
      </c>
      <c r="P1462" s="9">
        <f>(J1462/86400)+DATE(1970,1,1)</f>
        <v>41915.896967592591</v>
      </c>
      <c r="Q1462" s="9">
        <f>(I1462/86400)+DATE(1970,1,1)</f>
        <v>41973.989583333328</v>
      </c>
      <c r="R1462" cm="1">
        <f t="array" ref="R1462:S1462">YEAR(P1462:Q1462)</f>
        <v>2014</v>
      </c>
      <c r="S1462">
        <v>2014</v>
      </c>
    </row>
    <row r="1463" spans="1:19" ht="32" x14ac:dyDescent="0.2">
      <c r="A1463">
        <v>1461</v>
      </c>
      <c r="B1463" s="3" t="s">
        <v>1462</v>
      </c>
      <c r="C1463" s="3" t="s">
        <v>5571</v>
      </c>
      <c r="D1463" s="6">
        <v>15000</v>
      </c>
      <c r="E1463" s="8">
        <v>15186.69</v>
      </c>
      <c r="F1463" t="s">
        <v>8218</v>
      </c>
      <c r="G1463" t="s">
        <v>8223</v>
      </c>
      <c r="H1463" t="s">
        <v>8245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8281</v>
      </c>
      <c r="O1463" t="s">
        <v>8301</v>
      </c>
      <c r="P1463" s="9">
        <f>(J1463/86400)+DATE(1970,1,1)</f>
        <v>41899.645300925928</v>
      </c>
      <c r="Q1463" s="9">
        <f>(I1463/86400)+DATE(1970,1,1)</f>
        <v>41933</v>
      </c>
      <c r="R1463" cm="1">
        <f t="array" ref="R1463:S1463">YEAR(P1463:Q1463)</f>
        <v>2014</v>
      </c>
      <c r="S1463">
        <v>2014</v>
      </c>
    </row>
    <row r="1464" spans="1:19" ht="32" x14ac:dyDescent="0.2">
      <c r="A1464">
        <v>1462</v>
      </c>
      <c r="B1464" s="3" t="s">
        <v>1463</v>
      </c>
      <c r="C1464" s="3" t="s">
        <v>5572</v>
      </c>
      <c r="D1464" s="6">
        <v>4000</v>
      </c>
      <c r="E1464" s="8">
        <v>4340.7</v>
      </c>
      <c r="F1464" t="s">
        <v>8218</v>
      </c>
      <c r="G1464" t="s">
        <v>8223</v>
      </c>
      <c r="H1464" t="s">
        <v>8245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8281</v>
      </c>
      <c r="O1464" t="s">
        <v>8301</v>
      </c>
      <c r="P1464" s="9">
        <f>(J1464/86400)+DATE(1970,1,1)</f>
        <v>41344.662858796299</v>
      </c>
      <c r="Q1464" s="9">
        <f>(I1464/86400)+DATE(1970,1,1)</f>
        <v>41374.662858796299</v>
      </c>
      <c r="R1464" cm="1">
        <f t="array" ref="R1464:S1464">YEAR(P1464:Q1464)</f>
        <v>2013</v>
      </c>
      <c r="S1464">
        <v>2013</v>
      </c>
    </row>
    <row r="1465" spans="1:19" ht="48" x14ac:dyDescent="0.2">
      <c r="A1465">
        <v>1463</v>
      </c>
      <c r="B1465" s="3" t="s">
        <v>1464</v>
      </c>
      <c r="C1465" s="3" t="s">
        <v>5573</v>
      </c>
      <c r="D1465" s="6">
        <v>600</v>
      </c>
      <c r="E1465" s="8">
        <v>886</v>
      </c>
      <c r="F1465" t="s">
        <v>8218</v>
      </c>
      <c r="G1465" t="s">
        <v>8223</v>
      </c>
      <c r="H1465" t="s">
        <v>8245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8281</v>
      </c>
      <c r="O1465" t="s">
        <v>8301</v>
      </c>
      <c r="P1465" s="9">
        <f>(J1465/86400)+DATE(1970,1,1)</f>
        <v>41326.911319444444</v>
      </c>
      <c r="Q1465" s="9">
        <f>(I1465/86400)+DATE(1970,1,1)</f>
        <v>41371.869652777779</v>
      </c>
      <c r="R1465" cm="1">
        <f t="array" ref="R1465:S1465">YEAR(P1465:Q1465)</f>
        <v>2013</v>
      </c>
      <c r="S1465">
        <v>2013</v>
      </c>
    </row>
    <row r="1466" spans="1:19" ht="16" x14ac:dyDescent="0.2">
      <c r="A1466">
        <v>1464</v>
      </c>
      <c r="B1466" s="3" t="s">
        <v>1465</v>
      </c>
      <c r="C1466" s="3" t="s">
        <v>5574</v>
      </c>
      <c r="D1466" s="6">
        <v>5000</v>
      </c>
      <c r="E1466" s="8">
        <v>8160</v>
      </c>
      <c r="F1466" t="s">
        <v>8218</v>
      </c>
      <c r="G1466" t="s">
        <v>8223</v>
      </c>
      <c r="H1466" t="s">
        <v>8245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8281</v>
      </c>
      <c r="O1466" t="s">
        <v>8301</v>
      </c>
      <c r="P1466" s="9">
        <f>(J1466/86400)+DATE(1970,1,1)</f>
        <v>41291.661550925928</v>
      </c>
      <c r="Q1466" s="9">
        <f>(I1466/86400)+DATE(1970,1,1)</f>
        <v>41321.661550925928</v>
      </c>
      <c r="R1466" cm="1">
        <f t="array" ref="R1466:S1466">YEAR(P1466:Q1466)</f>
        <v>2013</v>
      </c>
      <c r="S1466">
        <v>2013</v>
      </c>
    </row>
    <row r="1467" spans="1:19" ht="48" x14ac:dyDescent="0.2">
      <c r="A1467">
        <v>1465</v>
      </c>
      <c r="B1467" s="3" t="s">
        <v>1466</v>
      </c>
      <c r="C1467" s="3" t="s">
        <v>5575</v>
      </c>
      <c r="D1467" s="6">
        <v>30000</v>
      </c>
      <c r="E1467" s="8">
        <v>136924.35</v>
      </c>
      <c r="F1467" t="s">
        <v>8218</v>
      </c>
      <c r="G1467" t="s">
        <v>8223</v>
      </c>
      <c r="H1467" t="s">
        <v>8245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8281</v>
      </c>
      <c r="O1467" t="s">
        <v>8301</v>
      </c>
      <c r="P1467" s="9">
        <f>(J1467/86400)+DATE(1970,1,1)</f>
        <v>40959.734398148146</v>
      </c>
      <c r="Q1467" s="9">
        <f>(I1467/86400)+DATE(1970,1,1)</f>
        <v>40990.125</v>
      </c>
      <c r="R1467" cm="1">
        <f t="array" ref="R1467:S1467">YEAR(P1467:Q1467)</f>
        <v>2012</v>
      </c>
      <c r="S1467">
        <v>2012</v>
      </c>
    </row>
    <row r="1468" spans="1:19" ht="48" x14ac:dyDescent="0.2">
      <c r="A1468">
        <v>1466</v>
      </c>
      <c r="B1468" s="3" t="s">
        <v>1467</v>
      </c>
      <c r="C1468" s="3" t="s">
        <v>5576</v>
      </c>
      <c r="D1468" s="6">
        <v>16000</v>
      </c>
      <c r="E1468" s="8">
        <v>17260.37</v>
      </c>
      <c r="F1468" t="s">
        <v>8218</v>
      </c>
      <c r="G1468" t="s">
        <v>8223</v>
      </c>
      <c r="H1468" t="s">
        <v>8245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8281</v>
      </c>
      <c r="O1468" t="s">
        <v>8301</v>
      </c>
      <c r="P1468" s="9">
        <f>(J1468/86400)+DATE(1970,1,1)</f>
        <v>42340.172060185185</v>
      </c>
      <c r="Q1468" s="9">
        <f>(I1468/86400)+DATE(1970,1,1)</f>
        <v>42381.208333333328</v>
      </c>
      <c r="R1468" cm="1">
        <f t="array" ref="R1468:S1468">YEAR(P1468:Q1468)</f>
        <v>2015</v>
      </c>
      <c r="S1468">
        <v>2016</v>
      </c>
    </row>
    <row r="1469" spans="1:19" ht="32" x14ac:dyDescent="0.2">
      <c r="A1469">
        <v>1467</v>
      </c>
      <c r="B1469" s="3" t="s">
        <v>1468</v>
      </c>
      <c r="C1469" s="3" t="s">
        <v>5577</v>
      </c>
      <c r="D1469" s="6">
        <v>40000</v>
      </c>
      <c r="E1469" s="8">
        <v>46032</v>
      </c>
      <c r="F1469" t="s">
        <v>8218</v>
      </c>
      <c r="G1469" t="s">
        <v>8223</v>
      </c>
      <c r="H1469" t="s">
        <v>8245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8281</v>
      </c>
      <c r="O1469" t="s">
        <v>8301</v>
      </c>
      <c r="P1469" s="9">
        <f>(J1469/86400)+DATE(1970,1,1)</f>
        <v>40933.80190972222</v>
      </c>
      <c r="Q1469" s="9">
        <f>(I1469/86400)+DATE(1970,1,1)</f>
        <v>40993.760243055556</v>
      </c>
      <c r="R1469" cm="1">
        <f t="array" ref="R1469:S1469">YEAR(P1469:Q1469)</f>
        <v>2012</v>
      </c>
      <c r="S1469">
        <v>2012</v>
      </c>
    </row>
    <row r="1470" spans="1:19" ht="48" x14ac:dyDescent="0.2">
      <c r="A1470">
        <v>1468</v>
      </c>
      <c r="B1470" s="3" t="s">
        <v>1469</v>
      </c>
      <c r="C1470" s="3" t="s">
        <v>5578</v>
      </c>
      <c r="D1470" s="6">
        <v>9500</v>
      </c>
      <c r="E1470" s="8">
        <v>9725</v>
      </c>
      <c r="F1470" t="s">
        <v>8218</v>
      </c>
      <c r="G1470" t="s">
        <v>8223</v>
      </c>
      <c r="H1470" t="s">
        <v>8245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8281</v>
      </c>
      <c r="O1470" t="s">
        <v>8301</v>
      </c>
      <c r="P1470" s="9">
        <f>(J1470/86400)+DATE(1970,1,1)</f>
        <v>40646.014456018514</v>
      </c>
      <c r="Q1470" s="9">
        <f>(I1470/86400)+DATE(1970,1,1)</f>
        <v>40706.014456018514</v>
      </c>
      <c r="R1470" cm="1">
        <f t="array" ref="R1470:S1470">YEAR(P1470:Q1470)</f>
        <v>2011</v>
      </c>
      <c r="S1470">
        <v>2011</v>
      </c>
    </row>
    <row r="1471" spans="1:19" ht="32" x14ac:dyDescent="0.2">
      <c r="A1471">
        <v>1469</v>
      </c>
      <c r="B1471" s="3" t="s">
        <v>1470</v>
      </c>
      <c r="C1471" s="3" t="s">
        <v>5579</v>
      </c>
      <c r="D1471" s="6">
        <v>44250</v>
      </c>
      <c r="E1471" s="8">
        <v>47978</v>
      </c>
      <c r="F1471" t="s">
        <v>8218</v>
      </c>
      <c r="G1471" t="s">
        <v>8223</v>
      </c>
      <c r="H1471" t="s">
        <v>8245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8281</v>
      </c>
      <c r="O1471" t="s">
        <v>8301</v>
      </c>
      <c r="P1471" s="9">
        <f>(J1471/86400)+DATE(1970,1,1)</f>
        <v>41290.598483796297</v>
      </c>
      <c r="Q1471" s="9">
        <f>(I1471/86400)+DATE(1970,1,1)</f>
        <v>41320.598483796297</v>
      </c>
      <c r="R1471" cm="1">
        <f t="array" ref="R1471:S1471">YEAR(P1471:Q1471)</f>
        <v>2013</v>
      </c>
      <c r="S1471">
        <v>2013</v>
      </c>
    </row>
    <row r="1472" spans="1:19" ht="48" x14ac:dyDescent="0.2">
      <c r="A1472">
        <v>1470</v>
      </c>
      <c r="B1472" s="3" t="s">
        <v>1471</v>
      </c>
      <c r="C1472" s="3" t="s">
        <v>5580</v>
      </c>
      <c r="D1472" s="6">
        <v>1500</v>
      </c>
      <c r="E1472" s="8">
        <v>1877</v>
      </c>
      <c r="F1472" t="s">
        <v>8218</v>
      </c>
      <c r="G1472" t="s">
        <v>8223</v>
      </c>
      <c r="H1472" t="s">
        <v>8245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8281</v>
      </c>
      <c r="O1472" t="s">
        <v>8301</v>
      </c>
      <c r="P1472" s="9">
        <f>(J1472/86400)+DATE(1970,1,1)</f>
        <v>41250.827118055553</v>
      </c>
      <c r="Q1472" s="9">
        <f>(I1472/86400)+DATE(1970,1,1)</f>
        <v>41271.827118055553</v>
      </c>
      <c r="R1472" cm="1">
        <f t="array" ref="R1472:S1472">YEAR(P1472:Q1472)</f>
        <v>2012</v>
      </c>
      <c r="S1472">
        <v>2012</v>
      </c>
    </row>
    <row r="1473" spans="1:19" ht="48" x14ac:dyDescent="0.2">
      <c r="A1473">
        <v>1471</v>
      </c>
      <c r="B1473" s="3" t="s">
        <v>1472</v>
      </c>
      <c r="C1473" s="3" t="s">
        <v>5581</v>
      </c>
      <c r="D1473" s="6">
        <v>32000</v>
      </c>
      <c r="E1473" s="8">
        <v>33229</v>
      </c>
      <c r="F1473" t="s">
        <v>8218</v>
      </c>
      <c r="G1473" t="s">
        <v>8223</v>
      </c>
      <c r="H1473" t="s">
        <v>8245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8281</v>
      </c>
      <c r="O1473" t="s">
        <v>8301</v>
      </c>
      <c r="P1473" s="9">
        <f>(J1473/86400)+DATE(1970,1,1)</f>
        <v>42073.957569444443</v>
      </c>
      <c r="Q1473" s="9">
        <f>(I1473/86400)+DATE(1970,1,1)</f>
        <v>42103.957569444443</v>
      </c>
      <c r="R1473" cm="1">
        <f t="array" ref="R1473:S1473">YEAR(P1473:Q1473)</f>
        <v>2015</v>
      </c>
      <c r="S1473">
        <v>2015</v>
      </c>
    </row>
    <row r="1474" spans="1:19" ht="48" x14ac:dyDescent="0.2">
      <c r="A1474">
        <v>1472</v>
      </c>
      <c r="B1474" s="3" t="s">
        <v>1473</v>
      </c>
      <c r="C1474" s="3" t="s">
        <v>5582</v>
      </c>
      <c r="D1474" s="6">
        <v>25000</v>
      </c>
      <c r="E1474" s="8">
        <v>34676</v>
      </c>
      <c r="F1474" t="s">
        <v>8218</v>
      </c>
      <c r="G1474" t="s">
        <v>8223</v>
      </c>
      <c r="H1474" t="s">
        <v>8245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8281</v>
      </c>
      <c r="O1474" t="s">
        <v>8301</v>
      </c>
      <c r="P1474" s="9">
        <f>(J1474/86400)+DATE(1970,1,1)</f>
        <v>41533.542858796296</v>
      </c>
      <c r="Q1474" s="9">
        <f>(I1474/86400)+DATE(1970,1,1)</f>
        <v>41563.542858796296</v>
      </c>
      <c r="R1474" cm="1">
        <f t="array" ref="R1474:S1474">YEAR(P1474:Q1474)</f>
        <v>2013</v>
      </c>
      <c r="S1474">
        <v>2013</v>
      </c>
    </row>
    <row r="1475" spans="1:19" ht="16" x14ac:dyDescent="0.2">
      <c r="A1475">
        <v>1473</v>
      </c>
      <c r="B1475" s="3" t="s">
        <v>1474</v>
      </c>
      <c r="C1475" s="3" t="s">
        <v>5583</v>
      </c>
      <c r="D1475" s="6">
        <v>1500</v>
      </c>
      <c r="E1475" s="8">
        <v>1807.74</v>
      </c>
      <c r="F1475" t="s">
        <v>8218</v>
      </c>
      <c r="G1475" t="s">
        <v>8223</v>
      </c>
      <c r="H1475" t="s">
        <v>8245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8281</v>
      </c>
      <c r="O1475" t="s">
        <v>8301</v>
      </c>
      <c r="P1475" s="9">
        <f>(J1475/86400)+DATE(1970,1,1)</f>
        <v>40939.979618055557</v>
      </c>
      <c r="Q1475" s="9">
        <f>(I1475/86400)+DATE(1970,1,1)</f>
        <v>40969.979618055557</v>
      </c>
      <c r="R1475" cm="1">
        <f t="array" ref="R1475:S1475">YEAR(P1475:Q1475)</f>
        <v>2012</v>
      </c>
      <c r="S1475">
        <v>2012</v>
      </c>
    </row>
    <row r="1476" spans="1:19" ht="48" x14ac:dyDescent="0.2">
      <c r="A1476">
        <v>1474</v>
      </c>
      <c r="B1476" s="3" t="s">
        <v>1475</v>
      </c>
      <c r="C1476" s="3" t="s">
        <v>5584</v>
      </c>
      <c r="D1476" s="6">
        <v>3000</v>
      </c>
      <c r="E1476" s="8">
        <v>3368</v>
      </c>
      <c r="F1476" t="s">
        <v>8218</v>
      </c>
      <c r="G1476" t="s">
        <v>8223</v>
      </c>
      <c r="H1476" t="s">
        <v>8245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8281</v>
      </c>
      <c r="O1476" t="s">
        <v>8301</v>
      </c>
      <c r="P1476" s="9">
        <f>(J1476/86400)+DATE(1970,1,1)</f>
        <v>41500.72791666667</v>
      </c>
      <c r="Q1476" s="9">
        <f>(I1476/86400)+DATE(1970,1,1)</f>
        <v>41530.72791666667</v>
      </c>
      <c r="R1476" cm="1">
        <f t="array" ref="R1476:S1476">YEAR(P1476:Q1476)</f>
        <v>2013</v>
      </c>
      <c r="S1476">
        <v>2013</v>
      </c>
    </row>
    <row r="1477" spans="1:19" ht="48" x14ac:dyDescent="0.2">
      <c r="A1477">
        <v>1475</v>
      </c>
      <c r="B1477" s="3" t="s">
        <v>1476</v>
      </c>
      <c r="C1477" s="3" t="s">
        <v>5585</v>
      </c>
      <c r="D1477" s="6">
        <v>15000</v>
      </c>
      <c r="E1477" s="8">
        <v>28300.45</v>
      </c>
      <c r="F1477" t="s">
        <v>8218</v>
      </c>
      <c r="G1477" t="s">
        <v>8223</v>
      </c>
      <c r="H1477" t="s">
        <v>8245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8281</v>
      </c>
      <c r="O1477" t="s">
        <v>8301</v>
      </c>
      <c r="P1477" s="9">
        <f>(J1477/86400)+DATE(1970,1,1)</f>
        <v>41960.722951388889</v>
      </c>
      <c r="Q1477" s="9">
        <f>(I1477/86400)+DATE(1970,1,1)</f>
        <v>41993.207638888889</v>
      </c>
      <c r="R1477" cm="1">
        <f t="array" ref="R1477:S1477">YEAR(P1477:Q1477)</f>
        <v>2014</v>
      </c>
      <c r="S1477">
        <v>2014</v>
      </c>
    </row>
    <row r="1478" spans="1:19" ht="32" x14ac:dyDescent="0.2">
      <c r="A1478">
        <v>1476</v>
      </c>
      <c r="B1478" s="3" t="s">
        <v>1477</v>
      </c>
      <c r="C1478" s="3" t="s">
        <v>5586</v>
      </c>
      <c r="D1478" s="6">
        <v>6000</v>
      </c>
      <c r="E1478" s="8">
        <v>39693.279999999999</v>
      </c>
      <c r="F1478" t="s">
        <v>8218</v>
      </c>
      <c r="G1478" t="s">
        <v>8223</v>
      </c>
      <c r="H1478" t="s">
        <v>8245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8281</v>
      </c>
      <c r="O1478" t="s">
        <v>8301</v>
      </c>
      <c r="P1478" s="9">
        <f>(J1478/86400)+DATE(1970,1,1)</f>
        <v>40766.041921296295</v>
      </c>
      <c r="Q1478" s="9">
        <f>(I1478/86400)+DATE(1970,1,1)</f>
        <v>40796.041921296295</v>
      </c>
      <c r="R1478" cm="1">
        <f t="array" ref="R1478:S1478">YEAR(P1478:Q1478)</f>
        <v>2011</v>
      </c>
      <c r="S1478">
        <v>2011</v>
      </c>
    </row>
    <row r="1479" spans="1:19" ht="48" x14ac:dyDescent="0.2">
      <c r="A1479">
        <v>1477</v>
      </c>
      <c r="B1479" s="3" t="s">
        <v>1478</v>
      </c>
      <c r="C1479" s="3" t="s">
        <v>5587</v>
      </c>
      <c r="D1479" s="6">
        <v>30000</v>
      </c>
      <c r="E1479" s="8">
        <v>33393</v>
      </c>
      <c r="F1479" t="s">
        <v>8218</v>
      </c>
      <c r="G1479" t="s">
        <v>8223</v>
      </c>
      <c r="H1479" t="s">
        <v>8245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8281</v>
      </c>
      <c r="O1479" t="s">
        <v>8301</v>
      </c>
      <c r="P1479" s="9">
        <f>(J1479/86400)+DATE(1970,1,1)</f>
        <v>40840.615787037037</v>
      </c>
      <c r="Q1479" s="9">
        <f>(I1479/86400)+DATE(1970,1,1)</f>
        <v>40900.125</v>
      </c>
      <c r="R1479" cm="1">
        <f t="array" ref="R1479:S1479">YEAR(P1479:Q1479)</f>
        <v>2011</v>
      </c>
      <c r="S1479">
        <v>2011</v>
      </c>
    </row>
    <row r="1480" spans="1:19" ht="48" x14ac:dyDescent="0.2">
      <c r="A1480">
        <v>1478</v>
      </c>
      <c r="B1480" s="3" t="s">
        <v>1479</v>
      </c>
      <c r="C1480" s="3" t="s">
        <v>5588</v>
      </c>
      <c r="D1480" s="6">
        <v>50000</v>
      </c>
      <c r="E1480" s="8">
        <v>590807.11</v>
      </c>
      <c r="F1480" t="s">
        <v>8218</v>
      </c>
      <c r="G1480" t="s">
        <v>8223</v>
      </c>
      <c r="H1480" t="s">
        <v>8245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8281</v>
      </c>
      <c r="O1480" t="s">
        <v>8301</v>
      </c>
      <c r="P1480" s="9">
        <f>(J1480/86400)+DATE(1970,1,1)</f>
        <v>41394.871678240743</v>
      </c>
      <c r="Q1480" s="9">
        <f>(I1480/86400)+DATE(1970,1,1)</f>
        <v>41408.871678240743</v>
      </c>
      <c r="R1480" cm="1">
        <f t="array" ref="R1480:S1480">YEAR(P1480:Q1480)</f>
        <v>2013</v>
      </c>
      <c r="S1480">
        <v>2013</v>
      </c>
    </row>
    <row r="1481" spans="1:19" ht="48" x14ac:dyDescent="0.2">
      <c r="A1481">
        <v>1479</v>
      </c>
      <c r="B1481" s="3" t="s">
        <v>1480</v>
      </c>
      <c r="C1481" s="3" t="s">
        <v>5589</v>
      </c>
      <c r="D1481" s="6">
        <v>1600</v>
      </c>
      <c r="E1481" s="8">
        <v>2198</v>
      </c>
      <c r="F1481" t="s">
        <v>8218</v>
      </c>
      <c r="G1481" t="s">
        <v>8223</v>
      </c>
      <c r="H1481" t="s">
        <v>8245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8281</v>
      </c>
      <c r="O1481" t="s">
        <v>8301</v>
      </c>
      <c r="P1481" s="9">
        <f>(J1481/86400)+DATE(1970,1,1)</f>
        <v>41754.745243055557</v>
      </c>
      <c r="Q1481" s="9">
        <f>(I1481/86400)+DATE(1970,1,1)</f>
        <v>41769.165972222225</v>
      </c>
      <c r="R1481" cm="1">
        <f t="array" ref="R1481:S1481">YEAR(P1481:Q1481)</f>
        <v>2014</v>
      </c>
      <c r="S1481">
        <v>2014</v>
      </c>
    </row>
    <row r="1482" spans="1:19" ht="48" x14ac:dyDescent="0.2">
      <c r="A1482">
        <v>1480</v>
      </c>
      <c r="B1482" s="3" t="s">
        <v>1481</v>
      </c>
      <c r="C1482" s="3" t="s">
        <v>5590</v>
      </c>
      <c r="D1482" s="6">
        <v>50000</v>
      </c>
      <c r="E1482" s="8">
        <v>58520.2</v>
      </c>
      <c r="F1482" t="s">
        <v>8218</v>
      </c>
      <c r="G1482" t="s">
        <v>8223</v>
      </c>
      <c r="H1482" t="s">
        <v>8245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8281</v>
      </c>
      <c r="O1482" t="s">
        <v>8301</v>
      </c>
      <c r="P1482" s="9">
        <f>(J1482/86400)+DATE(1970,1,1)</f>
        <v>41464.934016203704</v>
      </c>
      <c r="Q1482" s="9">
        <f>(I1482/86400)+DATE(1970,1,1)</f>
        <v>41481.708333333336</v>
      </c>
      <c r="R1482" cm="1">
        <f t="array" ref="R1482:S1482">YEAR(P1482:Q1482)</f>
        <v>2013</v>
      </c>
      <c r="S1482">
        <v>2013</v>
      </c>
    </row>
    <row r="1483" spans="1:19" ht="48" x14ac:dyDescent="0.2">
      <c r="A1483">
        <v>1481</v>
      </c>
      <c r="B1483" s="3" t="s">
        <v>1482</v>
      </c>
      <c r="C1483" s="3" t="s">
        <v>5591</v>
      </c>
      <c r="D1483" s="6">
        <v>5000</v>
      </c>
      <c r="E1483" s="8">
        <v>105</v>
      </c>
      <c r="F1483" t="s">
        <v>8220</v>
      </c>
      <c r="G1483" t="s">
        <v>8228</v>
      </c>
      <c r="H1483" t="s">
        <v>8250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8281</v>
      </c>
      <c r="O1483" t="s">
        <v>8283</v>
      </c>
      <c r="P1483" s="9">
        <f>(J1483/86400)+DATE(1970,1,1)</f>
        <v>41550.922974537039</v>
      </c>
      <c r="Q1483" s="9">
        <f>(I1483/86400)+DATE(1970,1,1)</f>
        <v>41580.922974537039</v>
      </c>
      <c r="R1483" cm="1">
        <f t="array" ref="R1483:S1483">YEAR(P1483:Q1483)</f>
        <v>2013</v>
      </c>
      <c r="S1483">
        <v>2013</v>
      </c>
    </row>
    <row r="1484" spans="1:19" ht="48" x14ac:dyDescent="0.2">
      <c r="A1484">
        <v>1482</v>
      </c>
      <c r="B1484" s="3" t="s">
        <v>1483</v>
      </c>
      <c r="C1484" s="3" t="s">
        <v>5592</v>
      </c>
      <c r="D1484" s="6">
        <v>5000</v>
      </c>
      <c r="E1484" s="8">
        <v>5</v>
      </c>
      <c r="F1484" t="s">
        <v>8220</v>
      </c>
      <c r="G1484" t="s">
        <v>8223</v>
      </c>
      <c r="H1484" t="s">
        <v>8245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8281</v>
      </c>
      <c r="O1484" t="s">
        <v>8283</v>
      </c>
      <c r="P1484" s="9">
        <f>(J1484/86400)+DATE(1970,1,1)</f>
        <v>41136.858055555553</v>
      </c>
      <c r="Q1484" s="9">
        <f>(I1484/86400)+DATE(1970,1,1)</f>
        <v>41159.327083333337</v>
      </c>
      <c r="R1484" cm="1">
        <f t="array" ref="R1484:S1484">YEAR(P1484:Q1484)</f>
        <v>2012</v>
      </c>
      <c r="S1484">
        <v>2012</v>
      </c>
    </row>
    <row r="1485" spans="1:19" ht="48" x14ac:dyDescent="0.2">
      <c r="A1485">
        <v>1483</v>
      </c>
      <c r="B1485" s="3" t="s">
        <v>1484</v>
      </c>
      <c r="C1485" s="3" t="s">
        <v>5593</v>
      </c>
      <c r="D1485" s="6">
        <v>7000</v>
      </c>
      <c r="E1485" s="8">
        <v>50</v>
      </c>
      <c r="F1485" t="s">
        <v>8220</v>
      </c>
      <c r="G1485" t="s">
        <v>8223</v>
      </c>
      <c r="H1485" t="s">
        <v>8245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8281</v>
      </c>
      <c r="O1485" t="s">
        <v>8283</v>
      </c>
      <c r="P1485" s="9">
        <f>(J1485/86400)+DATE(1970,1,1)</f>
        <v>42548.192997685182</v>
      </c>
      <c r="Q1485" s="9">
        <f>(I1485/86400)+DATE(1970,1,1)</f>
        <v>42573.192997685182</v>
      </c>
      <c r="R1485" cm="1">
        <f t="array" ref="R1485:S1485">YEAR(P1485:Q1485)</f>
        <v>2016</v>
      </c>
      <c r="S1485">
        <v>2016</v>
      </c>
    </row>
    <row r="1486" spans="1:19" ht="16" x14ac:dyDescent="0.2">
      <c r="A1486">
        <v>1484</v>
      </c>
      <c r="B1486" s="3" t="s">
        <v>1485</v>
      </c>
      <c r="C1486" s="3" t="s">
        <v>5594</v>
      </c>
      <c r="D1486" s="6">
        <v>2000</v>
      </c>
      <c r="E1486" s="8">
        <v>0</v>
      </c>
      <c r="F1486" t="s">
        <v>8220</v>
      </c>
      <c r="G1486" t="s">
        <v>8223</v>
      </c>
      <c r="H1486" t="s">
        <v>8245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8281</v>
      </c>
      <c r="O1486" t="s">
        <v>8283</v>
      </c>
      <c r="P1486" s="9">
        <f>(J1486/86400)+DATE(1970,1,1)</f>
        <v>41053.200960648144</v>
      </c>
      <c r="Q1486" s="9">
        <f>(I1486/86400)+DATE(1970,1,1)</f>
        <v>41111.618750000001</v>
      </c>
      <c r="R1486" cm="1">
        <f t="array" ref="R1486:S1486">YEAR(P1486:Q1486)</f>
        <v>2012</v>
      </c>
      <c r="S1486">
        <v>2012</v>
      </c>
    </row>
    <row r="1487" spans="1:19" ht="48" x14ac:dyDescent="0.2">
      <c r="A1487">
        <v>1485</v>
      </c>
      <c r="B1487" s="3" t="s">
        <v>1486</v>
      </c>
      <c r="C1487" s="3" t="s">
        <v>5595</v>
      </c>
      <c r="D1487" s="6">
        <v>6700</v>
      </c>
      <c r="E1487" s="8">
        <v>150</v>
      </c>
      <c r="F1487" t="s">
        <v>8220</v>
      </c>
      <c r="G1487" t="s">
        <v>8223</v>
      </c>
      <c r="H1487" t="s">
        <v>8245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8281</v>
      </c>
      <c r="O1487" t="s">
        <v>8283</v>
      </c>
      <c r="P1487" s="9">
        <f>(J1487/86400)+DATE(1970,1,1)</f>
        <v>42130.795983796299</v>
      </c>
      <c r="Q1487" s="9">
        <f>(I1487/86400)+DATE(1970,1,1)</f>
        <v>42175.795983796299</v>
      </c>
      <c r="R1487" cm="1">
        <f t="array" ref="R1487:S1487">YEAR(P1487:Q1487)</f>
        <v>2015</v>
      </c>
      <c r="S1487">
        <v>2015</v>
      </c>
    </row>
    <row r="1488" spans="1:19" ht="48" x14ac:dyDescent="0.2">
      <c r="A1488">
        <v>1486</v>
      </c>
      <c r="B1488" s="3" t="s">
        <v>1487</v>
      </c>
      <c r="C1488" s="3" t="s">
        <v>5596</v>
      </c>
      <c r="D1488" s="6">
        <v>20000</v>
      </c>
      <c r="E1488" s="8">
        <v>48</v>
      </c>
      <c r="F1488" t="s">
        <v>8220</v>
      </c>
      <c r="G1488" t="s">
        <v>8223</v>
      </c>
      <c r="H1488" t="s">
        <v>8245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8281</v>
      </c>
      <c r="O1488" t="s">
        <v>8283</v>
      </c>
      <c r="P1488" s="9">
        <f>(J1488/86400)+DATE(1970,1,1)</f>
        <v>42032.168530092589</v>
      </c>
      <c r="Q1488" s="9">
        <f>(I1488/86400)+DATE(1970,1,1)</f>
        <v>42062.168530092589</v>
      </c>
      <c r="R1488" cm="1">
        <f t="array" ref="R1488:S1488">YEAR(P1488:Q1488)</f>
        <v>2015</v>
      </c>
      <c r="S1488">
        <v>2015</v>
      </c>
    </row>
    <row r="1489" spans="1:19" ht="48" x14ac:dyDescent="0.2">
      <c r="A1489">
        <v>1487</v>
      </c>
      <c r="B1489" s="3" t="s">
        <v>1488</v>
      </c>
      <c r="C1489" s="3" t="s">
        <v>5597</v>
      </c>
      <c r="D1489" s="6">
        <v>10000</v>
      </c>
      <c r="E1489" s="8">
        <v>0</v>
      </c>
      <c r="F1489" t="s">
        <v>8220</v>
      </c>
      <c r="G1489" t="s">
        <v>8223</v>
      </c>
      <c r="H1489" t="s">
        <v>8245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8281</v>
      </c>
      <c r="O1489" t="s">
        <v>8283</v>
      </c>
      <c r="P1489" s="9">
        <f>(J1489/86400)+DATE(1970,1,1)</f>
        <v>42554.917488425926</v>
      </c>
      <c r="Q1489" s="9">
        <f>(I1489/86400)+DATE(1970,1,1)</f>
        <v>42584.917488425926</v>
      </c>
      <c r="R1489" cm="1">
        <f t="array" ref="R1489:S1489">YEAR(P1489:Q1489)</f>
        <v>2016</v>
      </c>
      <c r="S1489">
        <v>2016</v>
      </c>
    </row>
    <row r="1490" spans="1:19" ht="48" x14ac:dyDescent="0.2">
      <c r="A1490">
        <v>1488</v>
      </c>
      <c r="B1490" s="3" t="s">
        <v>1489</v>
      </c>
      <c r="C1490" s="3" t="s">
        <v>5598</v>
      </c>
      <c r="D1490" s="6">
        <v>15000</v>
      </c>
      <c r="E1490" s="8">
        <v>360</v>
      </c>
      <c r="F1490" t="s">
        <v>8220</v>
      </c>
      <c r="G1490" t="s">
        <v>8225</v>
      </c>
      <c r="H1490" t="s">
        <v>8247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8281</v>
      </c>
      <c r="O1490" t="s">
        <v>8283</v>
      </c>
      <c r="P1490" s="9">
        <f>(J1490/86400)+DATE(1970,1,1)</f>
        <v>41614.563194444447</v>
      </c>
      <c r="Q1490" s="9">
        <f>(I1490/86400)+DATE(1970,1,1)</f>
        <v>41644.563194444447</v>
      </c>
      <c r="R1490" cm="1">
        <f t="array" ref="R1490:S1490">YEAR(P1490:Q1490)</f>
        <v>2013</v>
      </c>
      <c r="S1490">
        <v>2014</v>
      </c>
    </row>
    <row r="1491" spans="1:19" ht="48" x14ac:dyDescent="0.2">
      <c r="A1491">
        <v>1489</v>
      </c>
      <c r="B1491" s="3" t="s">
        <v>1490</v>
      </c>
      <c r="C1491" s="3" t="s">
        <v>5599</v>
      </c>
      <c r="D1491" s="6">
        <v>5000</v>
      </c>
      <c r="E1491" s="8">
        <v>0</v>
      </c>
      <c r="F1491" t="s">
        <v>8220</v>
      </c>
      <c r="G1491" t="s">
        <v>8223</v>
      </c>
      <c r="H1491" t="s">
        <v>8245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8281</v>
      </c>
      <c r="O1491" t="s">
        <v>8283</v>
      </c>
      <c r="P1491" s="9">
        <f>(J1491/86400)+DATE(1970,1,1)</f>
        <v>41198.611712962964</v>
      </c>
      <c r="Q1491" s="9">
        <f>(I1491/86400)+DATE(1970,1,1)</f>
        <v>41228.653379629628</v>
      </c>
      <c r="R1491" cm="1">
        <f t="array" ref="R1491:S1491">YEAR(P1491:Q1491)</f>
        <v>2012</v>
      </c>
      <c r="S1491">
        <v>2012</v>
      </c>
    </row>
    <row r="1492" spans="1:19" ht="48" x14ac:dyDescent="0.2">
      <c r="A1492">
        <v>1490</v>
      </c>
      <c r="B1492" s="3" t="s">
        <v>1491</v>
      </c>
      <c r="C1492" s="3" t="s">
        <v>5600</v>
      </c>
      <c r="D1492" s="6">
        <v>2900</v>
      </c>
      <c r="E1492" s="8">
        <v>895</v>
      </c>
      <c r="F1492" t="s">
        <v>8220</v>
      </c>
      <c r="G1492" t="s">
        <v>8223</v>
      </c>
      <c r="H1492" t="s">
        <v>8245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8281</v>
      </c>
      <c r="O1492" t="s">
        <v>8283</v>
      </c>
      <c r="P1492" s="9">
        <f>(J1492/86400)+DATE(1970,1,1)</f>
        <v>41520.561041666668</v>
      </c>
      <c r="Q1492" s="9">
        <f>(I1492/86400)+DATE(1970,1,1)</f>
        <v>41549.561041666668</v>
      </c>
      <c r="R1492" cm="1">
        <f t="array" ref="R1492:S1492">YEAR(P1492:Q1492)</f>
        <v>2013</v>
      </c>
      <c r="S1492">
        <v>2013</v>
      </c>
    </row>
    <row r="1493" spans="1:19" ht="32" x14ac:dyDescent="0.2">
      <c r="A1493">
        <v>1491</v>
      </c>
      <c r="B1493" s="3" t="s">
        <v>1492</v>
      </c>
      <c r="C1493" s="3" t="s">
        <v>5601</v>
      </c>
      <c r="D1493" s="6">
        <v>1200</v>
      </c>
      <c r="E1493" s="8">
        <v>100</v>
      </c>
      <c r="F1493" t="s">
        <v>8220</v>
      </c>
      <c r="G1493" t="s">
        <v>8223</v>
      </c>
      <c r="H1493" t="s">
        <v>8245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8281</v>
      </c>
      <c r="O1493" t="s">
        <v>8283</v>
      </c>
      <c r="P1493" s="9">
        <f>(J1493/86400)+DATE(1970,1,1)</f>
        <v>41991.713460648149</v>
      </c>
      <c r="Q1493" s="9">
        <f>(I1493/86400)+DATE(1970,1,1)</f>
        <v>42050.651388888888</v>
      </c>
      <c r="R1493" cm="1">
        <f t="array" ref="R1493:S1493">YEAR(P1493:Q1493)</f>
        <v>2014</v>
      </c>
      <c r="S1493">
        <v>2015</v>
      </c>
    </row>
    <row r="1494" spans="1:19" ht="48" x14ac:dyDescent="0.2">
      <c r="A1494">
        <v>1492</v>
      </c>
      <c r="B1494" s="3" t="s">
        <v>1493</v>
      </c>
      <c r="C1494" s="3" t="s">
        <v>5602</v>
      </c>
      <c r="D1494" s="6">
        <v>4000</v>
      </c>
      <c r="E1494" s="8">
        <v>30</v>
      </c>
      <c r="F1494" t="s">
        <v>8220</v>
      </c>
      <c r="G1494" t="s">
        <v>8223</v>
      </c>
      <c r="H1494" t="s">
        <v>8245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8281</v>
      </c>
      <c r="O1494" t="s">
        <v>8283</v>
      </c>
      <c r="P1494" s="9">
        <f>(J1494/86400)+DATE(1970,1,1)</f>
        <v>40682.884791666671</v>
      </c>
      <c r="Q1494" s="9">
        <f>(I1494/86400)+DATE(1970,1,1)</f>
        <v>40712.884791666671</v>
      </c>
      <c r="R1494" cm="1">
        <f t="array" ref="R1494:S1494">YEAR(P1494:Q1494)</f>
        <v>2011</v>
      </c>
      <c r="S1494">
        <v>2011</v>
      </c>
    </row>
    <row r="1495" spans="1:19" ht="32" x14ac:dyDescent="0.2">
      <c r="A1495">
        <v>1493</v>
      </c>
      <c r="B1495" s="3" t="s">
        <v>1494</v>
      </c>
      <c r="C1495" s="3" t="s">
        <v>5603</v>
      </c>
      <c r="D1495" s="6">
        <v>2400</v>
      </c>
      <c r="E1495" s="8">
        <v>0</v>
      </c>
      <c r="F1495" t="s">
        <v>8220</v>
      </c>
      <c r="G1495" t="s">
        <v>8223</v>
      </c>
      <c r="H1495" t="s">
        <v>8245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8281</v>
      </c>
      <c r="O1495" t="s">
        <v>8283</v>
      </c>
      <c r="P1495" s="9">
        <f>(J1495/86400)+DATE(1970,1,1)</f>
        <v>41411.866608796292</v>
      </c>
      <c r="Q1495" s="9">
        <f>(I1495/86400)+DATE(1970,1,1)</f>
        <v>41441.866608796292</v>
      </c>
      <c r="R1495" cm="1">
        <f t="array" ref="R1495:S1495">YEAR(P1495:Q1495)</f>
        <v>2013</v>
      </c>
      <c r="S1495">
        <v>2013</v>
      </c>
    </row>
    <row r="1496" spans="1:19" ht="48" x14ac:dyDescent="0.2">
      <c r="A1496">
        <v>1494</v>
      </c>
      <c r="B1496" s="3" t="s">
        <v>1495</v>
      </c>
      <c r="C1496" s="3" t="s">
        <v>5604</v>
      </c>
      <c r="D1496" s="6">
        <v>5000</v>
      </c>
      <c r="E1496" s="8">
        <v>445</v>
      </c>
      <c r="F1496" t="s">
        <v>8220</v>
      </c>
      <c r="G1496" t="s">
        <v>8223</v>
      </c>
      <c r="H1496" t="s">
        <v>8245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8281</v>
      </c>
      <c r="O1496" t="s">
        <v>8283</v>
      </c>
      <c r="P1496" s="9">
        <f>(J1496/86400)+DATE(1970,1,1)</f>
        <v>42067.722372685181</v>
      </c>
      <c r="Q1496" s="9">
        <f>(I1496/86400)+DATE(1970,1,1)</f>
        <v>42097.651388888888</v>
      </c>
      <c r="R1496" cm="1">
        <f t="array" ref="R1496:S1496">YEAR(P1496:Q1496)</f>
        <v>2015</v>
      </c>
      <c r="S1496">
        <v>2015</v>
      </c>
    </row>
    <row r="1497" spans="1:19" ht="32" x14ac:dyDescent="0.2">
      <c r="A1497">
        <v>1495</v>
      </c>
      <c r="B1497" s="3" t="s">
        <v>1496</v>
      </c>
      <c r="C1497" s="3" t="s">
        <v>5605</v>
      </c>
      <c r="D1497" s="6">
        <v>2000</v>
      </c>
      <c r="E1497" s="8">
        <v>0</v>
      </c>
      <c r="F1497" t="s">
        <v>8220</v>
      </c>
      <c r="G1497" t="s">
        <v>8223</v>
      </c>
      <c r="H1497" t="s">
        <v>8245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8281</v>
      </c>
      <c r="O1497" t="s">
        <v>8283</v>
      </c>
      <c r="P1497" s="9">
        <f>(J1497/86400)+DATE(1970,1,1)</f>
        <v>40752.789710648147</v>
      </c>
      <c r="Q1497" s="9">
        <f>(I1497/86400)+DATE(1970,1,1)</f>
        <v>40782.789710648147</v>
      </c>
      <c r="R1497" cm="1">
        <f t="array" ref="R1497:S1497">YEAR(P1497:Q1497)</f>
        <v>2011</v>
      </c>
      <c r="S1497">
        <v>2011</v>
      </c>
    </row>
    <row r="1498" spans="1:19" ht="48" x14ac:dyDescent="0.2">
      <c r="A1498">
        <v>1496</v>
      </c>
      <c r="B1498" s="3" t="s">
        <v>1497</v>
      </c>
      <c r="C1498" s="3" t="s">
        <v>5606</v>
      </c>
      <c r="D1498" s="6">
        <v>1500</v>
      </c>
      <c r="E1498" s="8">
        <v>0</v>
      </c>
      <c r="F1498" t="s">
        <v>8220</v>
      </c>
      <c r="G1498" t="s">
        <v>8223</v>
      </c>
      <c r="H1498" t="s">
        <v>8245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8281</v>
      </c>
      <c r="O1498" t="s">
        <v>8283</v>
      </c>
      <c r="P1498" s="9">
        <f>(J1498/86400)+DATE(1970,1,1)</f>
        <v>41838.475219907406</v>
      </c>
      <c r="Q1498" s="9">
        <f>(I1498/86400)+DATE(1970,1,1)</f>
        <v>41898.475219907406</v>
      </c>
      <c r="R1498" cm="1">
        <f t="array" ref="R1498:S1498">YEAR(P1498:Q1498)</f>
        <v>2014</v>
      </c>
      <c r="S1498">
        <v>2014</v>
      </c>
    </row>
    <row r="1499" spans="1:19" ht="48" x14ac:dyDescent="0.2">
      <c r="A1499">
        <v>1497</v>
      </c>
      <c r="B1499" s="3" t="s">
        <v>1498</v>
      </c>
      <c r="C1499" s="3" t="s">
        <v>5607</v>
      </c>
      <c r="D1499" s="6">
        <v>15000</v>
      </c>
      <c r="E1499" s="8">
        <v>1</v>
      </c>
      <c r="F1499" t="s">
        <v>8220</v>
      </c>
      <c r="G1499" t="s">
        <v>8223</v>
      </c>
      <c r="H1499" t="s">
        <v>8245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8281</v>
      </c>
      <c r="O1499" t="s">
        <v>8283</v>
      </c>
      <c r="P1499" s="9">
        <f>(J1499/86400)+DATE(1970,1,1)</f>
        <v>41444.64261574074</v>
      </c>
      <c r="Q1499" s="9">
        <f>(I1499/86400)+DATE(1970,1,1)</f>
        <v>41486.821527777778</v>
      </c>
      <c r="R1499" cm="1">
        <f t="array" ref="R1499:S1499">YEAR(P1499:Q1499)</f>
        <v>2013</v>
      </c>
      <c r="S1499">
        <v>2013</v>
      </c>
    </row>
    <row r="1500" spans="1:19" ht="48" x14ac:dyDescent="0.2">
      <c r="A1500">
        <v>1498</v>
      </c>
      <c r="B1500" s="3" t="s">
        <v>1499</v>
      </c>
      <c r="C1500" s="3" t="s">
        <v>5608</v>
      </c>
      <c r="D1500" s="6">
        <v>3000</v>
      </c>
      <c r="E1500" s="8">
        <v>57</v>
      </c>
      <c r="F1500" t="s">
        <v>8220</v>
      </c>
      <c r="G1500" t="s">
        <v>8223</v>
      </c>
      <c r="H1500" t="s">
        <v>8245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8281</v>
      </c>
      <c r="O1500" t="s">
        <v>8283</v>
      </c>
      <c r="P1500" s="9">
        <f>(J1500/86400)+DATE(1970,1,1)</f>
        <v>41840.983541666668</v>
      </c>
      <c r="Q1500" s="9">
        <f>(I1500/86400)+DATE(1970,1,1)</f>
        <v>41885.983541666668</v>
      </c>
      <c r="R1500" cm="1">
        <f t="array" ref="R1500:S1500">YEAR(P1500:Q1500)</f>
        <v>2014</v>
      </c>
      <c r="S1500">
        <v>2014</v>
      </c>
    </row>
    <row r="1501" spans="1:19" ht="48" x14ac:dyDescent="0.2">
      <c r="A1501">
        <v>1499</v>
      </c>
      <c r="B1501" s="3" t="s">
        <v>1500</v>
      </c>
      <c r="C1501" s="3" t="s">
        <v>5609</v>
      </c>
      <c r="D1501" s="6">
        <v>2000</v>
      </c>
      <c r="E1501" s="8">
        <v>5</v>
      </c>
      <c r="F1501" t="s">
        <v>8220</v>
      </c>
      <c r="G1501" t="s">
        <v>8223</v>
      </c>
      <c r="H1501" t="s">
        <v>8245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8281</v>
      </c>
      <c r="O1501" t="s">
        <v>8283</v>
      </c>
      <c r="P1501" s="9">
        <f>(J1501/86400)+DATE(1970,1,1)</f>
        <v>42527.007326388892</v>
      </c>
      <c r="Q1501" s="9">
        <f>(I1501/86400)+DATE(1970,1,1)</f>
        <v>42587.007326388892</v>
      </c>
      <c r="R1501" cm="1">
        <f t="array" ref="R1501:S1501">YEAR(P1501:Q1501)</f>
        <v>2016</v>
      </c>
      <c r="S1501">
        <v>2016</v>
      </c>
    </row>
    <row r="1502" spans="1:19" ht="48" x14ac:dyDescent="0.2">
      <c r="A1502">
        <v>1500</v>
      </c>
      <c r="B1502" s="3" t="s">
        <v>1501</v>
      </c>
      <c r="C1502" s="3" t="s">
        <v>5610</v>
      </c>
      <c r="D1502" s="6">
        <v>2800</v>
      </c>
      <c r="E1502" s="8">
        <v>701</v>
      </c>
      <c r="F1502" t="s">
        <v>8220</v>
      </c>
      <c r="G1502" t="s">
        <v>8223</v>
      </c>
      <c r="H1502" t="s">
        <v>8245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8281</v>
      </c>
      <c r="O1502" t="s">
        <v>8283</v>
      </c>
      <c r="P1502" s="9">
        <f>(J1502/86400)+DATE(1970,1,1)</f>
        <v>41365.904594907406</v>
      </c>
      <c r="Q1502" s="9">
        <f>(I1502/86400)+DATE(1970,1,1)</f>
        <v>41395.904594907406</v>
      </c>
      <c r="R1502" cm="1">
        <f t="array" ref="R1502:S1502">YEAR(P1502:Q1502)</f>
        <v>2013</v>
      </c>
      <c r="S1502">
        <v>2013</v>
      </c>
    </row>
    <row r="1503" spans="1:19" ht="32" x14ac:dyDescent="0.2">
      <c r="A1503">
        <v>1501</v>
      </c>
      <c r="B1503" s="3" t="s">
        <v>1502</v>
      </c>
      <c r="C1503" s="3" t="s">
        <v>5611</v>
      </c>
      <c r="D1503" s="6">
        <v>52000</v>
      </c>
      <c r="E1503" s="8">
        <v>86492</v>
      </c>
      <c r="F1503" t="s">
        <v>8218</v>
      </c>
      <c r="G1503" t="s">
        <v>8228</v>
      </c>
      <c r="H1503" t="s">
        <v>8250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8297</v>
      </c>
      <c r="O1503" t="s">
        <v>8298</v>
      </c>
      <c r="P1503" s="9">
        <f>(J1503/86400)+DATE(1970,1,1)</f>
        <v>42163.583599537036</v>
      </c>
      <c r="Q1503" s="9">
        <f>(I1503/86400)+DATE(1970,1,1)</f>
        <v>42193.583599537036</v>
      </c>
      <c r="R1503" cm="1">
        <f t="array" ref="R1503:S1503">YEAR(P1503:Q1503)</f>
        <v>2015</v>
      </c>
      <c r="S1503">
        <v>2015</v>
      </c>
    </row>
    <row r="1504" spans="1:19" ht="48" x14ac:dyDescent="0.2">
      <c r="A1504">
        <v>1502</v>
      </c>
      <c r="B1504" s="3" t="s">
        <v>1503</v>
      </c>
      <c r="C1504" s="3" t="s">
        <v>5612</v>
      </c>
      <c r="D1504" s="6">
        <v>22000</v>
      </c>
      <c r="E1504" s="8">
        <v>22318</v>
      </c>
      <c r="F1504" t="s">
        <v>8218</v>
      </c>
      <c r="G1504" t="s">
        <v>8224</v>
      </c>
      <c r="H1504" t="s">
        <v>8246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8297</v>
      </c>
      <c r="O1504" t="s">
        <v>8298</v>
      </c>
      <c r="P1504" s="9">
        <f>(J1504/86400)+DATE(1970,1,1)</f>
        <v>42426.542592592596</v>
      </c>
      <c r="Q1504" s="9">
        <f>(I1504/86400)+DATE(1970,1,1)</f>
        <v>42454.916666666672</v>
      </c>
      <c r="R1504" cm="1">
        <f t="array" ref="R1504:S1504">YEAR(P1504:Q1504)</f>
        <v>2016</v>
      </c>
      <c r="S1504">
        <v>2016</v>
      </c>
    </row>
    <row r="1505" spans="1:19" ht="48" x14ac:dyDescent="0.2">
      <c r="A1505">
        <v>1503</v>
      </c>
      <c r="B1505" s="3" t="s">
        <v>1504</v>
      </c>
      <c r="C1505" s="3" t="s">
        <v>5613</v>
      </c>
      <c r="D1505" s="6">
        <v>3750</v>
      </c>
      <c r="E1505" s="8">
        <v>4045.93</v>
      </c>
      <c r="F1505" t="s">
        <v>8218</v>
      </c>
      <c r="G1505" t="s">
        <v>8241</v>
      </c>
      <c r="H1505" t="s">
        <v>8248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8297</v>
      </c>
      <c r="O1505" t="s">
        <v>8298</v>
      </c>
      <c r="P1505" s="9">
        <f>(J1505/86400)+DATE(1970,1,1)</f>
        <v>42606.347233796296</v>
      </c>
      <c r="Q1505" s="9">
        <f>(I1505/86400)+DATE(1970,1,1)</f>
        <v>42666.347233796296</v>
      </c>
      <c r="R1505" cm="1">
        <f t="array" ref="R1505:S1505">YEAR(P1505:Q1505)</f>
        <v>2016</v>
      </c>
      <c r="S1505">
        <v>2016</v>
      </c>
    </row>
    <row r="1506" spans="1:19" ht="32" x14ac:dyDescent="0.2">
      <c r="A1506">
        <v>1504</v>
      </c>
      <c r="B1506" s="3" t="s">
        <v>1505</v>
      </c>
      <c r="C1506" s="3" t="s">
        <v>5614</v>
      </c>
      <c r="D1506" s="6">
        <v>6500</v>
      </c>
      <c r="E1506" s="8">
        <v>18066</v>
      </c>
      <c r="F1506" t="s">
        <v>8218</v>
      </c>
      <c r="G1506" t="s">
        <v>8224</v>
      </c>
      <c r="H1506" t="s">
        <v>8246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8297</v>
      </c>
      <c r="O1506" t="s">
        <v>8298</v>
      </c>
      <c r="P1506" s="9">
        <f>(J1506/86400)+DATE(1970,1,1)</f>
        <v>41772.657685185186</v>
      </c>
      <c r="Q1506" s="9">
        <f>(I1506/86400)+DATE(1970,1,1)</f>
        <v>41800.356249999997</v>
      </c>
      <c r="R1506" cm="1">
        <f t="array" ref="R1506:S1506">YEAR(P1506:Q1506)</f>
        <v>2014</v>
      </c>
      <c r="S1506">
        <v>2014</v>
      </c>
    </row>
    <row r="1507" spans="1:19" ht="48" x14ac:dyDescent="0.2">
      <c r="A1507">
        <v>1505</v>
      </c>
      <c r="B1507" s="3" t="s">
        <v>1506</v>
      </c>
      <c r="C1507" s="3" t="s">
        <v>5615</v>
      </c>
      <c r="D1507" s="6">
        <v>16000</v>
      </c>
      <c r="E1507" s="8">
        <v>16573</v>
      </c>
      <c r="F1507" t="s">
        <v>8218</v>
      </c>
      <c r="G1507" t="s">
        <v>8235</v>
      </c>
      <c r="H1507" t="s">
        <v>8248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8297</v>
      </c>
      <c r="O1507" t="s">
        <v>8298</v>
      </c>
      <c r="P1507" s="9">
        <f>(J1507/86400)+DATE(1970,1,1)</f>
        <v>42414.44332175926</v>
      </c>
      <c r="Q1507" s="9">
        <f>(I1507/86400)+DATE(1970,1,1)</f>
        <v>42451.834027777775</v>
      </c>
      <c r="R1507" cm="1">
        <f t="array" ref="R1507:S1507">YEAR(P1507:Q1507)</f>
        <v>2016</v>
      </c>
      <c r="S1507">
        <v>2016</v>
      </c>
    </row>
    <row r="1508" spans="1:19" ht="48" x14ac:dyDescent="0.2">
      <c r="A1508">
        <v>1506</v>
      </c>
      <c r="B1508" s="3" t="s">
        <v>1507</v>
      </c>
      <c r="C1508" s="3" t="s">
        <v>5616</v>
      </c>
      <c r="D1508" s="6">
        <v>1500</v>
      </c>
      <c r="E1508" s="8">
        <v>1671</v>
      </c>
      <c r="F1508" t="s">
        <v>8218</v>
      </c>
      <c r="G1508" t="s">
        <v>8224</v>
      </c>
      <c r="H1508" t="s">
        <v>8246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8297</v>
      </c>
      <c r="O1508" t="s">
        <v>8298</v>
      </c>
      <c r="P1508" s="9">
        <f>(J1508/86400)+DATE(1970,1,1)</f>
        <v>41814.785925925928</v>
      </c>
      <c r="Q1508" s="9">
        <f>(I1508/86400)+DATE(1970,1,1)</f>
        <v>41844.785925925928</v>
      </c>
      <c r="R1508" cm="1">
        <f t="array" ref="R1508:S1508">YEAR(P1508:Q1508)</f>
        <v>2014</v>
      </c>
      <c r="S1508">
        <v>2014</v>
      </c>
    </row>
    <row r="1509" spans="1:19" ht="48" x14ac:dyDescent="0.2">
      <c r="A1509">
        <v>1507</v>
      </c>
      <c r="B1509" s="3" t="s">
        <v>1508</v>
      </c>
      <c r="C1509" s="3" t="s">
        <v>5617</v>
      </c>
      <c r="D1509" s="6">
        <v>1200</v>
      </c>
      <c r="E1509" s="8">
        <v>2580</v>
      </c>
      <c r="F1509" t="s">
        <v>8218</v>
      </c>
      <c r="G1509" t="s">
        <v>8223</v>
      </c>
      <c r="H1509" t="s">
        <v>8245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8297</v>
      </c>
      <c r="O1509" t="s">
        <v>8298</v>
      </c>
      <c r="P1509" s="9">
        <f>(J1509/86400)+DATE(1970,1,1)</f>
        <v>40254.450335648144</v>
      </c>
      <c r="Q1509" s="9">
        <f>(I1509/86400)+DATE(1970,1,1)</f>
        <v>40313.340277777781</v>
      </c>
      <c r="R1509" cm="1">
        <f t="array" ref="R1509:S1509">YEAR(P1509:Q1509)</f>
        <v>2010</v>
      </c>
      <c r="S1509">
        <v>2010</v>
      </c>
    </row>
    <row r="1510" spans="1:19" ht="48" x14ac:dyDescent="0.2">
      <c r="A1510">
        <v>1508</v>
      </c>
      <c r="B1510" s="3" t="s">
        <v>1509</v>
      </c>
      <c r="C1510" s="3" t="s">
        <v>5618</v>
      </c>
      <c r="D1510" s="6">
        <v>18500</v>
      </c>
      <c r="E1510" s="8">
        <v>20491</v>
      </c>
      <c r="F1510" t="s">
        <v>8218</v>
      </c>
      <c r="G1510" t="s">
        <v>8223</v>
      </c>
      <c r="H1510" t="s">
        <v>8245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8297</v>
      </c>
      <c r="O1510" t="s">
        <v>8298</v>
      </c>
      <c r="P1510" s="9">
        <f>(J1510/86400)+DATE(1970,1,1)</f>
        <v>41786.614363425928</v>
      </c>
      <c r="Q1510" s="9">
        <f>(I1510/86400)+DATE(1970,1,1)</f>
        <v>41817.614363425928</v>
      </c>
      <c r="R1510" cm="1">
        <f t="array" ref="R1510:S1510">YEAR(P1510:Q1510)</f>
        <v>2014</v>
      </c>
      <c r="S1510">
        <v>2014</v>
      </c>
    </row>
    <row r="1511" spans="1:19" ht="48" x14ac:dyDescent="0.2">
      <c r="A1511">
        <v>1509</v>
      </c>
      <c r="B1511" s="3" t="s">
        <v>1510</v>
      </c>
      <c r="C1511" s="3" t="s">
        <v>5619</v>
      </c>
      <c r="D1511" s="6">
        <v>17500</v>
      </c>
      <c r="E1511" s="8">
        <v>21637.22</v>
      </c>
      <c r="F1511" t="s">
        <v>8218</v>
      </c>
      <c r="G1511" t="s">
        <v>8235</v>
      </c>
      <c r="H1511" t="s">
        <v>8248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8297</v>
      </c>
      <c r="O1511" t="s">
        <v>8298</v>
      </c>
      <c r="P1511" s="9">
        <f>(J1511/86400)+DATE(1970,1,1)</f>
        <v>42751.533391203702</v>
      </c>
      <c r="Q1511" s="9">
        <f>(I1511/86400)+DATE(1970,1,1)</f>
        <v>42780.957638888889</v>
      </c>
      <c r="R1511" cm="1">
        <f t="array" ref="R1511:S1511">YEAR(P1511:Q1511)</f>
        <v>2017</v>
      </c>
      <c r="S1511">
        <v>2017</v>
      </c>
    </row>
    <row r="1512" spans="1:19" ht="48" x14ac:dyDescent="0.2">
      <c r="A1512">
        <v>1510</v>
      </c>
      <c r="B1512" s="3" t="s">
        <v>1511</v>
      </c>
      <c r="C1512" s="3" t="s">
        <v>5620</v>
      </c>
      <c r="D1512" s="6">
        <v>16000</v>
      </c>
      <c r="E1512" s="8">
        <v>16165.6</v>
      </c>
      <c r="F1512" t="s">
        <v>8218</v>
      </c>
      <c r="G1512" t="s">
        <v>8224</v>
      </c>
      <c r="H1512" t="s">
        <v>8246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8297</v>
      </c>
      <c r="O1512" t="s">
        <v>8298</v>
      </c>
      <c r="P1512" s="9">
        <f>(J1512/86400)+DATE(1970,1,1)</f>
        <v>41809.385162037041</v>
      </c>
      <c r="Q1512" s="9">
        <f>(I1512/86400)+DATE(1970,1,1)</f>
        <v>41839.385162037041</v>
      </c>
      <c r="R1512" cm="1">
        <f t="array" ref="R1512:S1512">YEAR(P1512:Q1512)</f>
        <v>2014</v>
      </c>
      <c r="S1512">
        <v>2014</v>
      </c>
    </row>
    <row r="1513" spans="1:19" ht="48" x14ac:dyDescent="0.2">
      <c r="A1513">
        <v>1511</v>
      </c>
      <c r="B1513" s="3" t="s">
        <v>1512</v>
      </c>
      <c r="C1513" s="3" t="s">
        <v>5621</v>
      </c>
      <c r="D1513" s="6">
        <v>14000</v>
      </c>
      <c r="E1513" s="8">
        <v>15651</v>
      </c>
      <c r="F1513" t="s">
        <v>8218</v>
      </c>
      <c r="G1513" t="s">
        <v>8223</v>
      </c>
      <c r="H1513" t="s">
        <v>8245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8297</v>
      </c>
      <c r="O1513" t="s">
        <v>8298</v>
      </c>
      <c r="P1513" s="9">
        <f>(J1513/86400)+DATE(1970,1,1)</f>
        <v>42296.583379629628</v>
      </c>
      <c r="Q1513" s="9">
        <f>(I1513/86400)+DATE(1970,1,1)</f>
        <v>42326.625046296293</v>
      </c>
      <c r="R1513" cm="1">
        <f t="array" ref="R1513:S1513">YEAR(P1513:Q1513)</f>
        <v>2015</v>
      </c>
      <c r="S1513">
        <v>2015</v>
      </c>
    </row>
    <row r="1514" spans="1:19" ht="48" x14ac:dyDescent="0.2">
      <c r="A1514">
        <v>1512</v>
      </c>
      <c r="B1514" s="3" t="s">
        <v>1513</v>
      </c>
      <c r="C1514" s="3" t="s">
        <v>5622</v>
      </c>
      <c r="D1514" s="6">
        <v>3500</v>
      </c>
      <c r="E1514" s="8">
        <v>19557</v>
      </c>
      <c r="F1514" t="s">
        <v>8218</v>
      </c>
      <c r="G1514" t="s">
        <v>8223</v>
      </c>
      <c r="H1514" t="s">
        <v>8245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8297</v>
      </c>
      <c r="O1514" t="s">
        <v>8298</v>
      </c>
      <c r="P1514" s="9">
        <f>(J1514/86400)+DATE(1970,1,1)</f>
        <v>42741.684479166666</v>
      </c>
      <c r="Q1514" s="9">
        <f>(I1514/86400)+DATE(1970,1,1)</f>
        <v>42771.684479166666</v>
      </c>
      <c r="R1514" cm="1">
        <f t="array" ref="R1514:S1514">YEAR(P1514:Q1514)</f>
        <v>2017</v>
      </c>
      <c r="S1514">
        <v>2017</v>
      </c>
    </row>
    <row r="1515" spans="1:19" ht="48" x14ac:dyDescent="0.2">
      <c r="A1515">
        <v>1513</v>
      </c>
      <c r="B1515" s="3" t="s">
        <v>1514</v>
      </c>
      <c r="C1515" s="3" t="s">
        <v>5623</v>
      </c>
      <c r="D1515" s="6">
        <v>8000</v>
      </c>
      <c r="E1515" s="8">
        <v>12001.5</v>
      </c>
      <c r="F1515" t="s">
        <v>8218</v>
      </c>
      <c r="G1515" t="s">
        <v>8224</v>
      </c>
      <c r="H1515" t="s">
        <v>8246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8297</v>
      </c>
      <c r="O1515" t="s">
        <v>8298</v>
      </c>
      <c r="P1515" s="9">
        <f>(J1515/86400)+DATE(1970,1,1)</f>
        <v>41806.637337962966</v>
      </c>
      <c r="Q1515" s="9">
        <f>(I1515/86400)+DATE(1970,1,1)</f>
        <v>41836.637337962966</v>
      </c>
      <c r="R1515" cm="1">
        <f t="array" ref="R1515:S1515">YEAR(P1515:Q1515)</f>
        <v>2014</v>
      </c>
      <c r="S1515">
        <v>2014</v>
      </c>
    </row>
    <row r="1516" spans="1:19" ht="48" x14ac:dyDescent="0.2">
      <c r="A1516">
        <v>1514</v>
      </c>
      <c r="B1516" s="3" t="s">
        <v>1515</v>
      </c>
      <c r="C1516" s="3" t="s">
        <v>5624</v>
      </c>
      <c r="D1516" s="6">
        <v>25000</v>
      </c>
      <c r="E1516" s="8">
        <v>26619</v>
      </c>
      <c r="F1516" t="s">
        <v>8218</v>
      </c>
      <c r="G1516" t="s">
        <v>8223</v>
      </c>
      <c r="H1516" t="s">
        <v>8245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8297</v>
      </c>
      <c r="O1516" t="s">
        <v>8298</v>
      </c>
      <c r="P1516" s="9">
        <f>(J1516/86400)+DATE(1970,1,1)</f>
        <v>42234.597685185188</v>
      </c>
      <c r="Q1516" s="9">
        <f>(I1516/86400)+DATE(1970,1,1)</f>
        <v>42274.597685185188</v>
      </c>
      <c r="R1516" cm="1">
        <f t="array" ref="R1516:S1516">YEAR(P1516:Q1516)</f>
        <v>2015</v>
      </c>
      <c r="S1516">
        <v>2015</v>
      </c>
    </row>
    <row r="1517" spans="1:19" ht="48" x14ac:dyDescent="0.2">
      <c r="A1517">
        <v>1515</v>
      </c>
      <c r="B1517" s="3" t="s">
        <v>1516</v>
      </c>
      <c r="C1517" s="3" t="s">
        <v>5625</v>
      </c>
      <c r="D1517" s="6">
        <v>300000</v>
      </c>
      <c r="E1517" s="8">
        <v>471567</v>
      </c>
      <c r="F1517" t="s">
        <v>8218</v>
      </c>
      <c r="G1517" t="s">
        <v>8233</v>
      </c>
      <c r="H1517" t="s">
        <v>8253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8297</v>
      </c>
      <c r="O1517" t="s">
        <v>8298</v>
      </c>
      <c r="P1517" s="9">
        <f>(J1517/86400)+DATE(1970,1,1)</f>
        <v>42415.253437499996</v>
      </c>
      <c r="Q1517" s="9">
        <f>(I1517/86400)+DATE(1970,1,1)</f>
        <v>42445.211770833332</v>
      </c>
      <c r="R1517" cm="1">
        <f t="array" ref="R1517:S1517">YEAR(P1517:Q1517)</f>
        <v>2016</v>
      </c>
      <c r="S1517">
        <v>2016</v>
      </c>
    </row>
    <row r="1518" spans="1:19" ht="48" x14ac:dyDescent="0.2">
      <c r="A1518">
        <v>1516</v>
      </c>
      <c r="B1518" s="3" t="s">
        <v>1517</v>
      </c>
      <c r="C1518" s="3" t="s">
        <v>5626</v>
      </c>
      <c r="D1518" s="6">
        <v>17000</v>
      </c>
      <c r="E1518" s="8">
        <v>18472</v>
      </c>
      <c r="F1518" t="s">
        <v>8218</v>
      </c>
      <c r="G1518" t="s">
        <v>8223</v>
      </c>
      <c r="H1518" t="s">
        <v>8245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8297</v>
      </c>
      <c r="O1518" t="s">
        <v>8298</v>
      </c>
      <c r="P1518" s="9">
        <f>(J1518/86400)+DATE(1970,1,1)</f>
        <v>42619.466342592597</v>
      </c>
      <c r="Q1518" s="9">
        <f>(I1518/86400)+DATE(1970,1,1)</f>
        <v>42649.583333333328</v>
      </c>
      <c r="R1518" cm="1">
        <f t="array" ref="R1518:S1518">YEAR(P1518:Q1518)</f>
        <v>2016</v>
      </c>
      <c r="S1518">
        <v>2016</v>
      </c>
    </row>
    <row r="1519" spans="1:19" ht="48" x14ac:dyDescent="0.2">
      <c r="A1519">
        <v>1517</v>
      </c>
      <c r="B1519" s="3" t="s">
        <v>1518</v>
      </c>
      <c r="C1519" s="3" t="s">
        <v>5627</v>
      </c>
      <c r="D1519" s="6">
        <v>15000</v>
      </c>
      <c r="E1519" s="8">
        <v>24297</v>
      </c>
      <c r="F1519" t="s">
        <v>8218</v>
      </c>
      <c r="G1519" t="s">
        <v>8223</v>
      </c>
      <c r="H1519" t="s">
        <v>8245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8297</v>
      </c>
      <c r="O1519" t="s">
        <v>8298</v>
      </c>
      <c r="P1519" s="9">
        <f>(J1519/86400)+DATE(1970,1,1)</f>
        <v>41948.56658564815</v>
      </c>
      <c r="Q1519" s="9">
        <f>(I1519/86400)+DATE(1970,1,1)</f>
        <v>41979.25</v>
      </c>
      <c r="R1519" cm="1">
        <f t="array" ref="R1519:S1519">YEAR(P1519:Q1519)</f>
        <v>2014</v>
      </c>
      <c r="S1519">
        <v>2014</v>
      </c>
    </row>
    <row r="1520" spans="1:19" ht="32" x14ac:dyDescent="0.2">
      <c r="A1520">
        <v>1518</v>
      </c>
      <c r="B1520" s="3" t="s">
        <v>1519</v>
      </c>
      <c r="C1520" s="3" t="s">
        <v>5628</v>
      </c>
      <c r="D1520" s="6">
        <v>15000</v>
      </c>
      <c r="E1520" s="8">
        <v>30805</v>
      </c>
      <c r="F1520" t="s">
        <v>8218</v>
      </c>
      <c r="G1520" t="s">
        <v>8223</v>
      </c>
      <c r="H1520" t="s">
        <v>8245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8297</v>
      </c>
      <c r="O1520" t="s">
        <v>8298</v>
      </c>
      <c r="P1520" s="9">
        <f>(J1520/86400)+DATE(1970,1,1)</f>
        <v>41760.8200462963</v>
      </c>
      <c r="Q1520" s="9">
        <f>(I1520/86400)+DATE(1970,1,1)</f>
        <v>41790.8200462963</v>
      </c>
      <c r="R1520" cm="1">
        <f t="array" ref="R1520:S1520">YEAR(P1520:Q1520)</f>
        <v>2014</v>
      </c>
      <c r="S1520">
        <v>2014</v>
      </c>
    </row>
    <row r="1521" spans="1:19" ht="48" x14ac:dyDescent="0.2">
      <c r="A1521">
        <v>1519</v>
      </c>
      <c r="B1521" s="3" t="s">
        <v>1520</v>
      </c>
      <c r="C1521" s="3" t="s">
        <v>5629</v>
      </c>
      <c r="D1521" s="6">
        <v>9000</v>
      </c>
      <c r="E1521" s="8">
        <v>9302.75</v>
      </c>
      <c r="F1521" t="s">
        <v>8218</v>
      </c>
      <c r="G1521" t="s">
        <v>8223</v>
      </c>
      <c r="H1521" t="s">
        <v>8245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8297</v>
      </c>
      <c r="O1521" t="s">
        <v>8298</v>
      </c>
      <c r="P1521" s="9">
        <f>(J1521/86400)+DATE(1970,1,1)</f>
        <v>41782.741701388892</v>
      </c>
      <c r="Q1521" s="9">
        <f>(I1521/86400)+DATE(1970,1,1)</f>
        <v>41810.915972222225</v>
      </c>
      <c r="R1521" cm="1">
        <f t="array" ref="R1521:S1521">YEAR(P1521:Q1521)</f>
        <v>2014</v>
      </c>
      <c r="S1521">
        <v>2014</v>
      </c>
    </row>
    <row r="1522" spans="1:19" ht="32" x14ac:dyDescent="0.2">
      <c r="A1522">
        <v>1520</v>
      </c>
      <c r="B1522" s="3" t="s">
        <v>1521</v>
      </c>
      <c r="C1522" s="3" t="s">
        <v>5630</v>
      </c>
      <c r="D1522" s="6">
        <v>18000</v>
      </c>
      <c r="E1522" s="8">
        <v>18625</v>
      </c>
      <c r="F1522" t="s">
        <v>8218</v>
      </c>
      <c r="G1522" t="s">
        <v>8223</v>
      </c>
      <c r="H1522" t="s">
        <v>8245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8297</v>
      </c>
      <c r="O1522" t="s">
        <v>8298</v>
      </c>
      <c r="P1522" s="9">
        <f>(J1522/86400)+DATE(1970,1,1)</f>
        <v>41955.857789351852</v>
      </c>
      <c r="Q1522" s="9">
        <f>(I1522/86400)+DATE(1970,1,1)</f>
        <v>41992.166666666672</v>
      </c>
      <c r="R1522" cm="1">
        <f t="array" ref="R1522:S1522">YEAR(P1522:Q1522)</f>
        <v>2014</v>
      </c>
      <c r="S1522">
        <v>2014</v>
      </c>
    </row>
    <row r="1523" spans="1:19" ht="48" x14ac:dyDescent="0.2">
      <c r="A1523">
        <v>1521</v>
      </c>
      <c r="B1523" s="3" t="s">
        <v>1522</v>
      </c>
      <c r="C1523" s="3" t="s">
        <v>5631</v>
      </c>
      <c r="D1523" s="6">
        <v>37500</v>
      </c>
      <c r="E1523" s="8">
        <v>40055</v>
      </c>
      <c r="F1523" t="s">
        <v>8218</v>
      </c>
      <c r="G1523" t="s">
        <v>8223</v>
      </c>
      <c r="H1523" t="s">
        <v>8245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8297</v>
      </c>
      <c r="O1523" t="s">
        <v>8298</v>
      </c>
      <c r="P1523" s="9">
        <f>(J1523/86400)+DATE(1970,1,1)</f>
        <v>42493.167719907404</v>
      </c>
      <c r="Q1523" s="9">
        <f>(I1523/86400)+DATE(1970,1,1)</f>
        <v>42528.167719907404</v>
      </c>
      <c r="R1523" cm="1">
        <f t="array" ref="R1523:S1523">YEAR(P1523:Q1523)</f>
        <v>2016</v>
      </c>
      <c r="S1523">
        <v>2016</v>
      </c>
    </row>
    <row r="1524" spans="1:19" ht="48" x14ac:dyDescent="0.2">
      <c r="A1524">
        <v>1522</v>
      </c>
      <c r="B1524" s="3" t="s">
        <v>1523</v>
      </c>
      <c r="C1524" s="3" t="s">
        <v>5632</v>
      </c>
      <c r="D1524" s="6">
        <v>43500</v>
      </c>
      <c r="E1524" s="8">
        <v>60450.1</v>
      </c>
      <c r="F1524" t="s">
        <v>8218</v>
      </c>
      <c r="G1524" t="s">
        <v>8223</v>
      </c>
      <c r="H1524" t="s">
        <v>8245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8297</v>
      </c>
      <c r="O1524" t="s">
        <v>8298</v>
      </c>
      <c r="P1524" s="9">
        <f>(J1524/86400)+DATE(1970,1,1)</f>
        <v>41899.830312500002</v>
      </c>
      <c r="Q1524" s="9">
        <f>(I1524/86400)+DATE(1970,1,1)</f>
        <v>41929.830312500002</v>
      </c>
      <c r="R1524" cm="1">
        <f t="array" ref="R1524:S1524">YEAR(P1524:Q1524)</f>
        <v>2014</v>
      </c>
      <c r="S1524">
        <v>2014</v>
      </c>
    </row>
    <row r="1525" spans="1:19" ht="48" x14ac:dyDescent="0.2">
      <c r="A1525">
        <v>1523</v>
      </c>
      <c r="B1525" s="3" t="s">
        <v>1524</v>
      </c>
      <c r="C1525" s="3" t="s">
        <v>5633</v>
      </c>
      <c r="D1525" s="6">
        <v>18500</v>
      </c>
      <c r="E1525" s="8">
        <v>23096</v>
      </c>
      <c r="F1525" t="s">
        <v>8218</v>
      </c>
      <c r="G1525" t="s">
        <v>8223</v>
      </c>
      <c r="H1525" t="s">
        <v>8245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8297</v>
      </c>
      <c r="O1525" t="s">
        <v>8298</v>
      </c>
      <c r="P1525" s="9">
        <f>(J1525/86400)+DATE(1970,1,1)</f>
        <v>41964.751342592594</v>
      </c>
      <c r="Q1525" s="9">
        <f>(I1525/86400)+DATE(1970,1,1)</f>
        <v>41996</v>
      </c>
      <c r="R1525" cm="1">
        <f t="array" ref="R1525:S1525">YEAR(P1525:Q1525)</f>
        <v>2014</v>
      </c>
      <c r="S1525">
        <v>2014</v>
      </c>
    </row>
    <row r="1526" spans="1:19" ht="48" x14ac:dyDescent="0.2">
      <c r="A1526">
        <v>1524</v>
      </c>
      <c r="B1526" s="3" t="s">
        <v>1525</v>
      </c>
      <c r="C1526" s="3" t="s">
        <v>5634</v>
      </c>
      <c r="D1526" s="6">
        <v>3000</v>
      </c>
      <c r="E1526" s="8">
        <v>6210</v>
      </c>
      <c r="F1526" t="s">
        <v>8218</v>
      </c>
      <c r="G1526" t="s">
        <v>8234</v>
      </c>
      <c r="H1526" t="s">
        <v>8254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8297</v>
      </c>
      <c r="O1526" t="s">
        <v>8298</v>
      </c>
      <c r="P1526" s="9">
        <f>(J1526/86400)+DATE(1970,1,1)</f>
        <v>42756.501041666663</v>
      </c>
      <c r="Q1526" s="9">
        <f>(I1526/86400)+DATE(1970,1,1)</f>
        <v>42786.501041666663</v>
      </c>
      <c r="R1526" cm="1">
        <f t="array" ref="R1526:S1526">YEAR(P1526:Q1526)</f>
        <v>2017</v>
      </c>
      <c r="S1526">
        <v>2017</v>
      </c>
    </row>
    <row r="1527" spans="1:19" ht="48" x14ac:dyDescent="0.2">
      <c r="A1527">
        <v>1525</v>
      </c>
      <c r="B1527" s="3" t="s">
        <v>1526</v>
      </c>
      <c r="C1527" s="3" t="s">
        <v>5635</v>
      </c>
      <c r="D1527" s="6">
        <v>2600</v>
      </c>
      <c r="E1527" s="8">
        <v>4524.1499999999996</v>
      </c>
      <c r="F1527" t="s">
        <v>8218</v>
      </c>
      <c r="G1527" t="s">
        <v>8223</v>
      </c>
      <c r="H1527" t="s">
        <v>8245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8297</v>
      </c>
      <c r="O1527" t="s">
        <v>8298</v>
      </c>
      <c r="P1527" s="9">
        <f>(J1527/86400)+DATE(1970,1,1)</f>
        <v>42570.702986111108</v>
      </c>
      <c r="Q1527" s="9">
        <f>(I1527/86400)+DATE(1970,1,1)</f>
        <v>42600.702986111108</v>
      </c>
      <c r="R1527" cm="1">
        <f t="array" ref="R1527:S1527">YEAR(P1527:Q1527)</f>
        <v>2016</v>
      </c>
      <c r="S1527">
        <v>2016</v>
      </c>
    </row>
    <row r="1528" spans="1:19" ht="48" x14ac:dyDescent="0.2">
      <c r="A1528">
        <v>1526</v>
      </c>
      <c r="B1528" s="3" t="s">
        <v>1527</v>
      </c>
      <c r="C1528" s="3" t="s">
        <v>5636</v>
      </c>
      <c r="D1528" s="6">
        <v>23000</v>
      </c>
      <c r="E1528" s="8">
        <v>27675</v>
      </c>
      <c r="F1528" t="s">
        <v>8218</v>
      </c>
      <c r="G1528" t="s">
        <v>8223</v>
      </c>
      <c r="H1528" t="s">
        <v>8245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8297</v>
      </c>
      <c r="O1528" t="s">
        <v>8298</v>
      </c>
      <c r="P1528" s="9">
        <f>(J1528/86400)+DATE(1970,1,1)</f>
        <v>42339.276006944448</v>
      </c>
      <c r="Q1528" s="9">
        <f>(I1528/86400)+DATE(1970,1,1)</f>
        <v>42388.276006944448</v>
      </c>
      <c r="R1528" cm="1">
        <f t="array" ref="R1528:S1528">YEAR(P1528:Q1528)</f>
        <v>2015</v>
      </c>
      <c r="S1528">
        <v>2016</v>
      </c>
    </row>
    <row r="1529" spans="1:19" ht="32" x14ac:dyDescent="0.2">
      <c r="A1529">
        <v>1527</v>
      </c>
      <c r="B1529" s="3" t="s">
        <v>1528</v>
      </c>
      <c r="C1529" s="3" t="s">
        <v>5637</v>
      </c>
      <c r="D1529" s="6">
        <v>3500</v>
      </c>
      <c r="E1529" s="8">
        <v>3865.55</v>
      </c>
      <c r="F1529" t="s">
        <v>8218</v>
      </c>
      <c r="G1529" t="s">
        <v>8223</v>
      </c>
      <c r="H1529" t="s">
        <v>8245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8297</v>
      </c>
      <c r="O1529" t="s">
        <v>8298</v>
      </c>
      <c r="P1529" s="9">
        <f>(J1529/86400)+DATE(1970,1,1)</f>
        <v>42780.600532407407</v>
      </c>
      <c r="Q1529" s="9">
        <f>(I1529/86400)+DATE(1970,1,1)</f>
        <v>42808.558865740742</v>
      </c>
      <c r="R1529" cm="1">
        <f t="array" ref="R1529:S1529">YEAR(P1529:Q1529)</f>
        <v>2017</v>
      </c>
      <c r="S1529">
        <v>2017</v>
      </c>
    </row>
    <row r="1530" spans="1:19" ht="32" x14ac:dyDescent="0.2">
      <c r="A1530">
        <v>1528</v>
      </c>
      <c r="B1530" s="3" t="s">
        <v>1529</v>
      </c>
      <c r="C1530" s="3" t="s">
        <v>5638</v>
      </c>
      <c r="D1530" s="6">
        <v>3000</v>
      </c>
      <c r="E1530" s="8">
        <v>8447</v>
      </c>
      <c r="F1530" t="s">
        <v>8218</v>
      </c>
      <c r="G1530" t="s">
        <v>8223</v>
      </c>
      <c r="H1530" t="s">
        <v>8245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8297</v>
      </c>
      <c r="O1530" t="s">
        <v>8298</v>
      </c>
      <c r="P1530" s="9">
        <f>(J1530/86400)+DATE(1970,1,1)</f>
        <v>42736.732893518521</v>
      </c>
      <c r="Q1530" s="9">
        <f>(I1530/86400)+DATE(1970,1,1)</f>
        <v>42767</v>
      </c>
      <c r="R1530" cm="1">
        <f t="array" ref="R1530:S1530">YEAR(P1530:Q1530)</f>
        <v>2017</v>
      </c>
      <c r="S1530">
        <v>2017</v>
      </c>
    </row>
    <row r="1531" spans="1:19" ht="32" x14ac:dyDescent="0.2">
      <c r="A1531">
        <v>1529</v>
      </c>
      <c r="B1531" s="3" t="s">
        <v>1530</v>
      </c>
      <c r="C1531" s="3" t="s">
        <v>5639</v>
      </c>
      <c r="D1531" s="6">
        <v>19000</v>
      </c>
      <c r="E1531" s="8">
        <v>19129</v>
      </c>
      <c r="F1531" t="s">
        <v>8218</v>
      </c>
      <c r="G1531" t="s">
        <v>8223</v>
      </c>
      <c r="H1531" t="s">
        <v>8245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8297</v>
      </c>
      <c r="O1531" t="s">
        <v>8298</v>
      </c>
      <c r="P1531" s="9">
        <f>(J1531/86400)+DATE(1970,1,1)</f>
        <v>42052.628703703704</v>
      </c>
      <c r="Q1531" s="9">
        <f>(I1531/86400)+DATE(1970,1,1)</f>
        <v>42082.587037037039</v>
      </c>
      <c r="R1531" cm="1">
        <f t="array" ref="R1531:S1531">YEAR(P1531:Q1531)</f>
        <v>2015</v>
      </c>
      <c r="S1531">
        <v>2015</v>
      </c>
    </row>
    <row r="1532" spans="1:19" ht="48" x14ac:dyDescent="0.2">
      <c r="A1532">
        <v>1530</v>
      </c>
      <c r="B1532" s="3" t="s">
        <v>1531</v>
      </c>
      <c r="C1532" s="3" t="s">
        <v>5640</v>
      </c>
      <c r="D1532" s="6">
        <v>35000</v>
      </c>
      <c r="E1532" s="8">
        <v>47189</v>
      </c>
      <c r="F1532" t="s">
        <v>8218</v>
      </c>
      <c r="G1532" t="s">
        <v>8223</v>
      </c>
      <c r="H1532" t="s">
        <v>8245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8297</v>
      </c>
      <c r="O1532" t="s">
        <v>8298</v>
      </c>
      <c r="P1532" s="9">
        <f>(J1532/86400)+DATE(1970,1,1)</f>
        <v>42275.76730324074</v>
      </c>
      <c r="Q1532" s="9">
        <f>(I1532/86400)+DATE(1970,1,1)</f>
        <v>42300.76730324074</v>
      </c>
      <c r="R1532" cm="1">
        <f t="array" ref="R1532:S1532">YEAR(P1532:Q1532)</f>
        <v>2015</v>
      </c>
      <c r="S1532">
        <v>2015</v>
      </c>
    </row>
    <row r="1533" spans="1:19" ht="48" x14ac:dyDescent="0.2">
      <c r="A1533">
        <v>1531</v>
      </c>
      <c r="B1533" s="3" t="s">
        <v>1532</v>
      </c>
      <c r="C1533" s="3" t="s">
        <v>5641</v>
      </c>
      <c r="D1533" s="6">
        <v>2350</v>
      </c>
      <c r="E1533" s="8">
        <v>4135</v>
      </c>
      <c r="F1533" t="s">
        <v>8218</v>
      </c>
      <c r="G1533" t="s">
        <v>8223</v>
      </c>
      <c r="H1533" t="s">
        <v>8245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8297</v>
      </c>
      <c r="O1533" t="s">
        <v>8298</v>
      </c>
      <c r="P1533" s="9">
        <f>(J1533/86400)+DATE(1970,1,1)</f>
        <v>41941.802384259259</v>
      </c>
      <c r="Q1533" s="9">
        <f>(I1533/86400)+DATE(1970,1,1)</f>
        <v>41974.125</v>
      </c>
      <c r="R1533" cm="1">
        <f t="array" ref="R1533:S1533">YEAR(P1533:Q1533)</f>
        <v>2014</v>
      </c>
      <c r="S1533">
        <v>2014</v>
      </c>
    </row>
    <row r="1534" spans="1:19" ht="48" x14ac:dyDescent="0.2">
      <c r="A1534">
        <v>1532</v>
      </c>
      <c r="B1534" s="3" t="s">
        <v>1533</v>
      </c>
      <c r="C1534" s="3" t="s">
        <v>5642</v>
      </c>
      <c r="D1534" s="6">
        <v>5000</v>
      </c>
      <c r="E1534" s="8">
        <v>24201</v>
      </c>
      <c r="F1534" t="s">
        <v>8218</v>
      </c>
      <c r="G1534" t="s">
        <v>8225</v>
      </c>
      <c r="H1534" t="s">
        <v>8247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8297</v>
      </c>
      <c r="O1534" t="s">
        <v>8298</v>
      </c>
      <c r="P1534" s="9">
        <f>(J1534/86400)+DATE(1970,1,1)</f>
        <v>42391.475289351853</v>
      </c>
      <c r="Q1534" s="9">
        <f>(I1534/86400)+DATE(1970,1,1)</f>
        <v>42415.625</v>
      </c>
      <c r="R1534" cm="1">
        <f t="array" ref="R1534:S1534">YEAR(P1534:Q1534)</f>
        <v>2016</v>
      </c>
      <c r="S1534">
        <v>2016</v>
      </c>
    </row>
    <row r="1535" spans="1:19" ht="32" x14ac:dyDescent="0.2">
      <c r="A1535">
        <v>1533</v>
      </c>
      <c r="B1535" s="3" t="s">
        <v>1534</v>
      </c>
      <c r="C1535" s="3" t="s">
        <v>5643</v>
      </c>
      <c r="D1535" s="6">
        <v>45000</v>
      </c>
      <c r="E1535" s="8">
        <v>65313</v>
      </c>
      <c r="F1535" t="s">
        <v>8218</v>
      </c>
      <c r="G1535" t="s">
        <v>8223</v>
      </c>
      <c r="H1535" t="s">
        <v>8245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8297</v>
      </c>
      <c r="O1535" t="s">
        <v>8298</v>
      </c>
      <c r="P1535" s="9">
        <f>(J1535/86400)+DATE(1970,1,1)</f>
        <v>42443.00204861111</v>
      </c>
      <c r="Q1535" s="9">
        <f>(I1535/86400)+DATE(1970,1,1)</f>
        <v>42492.165972222225</v>
      </c>
      <c r="R1535" cm="1">
        <f t="array" ref="R1535:S1535">YEAR(P1535:Q1535)</f>
        <v>2016</v>
      </c>
      <c r="S1535">
        <v>2016</v>
      </c>
    </row>
    <row r="1536" spans="1:19" ht="48" x14ac:dyDescent="0.2">
      <c r="A1536">
        <v>1534</v>
      </c>
      <c r="B1536" s="3" t="s">
        <v>1535</v>
      </c>
      <c r="C1536" s="3" t="s">
        <v>5644</v>
      </c>
      <c r="D1536" s="6">
        <v>7500</v>
      </c>
      <c r="E1536" s="8">
        <v>31330</v>
      </c>
      <c r="F1536" t="s">
        <v>8218</v>
      </c>
      <c r="G1536" t="s">
        <v>8223</v>
      </c>
      <c r="H1536" t="s">
        <v>8245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8297</v>
      </c>
      <c r="O1536" t="s">
        <v>8298</v>
      </c>
      <c r="P1536" s="9">
        <f>(J1536/86400)+DATE(1970,1,1)</f>
        <v>42221.674328703702</v>
      </c>
      <c r="Q1536" s="9">
        <f>(I1536/86400)+DATE(1970,1,1)</f>
        <v>42251.674328703702</v>
      </c>
      <c r="R1536" cm="1">
        <f t="array" ref="R1536:S1536">YEAR(P1536:Q1536)</f>
        <v>2015</v>
      </c>
      <c r="S1536">
        <v>2015</v>
      </c>
    </row>
    <row r="1537" spans="1:19" ht="48" x14ac:dyDescent="0.2">
      <c r="A1537">
        <v>1535</v>
      </c>
      <c r="B1537" s="3" t="s">
        <v>1536</v>
      </c>
      <c r="C1537" s="3" t="s">
        <v>5645</v>
      </c>
      <c r="D1537" s="6">
        <v>4000</v>
      </c>
      <c r="E1537" s="8">
        <v>5297</v>
      </c>
      <c r="F1537" t="s">
        <v>8218</v>
      </c>
      <c r="G1537" t="s">
        <v>8223</v>
      </c>
      <c r="H1537" t="s">
        <v>8245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8297</v>
      </c>
      <c r="O1537" t="s">
        <v>8298</v>
      </c>
      <c r="P1537" s="9">
        <f>(J1537/86400)+DATE(1970,1,1)</f>
        <v>42484.829062500001</v>
      </c>
      <c r="Q1537" s="9">
        <f>(I1537/86400)+DATE(1970,1,1)</f>
        <v>42513.916666666672</v>
      </c>
      <c r="R1537" cm="1">
        <f t="array" ref="R1537:S1537">YEAR(P1537:Q1537)</f>
        <v>2016</v>
      </c>
      <c r="S1537">
        <v>2016</v>
      </c>
    </row>
    <row r="1538" spans="1:19" ht="48" x14ac:dyDescent="0.2">
      <c r="A1538">
        <v>1536</v>
      </c>
      <c r="B1538" s="3" t="s">
        <v>1537</v>
      </c>
      <c r="C1538" s="3" t="s">
        <v>5646</v>
      </c>
      <c r="D1538" s="6">
        <v>12000</v>
      </c>
      <c r="E1538" s="8">
        <v>30037.01</v>
      </c>
      <c r="F1538" t="s">
        <v>8218</v>
      </c>
      <c r="G1538" t="s">
        <v>8223</v>
      </c>
      <c r="H1538" t="s">
        <v>8245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8297</v>
      </c>
      <c r="O1538" t="s">
        <v>8298</v>
      </c>
      <c r="P1538" s="9">
        <f>(J1538/86400)+DATE(1970,1,1)</f>
        <v>42213.802199074074</v>
      </c>
      <c r="Q1538" s="9">
        <f>(I1538/86400)+DATE(1970,1,1)</f>
        <v>42243.802199074074</v>
      </c>
      <c r="R1538" cm="1">
        <f t="array" ref="R1538:S1538">YEAR(P1538:Q1538)</f>
        <v>2015</v>
      </c>
      <c r="S1538">
        <v>2015</v>
      </c>
    </row>
    <row r="1539" spans="1:19" ht="48" x14ac:dyDescent="0.2">
      <c r="A1539">
        <v>1537</v>
      </c>
      <c r="B1539" s="3" t="s">
        <v>1538</v>
      </c>
      <c r="C1539" s="3" t="s">
        <v>5647</v>
      </c>
      <c r="D1539" s="6">
        <v>12000</v>
      </c>
      <c r="E1539" s="8">
        <v>21588</v>
      </c>
      <c r="F1539" t="s">
        <v>8218</v>
      </c>
      <c r="G1539" t="s">
        <v>8235</v>
      </c>
      <c r="H1539" t="s">
        <v>8248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8297</v>
      </c>
      <c r="O1539" t="s">
        <v>8298</v>
      </c>
      <c r="P1539" s="9">
        <f>(J1539/86400)+DATE(1970,1,1)</f>
        <v>42552.315127314811</v>
      </c>
      <c r="Q1539" s="9">
        <f>(I1539/86400)+DATE(1970,1,1)</f>
        <v>42588.75</v>
      </c>
      <c r="R1539" cm="1">
        <f t="array" ref="R1539:S1539">YEAR(P1539:Q1539)</f>
        <v>2016</v>
      </c>
      <c r="S1539">
        <v>2016</v>
      </c>
    </row>
    <row r="1540" spans="1:19" ht="48" x14ac:dyDescent="0.2">
      <c r="A1540">
        <v>1538</v>
      </c>
      <c r="B1540" s="3" t="s">
        <v>1539</v>
      </c>
      <c r="C1540" s="3" t="s">
        <v>5648</v>
      </c>
      <c r="D1540" s="6">
        <v>7000</v>
      </c>
      <c r="E1540" s="8">
        <v>7184</v>
      </c>
      <c r="F1540" t="s">
        <v>8218</v>
      </c>
      <c r="G1540" t="s">
        <v>8223</v>
      </c>
      <c r="H1540" t="s">
        <v>8245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8297</v>
      </c>
      <c r="O1540" t="s">
        <v>8298</v>
      </c>
      <c r="P1540" s="9">
        <f>(J1540/86400)+DATE(1970,1,1)</f>
        <v>41981.782060185185</v>
      </c>
      <c r="Q1540" s="9">
        <f>(I1540/86400)+DATE(1970,1,1)</f>
        <v>42026.782060185185</v>
      </c>
      <c r="R1540" cm="1">
        <f t="array" ref="R1540:S1540">YEAR(P1540:Q1540)</f>
        <v>2014</v>
      </c>
      <c r="S1540">
        <v>2015</v>
      </c>
    </row>
    <row r="1541" spans="1:19" ht="48" x14ac:dyDescent="0.2">
      <c r="A1541">
        <v>1539</v>
      </c>
      <c r="B1541" s="3" t="s">
        <v>1540</v>
      </c>
      <c r="C1541" s="3" t="s">
        <v>5649</v>
      </c>
      <c r="D1541" s="6">
        <v>20000</v>
      </c>
      <c r="E1541" s="8">
        <v>27197.22</v>
      </c>
      <c r="F1541" t="s">
        <v>8218</v>
      </c>
      <c r="G1541" t="s">
        <v>8223</v>
      </c>
      <c r="H1541" t="s">
        <v>8245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8297</v>
      </c>
      <c r="O1541" t="s">
        <v>8298</v>
      </c>
      <c r="P1541" s="9">
        <f>(J1541/86400)+DATE(1970,1,1)</f>
        <v>42705.91920138889</v>
      </c>
      <c r="Q1541" s="9">
        <f>(I1541/86400)+DATE(1970,1,1)</f>
        <v>42738.91920138889</v>
      </c>
      <c r="R1541" cm="1">
        <f t="array" ref="R1541:S1541">YEAR(P1541:Q1541)</f>
        <v>2016</v>
      </c>
      <c r="S1541">
        <v>2017</v>
      </c>
    </row>
    <row r="1542" spans="1:19" ht="48" x14ac:dyDescent="0.2">
      <c r="A1542">
        <v>1540</v>
      </c>
      <c r="B1542" s="3" t="s">
        <v>1541</v>
      </c>
      <c r="C1542" s="3" t="s">
        <v>5650</v>
      </c>
      <c r="D1542" s="6">
        <v>15000</v>
      </c>
      <c r="E1542" s="8">
        <v>17680</v>
      </c>
      <c r="F1542" t="s">
        <v>8218</v>
      </c>
      <c r="G1542" t="s">
        <v>8223</v>
      </c>
      <c r="H1542" t="s">
        <v>8245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8297</v>
      </c>
      <c r="O1542" t="s">
        <v>8298</v>
      </c>
      <c r="P1542" s="9">
        <f>(J1542/86400)+DATE(1970,1,1)</f>
        <v>41939.00712962963</v>
      </c>
      <c r="Q1542" s="9">
        <f>(I1542/86400)+DATE(1970,1,1)</f>
        <v>41969.052083333328</v>
      </c>
      <c r="R1542" cm="1">
        <f t="array" ref="R1542:S1542">YEAR(P1542:Q1542)</f>
        <v>2014</v>
      </c>
      <c r="S1542">
        <v>2014</v>
      </c>
    </row>
    <row r="1543" spans="1:19" ht="48" x14ac:dyDescent="0.2">
      <c r="A1543">
        <v>1541</v>
      </c>
      <c r="B1543" s="3" t="s">
        <v>1542</v>
      </c>
      <c r="C1543" s="3" t="s">
        <v>5651</v>
      </c>
      <c r="D1543" s="6">
        <v>18000</v>
      </c>
      <c r="E1543" s="8">
        <v>6</v>
      </c>
      <c r="F1543" t="s">
        <v>8220</v>
      </c>
      <c r="G1543" t="s">
        <v>8223</v>
      </c>
      <c r="H1543" t="s">
        <v>8245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8297</v>
      </c>
      <c r="O1543" t="s">
        <v>8302</v>
      </c>
      <c r="P1543" s="9">
        <f>(J1543/86400)+DATE(1970,1,1)</f>
        <v>41974.712245370371</v>
      </c>
      <c r="Q1543" s="9">
        <f>(I1543/86400)+DATE(1970,1,1)</f>
        <v>42004.712245370371</v>
      </c>
      <c r="R1543" cm="1">
        <f t="array" ref="R1543:S1543">YEAR(P1543:Q1543)</f>
        <v>2014</v>
      </c>
      <c r="S1543">
        <v>2014</v>
      </c>
    </row>
    <row r="1544" spans="1:19" ht="48" x14ac:dyDescent="0.2">
      <c r="A1544">
        <v>1542</v>
      </c>
      <c r="B1544" s="3" t="s">
        <v>1543</v>
      </c>
      <c r="C1544" s="3" t="s">
        <v>5652</v>
      </c>
      <c r="D1544" s="6">
        <v>500</v>
      </c>
      <c r="E1544" s="8">
        <v>20</v>
      </c>
      <c r="F1544" t="s">
        <v>8220</v>
      </c>
      <c r="G1544" t="s">
        <v>8228</v>
      </c>
      <c r="H1544" t="s">
        <v>8250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8297</v>
      </c>
      <c r="O1544" t="s">
        <v>8302</v>
      </c>
      <c r="P1544" s="9">
        <f>(J1544/86400)+DATE(1970,1,1)</f>
        <v>42170.996527777781</v>
      </c>
      <c r="Q1544" s="9">
        <f>(I1544/86400)+DATE(1970,1,1)</f>
        <v>42185.996527777781</v>
      </c>
      <c r="R1544" cm="1">
        <f t="array" ref="R1544:S1544">YEAR(P1544:Q1544)</f>
        <v>2015</v>
      </c>
      <c r="S1544">
        <v>2015</v>
      </c>
    </row>
    <row r="1545" spans="1:19" ht="48" x14ac:dyDescent="0.2">
      <c r="A1545">
        <v>1543</v>
      </c>
      <c r="B1545" s="3" t="s">
        <v>1544</v>
      </c>
      <c r="C1545" s="3" t="s">
        <v>5653</v>
      </c>
      <c r="D1545" s="6">
        <v>2250</v>
      </c>
      <c r="E1545" s="8">
        <v>10</v>
      </c>
      <c r="F1545" t="s">
        <v>8220</v>
      </c>
      <c r="G1545" t="s">
        <v>8223</v>
      </c>
      <c r="H1545" t="s">
        <v>8245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8297</v>
      </c>
      <c r="O1545" t="s">
        <v>8302</v>
      </c>
      <c r="P1545" s="9">
        <f>(J1545/86400)+DATE(1970,1,1)</f>
        <v>41935.509652777779</v>
      </c>
      <c r="Q1545" s="9">
        <f>(I1545/86400)+DATE(1970,1,1)</f>
        <v>41965.551319444443</v>
      </c>
      <c r="R1545" cm="1">
        <f t="array" ref="R1545:S1545">YEAR(P1545:Q1545)</f>
        <v>2014</v>
      </c>
      <c r="S1545">
        <v>2014</v>
      </c>
    </row>
    <row r="1546" spans="1:19" ht="48" x14ac:dyDescent="0.2">
      <c r="A1546">
        <v>1544</v>
      </c>
      <c r="B1546" s="3" t="s">
        <v>1545</v>
      </c>
      <c r="C1546" s="3" t="s">
        <v>5654</v>
      </c>
      <c r="D1546" s="6">
        <v>1000</v>
      </c>
      <c r="E1546" s="8">
        <v>0</v>
      </c>
      <c r="F1546" t="s">
        <v>8220</v>
      </c>
      <c r="G1546" t="s">
        <v>8223</v>
      </c>
      <c r="H1546" t="s">
        <v>8245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8297</v>
      </c>
      <c r="O1546" t="s">
        <v>8302</v>
      </c>
      <c r="P1546" s="9">
        <f>(J1546/86400)+DATE(1970,1,1)</f>
        <v>42053.051203703704</v>
      </c>
      <c r="Q1546" s="9">
        <f>(I1546/86400)+DATE(1970,1,1)</f>
        <v>42095.012499999997</v>
      </c>
      <c r="R1546" cm="1">
        <f t="array" ref="R1546:S1546">YEAR(P1546:Q1546)</f>
        <v>2015</v>
      </c>
      <c r="S1546">
        <v>2015</v>
      </c>
    </row>
    <row r="1547" spans="1:19" ht="48" x14ac:dyDescent="0.2">
      <c r="A1547">
        <v>1545</v>
      </c>
      <c r="B1547" s="3" t="s">
        <v>1546</v>
      </c>
      <c r="C1547" s="3" t="s">
        <v>5655</v>
      </c>
      <c r="D1547" s="6">
        <v>3000</v>
      </c>
      <c r="E1547" s="8">
        <v>1</v>
      </c>
      <c r="F1547" t="s">
        <v>8220</v>
      </c>
      <c r="G1547" t="s">
        <v>8223</v>
      </c>
      <c r="H1547" t="s">
        <v>8245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8297</v>
      </c>
      <c r="O1547" t="s">
        <v>8302</v>
      </c>
      <c r="P1547" s="9">
        <f>(J1547/86400)+DATE(1970,1,1)</f>
        <v>42031.884652777779</v>
      </c>
      <c r="Q1547" s="9">
        <f>(I1547/86400)+DATE(1970,1,1)</f>
        <v>42065.886111111111</v>
      </c>
      <c r="R1547" cm="1">
        <f t="array" ref="R1547:S1547">YEAR(P1547:Q1547)</f>
        <v>2015</v>
      </c>
      <c r="S1547">
        <v>2015</v>
      </c>
    </row>
    <row r="1548" spans="1:19" ht="48" x14ac:dyDescent="0.2">
      <c r="A1548">
        <v>1546</v>
      </c>
      <c r="B1548" s="3" t="s">
        <v>1547</v>
      </c>
      <c r="C1548" s="3" t="s">
        <v>5656</v>
      </c>
      <c r="D1548" s="6">
        <v>1000</v>
      </c>
      <c r="E1548" s="8">
        <v>289</v>
      </c>
      <c r="F1548" t="s">
        <v>8220</v>
      </c>
      <c r="G1548" t="s">
        <v>8224</v>
      </c>
      <c r="H1548" t="s">
        <v>8246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8297</v>
      </c>
      <c r="O1548" t="s">
        <v>8302</v>
      </c>
      <c r="P1548" s="9">
        <f>(J1548/86400)+DATE(1970,1,1)</f>
        <v>41839.212951388887</v>
      </c>
      <c r="Q1548" s="9">
        <f>(I1548/86400)+DATE(1970,1,1)</f>
        <v>41899.212951388887</v>
      </c>
      <c r="R1548" cm="1">
        <f t="array" ref="R1548:S1548">YEAR(P1548:Q1548)</f>
        <v>2014</v>
      </c>
      <c r="S1548">
        <v>2014</v>
      </c>
    </row>
    <row r="1549" spans="1:19" ht="48" x14ac:dyDescent="0.2">
      <c r="A1549">
        <v>1547</v>
      </c>
      <c r="B1549" s="3" t="s">
        <v>1548</v>
      </c>
      <c r="C1549" s="3" t="s">
        <v>5657</v>
      </c>
      <c r="D1549" s="6">
        <v>20</v>
      </c>
      <c r="E1549" s="8">
        <v>0</v>
      </c>
      <c r="F1549" t="s">
        <v>8220</v>
      </c>
      <c r="G1549" t="s">
        <v>8223</v>
      </c>
      <c r="H1549" t="s">
        <v>8245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8297</v>
      </c>
      <c r="O1549" t="s">
        <v>8302</v>
      </c>
      <c r="P1549" s="9">
        <f>(J1549/86400)+DATE(1970,1,1)</f>
        <v>42782.426875000005</v>
      </c>
      <c r="Q1549" s="9">
        <f>(I1549/86400)+DATE(1970,1,1)</f>
        <v>42789.426875000005</v>
      </c>
      <c r="R1549" cm="1">
        <f t="array" ref="R1549:S1549">YEAR(P1549:Q1549)</f>
        <v>2017</v>
      </c>
      <c r="S1549">
        <v>2017</v>
      </c>
    </row>
    <row r="1550" spans="1:19" ht="32" x14ac:dyDescent="0.2">
      <c r="A1550">
        <v>1548</v>
      </c>
      <c r="B1550" s="3" t="s">
        <v>1549</v>
      </c>
      <c r="C1550" s="3" t="s">
        <v>5658</v>
      </c>
      <c r="D1550" s="6">
        <v>700</v>
      </c>
      <c r="E1550" s="8">
        <v>60</v>
      </c>
      <c r="F1550" t="s">
        <v>8220</v>
      </c>
      <c r="G1550" t="s">
        <v>8223</v>
      </c>
      <c r="H1550" t="s">
        <v>8245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8297</v>
      </c>
      <c r="O1550" t="s">
        <v>8302</v>
      </c>
      <c r="P1550" s="9">
        <f>(J1550/86400)+DATE(1970,1,1)</f>
        <v>42286.88217592593</v>
      </c>
      <c r="Q1550" s="9">
        <f>(I1550/86400)+DATE(1970,1,1)</f>
        <v>42316.923842592594</v>
      </c>
      <c r="R1550" cm="1">
        <f t="array" ref="R1550:S1550">YEAR(P1550:Q1550)</f>
        <v>2015</v>
      </c>
      <c r="S1550">
        <v>2015</v>
      </c>
    </row>
    <row r="1551" spans="1:19" ht="48" x14ac:dyDescent="0.2">
      <c r="A1551">
        <v>1549</v>
      </c>
      <c r="B1551" s="3" t="s">
        <v>1550</v>
      </c>
      <c r="C1551" s="3" t="s">
        <v>5659</v>
      </c>
      <c r="D1551" s="6">
        <v>500</v>
      </c>
      <c r="E1551" s="8">
        <v>170</v>
      </c>
      <c r="F1551" t="s">
        <v>8220</v>
      </c>
      <c r="G1551" t="s">
        <v>8223</v>
      </c>
      <c r="H1551" t="s">
        <v>8245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8297</v>
      </c>
      <c r="O1551" t="s">
        <v>8302</v>
      </c>
      <c r="P1551" s="9">
        <f>(J1551/86400)+DATE(1970,1,1)</f>
        <v>42281.136099537034</v>
      </c>
      <c r="Q1551" s="9">
        <f>(I1551/86400)+DATE(1970,1,1)</f>
        <v>42311.177766203706</v>
      </c>
      <c r="R1551" cm="1">
        <f t="array" ref="R1551:S1551">YEAR(P1551:Q1551)</f>
        <v>2015</v>
      </c>
      <c r="S1551">
        <v>2015</v>
      </c>
    </row>
    <row r="1552" spans="1:19" ht="48" x14ac:dyDescent="0.2">
      <c r="A1552">
        <v>1550</v>
      </c>
      <c r="B1552" s="3" t="s">
        <v>1551</v>
      </c>
      <c r="C1552" s="3" t="s">
        <v>5660</v>
      </c>
      <c r="D1552" s="6">
        <v>750</v>
      </c>
      <c r="E1552" s="8">
        <v>101</v>
      </c>
      <c r="F1552" t="s">
        <v>8220</v>
      </c>
      <c r="G1552" t="s">
        <v>8224</v>
      </c>
      <c r="H1552" t="s">
        <v>8246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8297</v>
      </c>
      <c r="O1552" t="s">
        <v>8302</v>
      </c>
      <c r="P1552" s="9">
        <f>(J1552/86400)+DATE(1970,1,1)</f>
        <v>42472.449467592596</v>
      </c>
      <c r="Q1552" s="9">
        <f>(I1552/86400)+DATE(1970,1,1)</f>
        <v>42502.449467592596</v>
      </c>
      <c r="R1552" cm="1">
        <f t="array" ref="R1552:S1552">YEAR(P1552:Q1552)</f>
        <v>2016</v>
      </c>
      <c r="S1552">
        <v>2016</v>
      </c>
    </row>
    <row r="1553" spans="1:19" ht="48" x14ac:dyDescent="0.2">
      <c r="A1553">
        <v>1551</v>
      </c>
      <c r="B1553" s="3" t="s">
        <v>1552</v>
      </c>
      <c r="C1553" s="3" t="s">
        <v>5661</v>
      </c>
      <c r="D1553" s="6">
        <v>3500</v>
      </c>
      <c r="E1553" s="8">
        <v>0</v>
      </c>
      <c r="F1553" t="s">
        <v>8220</v>
      </c>
      <c r="G1553" t="s">
        <v>8223</v>
      </c>
      <c r="H1553" t="s">
        <v>8245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8297</v>
      </c>
      <c r="O1553" t="s">
        <v>8302</v>
      </c>
      <c r="P1553" s="9">
        <f>(J1553/86400)+DATE(1970,1,1)</f>
        <v>42121.824525462958</v>
      </c>
      <c r="Q1553" s="9">
        <f>(I1553/86400)+DATE(1970,1,1)</f>
        <v>42151.824525462958</v>
      </c>
      <c r="R1553" cm="1">
        <f t="array" ref="R1553:S1553">YEAR(P1553:Q1553)</f>
        <v>2015</v>
      </c>
      <c r="S1553">
        <v>2015</v>
      </c>
    </row>
    <row r="1554" spans="1:19" ht="48" x14ac:dyDescent="0.2">
      <c r="A1554">
        <v>1552</v>
      </c>
      <c r="B1554" s="3" t="s">
        <v>1553</v>
      </c>
      <c r="C1554" s="3" t="s">
        <v>5662</v>
      </c>
      <c r="D1554" s="6">
        <v>4300</v>
      </c>
      <c r="E1554" s="8">
        <v>2115</v>
      </c>
      <c r="F1554" t="s">
        <v>8220</v>
      </c>
      <c r="G1554" t="s">
        <v>8223</v>
      </c>
      <c r="H1554" t="s">
        <v>8245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8297</v>
      </c>
      <c r="O1554" t="s">
        <v>8302</v>
      </c>
      <c r="P1554" s="9">
        <f>(J1554/86400)+DATE(1970,1,1)</f>
        <v>41892.688750000001</v>
      </c>
      <c r="Q1554" s="9">
        <f>(I1554/86400)+DATE(1970,1,1)</f>
        <v>41913.165972222225</v>
      </c>
      <c r="R1554" cm="1">
        <f t="array" ref="R1554:S1554">YEAR(P1554:Q1554)</f>
        <v>2014</v>
      </c>
      <c r="S1554">
        <v>2014</v>
      </c>
    </row>
    <row r="1555" spans="1:19" ht="48" x14ac:dyDescent="0.2">
      <c r="A1555">
        <v>1553</v>
      </c>
      <c r="B1555" s="3" t="s">
        <v>1554</v>
      </c>
      <c r="C1555" s="3" t="s">
        <v>5663</v>
      </c>
      <c r="D1555" s="6">
        <v>6000</v>
      </c>
      <c r="E1555" s="8">
        <v>0</v>
      </c>
      <c r="F1555" t="s">
        <v>8220</v>
      </c>
      <c r="G1555" t="s">
        <v>8223</v>
      </c>
      <c r="H1555" t="s">
        <v>8245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8297</v>
      </c>
      <c r="O1555" t="s">
        <v>8302</v>
      </c>
      <c r="P1555" s="9">
        <f>(J1555/86400)+DATE(1970,1,1)</f>
        <v>42219.282951388886</v>
      </c>
      <c r="Q1555" s="9">
        <f>(I1555/86400)+DATE(1970,1,1)</f>
        <v>42249.282951388886</v>
      </c>
      <c r="R1555" cm="1">
        <f t="array" ref="R1555:S1555">YEAR(P1555:Q1555)</f>
        <v>2015</v>
      </c>
      <c r="S1555">
        <v>2015</v>
      </c>
    </row>
    <row r="1556" spans="1:19" ht="48" x14ac:dyDescent="0.2">
      <c r="A1556">
        <v>1554</v>
      </c>
      <c r="B1556" s="3" t="s">
        <v>1555</v>
      </c>
      <c r="C1556" s="3" t="s">
        <v>5664</v>
      </c>
      <c r="D1556" s="6">
        <v>20000</v>
      </c>
      <c r="E1556" s="8">
        <v>0</v>
      </c>
      <c r="F1556" t="s">
        <v>8220</v>
      </c>
      <c r="G1556" t="s">
        <v>8225</v>
      </c>
      <c r="H1556" t="s">
        <v>8247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8297</v>
      </c>
      <c r="O1556" t="s">
        <v>8302</v>
      </c>
      <c r="P1556" s="9">
        <f>(J1556/86400)+DATE(1970,1,1)</f>
        <v>42188.252199074079</v>
      </c>
      <c r="Q1556" s="9">
        <f>(I1556/86400)+DATE(1970,1,1)</f>
        <v>42218.252199074079</v>
      </c>
      <c r="R1556" cm="1">
        <f t="array" ref="R1556:S1556">YEAR(P1556:Q1556)</f>
        <v>2015</v>
      </c>
      <c r="S1556">
        <v>2015</v>
      </c>
    </row>
    <row r="1557" spans="1:19" ht="48" x14ac:dyDescent="0.2">
      <c r="A1557">
        <v>1555</v>
      </c>
      <c r="B1557" s="3" t="s">
        <v>1556</v>
      </c>
      <c r="C1557" s="3" t="s">
        <v>5665</v>
      </c>
      <c r="D1557" s="6">
        <v>750</v>
      </c>
      <c r="E1557" s="8">
        <v>0</v>
      </c>
      <c r="F1557" t="s">
        <v>8220</v>
      </c>
      <c r="G1557" t="s">
        <v>8223</v>
      </c>
      <c r="H1557" t="s">
        <v>8245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8297</v>
      </c>
      <c r="O1557" t="s">
        <v>8302</v>
      </c>
      <c r="P1557" s="9">
        <f>(J1557/86400)+DATE(1970,1,1)</f>
        <v>42241.613796296297</v>
      </c>
      <c r="Q1557" s="9">
        <f>(I1557/86400)+DATE(1970,1,1)</f>
        <v>42264.708333333328</v>
      </c>
      <c r="R1557" cm="1">
        <f t="array" ref="R1557:S1557">YEAR(P1557:Q1557)</f>
        <v>2015</v>
      </c>
      <c r="S1557">
        <v>2015</v>
      </c>
    </row>
    <row r="1558" spans="1:19" ht="48" x14ac:dyDescent="0.2">
      <c r="A1558">
        <v>1556</v>
      </c>
      <c r="B1558" s="3" t="s">
        <v>1557</v>
      </c>
      <c r="C1558" s="3" t="s">
        <v>5666</v>
      </c>
      <c r="D1558" s="6">
        <v>1500</v>
      </c>
      <c r="E1558" s="8">
        <v>677</v>
      </c>
      <c r="F1558" t="s">
        <v>8220</v>
      </c>
      <c r="G1558" t="s">
        <v>8228</v>
      </c>
      <c r="H1558" t="s">
        <v>8250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8297</v>
      </c>
      <c r="O1558" t="s">
        <v>8302</v>
      </c>
      <c r="P1558" s="9">
        <f>(J1558/86400)+DATE(1970,1,1)</f>
        <v>42525.153055555551</v>
      </c>
      <c r="Q1558" s="9">
        <f>(I1558/86400)+DATE(1970,1,1)</f>
        <v>42555.153055555551</v>
      </c>
      <c r="R1558" cm="1">
        <f t="array" ref="R1558:S1558">YEAR(P1558:Q1558)</f>
        <v>2016</v>
      </c>
      <c r="S1558">
        <v>2016</v>
      </c>
    </row>
    <row r="1559" spans="1:19" ht="48" x14ac:dyDescent="0.2">
      <c r="A1559">
        <v>1557</v>
      </c>
      <c r="B1559" s="3" t="s">
        <v>1558</v>
      </c>
      <c r="C1559" s="3" t="s">
        <v>5667</v>
      </c>
      <c r="D1559" s="6">
        <v>2500</v>
      </c>
      <c r="E1559" s="8">
        <v>100</v>
      </c>
      <c r="F1559" t="s">
        <v>8220</v>
      </c>
      <c r="G1559" t="s">
        <v>8223</v>
      </c>
      <c r="H1559" t="s">
        <v>8245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8297</v>
      </c>
      <c r="O1559" t="s">
        <v>8302</v>
      </c>
      <c r="P1559" s="9">
        <f>(J1559/86400)+DATE(1970,1,1)</f>
        <v>41871.65315972222</v>
      </c>
      <c r="Q1559" s="9">
        <f>(I1559/86400)+DATE(1970,1,1)</f>
        <v>41902.65315972222</v>
      </c>
      <c r="R1559" cm="1">
        <f t="array" ref="R1559:S1559">YEAR(P1559:Q1559)</f>
        <v>2014</v>
      </c>
      <c r="S1559">
        <v>2014</v>
      </c>
    </row>
    <row r="1560" spans="1:19" ht="32" x14ac:dyDescent="0.2">
      <c r="A1560">
        <v>1558</v>
      </c>
      <c r="B1560" s="3" t="s">
        <v>1559</v>
      </c>
      <c r="C1560" s="3" t="s">
        <v>5668</v>
      </c>
      <c r="D1560" s="6">
        <v>750</v>
      </c>
      <c r="E1560" s="8">
        <v>35</v>
      </c>
      <c r="F1560" t="s">
        <v>8220</v>
      </c>
      <c r="G1560" t="s">
        <v>8224</v>
      </c>
      <c r="H1560" t="s">
        <v>8246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8297</v>
      </c>
      <c r="O1560" t="s">
        <v>8302</v>
      </c>
      <c r="P1560" s="9">
        <f>(J1560/86400)+DATE(1970,1,1)</f>
        <v>42185.397673611107</v>
      </c>
      <c r="Q1560" s="9">
        <f>(I1560/86400)+DATE(1970,1,1)</f>
        <v>42244.508333333331</v>
      </c>
      <c r="R1560" cm="1">
        <f t="array" ref="R1560:S1560">YEAR(P1560:Q1560)</f>
        <v>2015</v>
      </c>
      <c r="S1560">
        <v>2015</v>
      </c>
    </row>
    <row r="1561" spans="1:19" ht="32" x14ac:dyDescent="0.2">
      <c r="A1561">
        <v>1559</v>
      </c>
      <c r="B1561" s="3" t="s">
        <v>1560</v>
      </c>
      <c r="C1561" s="3" t="s">
        <v>5669</v>
      </c>
      <c r="D1561" s="6">
        <v>15000</v>
      </c>
      <c r="E1561" s="8">
        <v>50</v>
      </c>
      <c r="F1561" t="s">
        <v>8220</v>
      </c>
      <c r="G1561" t="s">
        <v>8223</v>
      </c>
      <c r="H1561" t="s">
        <v>8245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8297</v>
      </c>
      <c r="O1561" t="s">
        <v>8302</v>
      </c>
      <c r="P1561" s="9">
        <f>(J1561/86400)+DATE(1970,1,1)</f>
        <v>42108.053229166668</v>
      </c>
      <c r="Q1561" s="9">
        <f>(I1561/86400)+DATE(1970,1,1)</f>
        <v>42123.053229166668</v>
      </c>
      <c r="R1561" cm="1">
        <f t="array" ref="R1561:S1561">YEAR(P1561:Q1561)</f>
        <v>2015</v>
      </c>
      <c r="S1561">
        <v>2015</v>
      </c>
    </row>
    <row r="1562" spans="1:19" ht="48" x14ac:dyDescent="0.2">
      <c r="A1562">
        <v>1560</v>
      </c>
      <c r="B1562" s="3" t="s">
        <v>1561</v>
      </c>
      <c r="C1562" s="3" t="s">
        <v>5670</v>
      </c>
      <c r="D1562" s="6">
        <v>2500</v>
      </c>
      <c r="E1562" s="8">
        <v>94</v>
      </c>
      <c r="F1562" t="s">
        <v>8220</v>
      </c>
      <c r="G1562" t="s">
        <v>8223</v>
      </c>
      <c r="H1562" t="s">
        <v>8245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8297</v>
      </c>
      <c r="O1562" t="s">
        <v>8302</v>
      </c>
      <c r="P1562" s="9">
        <f>(J1562/86400)+DATE(1970,1,1)</f>
        <v>41936.020752314813</v>
      </c>
      <c r="Q1562" s="9">
        <f>(I1562/86400)+DATE(1970,1,1)</f>
        <v>41956.062418981484</v>
      </c>
      <c r="R1562" cm="1">
        <f t="array" ref="R1562:S1562">YEAR(P1562:Q1562)</f>
        <v>2014</v>
      </c>
      <c r="S1562">
        <v>2014</v>
      </c>
    </row>
    <row r="1563" spans="1:19" ht="48" x14ac:dyDescent="0.2">
      <c r="A1563">
        <v>1561</v>
      </c>
      <c r="B1563" s="3" t="s">
        <v>1562</v>
      </c>
      <c r="C1563" s="3" t="s">
        <v>5671</v>
      </c>
      <c r="D1563" s="6">
        <v>10000</v>
      </c>
      <c r="E1563" s="8">
        <v>67</v>
      </c>
      <c r="F1563" t="s">
        <v>8219</v>
      </c>
      <c r="G1563" t="s">
        <v>8223</v>
      </c>
      <c r="H1563" t="s">
        <v>8245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8281</v>
      </c>
      <c r="O1563" t="s">
        <v>8303</v>
      </c>
      <c r="P1563" s="9">
        <f>(J1563/86400)+DATE(1970,1,1)</f>
        <v>41555.041701388887</v>
      </c>
      <c r="Q1563" s="9">
        <f>(I1563/86400)+DATE(1970,1,1)</f>
        <v>41585.083368055552</v>
      </c>
      <c r="R1563" cm="1">
        <f t="array" ref="R1563:S1563">YEAR(P1563:Q1563)</f>
        <v>2013</v>
      </c>
      <c r="S1563">
        <v>2013</v>
      </c>
    </row>
    <row r="1564" spans="1:19" ht="48" x14ac:dyDescent="0.2">
      <c r="A1564">
        <v>1562</v>
      </c>
      <c r="B1564" s="3" t="s">
        <v>1563</v>
      </c>
      <c r="C1564" s="3" t="s">
        <v>5672</v>
      </c>
      <c r="D1564" s="6">
        <v>4000</v>
      </c>
      <c r="E1564" s="8">
        <v>0</v>
      </c>
      <c r="F1564" t="s">
        <v>8219</v>
      </c>
      <c r="G1564" t="s">
        <v>8223</v>
      </c>
      <c r="H1564" t="s">
        <v>8245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8281</v>
      </c>
      <c r="O1564" t="s">
        <v>8303</v>
      </c>
      <c r="P1564" s="9">
        <f>(J1564/86400)+DATE(1970,1,1)</f>
        <v>40079.566157407404</v>
      </c>
      <c r="Q1564" s="9">
        <f>(I1564/86400)+DATE(1970,1,1)</f>
        <v>40149.034722222219</v>
      </c>
      <c r="R1564" cm="1">
        <f t="array" ref="R1564:S1564">YEAR(P1564:Q1564)</f>
        <v>2009</v>
      </c>
      <c r="S1564">
        <v>2009</v>
      </c>
    </row>
    <row r="1565" spans="1:19" ht="48" x14ac:dyDescent="0.2">
      <c r="A1565">
        <v>1563</v>
      </c>
      <c r="B1565" s="3" t="s">
        <v>1564</v>
      </c>
      <c r="C1565" s="3" t="s">
        <v>5673</v>
      </c>
      <c r="D1565" s="6">
        <v>6000</v>
      </c>
      <c r="E1565" s="8">
        <v>85</v>
      </c>
      <c r="F1565" t="s">
        <v>8219</v>
      </c>
      <c r="G1565" t="s">
        <v>8224</v>
      </c>
      <c r="H1565" t="s">
        <v>8246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8281</v>
      </c>
      <c r="O1565" t="s">
        <v>8303</v>
      </c>
      <c r="P1565" s="9">
        <f>(J1565/86400)+DATE(1970,1,1)</f>
        <v>41652.742488425924</v>
      </c>
      <c r="Q1565" s="9">
        <f>(I1565/86400)+DATE(1970,1,1)</f>
        <v>41712.700821759259</v>
      </c>
      <c r="R1565" cm="1">
        <f t="array" ref="R1565:S1565">YEAR(P1565:Q1565)</f>
        <v>2014</v>
      </c>
      <c r="S1565">
        <v>2014</v>
      </c>
    </row>
    <row r="1566" spans="1:19" ht="48" x14ac:dyDescent="0.2">
      <c r="A1566">
        <v>1564</v>
      </c>
      <c r="B1566" s="3" t="s">
        <v>1565</v>
      </c>
      <c r="C1566" s="3" t="s">
        <v>5674</v>
      </c>
      <c r="D1566" s="6">
        <v>10000</v>
      </c>
      <c r="E1566" s="8">
        <v>10</v>
      </c>
      <c r="F1566" t="s">
        <v>8219</v>
      </c>
      <c r="G1566" t="s">
        <v>8223</v>
      </c>
      <c r="H1566" t="s">
        <v>8245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8281</v>
      </c>
      <c r="O1566" t="s">
        <v>8303</v>
      </c>
      <c r="P1566" s="9">
        <f>(J1566/86400)+DATE(1970,1,1)</f>
        <v>42121.367002314815</v>
      </c>
      <c r="Q1566" s="9">
        <f>(I1566/86400)+DATE(1970,1,1)</f>
        <v>42152.836805555555</v>
      </c>
      <c r="R1566" cm="1">
        <f t="array" ref="R1566:S1566">YEAR(P1566:Q1566)</f>
        <v>2015</v>
      </c>
      <c r="S1566">
        <v>2015</v>
      </c>
    </row>
    <row r="1567" spans="1:19" ht="48" x14ac:dyDescent="0.2">
      <c r="A1567">
        <v>1565</v>
      </c>
      <c r="B1567" s="3" t="s">
        <v>1566</v>
      </c>
      <c r="C1567" s="3" t="s">
        <v>5675</v>
      </c>
      <c r="D1567" s="6">
        <v>4000</v>
      </c>
      <c r="E1567" s="8">
        <v>100</v>
      </c>
      <c r="F1567" t="s">
        <v>8219</v>
      </c>
      <c r="G1567" t="s">
        <v>8223</v>
      </c>
      <c r="H1567" t="s">
        <v>8245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8281</v>
      </c>
      <c r="O1567" t="s">
        <v>8303</v>
      </c>
      <c r="P1567" s="9">
        <f>(J1567/86400)+DATE(1970,1,1)</f>
        <v>40672.729872685188</v>
      </c>
      <c r="Q1567" s="9">
        <f>(I1567/86400)+DATE(1970,1,1)</f>
        <v>40702.729872685188</v>
      </c>
      <c r="R1567" cm="1">
        <f t="array" ref="R1567:S1567">YEAR(P1567:Q1567)</f>
        <v>2011</v>
      </c>
      <c r="S1567">
        <v>2011</v>
      </c>
    </row>
    <row r="1568" spans="1:19" ht="48" x14ac:dyDescent="0.2">
      <c r="A1568">
        <v>1566</v>
      </c>
      <c r="B1568" s="3" t="s">
        <v>1567</v>
      </c>
      <c r="C1568" s="3" t="s">
        <v>5676</v>
      </c>
      <c r="D1568" s="6">
        <v>30000</v>
      </c>
      <c r="E1568" s="8">
        <v>6375</v>
      </c>
      <c r="F1568" t="s">
        <v>8219</v>
      </c>
      <c r="G1568" t="s">
        <v>8223</v>
      </c>
      <c r="H1568" t="s">
        <v>8245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8281</v>
      </c>
      <c r="O1568" t="s">
        <v>8303</v>
      </c>
      <c r="P1568" s="9">
        <f>(J1568/86400)+DATE(1970,1,1)</f>
        <v>42549.916712962964</v>
      </c>
      <c r="Q1568" s="9">
        <f>(I1568/86400)+DATE(1970,1,1)</f>
        <v>42578.916666666672</v>
      </c>
      <c r="R1568" cm="1">
        <f t="array" ref="R1568:S1568">YEAR(P1568:Q1568)</f>
        <v>2016</v>
      </c>
      <c r="S1568">
        <v>2016</v>
      </c>
    </row>
    <row r="1569" spans="1:19" ht="48" x14ac:dyDescent="0.2">
      <c r="A1569">
        <v>1567</v>
      </c>
      <c r="B1569" s="3" t="s">
        <v>1568</v>
      </c>
      <c r="C1569" s="3" t="s">
        <v>5677</v>
      </c>
      <c r="D1569" s="6">
        <v>8500</v>
      </c>
      <c r="E1569" s="8">
        <v>350</v>
      </c>
      <c r="F1569" t="s">
        <v>8219</v>
      </c>
      <c r="G1569" t="s">
        <v>8223</v>
      </c>
      <c r="H1569" t="s">
        <v>8245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8281</v>
      </c>
      <c r="O1569" t="s">
        <v>8303</v>
      </c>
      <c r="P1569" s="9">
        <f>(J1569/86400)+DATE(1970,1,1)</f>
        <v>41671.93686342593</v>
      </c>
      <c r="Q1569" s="9">
        <f>(I1569/86400)+DATE(1970,1,1)</f>
        <v>41687</v>
      </c>
      <c r="R1569" cm="1">
        <f t="array" ref="R1569:S1569">YEAR(P1569:Q1569)</f>
        <v>2014</v>
      </c>
      <c r="S1569">
        <v>2014</v>
      </c>
    </row>
    <row r="1570" spans="1:19" ht="48" x14ac:dyDescent="0.2">
      <c r="A1570">
        <v>1568</v>
      </c>
      <c r="B1570" s="3" t="s">
        <v>1569</v>
      </c>
      <c r="C1570" s="3" t="s">
        <v>5678</v>
      </c>
      <c r="D1570" s="6">
        <v>25000</v>
      </c>
      <c r="E1570" s="8">
        <v>3410</v>
      </c>
      <c r="F1570" t="s">
        <v>8219</v>
      </c>
      <c r="G1570" t="s">
        <v>8223</v>
      </c>
      <c r="H1570" t="s">
        <v>8245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8281</v>
      </c>
      <c r="O1570" t="s">
        <v>8303</v>
      </c>
      <c r="P1570" s="9">
        <f>(J1570/86400)+DATE(1970,1,1)</f>
        <v>41962.062326388885</v>
      </c>
      <c r="Q1570" s="9">
        <f>(I1570/86400)+DATE(1970,1,1)</f>
        <v>41997.062326388885</v>
      </c>
      <c r="R1570" cm="1">
        <f t="array" ref="R1570:S1570">YEAR(P1570:Q1570)</f>
        <v>2014</v>
      </c>
      <c r="S1570">
        <v>2014</v>
      </c>
    </row>
    <row r="1571" spans="1:19" ht="16" x14ac:dyDescent="0.2">
      <c r="A1571">
        <v>1569</v>
      </c>
      <c r="B1571" s="3" t="s">
        <v>1570</v>
      </c>
      <c r="C1571" s="3" t="s">
        <v>5679</v>
      </c>
      <c r="D1571" s="6">
        <v>30000</v>
      </c>
      <c r="E1571" s="8">
        <v>0</v>
      </c>
      <c r="F1571" t="s">
        <v>8219</v>
      </c>
      <c r="G1571" t="s">
        <v>8223</v>
      </c>
      <c r="H1571" t="s">
        <v>8245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8281</v>
      </c>
      <c r="O1571" t="s">
        <v>8303</v>
      </c>
      <c r="P1571" s="9">
        <f>(J1571/86400)+DATE(1970,1,1)</f>
        <v>41389.679560185185</v>
      </c>
      <c r="Q1571" s="9">
        <f>(I1571/86400)+DATE(1970,1,1)</f>
        <v>41419.679560185185</v>
      </c>
      <c r="R1571" cm="1">
        <f t="array" ref="R1571:S1571">YEAR(P1571:Q1571)</f>
        <v>2013</v>
      </c>
      <c r="S1571">
        <v>2013</v>
      </c>
    </row>
    <row r="1572" spans="1:19" ht="32" x14ac:dyDescent="0.2">
      <c r="A1572">
        <v>1570</v>
      </c>
      <c r="B1572" s="3" t="s">
        <v>1571</v>
      </c>
      <c r="C1572" s="3" t="s">
        <v>5680</v>
      </c>
      <c r="D1572" s="6">
        <v>6000</v>
      </c>
      <c r="E1572" s="8">
        <v>2484</v>
      </c>
      <c r="F1572" t="s">
        <v>8219</v>
      </c>
      <c r="G1572" t="s">
        <v>8223</v>
      </c>
      <c r="H1572" t="s">
        <v>8245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8281</v>
      </c>
      <c r="O1572" t="s">
        <v>8303</v>
      </c>
      <c r="P1572" s="9">
        <f>(J1572/86400)+DATE(1970,1,1)</f>
        <v>42438.813449074078</v>
      </c>
      <c r="Q1572" s="9">
        <f>(I1572/86400)+DATE(1970,1,1)</f>
        <v>42468.771782407406</v>
      </c>
      <c r="R1572" cm="1">
        <f t="array" ref="R1572:S1572">YEAR(P1572:Q1572)</f>
        <v>2016</v>
      </c>
      <c r="S1572">
        <v>2016</v>
      </c>
    </row>
    <row r="1573" spans="1:19" ht="48" x14ac:dyDescent="0.2">
      <c r="A1573">
        <v>1571</v>
      </c>
      <c r="B1573" s="3" t="s">
        <v>1572</v>
      </c>
      <c r="C1573" s="3" t="s">
        <v>5681</v>
      </c>
      <c r="D1573" s="6">
        <v>12100</v>
      </c>
      <c r="E1573" s="8">
        <v>80</v>
      </c>
      <c r="F1573" t="s">
        <v>8219</v>
      </c>
      <c r="G1573" t="s">
        <v>8224</v>
      </c>
      <c r="H1573" t="s">
        <v>8246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8281</v>
      </c>
      <c r="O1573" t="s">
        <v>8303</v>
      </c>
      <c r="P1573" s="9">
        <f>(J1573/86400)+DATE(1970,1,1)</f>
        <v>42144.769479166665</v>
      </c>
      <c r="Q1573" s="9">
        <f>(I1573/86400)+DATE(1970,1,1)</f>
        <v>42174.769479166665</v>
      </c>
      <c r="R1573" cm="1">
        <f t="array" ref="R1573:S1573">YEAR(P1573:Q1573)</f>
        <v>2015</v>
      </c>
      <c r="S1573">
        <v>2015</v>
      </c>
    </row>
    <row r="1574" spans="1:19" ht="48" x14ac:dyDescent="0.2">
      <c r="A1574">
        <v>1572</v>
      </c>
      <c r="B1574" s="3" t="s">
        <v>1573</v>
      </c>
      <c r="C1574" s="3" t="s">
        <v>5682</v>
      </c>
      <c r="D1574" s="6">
        <v>2500</v>
      </c>
      <c r="E1574" s="8">
        <v>125</v>
      </c>
      <c r="F1574" t="s">
        <v>8219</v>
      </c>
      <c r="G1574" t="s">
        <v>8224</v>
      </c>
      <c r="H1574" t="s">
        <v>8246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8281</v>
      </c>
      <c r="O1574" t="s">
        <v>8303</v>
      </c>
      <c r="P1574" s="9">
        <f>(J1574/86400)+DATE(1970,1,1)</f>
        <v>42404.033090277779</v>
      </c>
      <c r="Q1574" s="9">
        <f>(I1574/86400)+DATE(1970,1,1)</f>
        <v>42428.999305555553</v>
      </c>
      <c r="R1574" cm="1">
        <f t="array" ref="R1574:S1574">YEAR(P1574:Q1574)</f>
        <v>2016</v>
      </c>
      <c r="S1574">
        <v>2016</v>
      </c>
    </row>
    <row r="1575" spans="1:19" ht="48" x14ac:dyDescent="0.2">
      <c r="A1575">
        <v>1573</v>
      </c>
      <c r="B1575" s="3" t="s">
        <v>1574</v>
      </c>
      <c r="C1575" s="3" t="s">
        <v>5683</v>
      </c>
      <c r="D1575" s="6">
        <v>9000</v>
      </c>
      <c r="E1575" s="8">
        <v>223</v>
      </c>
      <c r="F1575" t="s">
        <v>8219</v>
      </c>
      <c r="G1575" t="s">
        <v>8228</v>
      </c>
      <c r="H1575" t="s">
        <v>8250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8281</v>
      </c>
      <c r="O1575" t="s">
        <v>8303</v>
      </c>
      <c r="P1575" s="9">
        <f>(J1575/86400)+DATE(1970,1,1)</f>
        <v>42786.000023148154</v>
      </c>
      <c r="Q1575" s="9">
        <f>(I1575/86400)+DATE(1970,1,1)</f>
        <v>42826.165972222225</v>
      </c>
      <c r="R1575" cm="1">
        <f t="array" ref="R1575:S1575">YEAR(P1575:Q1575)</f>
        <v>2017</v>
      </c>
      <c r="S1575">
        <v>2017</v>
      </c>
    </row>
    <row r="1576" spans="1:19" ht="48" x14ac:dyDescent="0.2">
      <c r="A1576">
        <v>1574</v>
      </c>
      <c r="B1576" s="3" t="s">
        <v>1575</v>
      </c>
      <c r="C1576" s="3" t="s">
        <v>5684</v>
      </c>
      <c r="D1576" s="6">
        <v>10000</v>
      </c>
      <c r="E1576" s="8">
        <v>506</v>
      </c>
      <c r="F1576" t="s">
        <v>8219</v>
      </c>
      <c r="G1576" t="s">
        <v>8223</v>
      </c>
      <c r="H1576" t="s">
        <v>8245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8281</v>
      </c>
      <c r="O1576" t="s">
        <v>8303</v>
      </c>
      <c r="P1576" s="9">
        <f>(J1576/86400)+DATE(1970,1,1)</f>
        <v>42017.927418981482</v>
      </c>
      <c r="Q1576" s="9">
        <f>(I1576/86400)+DATE(1970,1,1)</f>
        <v>42052.927418981482</v>
      </c>
      <c r="R1576" cm="1">
        <f t="array" ref="R1576:S1576">YEAR(P1576:Q1576)</f>
        <v>2015</v>
      </c>
      <c r="S1576">
        <v>2015</v>
      </c>
    </row>
    <row r="1577" spans="1:19" ht="48" x14ac:dyDescent="0.2">
      <c r="A1577">
        <v>1575</v>
      </c>
      <c r="B1577" s="3" t="s">
        <v>1576</v>
      </c>
      <c r="C1577" s="3" t="s">
        <v>5685</v>
      </c>
      <c r="D1577" s="6">
        <v>10000</v>
      </c>
      <c r="E1577" s="8">
        <v>2291</v>
      </c>
      <c r="F1577" t="s">
        <v>8219</v>
      </c>
      <c r="G1577" t="s">
        <v>8223</v>
      </c>
      <c r="H1577" t="s">
        <v>8245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8281</v>
      </c>
      <c r="O1577" t="s">
        <v>8303</v>
      </c>
      <c r="P1577" s="9">
        <f>(J1577/86400)+DATE(1970,1,1)</f>
        <v>41799.524259259255</v>
      </c>
      <c r="Q1577" s="9">
        <f>(I1577/86400)+DATE(1970,1,1)</f>
        <v>41829.524259259255</v>
      </c>
      <c r="R1577" cm="1">
        <f t="array" ref="R1577:S1577">YEAR(P1577:Q1577)</f>
        <v>2014</v>
      </c>
      <c r="S1577">
        <v>2014</v>
      </c>
    </row>
    <row r="1578" spans="1:19" ht="32" x14ac:dyDescent="0.2">
      <c r="A1578">
        <v>1576</v>
      </c>
      <c r="B1578" s="3" t="s">
        <v>1577</v>
      </c>
      <c r="C1578" s="3" t="s">
        <v>5686</v>
      </c>
      <c r="D1578" s="6">
        <v>5000</v>
      </c>
      <c r="E1578" s="8">
        <v>650</v>
      </c>
      <c r="F1578" t="s">
        <v>8219</v>
      </c>
      <c r="G1578" t="s">
        <v>8223</v>
      </c>
      <c r="H1578" t="s">
        <v>8245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8281</v>
      </c>
      <c r="O1578" t="s">
        <v>8303</v>
      </c>
      <c r="P1578" s="9">
        <f>(J1578/86400)+DATE(1970,1,1)</f>
        <v>42140.879259259258</v>
      </c>
      <c r="Q1578" s="9">
        <f>(I1578/86400)+DATE(1970,1,1)</f>
        <v>42185.879259259258</v>
      </c>
      <c r="R1578" cm="1">
        <f t="array" ref="R1578:S1578">YEAR(P1578:Q1578)</f>
        <v>2015</v>
      </c>
      <c r="S1578">
        <v>2015</v>
      </c>
    </row>
    <row r="1579" spans="1:19" ht="48" x14ac:dyDescent="0.2">
      <c r="A1579">
        <v>1577</v>
      </c>
      <c r="B1579" s="3" t="s">
        <v>1578</v>
      </c>
      <c r="C1579" s="3" t="s">
        <v>5687</v>
      </c>
      <c r="D1579" s="6">
        <v>10000</v>
      </c>
      <c r="E1579" s="8">
        <v>55</v>
      </c>
      <c r="F1579" t="s">
        <v>8219</v>
      </c>
      <c r="G1579" t="s">
        <v>8223</v>
      </c>
      <c r="H1579" t="s">
        <v>8245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8281</v>
      </c>
      <c r="O1579" t="s">
        <v>8303</v>
      </c>
      <c r="P1579" s="9">
        <f>(J1579/86400)+DATE(1970,1,1)</f>
        <v>41054.847777777773</v>
      </c>
      <c r="Q1579" s="9">
        <f>(I1579/86400)+DATE(1970,1,1)</f>
        <v>41114.847777777773</v>
      </c>
      <c r="R1579" cm="1">
        <f t="array" ref="R1579:S1579">YEAR(P1579:Q1579)</f>
        <v>2012</v>
      </c>
      <c r="S1579">
        <v>2012</v>
      </c>
    </row>
    <row r="1580" spans="1:19" ht="64" x14ac:dyDescent="0.2">
      <c r="A1580">
        <v>1578</v>
      </c>
      <c r="B1580" s="3" t="s">
        <v>1579</v>
      </c>
      <c r="C1580" s="3" t="s">
        <v>5688</v>
      </c>
      <c r="D1580" s="6">
        <v>1897</v>
      </c>
      <c r="E1580" s="8">
        <v>205</v>
      </c>
      <c r="F1580" t="s">
        <v>8219</v>
      </c>
      <c r="G1580" t="s">
        <v>8223</v>
      </c>
      <c r="H1580" t="s">
        <v>8245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8281</v>
      </c>
      <c r="O1580" t="s">
        <v>8303</v>
      </c>
      <c r="P1580" s="9">
        <f>(J1580/86400)+DATE(1970,1,1)</f>
        <v>40399.065868055557</v>
      </c>
      <c r="Q1580" s="9">
        <f>(I1580/86400)+DATE(1970,1,1)</f>
        <v>40423.083333333336</v>
      </c>
      <c r="R1580" cm="1">
        <f t="array" ref="R1580:S1580">YEAR(P1580:Q1580)</f>
        <v>2010</v>
      </c>
      <c r="S1580">
        <v>2010</v>
      </c>
    </row>
    <row r="1581" spans="1:19" ht="32" x14ac:dyDescent="0.2">
      <c r="A1581">
        <v>1579</v>
      </c>
      <c r="B1581" s="3" t="s">
        <v>1580</v>
      </c>
      <c r="C1581" s="3" t="s">
        <v>5689</v>
      </c>
      <c r="D1581" s="6">
        <v>3333</v>
      </c>
      <c r="E1581" s="8">
        <v>28</v>
      </c>
      <c r="F1581" t="s">
        <v>8219</v>
      </c>
      <c r="G1581" t="s">
        <v>8223</v>
      </c>
      <c r="H1581" t="s">
        <v>8245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8281</v>
      </c>
      <c r="O1581" t="s">
        <v>8303</v>
      </c>
      <c r="P1581" s="9">
        <f>(J1581/86400)+DATE(1970,1,1)</f>
        <v>41481.996423611112</v>
      </c>
      <c r="Q1581" s="9">
        <f>(I1581/86400)+DATE(1970,1,1)</f>
        <v>41514.996423611112</v>
      </c>
      <c r="R1581" cm="1">
        <f t="array" ref="R1581:S1581">YEAR(P1581:Q1581)</f>
        <v>2013</v>
      </c>
      <c r="S1581">
        <v>2013</v>
      </c>
    </row>
    <row r="1582" spans="1:19" ht="48" x14ac:dyDescent="0.2">
      <c r="A1582">
        <v>1580</v>
      </c>
      <c r="B1582" s="3" t="s">
        <v>1581</v>
      </c>
      <c r="C1582" s="3" t="s">
        <v>5690</v>
      </c>
      <c r="D1582" s="6">
        <v>1750</v>
      </c>
      <c r="E1582" s="8">
        <v>0</v>
      </c>
      <c r="F1582" t="s">
        <v>8219</v>
      </c>
      <c r="G1582" t="s">
        <v>8223</v>
      </c>
      <c r="H1582" t="s">
        <v>8245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8281</v>
      </c>
      <c r="O1582" t="s">
        <v>8303</v>
      </c>
      <c r="P1582" s="9">
        <f>(J1582/86400)+DATE(1970,1,1)</f>
        <v>40990.050069444442</v>
      </c>
      <c r="Q1582" s="9">
        <f>(I1582/86400)+DATE(1970,1,1)</f>
        <v>41050.050069444442</v>
      </c>
      <c r="R1582" cm="1">
        <f t="array" ref="R1582:S1582">YEAR(P1582:Q1582)</f>
        <v>2012</v>
      </c>
      <c r="S1582">
        <v>2012</v>
      </c>
    </row>
    <row r="1583" spans="1:19" ht="48" x14ac:dyDescent="0.2">
      <c r="A1583">
        <v>1581</v>
      </c>
      <c r="B1583" s="3" t="s">
        <v>1582</v>
      </c>
      <c r="C1583" s="3" t="s">
        <v>5691</v>
      </c>
      <c r="D1583" s="6">
        <v>1000</v>
      </c>
      <c r="E1583" s="8">
        <v>5</v>
      </c>
      <c r="F1583" t="s">
        <v>8220</v>
      </c>
      <c r="G1583" t="s">
        <v>8224</v>
      </c>
      <c r="H1583" t="s">
        <v>8246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8297</v>
      </c>
      <c r="O1583" t="s">
        <v>8304</v>
      </c>
      <c r="P1583" s="9">
        <f>(J1583/86400)+DATE(1970,1,1)</f>
        <v>42325.448958333334</v>
      </c>
      <c r="Q1583" s="9">
        <f>(I1583/86400)+DATE(1970,1,1)</f>
        <v>42357.448958333334</v>
      </c>
      <c r="R1583" cm="1">
        <f t="array" ref="R1583:S1583">YEAR(P1583:Q1583)</f>
        <v>2015</v>
      </c>
      <c r="S1583">
        <v>2015</v>
      </c>
    </row>
    <row r="1584" spans="1:19" ht="32" x14ac:dyDescent="0.2">
      <c r="A1584">
        <v>1582</v>
      </c>
      <c r="B1584" s="3" t="s">
        <v>1583</v>
      </c>
      <c r="C1584" s="3" t="s">
        <v>5692</v>
      </c>
      <c r="D1584" s="6">
        <v>1000</v>
      </c>
      <c r="E1584" s="8">
        <v>93</v>
      </c>
      <c r="F1584" t="s">
        <v>8220</v>
      </c>
      <c r="G1584" t="s">
        <v>8223</v>
      </c>
      <c r="H1584" t="s">
        <v>8245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8297</v>
      </c>
      <c r="O1584" t="s">
        <v>8304</v>
      </c>
      <c r="P1584" s="9">
        <f>(J1584/86400)+DATE(1970,1,1)</f>
        <v>42246.789965277778</v>
      </c>
      <c r="Q1584" s="9">
        <f>(I1584/86400)+DATE(1970,1,1)</f>
        <v>42303.888888888891</v>
      </c>
      <c r="R1584" cm="1">
        <f t="array" ref="R1584:S1584">YEAR(P1584:Q1584)</f>
        <v>2015</v>
      </c>
      <c r="S1584">
        <v>2015</v>
      </c>
    </row>
    <row r="1585" spans="1:19" ht="48" x14ac:dyDescent="0.2">
      <c r="A1585">
        <v>1583</v>
      </c>
      <c r="B1585" s="3" t="s">
        <v>1584</v>
      </c>
      <c r="C1585" s="3" t="s">
        <v>5693</v>
      </c>
      <c r="D1585" s="6">
        <v>20000</v>
      </c>
      <c r="E1585" s="8">
        <v>15</v>
      </c>
      <c r="F1585" t="s">
        <v>8220</v>
      </c>
      <c r="G1585" t="s">
        <v>8224</v>
      </c>
      <c r="H1585" t="s">
        <v>8246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8297</v>
      </c>
      <c r="O1585" t="s">
        <v>8304</v>
      </c>
      <c r="P1585" s="9">
        <f>(J1585/86400)+DATE(1970,1,1)</f>
        <v>41877.904988425929</v>
      </c>
      <c r="Q1585" s="9">
        <f>(I1585/86400)+DATE(1970,1,1)</f>
        <v>41907.904988425929</v>
      </c>
      <c r="R1585" cm="1">
        <f t="array" ref="R1585:S1585">YEAR(P1585:Q1585)</f>
        <v>2014</v>
      </c>
      <c r="S1585">
        <v>2014</v>
      </c>
    </row>
    <row r="1586" spans="1:19" ht="48" x14ac:dyDescent="0.2">
      <c r="A1586">
        <v>1584</v>
      </c>
      <c r="B1586" s="3" t="s">
        <v>1585</v>
      </c>
      <c r="C1586" s="3" t="s">
        <v>5694</v>
      </c>
      <c r="D1586" s="6">
        <v>1200</v>
      </c>
      <c r="E1586" s="8">
        <v>0</v>
      </c>
      <c r="F1586" t="s">
        <v>8220</v>
      </c>
      <c r="G1586" t="s">
        <v>8223</v>
      </c>
      <c r="H1586" t="s">
        <v>8245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8297</v>
      </c>
      <c r="O1586" t="s">
        <v>8304</v>
      </c>
      <c r="P1586" s="9">
        <f>(J1586/86400)+DATE(1970,1,1)</f>
        <v>41779.649317129632</v>
      </c>
      <c r="Q1586" s="9">
        <f>(I1586/86400)+DATE(1970,1,1)</f>
        <v>41789.649317129632</v>
      </c>
      <c r="R1586" cm="1">
        <f t="array" ref="R1586:S1586">YEAR(P1586:Q1586)</f>
        <v>2014</v>
      </c>
      <c r="S1586">
        <v>2014</v>
      </c>
    </row>
    <row r="1587" spans="1:19" ht="48" x14ac:dyDescent="0.2">
      <c r="A1587">
        <v>1585</v>
      </c>
      <c r="B1587" s="3" t="s">
        <v>1586</v>
      </c>
      <c r="C1587" s="3" t="s">
        <v>5695</v>
      </c>
      <c r="D1587" s="6">
        <v>2000</v>
      </c>
      <c r="E1587" s="8">
        <v>1580</v>
      </c>
      <c r="F1587" t="s">
        <v>8220</v>
      </c>
      <c r="G1587" t="s">
        <v>8228</v>
      </c>
      <c r="H1587" t="s">
        <v>8250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8297</v>
      </c>
      <c r="O1587" t="s">
        <v>8304</v>
      </c>
      <c r="P1587" s="9">
        <f>(J1587/86400)+DATE(1970,1,1)</f>
        <v>42707.895462962959</v>
      </c>
      <c r="Q1587" s="9">
        <f>(I1587/86400)+DATE(1970,1,1)</f>
        <v>42729.458333333328</v>
      </c>
      <c r="R1587" cm="1">
        <f t="array" ref="R1587:S1587">YEAR(P1587:Q1587)</f>
        <v>2016</v>
      </c>
      <c r="S1587">
        <v>2016</v>
      </c>
    </row>
    <row r="1588" spans="1:19" ht="32" x14ac:dyDescent="0.2">
      <c r="A1588">
        <v>1586</v>
      </c>
      <c r="B1588" s="3" t="s">
        <v>1587</v>
      </c>
      <c r="C1588" s="3" t="s">
        <v>5696</v>
      </c>
      <c r="D1588" s="6">
        <v>1500</v>
      </c>
      <c r="E1588" s="8">
        <v>0</v>
      </c>
      <c r="F1588" t="s">
        <v>8220</v>
      </c>
      <c r="G1588" t="s">
        <v>8223</v>
      </c>
      <c r="H1588" t="s">
        <v>8245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8297</v>
      </c>
      <c r="O1588" t="s">
        <v>8304</v>
      </c>
      <c r="P1588" s="9">
        <f>(J1588/86400)+DATE(1970,1,1)</f>
        <v>42069.104421296295</v>
      </c>
      <c r="Q1588" s="9">
        <f>(I1588/86400)+DATE(1970,1,1)</f>
        <v>42099.062754629631</v>
      </c>
      <c r="R1588" cm="1">
        <f t="array" ref="R1588:S1588">YEAR(P1588:Q1588)</f>
        <v>2015</v>
      </c>
      <c r="S1588">
        <v>2015</v>
      </c>
    </row>
    <row r="1589" spans="1:19" ht="48" x14ac:dyDescent="0.2">
      <c r="A1589">
        <v>1587</v>
      </c>
      <c r="B1589" s="3" t="s">
        <v>1588</v>
      </c>
      <c r="C1589" s="3" t="s">
        <v>5697</v>
      </c>
      <c r="D1589" s="6">
        <v>7500</v>
      </c>
      <c r="E1589" s="8">
        <v>1</v>
      </c>
      <c r="F1589" t="s">
        <v>8220</v>
      </c>
      <c r="G1589" t="s">
        <v>8223</v>
      </c>
      <c r="H1589" t="s">
        <v>8245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8297</v>
      </c>
      <c r="O1589" t="s">
        <v>8304</v>
      </c>
      <c r="P1589" s="9">
        <f>(J1589/86400)+DATE(1970,1,1)</f>
        <v>41956.950983796298</v>
      </c>
      <c r="Q1589" s="9">
        <f>(I1589/86400)+DATE(1970,1,1)</f>
        <v>41986.950983796298</v>
      </c>
      <c r="R1589" cm="1">
        <f t="array" ref="R1589:S1589">YEAR(P1589:Q1589)</f>
        <v>2014</v>
      </c>
      <c r="S1589">
        <v>2014</v>
      </c>
    </row>
    <row r="1590" spans="1:19" ht="32" x14ac:dyDescent="0.2">
      <c r="A1590">
        <v>1588</v>
      </c>
      <c r="B1590" s="3" t="s">
        <v>1589</v>
      </c>
      <c r="C1590" s="3" t="s">
        <v>5698</v>
      </c>
      <c r="D1590" s="6">
        <v>516</v>
      </c>
      <c r="E1590" s="8">
        <v>0</v>
      </c>
      <c r="F1590" t="s">
        <v>8220</v>
      </c>
      <c r="G1590" t="s">
        <v>8223</v>
      </c>
      <c r="H1590" t="s">
        <v>8245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8297</v>
      </c>
      <c r="O1590" t="s">
        <v>8304</v>
      </c>
      <c r="P1590" s="9">
        <f>(J1590/86400)+DATE(1970,1,1)</f>
        <v>42005.24998842593</v>
      </c>
      <c r="Q1590" s="9">
        <f>(I1590/86400)+DATE(1970,1,1)</f>
        <v>42035.841666666667</v>
      </c>
      <c r="R1590" cm="1">
        <f t="array" ref="R1590:S1590">YEAR(P1590:Q1590)</f>
        <v>2015</v>
      </c>
      <c r="S1590">
        <v>2015</v>
      </c>
    </row>
    <row r="1591" spans="1:19" ht="48" x14ac:dyDescent="0.2">
      <c r="A1591">
        <v>1589</v>
      </c>
      <c r="B1591" s="3" t="s">
        <v>1590</v>
      </c>
      <c r="C1591" s="3" t="s">
        <v>5699</v>
      </c>
      <c r="D1591" s="6">
        <v>1200</v>
      </c>
      <c r="E1591" s="8">
        <v>0</v>
      </c>
      <c r="F1591" t="s">
        <v>8220</v>
      </c>
      <c r="G1591" t="s">
        <v>8223</v>
      </c>
      <c r="H1591" t="s">
        <v>8245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8297</v>
      </c>
      <c r="O1591" t="s">
        <v>8304</v>
      </c>
      <c r="P1591" s="9">
        <f>(J1591/86400)+DATE(1970,1,1)</f>
        <v>42256.984791666662</v>
      </c>
      <c r="Q1591" s="9">
        <f>(I1591/86400)+DATE(1970,1,1)</f>
        <v>42286.984791666662</v>
      </c>
      <c r="R1591" cm="1">
        <f t="array" ref="R1591:S1591">YEAR(P1591:Q1591)</f>
        <v>2015</v>
      </c>
      <c r="S1591">
        <v>2015</v>
      </c>
    </row>
    <row r="1592" spans="1:19" ht="16" x14ac:dyDescent="0.2">
      <c r="A1592">
        <v>1590</v>
      </c>
      <c r="B1592" s="3" t="s">
        <v>1591</v>
      </c>
      <c r="C1592" s="3" t="s">
        <v>5700</v>
      </c>
      <c r="D1592" s="6">
        <v>60000</v>
      </c>
      <c r="E1592" s="8">
        <v>1020</v>
      </c>
      <c r="F1592" t="s">
        <v>8220</v>
      </c>
      <c r="G1592" t="s">
        <v>8236</v>
      </c>
      <c r="H1592" t="s">
        <v>8248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8297</v>
      </c>
      <c r="O1592" t="s">
        <v>8304</v>
      </c>
      <c r="P1592" s="9">
        <f>(J1592/86400)+DATE(1970,1,1)</f>
        <v>42240.857222222221</v>
      </c>
      <c r="Q1592" s="9">
        <f>(I1592/86400)+DATE(1970,1,1)</f>
        <v>42270.857222222221</v>
      </c>
      <c r="R1592" cm="1">
        <f t="array" ref="R1592:S1592">YEAR(P1592:Q1592)</f>
        <v>2015</v>
      </c>
      <c r="S1592">
        <v>2015</v>
      </c>
    </row>
    <row r="1593" spans="1:19" ht="48" x14ac:dyDescent="0.2">
      <c r="A1593">
        <v>1591</v>
      </c>
      <c r="B1593" s="3" t="s">
        <v>1592</v>
      </c>
      <c r="C1593" s="3" t="s">
        <v>5701</v>
      </c>
      <c r="D1593" s="6">
        <v>14000</v>
      </c>
      <c r="E1593" s="8">
        <v>4092</v>
      </c>
      <c r="F1593" t="s">
        <v>8220</v>
      </c>
      <c r="G1593" t="s">
        <v>8224</v>
      </c>
      <c r="H1593" t="s">
        <v>8246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8297</v>
      </c>
      <c r="O1593" t="s">
        <v>8304</v>
      </c>
      <c r="P1593" s="9">
        <f>(J1593/86400)+DATE(1970,1,1)</f>
        <v>42433.726168981477</v>
      </c>
      <c r="Q1593" s="9">
        <f>(I1593/86400)+DATE(1970,1,1)</f>
        <v>42463.68450231482</v>
      </c>
      <c r="R1593" cm="1">
        <f t="array" ref="R1593:S1593">YEAR(P1593:Q1593)</f>
        <v>2016</v>
      </c>
      <c r="S1593">
        <v>2016</v>
      </c>
    </row>
    <row r="1594" spans="1:19" ht="32" x14ac:dyDescent="0.2">
      <c r="A1594">
        <v>1592</v>
      </c>
      <c r="B1594" s="3" t="s">
        <v>1593</v>
      </c>
      <c r="C1594" s="3" t="s">
        <v>5702</v>
      </c>
      <c r="D1594" s="6">
        <v>25</v>
      </c>
      <c r="E1594" s="8">
        <v>0</v>
      </c>
      <c r="F1594" t="s">
        <v>8220</v>
      </c>
      <c r="G1594" t="s">
        <v>8223</v>
      </c>
      <c r="H1594" t="s">
        <v>8245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8297</v>
      </c>
      <c r="O1594" t="s">
        <v>8304</v>
      </c>
      <c r="P1594" s="9">
        <f>(J1594/86400)+DATE(1970,1,1)</f>
        <v>42046.072743055556</v>
      </c>
      <c r="Q1594" s="9">
        <f>(I1594/86400)+DATE(1970,1,1)</f>
        <v>42091.031076388885</v>
      </c>
      <c r="R1594" cm="1">
        <f t="array" ref="R1594:S1594">YEAR(P1594:Q1594)</f>
        <v>2015</v>
      </c>
      <c r="S1594">
        <v>2015</v>
      </c>
    </row>
    <row r="1595" spans="1:19" ht="32" x14ac:dyDescent="0.2">
      <c r="A1595">
        <v>1593</v>
      </c>
      <c r="B1595" s="3" t="s">
        <v>1594</v>
      </c>
      <c r="C1595" s="3" t="s">
        <v>5703</v>
      </c>
      <c r="D1595" s="6">
        <v>22000</v>
      </c>
      <c r="E1595" s="8">
        <v>3</v>
      </c>
      <c r="F1595" t="s">
        <v>8220</v>
      </c>
      <c r="G1595" t="s">
        <v>8223</v>
      </c>
      <c r="H1595" t="s">
        <v>8245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8297</v>
      </c>
      <c r="O1595" t="s">
        <v>8304</v>
      </c>
      <c r="P1595" s="9">
        <f>(J1595/86400)+DATE(1970,1,1)</f>
        <v>42033.845543981486</v>
      </c>
      <c r="Q1595" s="9">
        <f>(I1595/86400)+DATE(1970,1,1)</f>
        <v>42063.845543981486</v>
      </c>
      <c r="R1595" cm="1">
        <f t="array" ref="R1595:S1595">YEAR(P1595:Q1595)</f>
        <v>2015</v>
      </c>
      <c r="S1595">
        <v>2015</v>
      </c>
    </row>
    <row r="1596" spans="1:19" ht="32" x14ac:dyDescent="0.2">
      <c r="A1596">
        <v>1594</v>
      </c>
      <c r="B1596" s="3" t="s">
        <v>1595</v>
      </c>
      <c r="C1596" s="3" t="s">
        <v>5704</v>
      </c>
      <c r="D1596" s="6">
        <v>1000</v>
      </c>
      <c r="E1596" s="8">
        <v>205</v>
      </c>
      <c r="F1596" t="s">
        <v>8220</v>
      </c>
      <c r="G1596" t="s">
        <v>8223</v>
      </c>
      <c r="H1596" t="s">
        <v>8245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8297</v>
      </c>
      <c r="O1596" t="s">
        <v>8304</v>
      </c>
      <c r="P1596" s="9">
        <f>(J1596/86400)+DATE(1970,1,1)</f>
        <v>42445.712754629625</v>
      </c>
      <c r="Q1596" s="9">
        <f>(I1596/86400)+DATE(1970,1,1)</f>
        <v>42505.681250000001</v>
      </c>
      <c r="R1596" cm="1">
        <f t="array" ref="R1596:S1596">YEAR(P1596:Q1596)</f>
        <v>2016</v>
      </c>
      <c r="S1596">
        <v>2016</v>
      </c>
    </row>
    <row r="1597" spans="1:19" ht="48" x14ac:dyDescent="0.2">
      <c r="A1597">
        <v>1595</v>
      </c>
      <c r="B1597" s="3" t="s">
        <v>1596</v>
      </c>
      <c r="C1597" s="3" t="s">
        <v>5705</v>
      </c>
      <c r="D1597" s="6">
        <v>100000</v>
      </c>
      <c r="E1597" s="8">
        <v>280</v>
      </c>
      <c r="F1597" t="s">
        <v>8220</v>
      </c>
      <c r="G1597" t="s">
        <v>8223</v>
      </c>
      <c r="H1597" t="s">
        <v>8245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8297</v>
      </c>
      <c r="O1597" t="s">
        <v>8304</v>
      </c>
      <c r="P1597" s="9">
        <f>(J1597/86400)+DATE(1970,1,1)</f>
        <v>41780.050092592595</v>
      </c>
      <c r="Q1597" s="9">
        <f>(I1597/86400)+DATE(1970,1,1)</f>
        <v>41808.842361111107</v>
      </c>
      <c r="R1597" cm="1">
        <f t="array" ref="R1597:S1597">YEAR(P1597:Q1597)</f>
        <v>2014</v>
      </c>
      <c r="S1597">
        <v>2014</v>
      </c>
    </row>
    <row r="1598" spans="1:19" ht="32" x14ac:dyDescent="0.2">
      <c r="A1598">
        <v>1596</v>
      </c>
      <c r="B1598" s="3" t="s">
        <v>1597</v>
      </c>
      <c r="C1598" s="3" t="s">
        <v>5706</v>
      </c>
      <c r="D1598" s="6">
        <v>3250</v>
      </c>
      <c r="E1598" s="8">
        <v>75</v>
      </c>
      <c r="F1598" t="s">
        <v>8220</v>
      </c>
      <c r="G1598" t="s">
        <v>8224</v>
      </c>
      <c r="H1598" t="s">
        <v>8246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8297</v>
      </c>
      <c r="O1598" t="s">
        <v>8304</v>
      </c>
      <c r="P1598" s="9">
        <f>(J1598/86400)+DATE(1970,1,1)</f>
        <v>41941.430196759262</v>
      </c>
      <c r="Q1598" s="9">
        <f>(I1598/86400)+DATE(1970,1,1)</f>
        <v>41986.471863425926</v>
      </c>
      <c r="R1598" cm="1">
        <f t="array" ref="R1598:S1598">YEAR(P1598:Q1598)</f>
        <v>2014</v>
      </c>
      <c r="S1598">
        <v>2014</v>
      </c>
    </row>
    <row r="1599" spans="1:19" ht="48" x14ac:dyDescent="0.2">
      <c r="A1599">
        <v>1597</v>
      </c>
      <c r="B1599" s="3" t="s">
        <v>1598</v>
      </c>
      <c r="C1599" s="3" t="s">
        <v>5707</v>
      </c>
      <c r="D1599" s="6">
        <v>15000</v>
      </c>
      <c r="E1599" s="8">
        <v>0</v>
      </c>
      <c r="F1599" t="s">
        <v>8220</v>
      </c>
      <c r="G1599" t="s">
        <v>8223</v>
      </c>
      <c r="H1599" t="s">
        <v>8245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8297</v>
      </c>
      <c r="O1599" t="s">
        <v>8304</v>
      </c>
      <c r="P1599" s="9">
        <f>(J1599/86400)+DATE(1970,1,1)</f>
        <v>42603.354131944448</v>
      </c>
      <c r="Q1599" s="9">
        <f>(I1599/86400)+DATE(1970,1,1)</f>
        <v>42633.354131944448</v>
      </c>
      <c r="R1599" cm="1">
        <f t="array" ref="R1599:S1599">YEAR(P1599:Q1599)</f>
        <v>2016</v>
      </c>
      <c r="S1599">
        <v>2016</v>
      </c>
    </row>
    <row r="1600" spans="1:19" ht="48" x14ac:dyDescent="0.2">
      <c r="A1600">
        <v>1598</v>
      </c>
      <c r="B1600" s="3" t="s">
        <v>1599</v>
      </c>
      <c r="C1600" s="3" t="s">
        <v>5708</v>
      </c>
      <c r="D1600" s="6">
        <v>800</v>
      </c>
      <c r="E1600" s="8">
        <v>1</v>
      </c>
      <c r="F1600" t="s">
        <v>8220</v>
      </c>
      <c r="G1600" t="s">
        <v>8223</v>
      </c>
      <c r="H1600" t="s">
        <v>8245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8297</v>
      </c>
      <c r="O1600" t="s">
        <v>8304</v>
      </c>
      <c r="P1600" s="9">
        <f>(J1600/86400)+DATE(1970,1,1)</f>
        <v>42151.667337962965</v>
      </c>
      <c r="Q1600" s="9">
        <f>(I1600/86400)+DATE(1970,1,1)</f>
        <v>42211.667337962965</v>
      </c>
      <c r="R1600" cm="1">
        <f t="array" ref="R1600:S1600">YEAR(P1600:Q1600)</f>
        <v>2015</v>
      </c>
      <c r="S1600">
        <v>2015</v>
      </c>
    </row>
    <row r="1601" spans="1:19" ht="48" x14ac:dyDescent="0.2">
      <c r="A1601">
        <v>1599</v>
      </c>
      <c r="B1601" s="3" t="s">
        <v>1600</v>
      </c>
      <c r="C1601" s="3" t="s">
        <v>5709</v>
      </c>
      <c r="D1601" s="6">
        <v>500</v>
      </c>
      <c r="E1601" s="8">
        <v>0</v>
      </c>
      <c r="F1601" t="s">
        <v>8220</v>
      </c>
      <c r="G1601" t="s">
        <v>8224</v>
      </c>
      <c r="H1601" t="s">
        <v>8246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8297</v>
      </c>
      <c r="O1601" t="s">
        <v>8304</v>
      </c>
      <c r="P1601" s="9">
        <f>(J1601/86400)+DATE(1970,1,1)</f>
        <v>42438.53907407407</v>
      </c>
      <c r="Q1601" s="9">
        <f>(I1601/86400)+DATE(1970,1,1)</f>
        <v>42468.497407407413</v>
      </c>
      <c r="R1601" cm="1">
        <f t="array" ref="R1601:S1601">YEAR(P1601:Q1601)</f>
        <v>2016</v>
      </c>
      <c r="S1601">
        <v>2016</v>
      </c>
    </row>
    <row r="1602" spans="1:19" ht="48" x14ac:dyDescent="0.2">
      <c r="A1602">
        <v>1600</v>
      </c>
      <c r="B1602" s="3" t="s">
        <v>1601</v>
      </c>
      <c r="C1602" s="3" t="s">
        <v>5710</v>
      </c>
      <c r="D1602" s="6">
        <v>5000</v>
      </c>
      <c r="E1602" s="8">
        <v>367</v>
      </c>
      <c r="F1602" t="s">
        <v>8220</v>
      </c>
      <c r="G1602" t="s">
        <v>8223</v>
      </c>
      <c r="H1602" t="s">
        <v>8245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8297</v>
      </c>
      <c r="O1602" t="s">
        <v>8304</v>
      </c>
      <c r="P1602" s="9">
        <f>(J1602/86400)+DATE(1970,1,1)</f>
        <v>41791.057314814811</v>
      </c>
      <c r="Q1602" s="9">
        <f>(I1602/86400)+DATE(1970,1,1)</f>
        <v>41835.21597222222</v>
      </c>
      <c r="R1602" cm="1">
        <f t="array" ref="R1602:S1602">YEAR(P1602:Q1602)</f>
        <v>2014</v>
      </c>
      <c r="S1602">
        <v>2014</v>
      </c>
    </row>
    <row r="1603" spans="1:19" ht="48" x14ac:dyDescent="0.2">
      <c r="A1603">
        <v>1601</v>
      </c>
      <c r="B1603" s="3" t="s">
        <v>1602</v>
      </c>
      <c r="C1603" s="3" t="s">
        <v>5711</v>
      </c>
      <c r="D1603" s="6">
        <v>2500</v>
      </c>
      <c r="E1603" s="8">
        <v>2706.23</v>
      </c>
      <c r="F1603" t="s">
        <v>8218</v>
      </c>
      <c r="G1603" t="s">
        <v>8223</v>
      </c>
      <c r="H1603" t="s">
        <v>8245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8284</v>
      </c>
      <c r="O1603" t="s">
        <v>8285</v>
      </c>
      <c r="P1603" s="9">
        <f>(J1603/86400)+DATE(1970,1,1)</f>
        <v>40638.092974537038</v>
      </c>
      <c r="Q1603" s="9">
        <f>(I1603/86400)+DATE(1970,1,1)</f>
        <v>40668.092974537038</v>
      </c>
      <c r="R1603" cm="1">
        <f t="array" ref="R1603:S1603">YEAR(P1603:Q1603)</f>
        <v>2011</v>
      </c>
      <c r="S1603">
        <v>2011</v>
      </c>
    </row>
    <row r="1604" spans="1:19" ht="48" x14ac:dyDescent="0.2">
      <c r="A1604">
        <v>1602</v>
      </c>
      <c r="B1604" s="3" t="s">
        <v>1603</v>
      </c>
      <c r="C1604" s="3" t="s">
        <v>5712</v>
      </c>
      <c r="D1604" s="6">
        <v>1500</v>
      </c>
      <c r="E1604" s="8">
        <v>1502.5</v>
      </c>
      <c r="F1604" t="s">
        <v>8218</v>
      </c>
      <c r="G1604" t="s">
        <v>8223</v>
      </c>
      <c r="H1604" t="s">
        <v>8245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8284</v>
      </c>
      <c r="O1604" t="s">
        <v>8285</v>
      </c>
      <c r="P1604" s="9">
        <f>(J1604/86400)+DATE(1970,1,1)</f>
        <v>40788.297650462962</v>
      </c>
      <c r="Q1604" s="9">
        <f>(I1604/86400)+DATE(1970,1,1)</f>
        <v>40830.958333333336</v>
      </c>
      <c r="R1604" cm="1">
        <f t="array" ref="R1604:S1604">YEAR(P1604:Q1604)</f>
        <v>2011</v>
      </c>
      <c r="S1604">
        <v>2011</v>
      </c>
    </row>
    <row r="1605" spans="1:19" ht="32" x14ac:dyDescent="0.2">
      <c r="A1605">
        <v>1603</v>
      </c>
      <c r="B1605" s="3" t="s">
        <v>1604</v>
      </c>
      <c r="C1605" s="3" t="s">
        <v>5713</v>
      </c>
      <c r="D1605" s="6">
        <v>2000</v>
      </c>
      <c r="E1605" s="8">
        <v>2000.66</v>
      </c>
      <c r="F1605" t="s">
        <v>8218</v>
      </c>
      <c r="G1605" t="s">
        <v>8223</v>
      </c>
      <c r="H1605" t="s">
        <v>8245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8284</v>
      </c>
      <c r="O1605" t="s">
        <v>8285</v>
      </c>
      <c r="P1605" s="9">
        <f>(J1605/86400)+DATE(1970,1,1)</f>
        <v>40876.169664351852</v>
      </c>
      <c r="Q1605" s="9">
        <f>(I1605/86400)+DATE(1970,1,1)</f>
        <v>40936.169664351852</v>
      </c>
      <c r="R1605" cm="1">
        <f t="array" ref="R1605:S1605">YEAR(P1605:Q1605)</f>
        <v>2011</v>
      </c>
      <c r="S1605">
        <v>2012</v>
      </c>
    </row>
    <row r="1606" spans="1:19" ht="48" x14ac:dyDescent="0.2">
      <c r="A1606">
        <v>1604</v>
      </c>
      <c r="B1606" s="3" t="s">
        <v>1605</v>
      </c>
      <c r="C1606" s="3" t="s">
        <v>5714</v>
      </c>
      <c r="D1606" s="6">
        <v>2800</v>
      </c>
      <c r="E1606" s="8">
        <v>3419</v>
      </c>
      <c r="F1606" t="s">
        <v>8218</v>
      </c>
      <c r="G1606" t="s">
        <v>8223</v>
      </c>
      <c r="H1606" t="s">
        <v>8245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8284</v>
      </c>
      <c r="O1606" t="s">
        <v>8285</v>
      </c>
      <c r="P1606" s="9">
        <f>(J1606/86400)+DATE(1970,1,1)</f>
        <v>40945.845312500001</v>
      </c>
      <c r="Q1606" s="9">
        <f>(I1606/86400)+DATE(1970,1,1)</f>
        <v>40985.803645833337</v>
      </c>
      <c r="R1606" cm="1">
        <f t="array" ref="R1606:S1606">YEAR(P1606:Q1606)</f>
        <v>2012</v>
      </c>
      <c r="S1606">
        <v>2012</v>
      </c>
    </row>
    <row r="1607" spans="1:19" ht="48" x14ac:dyDescent="0.2">
      <c r="A1607">
        <v>1605</v>
      </c>
      <c r="B1607" s="3" t="s">
        <v>1606</v>
      </c>
      <c r="C1607" s="3" t="s">
        <v>5715</v>
      </c>
      <c r="D1607" s="6">
        <v>6000</v>
      </c>
      <c r="E1607" s="8">
        <v>6041.6</v>
      </c>
      <c r="F1607" t="s">
        <v>8218</v>
      </c>
      <c r="G1607" t="s">
        <v>8223</v>
      </c>
      <c r="H1607" t="s">
        <v>8245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8284</v>
      </c>
      <c r="O1607" t="s">
        <v>8285</v>
      </c>
      <c r="P1607" s="9">
        <f>(J1607/86400)+DATE(1970,1,1)</f>
        <v>40747.012881944444</v>
      </c>
      <c r="Q1607" s="9">
        <f>(I1607/86400)+DATE(1970,1,1)</f>
        <v>40756.291666666664</v>
      </c>
      <c r="R1607" cm="1">
        <f t="array" ref="R1607:S1607">YEAR(P1607:Q1607)</f>
        <v>2011</v>
      </c>
      <c r="S1607">
        <v>2011</v>
      </c>
    </row>
    <row r="1608" spans="1:19" ht="48" x14ac:dyDescent="0.2">
      <c r="A1608">
        <v>1606</v>
      </c>
      <c r="B1608" s="3" t="s">
        <v>1607</v>
      </c>
      <c r="C1608" s="3" t="s">
        <v>5716</v>
      </c>
      <c r="D1608" s="6">
        <v>8000</v>
      </c>
      <c r="E1608" s="8">
        <v>8080.33</v>
      </c>
      <c r="F1608" t="s">
        <v>8218</v>
      </c>
      <c r="G1608" t="s">
        <v>8223</v>
      </c>
      <c r="H1608" t="s">
        <v>8245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8284</v>
      </c>
      <c r="O1608" t="s">
        <v>8285</v>
      </c>
      <c r="P1608" s="9">
        <f>(J1608/86400)+DATE(1970,1,1)</f>
        <v>40536.111550925925</v>
      </c>
      <c r="Q1608" s="9">
        <f>(I1608/86400)+DATE(1970,1,1)</f>
        <v>40626.069884259261</v>
      </c>
      <c r="R1608" cm="1">
        <f t="array" ref="R1608:S1608">YEAR(P1608:Q1608)</f>
        <v>2010</v>
      </c>
      <c r="S1608">
        <v>2011</v>
      </c>
    </row>
    <row r="1609" spans="1:19" ht="48" x14ac:dyDescent="0.2">
      <c r="A1609">
        <v>1607</v>
      </c>
      <c r="B1609" s="3" t="s">
        <v>1608</v>
      </c>
      <c r="C1609" s="3" t="s">
        <v>5717</v>
      </c>
      <c r="D1609" s="6">
        <v>10000</v>
      </c>
      <c r="E1609" s="8">
        <v>14511</v>
      </c>
      <c r="F1609" t="s">
        <v>8218</v>
      </c>
      <c r="G1609" t="s">
        <v>8223</v>
      </c>
      <c r="H1609" t="s">
        <v>8245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8284</v>
      </c>
      <c r="O1609" t="s">
        <v>8285</v>
      </c>
      <c r="P1609" s="9">
        <f>(J1609/86400)+DATE(1970,1,1)</f>
        <v>41053.80846064815</v>
      </c>
      <c r="Q1609" s="9">
        <f>(I1609/86400)+DATE(1970,1,1)</f>
        <v>41074.80846064815</v>
      </c>
      <c r="R1609" cm="1">
        <f t="array" ref="R1609:S1609">YEAR(P1609:Q1609)</f>
        <v>2012</v>
      </c>
      <c r="S1609">
        <v>2012</v>
      </c>
    </row>
    <row r="1610" spans="1:19" ht="32" x14ac:dyDescent="0.2">
      <c r="A1610">
        <v>1608</v>
      </c>
      <c r="B1610" s="3" t="s">
        <v>1609</v>
      </c>
      <c r="C1610" s="3" t="s">
        <v>5718</v>
      </c>
      <c r="D1610" s="6">
        <v>1200</v>
      </c>
      <c r="E1610" s="8">
        <v>1215</v>
      </c>
      <c r="F1610" t="s">
        <v>8218</v>
      </c>
      <c r="G1610" t="s">
        <v>8223</v>
      </c>
      <c r="H1610" t="s">
        <v>8245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8284</v>
      </c>
      <c r="O1610" t="s">
        <v>8285</v>
      </c>
      <c r="P1610" s="9">
        <f>(J1610/86400)+DATE(1970,1,1)</f>
        <v>41607.83085648148</v>
      </c>
      <c r="Q1610" s="9">
        <f>(I1610/86400)+DATE(1970,1,1)</f>
        <v>41640.226388888885</v>
      </c>
      <c r="R1610" cm="1">
        <f t="array" ref="R1610:S1610">YEAR(P1610:Q1610)</f>
        <v>2013</v>
      </c>
      <c r="S1610">
        <v>2014</v>
      </c>
    </row>
    <row r="1611" spans="1:19" ht="48" x14ac:dyDescent="0.2">
      <c r="A1611">
        <v>1609</v>
      </c>
      <c r="B1611" s="3" t="s">
        <v>1610</v>
      </c>
      <c r="C1611" s="3" t="s">
        <v>5719</v>
      </c>
      <c r="D1611" s="6">
        <v>1500</v>
      </c>
      <c r="E1611" s="8">
        <v>1775</v>
      </c>
      <c r="F1611" t="s">
        <v>8218</v>
      </c>
      <c r="G1611" t="s">
        <v>8223</v>
      </c>
      <c r="H1611" t="s">
        <v>8245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8284</v>
      </c>
      <c r="O1611" t="s">
        <v>8285</v>
      </c>
      <c r="P1611" s="9">
        <f>(J1611/86400)+DATE(1970,1,1)</f>
        <v>40796.001261574071</v>
      </c>
      <c r="Q1611" s="9">
        <f>(I1611/86400)+DATE(1970,1,1)</f>
        <v>40849.333333333336</v>
      </c>
      <c r="R1611" cm="1">
        <f t="array" ref="R1611:S1611">YEAR(P1611:Q1611)</f>
        <v>2011</v>
      </c>
      <c r="S1611">
        <v>2011</v>
      </c>
    </row>
    <row r="1612" spans="1:19" ht="32" x14ac:dyDescent="0.2">
      <c r="A1612">
        <v>1610</v>
      </c>
      <c r="B1612" s="3" t="s">
        <v>1611</v>
      </c>
      <c r="C1612" s="3" t="s">
        <v>5720</v>
      </c>
      <c r="D1612" s="6">
        <v>2000</v>
      </c>
      <c r="E1612" s="8">
        <v>5437</v>
      </c>
      <c r="F1612" t="s">
        <v>8218</v>
      </c>
      <c r="G1612" t="s">
        <v>8223</v>
      </c>
      <c r="H1612" t="s">
        <v>8245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8284</v>
      </c>
      <c r="O1612" t="s">
        <v>8285</v>
      </c>
      <c r="P1612" s="9">
        <f>(J1612/86400)+DATE(1970,1,1)</f>
        <v>41228.924884259257</v>
      </c>
      <c r="Q1612" s="9">
        <f>(I1612/86400)+DATE(1970,1,1)</f>
        <v>41258.924884259257</v>
      </c>
      <c r="R1612" cm="1">
        <f t="array" ref="R1612:S1612">YEAR(P1612:Q1612)</f>
        <v>2012</v>
      </c>
      <c r="S1612">
        <v>2012</v>
      </c>
    </row>
    <row r="1613" spans="1:19" ht="16" x14ac:dyDescent="0.2">
      <c r="A1613">
        <v>1611</v>
      </c>
      <c r="B1613" s="3" t="s">
        <v>1612</v>
      </c>
      <c r="C1613" s="3" t="s">
        <v>5721</v>
      </c>
      <c r="D1613" s="6">
        <v>800</v>
      </c>
      <c r="E1613" s="8">
        <v>1001</v>
      </c>
      <c r="F1613" t="s">
        <v>8218</v>
      </c>
      <c r="G1613" t="s">
        <v>8223</v>
      </c>
      <c r="H1613" t="s">
        <v>8245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8284</v>
      </c>
      <c r="O1613" t="s">
        <v>8285</v>
      </c>
      <c r="P1613" s="9">
        <f>(J1613/86400)+DATE(1970,1,1)</f>
        <v>41409.00037037037</v>
      </c>
      <c r="Q1613" s="9">
        <f>(I1613/86400)+DATE(1970,1,1)</f>
        <v>41430.00037037037</v>
      </c>
      <c r="R1613" cm="1">
        <f t="array" ref="R1613:S1613">YEAR(P1613:Q1613)</f>
        <v>2013</v>
      </c>
      <c r="S1613">
        <v>2013</v>
      </c>
    </row>
    <row r="1614" spans="1:19" ht="32" x14ac:dyDescent="0.2">
      <c r="A1614">
        <v>1612</v>
      </c>
      <c r="B1614" s="3" t="s">
        <v>1613</v>
      </c>
      <c r="C1614" s="3" t="s">
        <v>5722</v>
      </c>
      <c r="D1614" s="6">
        <v>500</v>
      </c>
      <c r="E1614" s="8">
        <v>550</v>
      </c>
      <c r="F1614" t="s">
        <v>8218</v>
      </c>
      <c r="G1614" t="s">
        <v>8223</v>
      </c>
      <c r="H1614" t="s">
        <v>8245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8284</v>
      </c>
      <c r="O1614" t="s">
        <v>8285</v>
      </c>
      <c r="P1614" s="9">
        <f>(J1614/86400)+DATE(1970,1,1)</f>
        <v>41246.874814814815</v>
      </c>
      <c r="Q1614" s="9">
        <f>(I1614/86400)+DATE(1970,1,1)</f>
        <v>41276.874814814815</v>
      </c>
      <c r="R1614" cm="1">
        <f t="array" ref="R1614:S1614">YEAR(P1614:Q1614)</f>
        <v>2012</v>
      </c>
      <c r="S1614">
        <v>2013</v>
      </c>
    </row>
    <row r="1615" spans="1:19" ht="48" x14ac:dyDescent="0.2">
      <c r="A1615">
        <v>1613</v>
      </c>
      <c r="B1615" s="3" t="s">
        <v>1614</v>
      </c>
      <c r="C1615" s="3" t="s">
        <v>5723</v>
      </c>
      <c r="D1615" s="6">
        <v>1000</v>
      </c>
      <c r="E1615" s="8">
        <v>1015</v>
      </c>
      <c r="F1615" t="s">
        <v>8218</v>
      </c>
      <c r="G1615" t="s">
        <v>8223</v>
      </c>
      <c r="H1615" t="s">
        <v>8245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8284</v>
      </c>
      <c r="O1615" t="s">
        <v>8285</v>
      </c>
      <c r="P1615" s="9">
        <f>(J1615/86400)+DATE(1970,1,1)</f>
        <v>41082.069467592592</v>
      </c>
      <c r="Q1615" s="9">
        <f>(I1615/86400)+DATE(1970,1,1)</f>
        <v>41112.069467592592</v>
      </c>
      <c r="R1615" cm="1">
        <f t="array" ref="R1615:S1615">YEAR(P1615:Q1615)</f>
        <v>2012</v>
      </c>
      <c r="S1615">
        <v>2012</v>
      </c>
    </row>
    <row r="1616" spans="1:19" ht="48" x14ac:dyDescent="0.2">
      <c r="A1616">
        <v>1614</v>
      </c>
      <c r="B1616" s="3" t="s">
        <v>1615</v>
      </c>
      <c r="C1616" s="3" t="s">
        <v>5724</v>
      </c>
      <c r="D1616" s="6">
        <v>5000</v>
      </c>
      <c r="E1616" s="8">
        <v>5135</v>
      </c>
      <c r="F1616" t="s">
        <v>8218</v>
      </c>
      <c r="G1616" t="s">
        <v>8223</v>
      </c>
      <c r="H1616" t="s">
        <v>8245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8284</v>
      </c>
      <c r="O1616" t="s">
        <v>8285</v>
      </c>
      <c r="P1616" s="9">
        <f>(J1616/86400)+DATE(1970,1,1)</f>
        <v>41794.981122685189</v>
      </c>
      <c r="Q1616" s="9">
        <f>(I1616/86400)+DATE(1970,1,1)</f>
        <v>41854.708333333336</v>
      </c>
      <c r="R1616" cm="1">
        <f t="array" ref="R1616:S1616">YEAR(P1616:Q1616)</f>
        <v>2014</v>
      </c>
      <c r="S1616">
        <v>2014</v>
      </c>
    </row>
    <row r="1617" spans="1:19" ht="48" x14ac:dyDescent="0.2">
      <c r="A1617">
        <v>1615</v>
      </c>
      <c r="B1617" s="3" t="s">
        <v>1616</v>
      </c>
      <c r="C1617" s="3" t="s">
        <v>5725</v>
      </c>
      <c r="D1617" s="6">
        <v>8000</v>
      </c>
      <c r="E1617" s="8">
        <v>9130</v>
      </c>
      <c r="F1617" t="s">
        <v>8218</v>
      </c>
      <c r="G1617" t="s">
        <v>8223</v>
      </c>
      <c r="H1617" t="s">
        <v>8245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8284</v>
      </c>
      <c r="O1617" t="s">
        <v>8285</v>
      </c>
      <c r="P1617" s="9">
        <f>(J1617/86400)+DATE(1970,1,1)</f>
        <v>40845.050879629627</v>
      </c>
      <c r="Q1617" s="9">
        <f>(I1617/86400)+DATE(1970,1,1)</f>
        <v>40890.092546296299</v>
      </c>
      <c r="R1617" cm="1">
        <f t="array" ref="R1617:S1617">YEAR(P1617:Q1617)</f>
        <v>2011</v>
      </c>
      <c r="S1617">
        <v>2011</v>
      </c>
    </row>
    <row r="1618" spans="1:19" ht="48" x14ac:dyDescent="0.2">
      <c r="A1618">
        <v>1616</v>
      </c>
      <c r="B1618" s="3" t="s">
        <v>1617</v>
      </c>
      <c r="C1618" s="3" t="s">
        <v>5726</v>
      </c>
      <c r="D1618" s="6">
        <v>10000</v>
      </c>
      <c r="E1618" s="8">
        <v>10420</v>
      </c>
      <c r="F1618" t="s">
        <v>8218</v>
      </c>
      <c r="G1618" t="s">
        <v>8223</v>
      </c>
      <c r="H1618" t="s">
        <v>8245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8284</v>
      </c>
      <c r="O1618" t="s">
        <v>8285</v>
      </c>
      <c r="P1618" s="9">
        <f>(J1618/86400)+DATE(1970,1,1)</f>
        <v>41194.715520833335</v>
      </c>
      <c r="Q1618" s="9">
        <f>(I1618/86400)+DATE(1970,1,1)</f>
        <v>41235.916666666664</v>
      </c>
      <c r="R1618" cm="1">
        <f t="array" ref="R1618:S1618">YEAR(P1618:Q1618)</f>
        <v>2012</v>
      </c>
      <c r="S1618">
        <v>2012</v>
      </c>
    </row>
    <row r="1619" spans="1:19" ht="32" x14ac:dyDescent="0.2">
      <c r="A1619">
        <v>1617</v>
      </c>
      <c r="B1619" s="3" t="s">
        <v>1618</v>
      </c>
      <c r="C1619" s="3" t="s">
        <v>5727</v>
      </c>
      <c r="D1619" s="6">
        <v>7000</v>
      </c>
      <c r="E1619" s="8">
        <v>10210</v>
      </c>
      <c r="F1619" t="s">
        <v>8218</v>
      </c>
      <c r="G1619" t="s">
        <v>8223</v>
      </c>
      <c r="H1619" t="s">
        <v>8245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8284</v>
      </c>
      <c r="O1619" t="s">
        <v>8285</v>
      </c>
      <c r="P1619" s="9">
        <f>(J1619/86400)+DATE(1970,1,1)</f>
        <v>41546.664212962962</v>
      </c>
      <c r="Q1619" s="9">
        <f>(I1619/86400)+DATE(1970,1,1)</f>
        <v>41579.791666666664</v>
      </c>
      <c r="R1619" cm="1">
        <f t="array" ref="R1619:S1619">YEAR(P1619:Q1619)</f>
        <v>2013</v>
      </c>
      <c r="S1619">
        <v>2013</v>
      </c>
    </row>
    <row r="1620" spans="1:19" ht="32" x14ac:dyDescent="0.2">
      <c r="A1620">
        <v>1618</v>
      </c>
      <c r="B1620" s="3" t="s">
        <v>1619</v>
      </c>
      <c r="C1620" s="3" t="s">
        <v>5728</v>
      </c>
      <c r="D1620" s="6">
        <v>1500</v>
      </c>
      <c r="E1620" s="8">
        <v>1576</v>
      </c>
      <c r="F1620" t="s">
        <v>8218</v>
      </c>
      <c r="G1620" t="s">
        <v>8223</v>
      </c>
      <c r="H1620" t="s">
        <v>8245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8284</v>
      </c>
      <c r="O1620" t="s">
        <v>8285</v>
      </c>
      <c r="P1620" s="9">
        <f>(J1620/86400)+DATE(1970,1,1)</f>
        <v>41301.654340277775</v>
      </c>
      <c r="Q1620" s="9">
        <f>(I1620/86400)+DATE(1970,1,1)</f>
        <v>41341.654340277775</v>
      </c>
      <c r="R1620" cm="1">
        <f t="array" ref="R1620:S1620">YEAR(P1620:Q1620)</f>
        <v>2013</v>
      </c>
      <c r="S1620">
        <v>2013</v>
      </c>
    </row>
    <row r="1621" spans="1:19" ht="48" x14ac:dyDescent="0.2">
      <c r="A1621">
        <v>1619</v>
      </c>
      <c r="B1621" s="3" t="s">
        <v>1620</v>
      </c>
      <c r="C1621" s="3" t="s">
        <v>5729</v>
      </c>
      <c r="D1621" s="6">
        <v>1500</v>
      </c>
      <c r="E1621" s="8">
        <v>2000</v>
      </c>
      <c r="F1621" t="s">
        <v>8218</v>
      </c>
      <c r="G1621" t="s">
        <v>8223</v>
      </c>
      <c r="H1621" t="s">
        <v>8245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8284</v>
      </c>
      <c r="O1621" t="s">
        <v>8285</v>
      </c>
      <c r="P1621" s="9">
        <f>(J1621/86400)+DATE(1970,1,1)</f>
        <v>41876.186180555553</v>
      </c>
      <c r="Q1621" s="9">
        <f>(I1621/86400)+DATE(1970,1,1)</f>
        <v>41897.186180555553</v>
      </c>
      <c r="R1621" cm="1">
        <f t="array" ref="R1621:S1621">YEAR(P1621:Q1621)</f>
        <v>2014</v>
      </c>
      <c r="S1621">
        <v>2014</v>
      </c>
    </row>
    <row r="1622" spans="1:19" ht="32" x14ac:dyDescent="0.2">
      <c r="A1622">
        <v>1620</v>
      </c>
      <c r="B1622" s="3" t="s">
        <v>1621</v>
      </c>
      <c r="C1622" s="3" t="s">
        <v>5730</v>
      </c>
      <c r="D1622" s="6">
        <v>1000</v>
      </c>
      <c r="E1622" s="8">
        <v>1130</v>
      </c>
      <c r="F1622" t="s">
        <v>8218</v>
      </c>
      <c r="G1622" t="s">
        <v>8223</v>
      </c>
      <c r="H1622" t="s">
        <v>8245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8284</v>
      </c>
      <c r="O1622" t="s">
        <v>8285</v>
      </c>
      <c r="P1622" s="9">
        <f>(J1622/86400)+DATE(1970,1,1)</f>
        <v>41321.339583333334</v>
      </c>
      <c r="Q1622" s="9">
        <f>(I1622/86400)+DATE(1970,1,1)</f>
        <v>41328.339583333334</v>
      </c>
      <c r="R1622" cm="1">
        <f t="array" ref="R1622:S1622">YEAR(P1622:Q1622)</f>
        <v>2013</v>
      </c>
      <c r="S1622">
        <v>2013</v>
      </c>
    </row>
    <row r="1623" spans="1:19" ht="48" x14ac:dyDescent="0.2">
      <c r="A1623">
        <v>1621</v>
      </c>
      <c r="B1623" s="3" t="s">
        <v>1622</v>
      </c>
      <c r="C1623" s="3" t="s">
        <v>5731</v>
      </c>
      <c r="D1623" s="6">
        <v>5000</v>
      </c>
      <c r="E1623" s="8">
        <v>6060</v>
      </c>
      <c r="F1623" t="s">
        <v>8218</v>
      </c>
      <c r="G1623" t="s">
        <v>8223</v>
      </c>
      <c r="H1623" t="s">
        <v>8245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8284</v>
      </c>
      <c r="O1623" t="s">
        <v>8285</v>
      </c>
      <c r="P1623" s="9">
        <f>(J1623/86400)+DATE(1970,1,1)</f>
        <v>41003.60665509259</v>
      </c>
      <c r="Q1623" s="9">
        <f>(I1623/86400)+DATE(1970,1,1)</f>
        <v>41057.165972222225</v>
      </c>
      <c r="R1623" cm="1">
        <f t="array" ref="R1623:S1623">YEAR(P1623:Q1623)</f>
        <v>2012</v>
      </c>
      <c r="S1623">
        <v>2012</v>
      </c>
    </row>
    <row r="1624" spans="1:19" ht="48" x14ac:dyDescent="0.2">
      <c r="A1624">
        <v>1622</v>
      </c>
      <c r="B1624" s="3" t="s">
        <v>1623</v>
      </c>
      <c r="C1624" s="3" t="s">
        <v>5732</v>
      </c>
      <c r="D1624" s="6">
        <v>6900</v>
      </c>
      <c r="E1624" s="8">
        <v>7019</v>
      </c>
      <c r="F1624" t="s">
        <v>8218</v>
      </c>
      <c r="G1624" t="s">
        <v>8223</v>
      </c>
      <c r="H1624" t="s">
        <v>8245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8284</v>
      </c>
      <c r="O1624" t="s">
        <v>8285</v>
      </c>
      <c r="P1624" s="9">
        <f>(J1624/86400)+DATE(1970,1,1)</f>
        <v>41950.294837962967</v>
      </c>
      <c r="Q1624" s="9">
        <f>(I1624/86400)+DATE(1970,1,1)</f>
        <v>41990.332638888889</v>
      </c>
      <c r="R1624" cm="1">
        <f t="array" ref="R1624:S1624">YEAR(P1624:Q1624)</f>
        <v>2014</v>
      </c>
      <c r="S1624">
        <v>2014</v>
      </c>
    </row>
    <row r="1625" spans="1:19" ht="48" x14ac:dyDescent="0.2">
      <c r="A1625">
        <v>1623</v>
      </c>
      <c r="B1625" s="3" t="s">
        <v>1624</v>
      </c>
      <c r="C1625" s="3" t="s">
        <v>5733</v>
      </c>
      <c r="D1625" s="6">
        <v>750</v>
      </c>
      <c r="E1625" s="8">
        <v>758</v>
      </c>
      <c r="F1625" t="s">
        <v>8218</v>
      </c>
      <c r="G1625" t="s">
        <v>8224</v>
      </c>
      <c r="H1625" t="s">
        <v>8246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8284</v>
      </c>
      <c r="O1625" t="s">
        <v>8285</v>
      </c>
      <c r="P1625" s="9">
        <f>(J1625/86400)+DATE(1970,1,1)</f>
        <v>41453.688530092593</v>
      </c>
      <c r="Q1625" s="9">
        <f>(I1625/86400)+DATE(1970,1,1)</f>
        <v>41513.688530092593</v>
      </c>
      <c r="R1625" cm="1">
        <f t="array" ref="R1625:S1625">YEAR(P1625:Q1625)</f>
        <v>2013</v>
      </c>
      <c r="S1625">
        <v>2013</v>
      </c>
    </row>
    <row r="1626" spans="1:19" ht="32" x14ac:dyDescent="0.2">
      <c r="A1626">
        <v>1624</v>
      </c>
      <c r="B1626" s="3" t="s">
        <v>1625</v>
      </c>
      <c r="C1626" s="3" t="s">
        <v>5734</v>
      </c>
      <c r="D1626" s="6">
        <v>1000</v>
      </c>
      <c r="E1626" s="8">
        <v>1180</v>
      </c>
      <c r="F1626" t="s">
        <v>8218</v>
      </c>
      <c r="G1626" t="s">
        <v>8223</v>
      </c>
      <c r="H1626" t="s">
        <v>8245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8284</v>
      </c>
      <c r="O1626" t="s">
        <v>8285</v>
      </c>
      <c r="P1626" s="9">
        <f>(J1626/86400)+DATE(1970,1,1)</f>
        <v>41243.367303240739</v>
      </c>
      <c r="Q1626" s="9">
        <f>(I1626/86400)+DATE(1970,1,1)</f>
        <v>41283.367303240739</v>
      </c>
      <c r="R1626" cm="1">
        <f t="array" ref="R1626:S1626">YEAR(P1626:Q1626)</f>
        <v>2012</v>
      </c>
      <c r="S1626">
        <v>2013</v>
      </c>
    </row>
    <row r="1627" spans="1:19" ht="48" x14ac:dyDescent="0.2">
      <c r="A1627">
        <v>1625</v>
      </c>
      <c r="B1627" s="3" t="s">
        <v>1626</v>
      </c>
      <c r="C1627" s="3" t="s">
        <v>5735</v>
      </c>
      <c r="D1627" s="6">
        <v>7500</v>
      </c>
      <c r="E1627" s="8">
        <v>11650</v>
      </c>
      <c r="F1627" t="s">
        <v>8218</v>
      </c>
      <c r="G1627" t="s">
        <v>8223</v>
      </c>
      <c r="H1627" t="s">
        <v>8245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8284</v>
      </c>
      <c r="O1627" t="s">
        <v>8285</v>
      </c>
      <c r="P1627" s="9">
        <f>(J1627/86400)+DATE(1970,1,1)</f>
        <v>41135.699687500004</v>
      </c>
      <c r="Q1627" s="9">
        <f>(I1627/86400)+DATE(1970,1,1)</f>
        <v>41163.699687500004</v>
      </c>
      <c r="R1627" cm="1">
        <f t="array" ref="R1627:S1627">YEAR(P1627:Q1627)</f>
        <v>2012</v>
      </c>
      <c r="S1627">
        <v>2012</v>
      </c>
    </row>
    <row r="1628" spans="1:19" ht="48" x14ac:dyDescent="0.2">
      <c r="A1628">
        <v>1626</v>
      </c>
      <c r="B1628" s="3" t="s">
        <v>1627</v>
      </c>
      <c r="C1628" s="3" t="s">
        <v>5736</v>
      </c>
      <c r="D1628" s="6">
        <v>8000</v>
      </c>
      <c r="E1628" s="8">
        <v>8095</v>
      </c>
      <c r="F1628" t="s">
        <v>8218</v>
      </c>
      <c r="G1628" t="s">
        <v>8223</v>
      </c>
      <c r="H1628" t="s">
        <v>8245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8284</v>
      </c>
      <c r="O1628" t="s">
        <v>8285</v>
      </c>
      <c r="P1628" s="9">
        <f>(J1628/86400)+DATE(1970,1,1)</f>
        <v>41579.847997685181</v>
      </c>
      <c r="Q1628" s="9">
        <f>(I1628/86400)+DATE(1970,1,1)</f>
        <v>41609.889664351853</v>
      </c>
      <c r="R1628" cm="1">
        <f t="array" ref="R1628:S1628">YEAR(P1628:Q1628)</f>
        <v>2013</v>
      </c>
      <c r="S1628">
        <v>2013</v>
      </c>
    </row>
    <row r="1629" spans="1:19" ht="48" x14ac:dyDescent="0.2">
      <c r="A1629">
        <v>1627</v>
      </c>
      <c r="B1629" s="3" t="s">
        <v>1628</v>
      </c>
      <c r="C1629" s="3" t="s">
        <v>5737</v>
      </c>
      <c r="D1629" s="6">
        <v>2000</v>
      </c>
      <c r="E1629" s="8">
        <v>2340</v>
      </c>
      <c r="F1629" t="s">
        <v>8218</v>
      </c>
      <c r="G1629" t="s">
        <v>8223</v>
      </c>
      <c r="H1629" t="s">
        <v>8245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8284</v>
      </c>
      <c r="O1629" t="s">
        <v>8285</v>
      </c>
      <c r="P1629" s="9">
        <f>(J1629/86400)+DATE(1970,1,1)</f>
        <v>41205.707048611112</v>
      </c>
      <c r="Q1629" s="9">
        <f>(I1629/86400)+DATE(1970,1,1)</f>
        <v>41239.207638888889</v>
      </c>
      <c r="R1629" cm="1">
        <f t="array" ref="R1629:S1629">YEAR(P1629:Q1629)</f>
        <v>2012</v>
      </c>
      <c r="S1629">
        <v>2012</v>
      </c>
    </row>
    <row r="1630" spans="1:19" ht="32" x14ac:dyDescent="0.2">
      <c r="A1630">
        <v>1628</v>
      </c>
      <c r="B1630" s="3" t="s">
        <v>1629</v>
      </c>
      <c r="C1630" s="3" t="s">
        <v>5738</v>
      </c>
      <c r="D1630" s="6">
        <v>4000</v>
      </c>
      <c r="E1630" s="8">
        <v>4037</v>
      </c>
      <c r="F1630" t="s">
        <v>8218</v>
      </c>
      <c r="G1630" t="s">
        <v>8223</v>
      </c>
      <c r="H1630" t="s">
        <v>8245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8284</v>
      </c>
      <c r="O1630" t="s">
        <v>8285</v>
      </c>
      <c r="P1630" s="9">
        <f>(J1630/86400)+DATE(1970,1,1)</f>
        <v>41774.737060185187</v>
      </c>
      <c r="Q1630" s="9">
        <f>(I1630/86400)+DATE(1970,1,1)</f>
        <v>41807.737060185187</v>
      </c>
      <c r="R1630" cm="1">
        <f t="array" ref="R1630:S1630">YEAR(P1630:Q1630)</f>
        <v>2014</v>
      </c>
      <c r="S1630">
        <v>2014</v>
      </c>
    </row>
    <row r="1631" spans="1:19" ht="32" x14ac:dyDescent="0.2">
      <c r="A1631">
        <v>1629</v>
      </c>
      <c r="B1631" s="3" t="s">
        <v>1630</v>
      </c>
      <c r="C1631" s="3" t="s">
        <v>5739</v>
      </c>
      <c r="D1631" s="6">
        <v>6000</v>
      </c>
      <c r="E1631" s="8">
        <v>6220</v>
      </c>
      <c r="F1631" t="s">
        <v>8218</v>
      </c>
      <c r="G1631" t="s">
        <v>8223</v>
      </c>
      <c r="H1631" t="s">
        <v>8245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8284</v>
      </c>
      <c r="O1631" t="s">
        <v>8285</v>
      </c>
      <c r="P1631" s="9">
        <f>(J1631/86400)+DATE(1970,1,1)</f>
        <v>41645.867280092592</v>
      </c>
      <c r="Q1631" s="9">
        <f>(I1631/86400)+DATE(1970,1,1)</f>
        <v>41690.867280092592</v>
      </c>
      <c r="R1631" cm="1">
        <f t="array" ref="R1631:S1631">YEAR(P1631:Q1631)</f>
        <v>2014</v>
      </c>
      <c r="S1631">
        <v>2014</v>
      </c>
    </row>
    <row r="1632" spans="1:19" ht="48" x14ac:dyDescent="0.2">
      <c r="A1632">
        <v>1630</v>
      </c>
      <c r="B1632" s="3" t="s">
        <v>1631</v>
      </c>
      <c r="C1632" s="3" t="s">
        <v>5740</v>
      </c>
      <c r="D1632" s="6">
        <v>4000</v>
      </c>
      <c r="E1632" s="8">
        <v>10610</v>
      </c>
      <c r="F1632" t="s">
        <v>8218</v>
      </c>
      <c r="G1632" t="s">
        <v>8223</v>
      </c>
      <c r="H1632" t="s">
        <v>8245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8284</v>
      </c>
      <c r="O1632" t="s">
        <v>8285</v>
      </c>
      <c r="P1632" s="9">
        <f>(J1632/86400)+DATE(1970,1,1)</f>
        <v>40939.837673611109</v>
      </c>
      <c r="Q1632" s="9">
        <f>(I1632/86400)+DATE(1970,1,1)</f>
        <v>40970.290972222225</v>
      </c>
      <c r="R1632" cm="1">
        <f t="array" ref="R1632:S1632">YEAR(P1632:Q1632)</f>
        <v>2012</v>
      </c>
      <c r="S1632">
        <v>2012</v>
      </c>
    </row>
    <row r="1633" spans="1:19" ht="48" x14ac:dyDescent="0.2">
      <c r="A1633">
        <v>1631</v>
      </c>
      <c r="B1633" s="3" t="s">
        <v>1632</v>
      </c>
      <c r="C1633" s="3" t="s">
        <v>5741</v>
      </c>
      <c r="D1633" s="6">
        <v>10000</v>
      </c>
      <c r="E1633" s="8">
        <v>15591</v>
      </c>
      <c r="F1633" t="s">
        <v>8218</v>
      </c>
      <c r="G1633" t="s">
        <v>8223</v>
      </c>
      <c r="H1633" t="s">
        <v>8245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8284</v>
      </c>
      <c r="O1633" t="s">
        <v>8285</v>
      </c>
      <c r="P1633" s="9">
        <f>(J1633/86400)+DATE(1970,1,1)</f>
        <v>41164.859502314815</v>
      </c>
      <c r="Q1633" s="9">
        <f>(I1633/86400)+DATE(1970,1,1)</f>
        <v>41194.859502314815</v>
      </c>
      <c r="R1633" cm="1">
        <f t="array" ref="R1633:S1633">YEAR(P1633:Q1633)</f>
        <v>2012</v>
      </c>
      <c r="S1633">
        <v>2012</v>
      </c>
    </row>
    <row r="1634" spans="1:19" ht="48" x14ac:dyDescent="0.2">
      <c r="A1634">
        <v>1632</v>
      </c>
      <c r="B1634" s="3" t="s">
        <v>1633</v>
      </c>
      <c r="C1634" s="3" t="s">
        <v>5742</v>
      </c>
      <c r="D1634" s="6">
        <v>4000</v>
      </c>
      <c r="E1634" s="8">
        <v>4065</v>
      </c>
      <c r="F1634" t="s">
        <v>8218</v>
      </c>
      <c r="G1634" t="s">
        <v>8223</v>
      </c>
      <c r="H1634" t="s">
        <v>8245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8284</v>
      </c>
      <c r="O1634" t="s">
        <v>8285</v>
      </c>
      <c r="P1634" s="9">
        <f>(J1634/86400)+DATE(1970,1,1)</f>
        <v>40750.340902777782</v>
      </c>
      <c r="Q1634" s="9">
        <f>(I1634/86400)+DATE(1970,1,1)</f>
        <v>40810.340902777782</v>
      </c>
      <c r="R1634" cm="1">
        <f t="array" ref="R1634:S1634">YEAR(P1634:Q1634)</f>
        <v>2011</v>
      </c>
      <c r="S1634">
        <v>2011</v>
      </c>
    </row>
    <row r="1635" spans="1:19" ht="48" x14ac:dyDescent="0.2">
      <c r="A1635">
        <v>1633</v>
      </c>
      <c r="B1635" s="3" t="s">
        <v>1634</v>
      </c>
      <c r="C1635" s="3" t="s">
        <v>5743</v>
      </c>
      <c r="D1635" s="6">
        <v>10000</v>
      </c>
      <c r="E1635" s="8">
        <v>10000</v>
      </c>
      <c r="F1635" t="s">
        <v>8218</v>
      </c>
      <c r="G1635" t="s">
        <v>8223</v>
      </c>
      <c r="H1635" t="s">
        <v>8245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8284</v>
      </c>
      <c r="O1635" t="s">
        <v>8285</v>
      </c>
      <c r="P1635" s="9">
        <f>(J1635/86400)+DATE(1970,1,1)</f>
        <v>40896.883750000001</v>
      </c>
      <c r="Q1635" s="9">
        <f>(I1635/86400)+DATE(1970,1,1)</f>
        <v>40924.208333333336</v>
      </c>
      <c r="R1635" cm="1">
        <f t="array" ref="R1635:S1635">YEAR(P1635:Q1635)</f>
        <v>2011</v>
      </c>
      <c r="S1635">
        <v>2012</v>
      </c>
    </row>
    <row r="1636" spans="1:19" ht="32" x14ac:dyDescent="0.2">
      <c r="A1636">
        <v>1634</v>
      </c>
      <c r="B1636" s="3" t="s">
        <v>1635</v>
      </c>
      <c r="C1636" s="3" t="s">
        <v>5744</v>
      </c>
      <c r="D1636" s="6">
        <v>2000</v>
      </c>
      <c r="E1636" s="8">
        <v>2010</v>
      </c>
      <c r="F1636" t="s">
        <v>8218</v>
      </c>
      <c r="G1636" t="s">
        <v>8223</v>
      </c>
      <c r="H1636" t="s">
        <v>8245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8284</v>
      </c>
      <c r="O1636" t="s">
        <v>8285</v>
      </c>
      <c r="P1636" s="9">
        <f>(J1636/86400)+DATE(1970,1,1)</f>
        <v>40658.189826388887</v>
      </c>
      <c r="Q1636" s="9">
        <f>(I1636/86400)+DATE(1970,1,1)</f>
        <v>40696.249305555553</v>
      </c>
      <c r="R1636" cm="1">
        <f t="array" ref="R1636:S1636">YEAR(P1636:Q1636)</f>
        <v>2011</v>
      </c>
      <c r="S1636">
        <v>2011</v>
      </c>
    </row>
    <row r="1637" spans="1:19" ht="48" x14ac:dyDescent="0.2">
      <c r="A1637">
        <v>1635</v>
      </c>
      <c r="B1637" s="3" t="s">
        <v>1636</v>
      </c>
      <c r="C1637" s="3" t="s">
        <v>5745</v>
      </c>
      <c r="D1637" s="6">
        <v>2000</v>
      </c>
      <c r="E1637" s="8">
        <v>2506</v>
      </c>
      <c r="F1637" t="s">
        <v>8218</v>
      </c>
      <c r="G1637" t="s">
        <v>8223</v>
      </c>
      <c r="H1637" t="s">
        <v>8245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8284</v>
      </c>
      <c r="O1637" t="s">
        <v>8285</v>
      </c>
      <c r="P1637" s="9">
        <f>(J1637/86400)+DATE(1970,1,1)</f>
        <v>42502.868761574078</v>
      </c>
      <c r="Q1637" s="9">
        <f>(I1637/86400)+DATE(1970,1,1)</f>
        <v>42562.868761574078</v>
      </c>
      <c r="R1637" cm="1">
        <f t="array" ref="R1637:S1637">YEAR(P1637:Q1637)</f>
        <v>2016</v>
      </c>
      <c r="S1637">
        <v>2016</v>
      </c>
    </row>
    <row r="1638" spans="1:19" ht="48" x14ac:dyDescent="0.2">
      <c r="A1638">
        <v>1636</v>
      </c>
      <c r="B1638" s="3" t="s">
        <v>1637</v>
      </c>
      <c r="C1638" s="3" t="s">
        <v>5746</v>
      </c>
      <c r="D1638" s="6">
        <v>4500</v>
      </c>
      <c r="E1638" s="8">
        <v>4660</v>
      </c>
      <c r="F1638" t="s">
        <v>8218</v>
      </c>
      <c r="G1638" t="s">
        <v>8223</v>
      </c>
      <c r="H1638" t="s">
        <v>8245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8284</v>
      </c>
      <c r="O1638" t="s">
        <v>8285</v>
      </c>
      <c r="P1638" s="9">
        <f>(J1638/86400)+DATE(1970,1,1)</f>
        <v>40663.08666666667</v>
      </c>
      <c r="Q1638" s="9">
        <f>(I1638/86400)+DATE(1970,1,1)</f>
        <v>40706.166666666664</v>
      </c>
      <c r="R1638" cm="1">
        <f t="array" ref="R1638:S1638">YEAR(P1638:Q1638)</f>
        <v>2011</v>
      </c>
      <c r="S1638">
        <v>2011</v>
      </c>
    </row>
    <row r="1639" spans="1:19" ht="48" x14ac:dyDescent="0.2">
      <c r="A1639">
        <v>1637</v>
      </c>
      <c r="B1639" s="3" t="s">
        <v>1638</v>
      </c>
      <c r="C1639" s="3" t="s">
        <v>5747</v>
      </c>
      <c r="D1639" s="6">
        <v>500</v>
      </c>
      <c r="E1639" s="8">
        <v>519</v>
      </c>
      <c r="F1639" t="s">
        <v>8218</v>
      </c>
      <c r="G1639" t="s">
        <v>8223</v>
      </c>
      <c r="H1639" t="s">
        <v>8245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8284</v>
      </c>
      <c r="O1639" t="s">
        <v>8285</v>
      </c>
      <c r="P1639" s="9">
        <f>(J1639/86400)+DATE(1970,1,1)</f>
        <v>40122.751620370371</v>
      </c>
      <c r="Q1639" s="9">
        <f>(I1639/86400)+DATE(1970,1,1)</f>
        <v>40178.985416666663</v>
      </c>
      <c r="R1639" cm="1">
        <f t="array" ref="R1639:S1639">YEAR(P1639:Q1639)</f>
        <v>2009</v>
      </c>
      <c r="S1639">
        <v>2009</v>
      </c>
    </row>
    <row r="1640" spans="1:19" ht="32" x14ac:dyDescent="0.2">
      <c r="A1640">
        <v>1638</v>
      </c>
      <c r="B1640" s="3" t="s">
        <v>1639</v>
      </c>
      <c r="C1640" s="3" t="s">
        <v>5748</v>
      </c>
      <c r="D1640" s="6">
        <v>1000</v>
      </c>
      <c r="E1640" s="8">
        <v>1050</v>
      </c>
      <c r="F1640" t="s">
        <v>8218</v>
      </c>
      <c r="G1640" t="s">
        <v>8223</v>
      </c>
      <c r="H1640" t="s">
        <v>8245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8284</v>
      </c>
      <c r="O1640" t="s">
        <v>8285</v>
      </c>
      <c r="P1640" s="9">
        <f>(J1640/86400)+DATE(1970,1,1)</f>
        <v>41288.68712962963</v>
      </c>
      <c r="Q1640" s="9">
        <f>(I1640/86400)+DATE(1970,1,1)</f>
        <v>41333.892361111109</v>
      </c>
      <c r="R1640" cm="1">
        <f t="array" ref="R1640:S1640">YEAR(P1640:Q1640)</f>
        <v>2013</v>
      </c>
      <c r="S1640">
        <v>2013</v>
      </c>
    </row>
    <row r="1641" spans="1:19" ht="48" x14ac:dyDescent="0.2">
      <c r="A1641">
        <v>1639</v>
      </c>
      <c r="B1641" s="3" t="s">
        <v>1640</v>
      </c>
      <c r="C1641" s="3" t="s">
        <v>5749</v>
      </c>
      <c r="D1641" s="6">
        <v>1800</v>
      </c>
      <c r="E1641" s="8">
        <v>1800</v>
      </c>
      <c r="F1641" t="s">
        <v>8218</v>
      </c>
      <c r="G1641" t="s">
        <v>8223</v>
      </c>
      <c r="H1641" t="s">
        <v>8245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8284</v>
      </c>
      <c r="O1641" t="s">
        <v>8285</v>
      </c>
      <c r="P1641" s="9">
        <f>(J1641/86400)+DATE(1970,1,1)</f>
        <v>40941.652372685188</v>
      </c>
      <c r="Q1641" s="9">
        <f>(I1641/86400)+DATE(1970,1,1)</f>
        <v>40971.652372685188</v>
      </c>
      <c r="R1641" cm="1">
        <f t="array" ref="R1641:S1641">YEAR(P1641:Q1641)</f>
        <v>2012</v>
      </c>
      <c r="S1641">
        <v>2012</v>
      </c>
    </row>
    <row r="1642" spans="1:19" ht="48" x14ac:dyDescent="0.2">
      <c r="A1642">
        <v>1640</v>
      </c>
      <c r="B1642" s="3" t="s">
        <v>1641</v>
      </c>
      <c r="C1642" s="3" t="s">
        <v>5750</v>
      </c>
      <c r="D1642" s="6">
        <v>400</v>
      </c>
      <c r="E1642" s="8">
        <v>679.44</v>
      </c>
      <c r="F1642" t="s">
        <v>8218</v>
      </c>
      <c r="G1642" t="s">
        <v>8223</v>
      </c>
      <c r="H1642" t="s">
        <v>8245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8284</v>
      </c>
      <c r="O1642" t="s">
        <v>8285</v>
      </c>
      <c r="P1642" s="9">
        <f>(J1642/86400)+DATE(1970,1,1)</f>
        <v>40379.23096064815</v>
      </c>
      <c r="Q1642" s="9">
        <f>(I1642/86400)+DATE(1970,1,1)</f>
        <v>40393.082638888889</v>
      </c>
      <c r="R1642" cm="1">
        <f t="array" ref="R1642:S1642">YEAR(P1642:Q1642)</f>
        <v>2010</v>
      </c>
      <c r="S1642">
        <v>2010</v>
      </c>
    </row>
    <row r="1643" spans="1:19" ht="32" x14ac:dyDescent="0.2">
      <c r="A1643">
        <v>1641</v>
      </c>
      <c r="B1643" s="3" t="s">
        <v>1642</v>
      </c>
      <c r="C1643" s="3" t="s">
        <v>5751</v>
      </c>
      <c r="D1643" s="6">
        <v>2500</v>
      </c>
      <c r="E1643" s="8">
        <v>2535</v>
      </c>
      <c r="F1643" t="s">
        <v>8218</v>
      </c>
      <c r="G1643" t="s">
        <v>8223</v>
      </c>
      <c r="H1643" t="s">
        <v>8245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8284</v>
      </c>
      <c r="O1643" t="s">
        <v>8305</v>
      </c>
      <c r="P1643" s="9">
        <f>(J1643/86400)+DATE(1970,1,1)</f>
        <v>41962.596574074079</v>
      </c>
      <c r="Q1643" s="9">
        <f>(I1643/86400)+DATE(1970,1,1)</f>
        <v>41992.596574074079</v>
      </c>
      <c r="R1643" cm="1">
        <f t="array" ref="R1643:S1643">YEAR(P1643:Q1643)</f>
        <v>2014</v>
      </c>
      <c r="S1643">
        <v>2014</v>
      </c>
    </row>
    <row r="1644" spans="1:19" ht="48" x14ac:dyDescent="0.2">
      <c r="A1644">
        <v>1642</v>
      </c>
      <c r="B1644" s="3" t="s">
        <v>1643</v>
      </c>
      <c r="C1644" s="3" t="s">
        <v>5752</v>
      </c>
      <c r="D1644" s="6">
        <v>1200</v>
      </c>
      <c r="E1644" s="8">
        <v>1200</v>
      </c>
      <c r="F1644" t="s">
        <v>8218</v>
      </c>
      <c r="G1644" t="s">
        <v>8223</v>
      </c>
      <c r="H1644" t="s">
        <v>8245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8284</v>
      </c>
      <c r="O1644" t="s">
        <v>8305</v>
      </c>
      <c r="P1644" s="9">
        <f>(J1644/86400)+DATE(1970,1,1)</f>
        <v>40688.024618055555</v>
      </c>
      <c r="Q1644" s="9">
        <f>(I1644/86400)+DATE(1970,1,1)</f>
        <v>40708.024618055555</v>
      </c>
      <c r="R1644" cm="1">
        <f t="array" ref="R1644:S1644">YEAR(P1644:Q1644)</f>
        <v>2011</v>
      </c>
      <c r="S1644">
        <v>2011</v>
      </c>
    </row>
    <row r="1645" spans="1:19" ht="32" x14ac:dyDescent="0.2">
      <c r="A1645">
        <v>1643</v>
      </c>
      <c r="B1645" s="3" t="s">
        <v>1644</v>
      </c>
      <c r="C1645" s="3" t="s">
        <v>5753</v>
      </c>
      <c r="D1645" s="6">
        <v>5000</v>
      </c>
      <c r="E1645" s="8">
        <v>6235</v>
      </c>
      <c r="F1645" t="s">
        <v>8218</v>
      </c>
      <c r="G1645" t="s">
        <v>8223</v>
      </c>
      <c r="H1645" t="s">
        <v>8245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8284</v>
      </c>
      <c r="O1645" t="s">
        <v>8305</v>
      </c>
      <c r="P1645" s="9">
        <f>(J1645/86400)+DATE(1970,1,1)</f>
        <v>41146.824212962965</v>
      </c>
      <c r="Q1645" s="9">
        <f>(I1645/86400)+DATE(1970,1,1)</f>
        <v>41176.824212962965</v>
      </c>
      <c r="R1645" cm="1">
        <f t="array" ref="R1645:S1645">YEAR(P1645:Q1645)</f>
        <v>2012</v>
      </c>
      <c r="S1645">
        <v>2012</v>
      </c>
    </row>
    <row r="1646" spans="1:19" ht="48" x14ac:dyDescent="0.2">
      <c r="A1646">
        <v>1644</v>
      </c>
      <c r="B1646" s="3" t="s">
        <v>1645</v>
      </c>
      <c r="C1646" s="3" t="s">
        <v>5754</v>
      </c>
      <c r="D1646" s="6">
        <v>10000</v>
      </c>
      <c r="E1646" s="8">
        <v>10950</v>
      </c>
      <c r="F1646" t="s">
        <v>8218</v>
      </c>
      <c r="G1646" t="s">
        <v>8223</v>
      </c>
      <c r="H1646" t="s">
        <v>8245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8284</v>
      </c>
      <c r="O1646" t="s">
        <v>8305</v>
      </c>
      <c r="P1646" s="9">
        <f>(J1646/86400)+DATE(1970,1,1)</f>
        <v>41175.05972222222</v>
      </c>
      <c r="Q1646" s="9">
        <f>(I1646/86400)+DATE(1970,1,1)</f>
        <v>41235.101388888885</v>
      </c>
      <c r="R1646" cm="1">
        <f t="array" ref="R1646:S1646">YEAR(P1646:Q1646)</f>
        <v>2012</v>
      </c>
      <c r="S1646">
        <v>2012</v>
      </c>
    </row>
    <row r="1647" spans="1:19" ht="48" x14ac:dyDescent="0.2">
      <c r="A1647">
        <v>1645</v>
      </c>
      <c r="B1647" s="3" t="s">
        <v>1646</v>
      </c>
      <c r="C1647" s="3" t="s">
        <v>5755</v>
      </c>
      <c r="D1647" s="6">
        <v>5000</v>
      </c>
      <c r="E1647" s="8">
        <v>5540</v>
      </c>
      <c r="F1647" t="s">
        <v>8218</v>
      </c>
      <c r="G1647" t="s">
        <v>8223</v>
      </c>
      <c r="H1647" t="s">
        <v>8245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8284</v>
      </c>
      <c r="O1647" t="s">
        <v>8305</v>
      </c>
      <c r="P1647" s="9">
        <f>(J1647/86400)+DATE(1970,1,1)</f>
        <v>41521.617361111115</v>
      </c>
      <c r="Q1647" s="9">
        <f>(I1647/86400)+DATE(1970,1,1)</f>
        <v>41535.617361111115</v>
      </c>
      <c r="R1647" cm="1">
        <f t="array" ref="R1647:S1647">YEAR(P1647:Q1647)</f>
        <v>2013</v>
      </c>
      <c r="S1647">
        <v>2013</v>
      </c>
    </row>
    <row r="1648" spans="1:19" ht="48" x14ac:dyDescent="0.2">
      <c r="A1648">
        <v>1646</v>
      </c>
      <c r="B1648" s="3" t="s">
        <v>1647</v>
      </c>
      <c r="C1648" s="3" t="s">
        <v>5756</v>
      </c>
      <c r="D1648" s="6">
        <v>2000</v>
      </c>
      <c r="E1648" s="8">
        <v>2204</v>
      </c>
      <c r="F1648" t="s">
        <v>8218</v>
      </c>
      <c r="G1648" t="s">
        <v>8224</v>
      </c>
      <c r="H1648" t="s">
        <v>8246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8284</v>
      </c>
      <c r="O1648" t="s">
        <v>8305</v>
      </c>
      <c r="P1648" s="9">
        <f>(J1648/86400)+DATE(1970,1,1)</f>
        <v>41833.450266203705</v>
      </c>
      <c r="Q1648" s="9">
        <f>(I1648/86400)+DATE(1970,1,1)</f>
        <v>41865.757638888885</v>
      </c>
      <c r="R1648" cm="1">
        <f t="array" ref="R1648:S1648">YEAR(P1648:Q1648)</f>
        <v>2014</v>
      </c>
      <c r="S1648">
        <v>2014</v>
      </c>
    </row>
    <row r="1649" spans="1:19" ht="48" x14ac:dyDescent="0.2">
      <c r="A1649">
        <v>1647</v>
      </c>
      <c r="B1649" s="3" t="s">
        <v>1648</v>
      </c>
      <c r="C1649" s="3" t="s">
        <v>5757</v>
      </c>
      <c r="D1649" s="6">
        <v>5000</v>
      </c>
      <c r="E1649" s="8">
        <v>5236</v>
      </c>
      <c r="F1649" t="s">
        <v>8218</v>
      </c>
      <c r="G1649" t="s">
        <v>8223</v>
      </c>
      <c r="H1649" t="s">
        <v>8245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8284</v>
      </c>
      <c r="O1649" t="s">
        <v>8305</v>
      </c>
      <c r="P1649" s="9">
        <f>(J1649/86400)+DATE(1970,1,1)</f>
        <v>41039.409456018519</v>
      </c>
      <c r="Q1649" s="9">
        <f>(I1649/86400)+DATE(1970,1,1)</f>
        <v>41069.409456018519</v>
      </c>
      <c r="R1649" cm="1">
        <f t="array" ref="R1649:S1649">YEAR(P1649:Q1649)</f>
        <v>2012</v>
      </c>
      <c r="S1649">
        <v>2012</v>
      </c>
    </row>
    <row r="1650" spans="1:19" ht="48" x14ac:dyDescent="0.2">
      <c r="A1650">
        <v>1648</v>
      </c>
      <c r="B1650" s="3" t="s">
        <v>1649</v>
      </c>
      <c r="C1650" s="3" t="s">
        <v>5758</v>
      </c>
      <c r="D1650" s="6">
        <v>2300</v>
      </c>
      <c r="E1650" s="8">
        <v>2881</v>
      </c>
      <c r="F1650" t="s">
        <v>8218</v>
      </c>
      <c r="G1650" t="s">
        <v>8223</v>
      </c>
      <c r="H1650" t="s">
        <v>8245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8284</v>
      </c>
      <c r="O1650" t="s">
        <v>8305</v>
      </c>
      <c r="P1650" s="9">
        <f>(J1650/86400)+DATE(1970,1,1)</f>
        <v>40592.704652777778</v>
      </c>
      <c r="Q1650" s="9">
        <f>(I1650/86400)+DATE(1970,1,1)</f>
        <v>40622.662986111114</v>
      </c>
      <c r="R1650" cm="1">
        <f t="array" ref="R1650:S1650">YEAR(P1650:Q1650)</f>
        <v>2011</v>
      </c>
      <c r="S1650">
        <v>2011</v>
      </c>
    </row>
    <row r="1651" spans="1:19" ht="48" x14ac:dyDescent="0.2">
      <c r="A1651">
        <v>1649</v>
      </c>
      <c r="B1651" s="3" t="s">
        <v>1650</v>
      </c>
      <c r="C1651" s="3" t="s">
        <v>5759</v>
      </c>
      <c r="D1651" s="6">
        <v>3800</v>
      </c>
      <c r="E1651" s="8">
        <v>3822.33</v>
      </c>
      <c r="F1651" t="s">
        <v>8218</v>
      </c>
      <c r="G1651" t="s">
        <v>8223</v>
      </c>
      <c r="H1651" t="s">
        <v>8245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8284</v>
      </c>
      <c r="O1651" t="s">
        <v>8305</v>
      </c>
      <c r="P1651" s="9">
        <f>(J1651/86400)+DATE(1970,1,1)</f>
        <v>41737.684664351851</v>
      </c>
      <c r="Q1651" s="9">
        <f>(I1651/86400)+DATE(1970,1,1)</f>
        <v>41782.684664351851</v>
      </c>
      <c r="R1651" cm="1">
        <f t="array" ref="R1651:S1651">YEAR(P1651:Q1651)</f>
        <v>2014</v>
      </c>
      <c r="S1651">
        <v>2014</v>
      </c>
    </row>
    <row r="1652" spans="1:19" ht="32" x14ac:dyDescent="0.2">
      <c r="A1652">
        <v>1650</v>
      </c>
      <c r="B1652" s="3" t="s">
        <v>1651</v>
      </c>
      <c r="C1652" s="3" t="s">
        <v>5760</v>
      </c>
      <c r="D1652" s="6">
        <v>2000</v>
      </c>
      <c r="E1652" s="8">
        <v>2831</v>
      </c>
      <c r="F1652" t="s">
        <v>8218</v>
      </c>
      <c r="G1652" t="s">
        <v>8223</v>
      </c>
      <c r="H1652" t="s">
        <v>8245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8284</v>
      </c>
      <c r="O1652" t="s">
        <v>8305</v>
      </c>
      <c r="P1652" s="9">
        <f>(J1652/86400)+DATE(1970,1,1)</f>
        <v>41526.435613425929</v>
      </c>
      <c r="Q1652" s="9">
        <f>(I1652/86400)+DATE(1970,1,1)</f>
        <v>41556.435613425929</v>
      </c>
      <c r="R1652" cm="1">
        <f t="array" ref="R1652:S1652">YEAR(P1652:Q1652)</f>
        <v>2013</v>
      </c>
      <c r="S1652">
        <v>2013</v>
      </c>
    </row>
    <row r="1653" spans="1:19" ht="48" x14ac:dyDescent="0.2">
      <c r="A1653">
        <v>1651</v>
      </c>
      <c r="B1653" s="3" t="s">
        <v>1652</v>
      </c>
      <c r="C1653" s="3" t="s">
        <v>5761</v>
      </c>
      <c r="D1653" s="6">
        <v>2000</v>
      </c>
      <c r="E1653" s="8">
        <v>2015</v>
      </c>
      <c r="F1653" t="s">
        <v>8218</v>
      </c>
      <c r="G1653" t="s">
        <v>8223</v>
      </c>
      <c r="H1653" t="s">
        <v>8245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8284</v>
      </c>
      <c r="O1653" t="s">
        <v>8305</v>
      </c>
      <c r="P1653" s="9">
        <f>(J1653/86400)+DATE(1970,1,1)</f>
        <v>40625.900694444441</v>
      </c>
      <c r="Q1653" s="9">
        <f>(I1653/86400)+DATE(1970,1,1)</f>
        <v>40659.290972222225</v>
      </c>
      <c r="R1653" cm="1">
        <f t="array" ref="R1653:S1653">YEAR(P1653:Q1653)</f>
        <v>2011</v>
      </c>
      <c r="S1653">
        <v>2011</v>
      </c>
    </row>
    <row r="1654" spans="1:19" ht="48" x14ac:dyDescent="0.2">
      <c r="A1654">
        <v>1652</v>
      </c>
      <c r="B1654" s="3" t="s">
        <v>1653</v>
      </c>
      <c r="C1654" s="3" t="s">
        <v>5762</v>
      </c>
      <c r="D1654" s="6">
        <v>4500</v>
      </c>
      <c r="E1654" s="8">
        <v>4530</v>
      </c>
      <c r="F1654" t="s">
        <v>8218</v>
      </c>
      <c r="G1654" t="s">
        <v>8223</v>
      </c>
      <c r="H1654" t="s">
        <v>8245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8284</v>
      </c>
      <c r="O1654" t="s">
        <v>8305</v>
      </c>
      <c r="P1654" s="9">
        <f>(J1654/86400)+DATE(1970,1,1)</f>
        <v>41572.492974537039</v>
      </c>
      <c r="Q1654" s="9">
        <f>(I1654/86400)+DATE(1970,1,1)</f>
        <v>41602.534641203703</v>
      </c>
      <c r="R1654" cm="1">
        <f t="array" ref="R1654:S1654">YEAR(P1654:Q1654)</f>
        <v>2013</v>
      </c>
      <c r="S1654">
        <v>2013</v>
      </c>
    </row>
    <row r="1655" spans="1:19" ht="48" x14ac:dyDescent="0.2">
      <c r="A1655">
        <v>1653</v>
      </c>
      <c r="B1655" s="3" t="s">
        <v>1654</v>
      </c>
      <c r="C1655" s="3" t="s">
        <v>5763</v>
      </c>
      <c r="D1655" s="6">
        <v>5000</v>
      </c>
      <c r="E1655" s="8">
        <v>8711.52</v>
      </c>
      <c r="F1655" t="s">
        <v>8218</v>
      </c>
      <c r="G1655" t="s">
        <v>8223</v>
      </c>
      <c r="H1655" t="s">
        <v>8245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8284</v>
      </c>
      <c r="O1655" t="s">
        <v>8305</v>
      </c>
      <c r="P1655" s="9">
        <f>(J1655/86400)+DATE(1970,1,1)</f>
        <v>40626.834444444445</v>
      </c>
      <c r="Q1655" s="9">
        <f>(I1655/86400)+DATE(1970,1,1)</f>
        <v>40657.834444444445</v>
      </c>
      <c r="R1655" cm="1">
        <f t="array" ref="R1655:S1655">YEAR(P1655:Q1655)</f>
        <v>2011</v>
      </c>
      <c r="S1655">
        <v>2011</v>
      </c>
    </row>
    <row r="1656" spans="1:19" ht="48" x14ac:dyDescent="0.2">
      <c r="A1656">
        <v>1654</v>
      </c>
      <c r="B1656" s="3" t="s">
        <v>1655</v>
      </c>
      <c r="C1656" s="3" t="s">
        <v>5764</v>
      </c>
      <c r="D1656" s="6">
        <v>1100</v>
      </c>
      <c r="E1656" s="8">
        <v>1319</v>
      </c>
      <c r="F1656" t="s">
        <v>8218</v>
      </c>
      <c r="G1656" t="s">
        <v>8223</v>
      </c>
      <c r="H1656" t="s">
        <v>8245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8284</v>
      </c>
      <c r="O1656" t="s">
        <v>8305</v>
      </c>
      <c r="P1656" s="9">
        <f>(J1656/86400)+DATE(1970,1,1)</f>
        <v>40987.890740740739</v>
      </c>
      <c r="Q1656" s="9">
        <f>(I1656/86400)+DATE(1970,1,1)</f>
        <v>41017.890740740739</v>
      </c>
      <c r="R1656" cm="1">
        <f t="array" ref="R1656:S1656">YEAR(P1656:Q1656)</f>
        <v>2012</v>
      </c>
      <c r="S1656">
        <v>2012</v>
      </c>
    </row>
    <row r="1657" spans="1:19" ht="32" x14ac:dyDescent="0.2">
      <c r="A1657">
        <v>1655</v>
      </c>
      <c r="B1657" s="3" t="s">
        <v>1656</v>
      </c>
      <c r="C1657" s="3" t="s">
        <v>5765</v>
      </c>
      <c r="D1657" s="6">
        <v>1500</v>
      </c>
      <c r="E1657" s="8">
        <v>2143</v>
      </c>
      <c r="F1657" t="s">
        <v>8218</v>
      </c>
      <c r="G1657" t="s">
        <v>8223</v>
      </c>
      <c r="H1657" t="s">
        <v>8245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8284</v>
      </c>
      <c r="O1657" t="s">
        <v>8305</v>
      </c>
      <c r="P1657" s="9">
        <f>(J1657/86400)+DATE(1970,1,1)</f>
        <v>40974.791898148149</v>
      </c>
      <c r="Q1657" s="9">
        <f>(I1657/86400)+DATE(1970,1,1)</f>
        <v>41004.750231481477</v>
      </c>
      <c r="R1657" cm="1">
        <f t="array" ref="R1657:S1657">YEAR(P1657:Q1657)</f>
        <v>2012</v>
      </c>
      <c r="S1657">
        <v>2012</v>
      </c>
    </row>
    <row r="1658" spans="1:19" ht="64" x14ac:dyDescent="0.2">
      <c r="A1658">
        <v>1656</v>
      </c>
      <c r="B1658" s="3" t="s">
        <v>1657</v>
      </c>
      <c r="C1658" s="3" t="s">
        <v>5766</v>
      </c>
      <c r="D1658" s="6">
        <v>7500</v>
      </c>
      <c r="E1658" s="8">
        <v>7525.12</v>
      </c>
      <c r="F1658" t="s">
        <v>8218</v>
      </c>
      <c r="G1658" t="s">
        <v>8223</v>
      </c>
      <c r="H1658" t="s">
        <v>8245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8284</v>
      </c>
      <c r="O1658" t="s">
        <v>8305</v>
      </c>
      <c r="P1658" s="9">
        <f>(J1658/86400)+DATE(1970,1,1)</f>
        <v>41226.928842592592</v>
      </c>
      <c r="Q1658" s="9">
        <f>(I1658/86400)+DATE(1970,1,1)</f>
        <v>41256.928842592592</v>
      </c>
      <c r="R1658" cm="1">
        <f t="array" ref="R1658:S1658">YEAR(P1658:Q1658)</f>
        <v>2012</v>
      </c>
      <c r="S1658">
        <v>2012</v>
      </c>
    </row>
    <row r="1659" spans="1:19" ht="48" x14ac:dyDescent="0.2">
      <c r="A1659">
        <v>1657</v>
      </c>
      <c r="B1659" s="3" t="s">
        <v>1658</v>
      </c>
      <c r="C1659" s="3" t="s">
        <v>5767</v>
      </c>
      <c r="D1659" s="6">
        <v>25000</v>
      </c>
      <c r="E1659" s="8">
        <v>26233.45</v>
      </c>
      <c r="F1659" t="s">
        <v>8218</v>
      </c>
      <c r="G1659" t="s">
        <v>8223</v>
      </c>
      <c r="H1659" t="s">
        <v>8245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8284</v>
      </c>
      <c r="O1659" t="s">
        <v>8305</v>
      </c>
      <c r="P1659" s="9">
        <f>(J1659/86400)+DATE(1970,1,1)</f>
        <v>41023.782037037039</v>
      </c>
      <c r="Q1659" s="9">
        <f>(I1659/86400)+DATE(1970,1,1)</f>
        <v>41053.782037037039</v>
      </c>
      <c r="R1659" cm="1">
        <f t="array" ref="R1659:S1659">YEAR(P1659:Q1659)</f>
        <v>2012</v>
      </c>
      <c r="S1659">
        <v>2012</v>
      </c>
    </row>
    <row r="1660" spans="1:19" ht="48" x14ac:dyDescent="0.2">
      <c r="A1660">
        <v>1658</v>
      </c>
      <c r="B1660" s="3" t="s">
        <v>1659</v>
      </c>
      <c r="C1660" s="3" t="s">
        <v>5768</v>
      </c>
      <c r="D1660" s="6">
        <v>6000</v>
      </c>
      <c r="E1660" s="8">
        <v>7934</v>
      </c>
      <c r="F1660" t="s">
        <v>8218</v>
      </c>
      <c r="G1660" t="s">
        <v>8223</v>
      </c>
      <c r="H1660" t="s">
        <v>8245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8284</v>
      </c>
      <c r="O1660" t="s">
        <v>8305</v>
      </c>
      <c r="P1660" s="9">
        <f>(J1660/86400)+DATE(1970,1,1)</f>
        <v>41223.22184027778</v>
      </c>
      <c r="Q1660" s="9">
        <f>(I1660/86400)+DATE(1970,1,1)</f>
        <v>41261.597222222219</v>
      </c>
      <c r="R1660" cm="1">
        <f t="array" ref="R1660:S1660">YEAR(P1660:Q1660)</f>
        <v>2012</v>
      </c>
      <c r="S1660">
        <v>2012</v>
      </c>
    </row>
    <row r="1661" spans="1:19" ht="48" x14ac:dyDescent="0.2">
      <c r="A1661">
        <v>1659</v>
      </c>
      <c r="B1661" s="3" t="s">
        <v>1660</v>
      </c>
      <c r="C1661" s="3" t="s">
        <v>5769</v>
      </c>
      <c r="D1661" s="6">
        <v>500</v>
      </c>
      <c r="E1661" s="8">
        <v>564</v>
      </c>
      <c r="F1661" t="s">
        <v>8218</v>
      </c>
      <c r="G1661" t="s">
        <v>8224</v>
      </c>
      <c r="H1661" t="s">
        <v>8246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8284</v>
      </c>
      <c r="O1661" t="s">
        <v>8305</v>
      </c>
      <c r="P1661" s="9">
        <f>(J1661/86400)+DATE(1970,1,1)</f>
        <v>41596.913437499999</v>
      </c>
      <c r="Q1661" s="9">
        <f>(I1661/86400)+DATE(1970,1,1)</f>
        <v>41625.5</v>
      </c>
      <c r="R1661" cm="1">
        <f t="array" ref="R1661:S1661">YEAR(P1661:Q1661)</f>
        <v>2013</v>
      </c>
      <c r="S1661">
        <v>2013</v>
      </c>
    </row>
    <row r="1662" spans="1:19" ht="48" x14ac:dyDescent="0.2">
      <c r="A1662">
        <v>1660</v>
      </c>
      <c r="B1662" s="3" t="s">
        <v>1661</v>
      </c>
      <c r="C1662" s="3" t="s">
        <v>5770</v>
      </c>
      <c r="D1662" s="6">
        <v>80</v>
      </c>
      <c r="E1662" s="8">
        <v>1003</v>
      </c>
      <c r="F1662" t="s">
        <v>8218</v>
      </c>
      <c r="G1662" t="s">
        <v>8236</v>
      </c>
      <c r="H1662" t="s">
        <v>8248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8284</v>
      </c>
      <c r="O1662" t="s">
        <v>8305</v>
      </c>
      <c r="P1662" s="9">
        <f>(J1662/86400)+DATE(1970,1,1)</f>
        <v>42459.693865740745</v>
      </c>
      <c r="Q1662" s="9">
        <f>(I1662/86400)+DATE(1970,1,1)</f>
        <v>42490.915972222225</v>
      </c>
      <c r="R1662" cm="1">
        <f t="array" ref="R1662:S1662">YEAR(P1662:Q1662)</f>
        <v>2016</v>
      </c>
      <c r="S1662">
        <v>2016</v>
      </c>
    </row>
    <row r="1663" spans="1:19" ht="64" x14ac:dyDescent="0.2">
      <c r="A1663">
        <v>1661</v>
      </c>
      <c r="B1663" s="3" t="s">
        <v>1662</v>
      </c>
      <c r="C1663" s="3" t="s">
        <v>5771</v>
      </c>
      <c r="D1663" s="6">
        <v>7900</v>
      </c>
      <c r="E1663" s="8">
        <v>8098</v>
      </c>
      <c r="F1663" t="s">
        <v>8218</v>
      </c>
      <c r="G1663" t="s">
        <v>8238</v>
      </c>
      <c r="H1663" t="s">
        <v>8248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8284</v>
      </c>
      <c r="O1663" t="s">
        <v>8305</v>
      </c>
      <c r="P1663" s="9">
        <f>(J1663/86400)+DATE(1970,1,1)</f>
        <v>42343.998043981483</v>
      </c>
      <c r="Q1663" s="9">
        <f>(I1663/86400)+DATE(1970,1,1)</f>
        <v>42386.875</v>
      </c>
      <c r="R1663" cm="1">
        <f t="array" ref="R1663:S1663">YEAR(P1663:Q1663)</f>
        <v>2015</v>
      </c>
      <c r="S1663">
        <v>2016</v>
      </c>
    </row>
    <row r="1664" spans="1:19" ht="48" x14ac:dyDescent="0.2">
      <c r="A1664">
        <v>1662</v>
      </c>
      <c r="B1664" s="3" t="s">
        <v>1663</v>
      </c>
      <c r="C1664" s="3" t="s">
        <v>5772</v>
      </c>
      <c r="D1664" s="6">
        <v>8000</v>
      </c>
      <c r="E1664" s="8">
        <v>8211</v>
      </c>
      <c r="F1664" t="s">
        <v>8218</v>
      </c>
      <c r="G1664" t="s">
        <v>8223</v>
      </c>
      <c r="H1664" t="s">
        <v>8245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8284</v>
      </c>
      <c r="O1664" t="s">
        <v>8305</v>
      </c>
      <c r="P1664" s="9">
        <f>(J1664/86400)+DATE(1970,1,1)</f>
        <v>40848.198333333334</v>
      </c>
      <c r="Q1664" s="9">
        <f>(I1664/86400)+DATE(1970,1,1)</f>
        <v>40908.239999999998</v>
      </c>
      <c r="R1664" cm="1">
        <f t="array" ref="R1664:S1664">YEAR(P1664:Q1664)</f>
        <v>2011</v>
      </c>
      <c r="S1664">
        <v>2011</v>
      </c>
    </row>
    <row r="1665" spans="1:19" ht="32" x14ac:dyDescent="0.2">
      <c r="A1665">
        <v>1663</v>
      </c>
      <c r="B1665" s="3" t="s">
        <v>1664</v>
      </c>
      <c r="C1665" s="3" t="s">
        <v>5773</v>
      </c>
      <c r="D1665" s="6">
        <v>1000</v>
      </c>
      <c r="E1665" s="8">
        <v>1080</v>
      </c>
      <c r="F1665" t="s">
        <v>8218</v>
      </c>
      <c r="G1665" t="s">
        <v>8223</v>
      </c>
      <c r="H1665" t="s">
        <v>8245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8284</v>
      </c>
      <c r="O1665" t="s">
        <v>8305</v>
      </c>
      <c r="P1665" s="9">
        <f>(J1665/86400)+DATE(1970,1,1)</f>
        <v>42006.02207175926</v>
      </c>
      <c r="Q1665" s="9">
        <f>(I1665/86400)+DATE(1970,1,1)</f>
        <v>42036.02207175926</v>
      </c>
      <c r="R1665" cm="1">
        <f t="array" ref="R1665:S1665">YEAR(P1665:Q1665)</f>
        <v>2015</v>
      </c>
      <c r="S1665">
        <v>2015</v>
      </c>
    </row>
    <row r="1666" spans="1:19" ht="48" x14ac:dyDescent="0.2">
      <c r="A1666">
        <v>1664</v>
      </c>
      <c r="B1666" s="3" t="s">
        <v>1665</v>
      </c>
      <c r="C1666" s="3" t="s">
        <v>5774</v>
      </c>
      <c r="D1666" s="6">
        <v>2500</v>
      </c>
      <c r="E1666" s="8">
        <v>3060.22</v>
      </c>
      <c r="F1666" t="s">
        <v>8218</v>
      </c>
      <c r="G1666" t="s">
        <v>8223</v>
      </c>
      <c r="H1666" t="s">
        <v>8245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8284</v>
      </c>
      <c r="O1666" t="s">
        <v>8305</v>
      </c>
      <c r="P1666" s="9">
        <f>(J1666/86400)+DATE(1970,1,1)</f>
        <v>40939.761782407411</v>
      </c>
      <c r="Q1666" s="9">
        <f>(I1666/86400)+DATE(1970,1,1)</f>
        <v>40984.165972222225</v>
      </c>
      <c r="R1666" cm="1">
        <f t="array" ref="R1666:S1666">YEAR(P1666:Q1666)</f>
        <v>2012</v>
      </c>
      <c r="S1666">
        <v>2012</v>
      </c>
    </row>
    <row r="1667" spans="1:19" ht="48" x14ac:dyDescent="0.2">
      <c r="A1667">
        <v>1665</v>
      </c>
      <c r="B1667" s="3" t="s">
        <v>1666</v>
      </c>
      <c r="C1667" s="3" t="s">
        <v>5775</v>
      </c>
      <c r="D1667" s="6">
        <v>3500</v>
      </c>
      <c r="E1667" s="8">
        <v>4181</v>
      </c>
      <c r="F1667" t="s">
        <v>8218</v>
      </c>
      <c r="G1667" t="s">
        <v>8223</v>
      </c>
      <c r="H1667" t="s">
        <v>8245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8284</v>
      </c>
      <c r="O1667" t="s">
        <v>8305</v>
      </c>
      <c r="P1667" s="9">
        <f>(J1667/86400)+DATE(1970,1,1)</f>
        <v>40564.649456018517</v>
      </c>
      <c r="Q1667" s="9">
        <f>(I1667/86400)+DATE(1970,1,1)</f>
        <v>40596.125</v>
      </c>
      <c r="R1667" cm="1">
        <f t="array" ref="R1667:S1667">YEAR(P1667:Q1667)</f>
        <v>2011</v>
      </c>
      <c r="S1667">
        <v>2011</v>
      </c>
    </row>
    <row r="1668" spans="1:19" ht="48" x14ac:dyDescent="0.2">
      <c r="A1668">
        <v>1666</v>
      </c>
      <c r="B1668" s="3" t="s">
        <v>1667</v>
      </c>
      <c r="C1668" s="3" t="s">
        <v>5776</v>
      </c>
      <c r="D1668" s="6">
        <v>2500</v>
      </c>
      <c r="E1668" s="8">
        <v>4022</v>
      </c>
      <c r="F1668" t="s">
        <v>8218</v>
      </c>
      <c r="G1668" t="s">
        <v>8223</v>
      </c>
      <c r="H1668" t="s">
        <v>8245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8284</v>
      </c>
      <c r="O1668" t="s">
        <v>8305</v>
      </c>
      <c r="P1668" s="9">
        <f>(J1668/86400)+DATE(1970,1,1)</f>
        <v>41331.253159722226</v>
      </c>
      <c r="Q1668" s="9">
        <f>(I1668/86400)+DATE(1970,1,1)</f>
        <v>41361.211493055554</v>
      </c>
      <c r="R1668" cm="1">
        <f t="array" ref="R1668:S1668">YEAR(P1668:Q1668)</f>
        <v>2013</v>
      </c>
      <c r="S1668">
        <v>2013</v>
      </c>
    </row>
    <row r="1669" spans="1:19" ht="48" x14ac:dyDescent="0.2">
      <c r="A1669">
        <v>1667</v>
      </c>
      <c r="B1669" s="3" t="s">
        <v>1668</v>
      </c>
      <c r="C1669" s="3" t="s">
        <v>5777</v>
      </c>
      <c r="D1669" s="6">
        <v>3400</v>
      </c>
      <c r="E1669" s="8">
        <v>4313</v>
      </c>
      <c r="F1669" t="s">
        <v>8218</v>
      </c>
      <c r="G1669" t="s">
        <v>8223</v>
      </c>
      <c r="H1669" t="s">
        <v>8245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8284</v>
      </c>
      <c r="O1669" t="s">
        <v>8305</v>
      </c>
      <c r="P1669" s="9">
        <f>(J1669/86400)+DATE(1970,1,1)</f>
        <v>41682.0705787037</v>
      </c>
      <c r="Q1669" s="9">
        <f>(I1669/86400)+DATE(1970,1,1)</f>
        <v>41709.290972222225</v>
      </c>
      <c r="R1669" cm="1">
        <f t="array" ref="R1669:S1669">YEAR(P1669:Q1669)</f>
        <v>2014</v>
      </c>
      <c r="S1669">
        <v>2014</v>
      </c>
    </row>
    <row r="1670" spans="1:19" ht="48" x14ac:dyDescent="0.2">
      <c r="A1670">
        <v>1668</v>
      </c>
      <c r="B1670" s="3" t="s">
        <v>1669</v>
      </c>
      <c r="C1670" s="3" t="s">
        <v>5778</v>
      </c>
      <c r="D1670" s="6">
        <v>8000</v>
      </c>
      <c r="E1670" s="8">
        <v>8211</v>
      </c>
      <c r="F1670" t="s">
        <v>8218</v>
      </c>
      <c r="G1670" t="s">
        <v>8223</v>
      </c>
      <c r="H1670" t="s">
        <v>8245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8284</v>
      </c>
      <c r="O1670" t="s">
        <v>8305</v>
      </c>
      <c r="P1670" s="9">
        <f>(J1670/86400)+DATE(1970,1,1)</f>
        <v>40845.149756944447</v>
      </c>
      <c r="Q1670" s="9">
        <f>(I1670/86400)+DATE(1970,1,1)</f>
        <v>40875.191423611112</v>
      </c>
      <c r="R1670" cm="1">
        <f t="array" ref="R1670:S1670">YEAR(P1670:Q1670)</f>
        <v>2011</v>
      </c>
      <c r="S1670">
        <v>2011</v>
      </c>
    </row>
    <row r="1671" spans="1:19" ht="48" x14ac:dyDescent="0.2">
      <c r="A1671">
        <v>1669</v>
      </c>
      <c r="B1671" s="3" t="s">
        <v>1670</v>
      </c>
      <c r="C1671" s="3" t="s">
        <v>5779</v>
      </c>
      <c r="D1671" s="6">
        <v>2000</v>
      </c>
      <c r="E1671" s="8">
        <v>2795</v>
      </c>
      <c r="F1671" t="s">
        <v>8218</v>
      </c>
      <c r="G1671" t="s">
        <v>8223</v>
      </c>
      <c r="H1671" t="s">
        <v>8245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8284</v>
      </c>
      <c r="O1671" t="s">
        <v>8305</v>
      </c>
      <c r="P1671" s="9">
        <f>(J1671/86400)+DATE(1970,1,1)</f>
        <v>42461.885138888887</v>
      </c>
      <c r="Q1671" s="9">
        <f>(I1671/86400)+DATE(1970,1,1)</f>
        <v>42521.885138888887</v>
      </c>
      <c r="R1671" cm="1">
        <f t="array" ref="R1671:S1671">YEAR(P1671:Q1671)</f>
        <v>2016</v>
      </c>
      <c r="S1671">
        <v>2016</v>
      </c>
    </row>
    <row r="1672" spans="1:19" ht="64" x14ac:dyDescent="0.2">
      <c r="A1672">
        <v>1670</v>
      </c>
      <c r="B1672" s="3" t="s">
        <v>1671</v>
      </c>
      <c r="C1672" s="3" t="s">
        <v>5780</v>
      </c>
      <c r="D1672" s="6">
        <v>1000</v>
      </c>
      <c r="E1672" s="8">
        <v>1026</v>
      </c>
      <c r="F1672" t="s">
        <v>8218</v>
      </c>
      <c r="G1672" t="s">
        <v>8223</v>
      </c>
      <c r="H1672" t="s">
        <v>8245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8284</v>
      </c>
      <c r="O1672" t="s">
        <v>8305</v>
      </c>
      <c r="P1672" s="9">
        <f>(J1672/86400)+DATE(1970,1,1)</f>
        <v>40313.930543981478</v>
      </c>
      <c r="Q1672" s="9">
        <f>(I1672/86400)+DATE(1970,1,1)</f>
        <v>40364.166666666664</v>
      </c>
      <c r="R1672" cm="1">
        <f t="array" ref="R1672:S1672">YEAR(P1672:Q1672)</f>
        <v>2010</v>
      </c>
      <c r="S1672">
        <v>2010</v>
      </c>
    </row>
    <row r="1673" spans="1:19" ht="32" x14ac:dyDescent="0.2">
      <c r="A1673">
        <v>1671</v>
      </c>
      <c r="B1673" s="3" t="s">
        <v>1672</v>
      </c>
      <c r="C1673" s="3" t="s">
        <v>5781</v>
      </c>
      <c r="D1673" s="6">
        <v>2000</v>
      </c>
      <c r="E1673" s="8">
        <v>2013.47</v>
      </c>
      <c r="F1673" t="s">
        <v>8218</v>
      </c>
      <c r="G1673" t="s">
        <v>8223</v>
      </c>
      <c r="H1673" t="s">
        <v>8245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8284</v>
      </c>
      <c r="O1673" t="s">
        <v>8305</v>
      </c>
      <c r="P1673" s="9">
        <f>(J1673/86400)+DATE(1970,1,1)</f>
        <v>42553.54414351852</v>
      </c>
      <c r="Q1673" s="9">
        <f>(I1673/86400)+DATE(1970,1,1)</f>
        <v>42583.54414351852</v>
      </c>
      <c r="R1673" cm="1">
        <f t="array" ref="R1673:S1673">YEAR(P1673:Q1673)</f>
        <v>2016</v>
      </c>
      <c r="S1673">
        <v>2016</v>
      </c>
    </row>
    <row r="1674" spans="1:19" ht="32" x14ac:dyDescent="0.2">
      <c r="A1674">
        <v>1672</v>
      </c>
      <c r="B1674" s="3" t="s">
        <v>1673</v>
      </c>
      <c r="C1674" s="3" t="s">
        <v>5782</v>
      </c>
      <c r="D1674" s="6">
        <v>1700</v>
      </c>
      <c r="E1674" s="8">
        <v>1920</v>
      </c>
      <c r="F1674" t="s">
        <v>8218</v>
      </c>
      <c r="G1674" t="s">
        <v>8223</v>
      </c>
      <c r="H1674" t="s">
        <v>8245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8284</v>
      </c>
      <c r="O1674" t="s">
        <v>8305</v>
      </c>
      <c r="P1674" s="9">
        <f>(J1674/86400)+DATE(1970,1,1)</f>
        <v>41034.656597222223</v>
      </c>
      <c r="Q1674" s="9">
        <f>(I1674/86400)+DATE(1970,1,1)</f>
        <v>41064.656597222223</v>
      </c>
      <c r="R1674" cm="1">
        <f t="array" ref="R1674:S1674">YEAR(P1674:Q1674)</f>
        <v>2012</v>
      </c>
      <c r="S1674">
        <v>2012</v>
      </c>
    </row>
    <row r="1675" spans="1:19" ht="48" x14ac:dyDescent="0.2">
      <c r="A1675">
        <v>1673</v>
      </c>
      <c r="B1675" s="3" t="s">
        <v>1674</v>
      </c>
      <c r="C1675" s="3" t="s">
        <v>5783</v>
      </c>
      <c r="D1675" s="6">
        <v>2100</v>
      </c>
      <c r="E1675" s="8">
        <v>2690</v>
      </c>
      <c r="F1675" t="s">
        <v>8218</v>
      </c>
      <c r="G1675" t="s">
        <v>8223</v>
      </c>
      <c r="H1675" t="s">
        <v>8245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8284</v>
      </c>
      <c r="O1675" t="s">
        <v>8305</v>
      </c>
      <c r="P1675" s="9">
        <f>(J1675/86400)+DATE(1970,1,1)</f>
        <v>42039.878379629634</v>
      </c>
      <c r="Q1675" s="9">
        <f>(I1675/86400)+DATE(1970,1,1)</f>
        <v>42069.878379629634</v>
      </c>
      <c r="R1675" cm="1">
        <f t="array" ref="R1675:S1675">YEAR(P1675:Q1675)</f>
        <v>2015</v>
      </c>
      <c r="S1675">
        <v>2015</v>
      </c>
    </row>
    <row r="1676" spans="1:19" ht="48" x14ac:dyDescent="0.2">
      <c r="A1676">
        <v>1674</v>
      </c>
      <c r="B1676" s="3" t="s">
        <v>1675</v>
      </c>
      <c r="C1676" s="3" t="s">
        <v>5784</v>
      </c>
      <c r="D1676" s="6">
        <v>5000</v>
      </c>
      <c r="E1676" s="8">
        <v>10085</v>
      </c>
      <c r="F1676" t="s">
        <v>8218</v>
      </c>
      <c r="G1676" t="s">
        <v>8223</v>
      </c>
      <c r="H1676" t="s">
        <v>8245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8284</v>
      </c>
      <c r="O1676" t="s">
        <v>8305</v>
      </c>
      <c r="P1676" s="9">
        <f>(J1676/86400)+DATE(1970,1,1)</f>
        <v>42569.605393518519</v>
      </c>
      <c r="Q1676" s="9">
        <f>(I1676/86400)+DATE(1970,1,1)</f>
        <v>42600.290972222225</v>
      </c>
      <c r="R1676" cm="1">
        <f t="array" ref="R1676:S1676">YEAR(P1676:Q1676)</f>
        <v>2016</v>
      </c>
      <c r="S1676">
        <v>2016</v>
      </c>
    </row>
    <row r="1677" spans="1:19" ht="32" x14ac:dyDescent="0.2">
      <c r="A1677">
        <v>1675</v>
      </c>
      <c r="B1677" s="3" t="s">
        <v>1676</v>
      </c>
      <c r="C1677" s="3" t="s">
        <v>5785</v>
      </c>
      <c r="D1677" s="6">
        <v>1000</v>
      </c>
      <c r="E1677" s="8">
        <v>1374.16</v>
      </c>
      <c r="F1677" t="s">
        <v>8218</v>
      </c>
      <c r="G1677" t="s">
        <v>8223</v>
      </c>
      <c r="H1677" t="s">
        <v>8245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8284</v>
      </c>
      <c r="O1677" t="s">
        <v>8305</v>
      </c>
      <c r="P1677" s="9">
        <f>(J1677/86400)+DATE(1970,1,1)</f>
        <v>40802.733101851853</v>
      </c>
      <c r="Q1677" s="9">
        <f>(I1677/86400)+DATE(1970,1,1)</f>
        <v>40832.918749999997</v>
      </c>
      <c r="R1677" cm="1">
        <f t="array" ref="R1677:S1677">YEAR(P1677:Q1677)</f>
        <v>2011</v>
      </c>
      <c r="S1677">
        <v>2011</v>
      </c>
    </row>
    <row r="1678" spans="1:19" ht="32" x14ac:dyDescent="0.2">
      <c r="A1678">
        <v>1676</v>
      </c>
      <c r="B1678" s="3" t="s">
        <v>1677</v>
      </c>
      <c r="C1678" s="3" t="s">
        <v>5786</v>
      </c>
      <c r="D1678" s="6">
        <v>3000</v>
      </c>
      <c r="E1678" s="8">
        <v>3460</v>
      </c>
      <c r="F1678" t="s">
        <v>8218</v>
      </c>
      <c r="G1678" t="s">
        <v>8223</v>
      </c>
      <c r="H1678" t="s">
        <v>8245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8284</v>
      </c>
      <c r="O1678" t="s">
        <v>8305</v>
      </c>
      <c r="P1678" s="9">
        <f>(J1678/86400)+DATE(1970,1,1)</f>
        <v>40973.726238425923</v>
      </c>
      <c r="Q1678" s="9">
        <f>(I1678/86400)+DATE(1970,1,1)</f>
        <v>41020.165972222225</v>
      </c>
      <c r="R1678" cm="1">
        <f t="array" ref="R1678:S1678">YEAR(P1678:Q1678)</f>
        <v>2012</v>
      </c>
      <c r="S1678">
        <v>2012</v>
      </c>
    </row>
    <row r="1679" spans="1:19" ht="48" x14ac:dyDescent="0.2">
      <c r="A1679">
        <v>1677</v>
      </c>
      <c r="B1679" s="3" t="s">
        <v>1678</v>
      </c>
      <c r="C1679" s="3" t="s">
        <v>5787</v>
      </c>
      <c r="D1679" s="6">
        <v>6000</v>
      </c>
      <c r="E1679" s="8">
        <v>6700</v>
      </c>
      <c r="F1679" t="s">
        <v>8218</v>
      </c>
      <c r="G1679" t="s">
        <v>8226</v>
      </c>
      <c r="H1679" t="s">
        <v>8248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8284</v>
      </c>
      <c r="O1679" t="s">
        <v>8305</v>
      </c>
      <c r="P1679" s="9">
        <f>(J1679/86400)+DATE(1970,1,1)</f>
        <v>42416.407129629632</v>
      </c>
      <c r="Q1679" s="9">
        <f>(I1679/86400)+DATE(1970,1,1)</f>
        <v>42476.249305555553</v>
      </c>
      <c r="R1679" cm="1">
        <f t="array" ref="R1679:S1679">YEAR(P1679:Q1679)</f>
        <v>2016</v>
      </c>
      <c r="S1679">
        <v>2016</v>
      </c>
    </row>
    <row r="1680" spans="1:19" ht="32" x14ac:dyDescent="0.2">
      <c r="A1680">
        <v>1678</v>
      </c>
      <c r="B1680" s="3" t="s">
        <v>1679</v>
      </c>
      <c r="C1680" s="3" t="s">
        <v>5788</v>
      </c>
      <c r="D1680" s="6">
        <v>1500</v>
      </c>
      <c r="E1680" s="8">
        <v>1776</v>
      </c>
      <c r="F1680" t="s">
        <v>8218</v>
      </c>
      <c r="G1680" t="s">
        <v>8223</v>
      </c>
      <c r="H1680" t="s">
        <v>8245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8284</v>
      </c>
      <c r="O1680" t="s">
        <v>8305</v>
      </c>
      <c r="P1680" s="9">
        <f>(J1680/86400)+DATE(1970,1,1)</f>
        <v>41662.854988425926</v>
      </c>
      <c r="Q1680" s="9">
        <f>(I1680/86400)+DATE(1970,1,1)</f>
        <v>41676.854988425926</v>
      </c>
      <c r="R1680" cm="1">
        <f t="array" ref="R1680:S1680">YEAR(P1680:Q1680)</f>
        <v>2014</v>
      </c>
      <c r="S1680">
        <v>2014</v>
      </c>
    </row>
    <row r="1681" spans="1:19" ht="64" x14ac:dyDescent="0.2">
      <c r="A1681">
        <v>1679</v>
      </c>
      <c r="B1681" s="3" t="s">
        <v>1680</v>
      </c>
      <c r="C1681" s="3" t="s">
        <v>5789</v>
      </c>
      <c r="D1681" s="6">
        <v>2000</v>
      </c>
      <c r="E1681" s="8">
        <v>3500</v>
      </c>
      <c r="F1681" t="s">
        <v>8218</v>
      </c>
      <c r="G1681" t="s">
        <v>8223</v>
      </c>
      <c r="H1681" t="s">
        <v>8245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8284</v>
      </c>
      <c r="O1681" t="s">
        <v>8305</v>
      </c>
      <c r="P1681" s="9">
        <f>(J1681/86400)+DATE(1970,1,1)</f>
        <v>40723.068807870368</v>
      </c>
      <c r="Q1681" s="9">
        <f>(I1681/86400)+DATE(1970,1,1)</f>
        <v>40746.068807870368</v>
      </c>
      <c r="R1681" cm="1">
        <f t="array" ref="R1681:S1681">YEAR(P1681:Q1681)</f>
        <v>2011</v>
      </c>
      <c r="S1681">
        <v>2011</v>
      </c>
    </row>
    <row r="1682" spans="1:19" ht="32" x14ac:dyDescent="0.2">
      <c r="A1682">
        <v>1680</v>
      </c>
      <c r="B1682" s="3" t="s">
        <v>1681</v>
      </c>
      <c r="C1682" s="3" t="s">
        <v>5790</v>
      </c>
      <c r="D1682" s="6">
        <v>1000</v>
      </c>
      <c r="E1682" s="8">
        <v>1175</v>
      </c>
      <c r="F1682" t="s">
        <v>8218</v>
      </c>
      <c r="G1682" t="s">
        <v>8223</v>
      </c>
      <c r="H1682" t="s">
        <v>8245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8284</v>
      </c>
      <c r="O1682" t="s">
        <v>8305</v>
      </c>
      <c r="P1682" s="9">
        <f>(J1682/86400)+DATE(1970,1,1)</f>
        <v>41802.757719907408</v>
      </c>
      <c r="Q1682" s="9">
        <f>(I1682/86400)+DATE(1970,1,1)</f>
        <v>41832.757719907408</v>
      </c>
      <c r="R1682" cm="1">
        <f t="array" ref="R1682:S1682">YEAR(P1682:Q1682)</f>
        <v>2014</v>
      </c>
      <c r="S1682">
        <v>2014</v>
      </c>
    </row>
    <row r="1683" spans="1:19" ht="48" x14ac:dyDescent="0.2">
      <c r="A1683">
        <v>1681</v>
      </c>
      <c r="B1683" s="3" t="s">
        <v>1682</v>
      </c>
      <c r="C1683" s="3" t="s">
        <v>5791</v>
      </c>
      <c r="D1683" s="6">
        <v>65000</v>
      </c>
      <c r="E1683" s="8">
        <v>65924.38</v>
      </c>
      <c r="F1683" t="s">
        <v>8221</v>
      </c>
      <c r="G1683" t="s">
        <v>8223</v>
      </c>
      <c r="H1683" t="s">
        <v>8245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8284</v>
      </c>
      <c r="O1683" t="s">
        <v>8306</v>
      </c>
      <c r="P1683" s="9">
        <f>(J1683/86400)+DATE(1970,1,1)</f>
        <v>42774.121342592596</v>
      </c>
      <c r="Q1683" s="9">
        <f>(I1683/86400)+DATE(1970,1,1)</f>
        <v>42823.083333333328</v>
      </c>
      <c r="R1683" cm="1">
        <f t="array" ref="R1683:S1683">YEAR(P1683:Q1683)</f>
        <v>2017</v>
      </c>
      <c r="S1683">
        <v>2017</v>
      </c>
    </row>
    <row r="1684" spans="1:19" ht="32" x14ac:dyDescent="0.2">
      <c r="A1684">
        <v>1682</v>
      </c>
      <c r="B1684" s="3" t="s">
        <v>1683</v>
      </c>
      <c r="C1684" s="3" t="s">
        <v>5792</v>
      </c>
      <c r="D1684" s="6">
        <v>6000</v>
      </c>
      <c r="E1684" s="8">
        <v>0</v>
      </c>
      <c r="F1684" t="s">
        <v>8221</v>
      </c>
      <c r="G1684" t="s">
        <v>8223</v>
      </c>
      <c r="H1684" t="s">
        <v>8245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8284</v>
      </c>
      <c r="O1684" t="s">
        <v>8306</v>
      </c>
      <c r="P1684" s="9">
        <f>(J1684/86400)+DATE(1970,1,1)</f>
        <v>42779.21365740741</v>
      </c>
      <c r="Q1684" s="9">
        <f>(I1684/86400)+DATE(1970,1,1)</f>
        <v>42839.171990740739</v>
      </c>
      <c r="R1684" cm="1">
        <f t="array" ref="R1684:S1684">YEAR(P1684:Q1684)</f>
        <v>2017</v>
      </c>
      <c r="S1684">
        <v>2017</v>
      </c>
    </row>
    <row r="1685" spans="1:19" ht="48" x14ac:dyDescent="0.2">
      <c r="A1685">
        <v>1683</v>
      </c>
      <c r="B1685" s="3" t="s">
        <v>1684</v>
      </c>
      <c r="C1685" s="3" t="s">
        <v>5793</v>
      </c>
      <c r="D1685" s="6">
        <v>3500</v>
      </c>
      <c r="E1685" s="8">
        <v>760</v>
      </c>
      <c r="F1685" t="s">
        <v>8221</v>
      </c>
      <c r="G1685" t="s">
        <v>8229</v>
      </c>
      <c r="H1685" t="s">
        <v>8248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8284</v>
      </c>
      <c r="O1685" t="s">
        <v>8306</v>
      </c>
      <c r="P1685" s="9">
        <f>(J1685/86400)+DATE(1970,1,1)</f>
        <v>42808.781689814816</v>
      </c>
      <c r="Q1685" s="9">
        <f>(I1685/86400)+DATE(1970,1,1)</f>
        <v>42832.781689814816</v>
      </c>
      <c r="R1685" cm="1">
        <f t="array" ref="R1685:S1685">YEAR(P1685:Q1685)</f>
        <v>2017</v>
      </c>
      <c r="S1685">
        <v>2017</v>
      </c>
    </row>
    <row r="1686" spans="1:19" ht="32" x14ac:dyDescent="0.2">
      <c r="A1686">
        <v>1684</v>
      </c>
      <c r="B1686" s="3" t="s">
        <v>1685</v>
      </c>
      <c r="C1686" s="3" t="s">
        <v>5794</v>
      </c>
      <c r="D1686" s="6">
        <v>8000</v>
      </c>
      <c r="E1686" s="8">
        <v>8730</v>
      </c>
      <c r="F1686" t="s">
        <v>8221</v>
      </c>
      <c r="G1686" t="s">
        <v>8223</v>
      </c>
      <c r="H1686" t="s">
        <v>8245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8284</v>
      </c>
      <c r="O1686" t="s">
        <v>8306</v>
      </c>
      <c r="P1686" s="9">
        <f>(J1686/86400)+DATE(1970,1,1)</f>
        <v>42783.815289351856</v>
      </c>
      <c r="Q1686" s="9">
        <f>(I1686/86400)+DATE(1970,1,1)</f>
        <v>42811.773622685185</v>
      </c>
      <c r="R1686" cm="1">
        <f t="array" ref="R1686:S1686">YEAR(P1686:Q1686)</f>
        <v>2017</v>
      </c>
      <c r="S1686">
        <v>2017</v>
      </c>
    </row>
    <row r="1687" spans="1:19" ht="48" x14ac:dyDescent="0.2">
      <c r="A1687">
        <v>1685</v>
      </c>
      <c r="B1687" s="3" t="s">
        <v>1686</v>
      </c>
      <c r="C1687" s="3" t="s">
        <v>5795</v>
      </c>
      <c r="D1687" s="6">
        <v>350</v>
      </c>
      <c r="E1687" s="8">
        <v>360</v>
      </c>
      <c r="F1687" t="s">
        <v>8221</v>
      </c>
      <c r="G1687" t="s">
        <v>8223</v>
      </c>
      <c r="H1687" t="s">
        <v>8245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8284</v>
      </c>
      <c r="O1687" t="s">
        <v>8306</v>
      </c>
      <c r="P1687" s="9">
        <f>(J1687/86400)+DATE(1970,1,1)</f>
        <v>42788.2502662037</v>
      </c>
      <c r="Q1687" s="9">
        <f>(I1687/86400)+DATE(1970,1,1)</f>
        <v>42818.208599537036</v>
      </c>
      <c r="R1687" cm="1">
        <f t="array" ref="R1687:S1687">YEAR(P1687:Q1687)</f>
        <v>2017</v>
      </c>
      <c r="S1687">
        <v>2017</v>
      </c>
    </row>
    <row r="1688" spans="1:19" ht="48" x14ac:dyDescent="0.2">
      <c r="A1688">
        <v>1686</v>
      </c>
      <c r="B1688" s="3" t="s">
        <v>1687</v>
      </c>
      <c r="C1688" s="3" t="s">
        <v>5796</v>
      </c>
      <c r="D1688" s="6">
        <v>5000</v>
      </c>
      <c r="E1688" s="8">
        <v>18</v>
      </c>
      <c r="F1688" t="s">
        <v>8221</v>
      </c>
      <c r="G1688" t="s">
        <v>8228</v>
      </c>
      <c r="H1688" t="s">
        <v>8250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8284</v>
      </c>
      <c r="O1688" t="s">
        <v>8306</v>
      </c>
      <c r="P1688" s="9">
        <f>(J1688/86400)+DATE(1970,1,1)</f>
        <v>42792.843969907408</v>
      </c>
      <c r="Q1688" s="9">
        <f>(I1688/86400)+DATE(1970,1,1)</f>
        <v>42852.802303240736</v>
      </c>
      <c r="R1688" cm="1">
        <f t="array" ref="R1688:S1688">YEAR(P1688:Q1688)</f>
        <v>2017</v>
      </c>
      <c r="S1688">
        <v>2017</v>
      </c>
    </row>
    <row r="1689" spans="1:19" ht="48" x14ac:dyDescent="0.2">
      <c r="A1689">
        <v>1687</v>
      </c>
      <c r="B1689" s="3" t="s">
        <v>1688</v>
      </c>
      <c r="C1689" s="3" t="s">
        <v>5797</v>
      </c>
      <c r="D1689" s="6">
        <v>10000</v>
      </c>
      <c r="E1689" s="8">
        <v>3125</v>
      </c>
      <c r="F1689" t="s">
        <v>8221</v>
      </c>
      <c r="G1689" t="s">
        <v>8223</v>
      </c>
      <c r="H1689" t="s">
        <v>8245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8284</v>
      </c>
      <c r="O1689" t="s">
        <v>8306</v>
      </c>
      <c r="P1689" s="9">
        <f>(J1689/86400)+DATE(1970,1,1)</f>
        <v>42802.046817129631</v>
      </c>
      <c r="Q1689" s="9">
        <f>(I1689/86400)+DATE(1970,1,1)</f>
        <v>42835.84375</v>
      </c>
      <c r="R1689" cm="1">
        <f t="array" ref="R1689:S1689">YEAR(P1689:Q1689)</f>
        <v>2017</v>
      </c>
      <c r="S1689">
        <v>2017</v>
      </c>
    </row>
    <row r="1690" spans="1:19" ht="64" x14ac:dyDescent="0.2">
      <c r="A1690">
        <v>1688</v>
      </c>
      <c r="B1690" s="3" t="s">
        <v>1689</v>
      </c>
      <c r="C1690" s="3" t="s">
        <v>5798</v>
      </c>
      <c r="D1690" s="6">
        <v>4000</v>
      </c>
      <c r="E1690" s="8">
        <v>1772</v>
      </c>
      <c r="F1690" t="s">
        <v>8221</v>
      </c>
      <c r="G1690" t="s">
        <v>8223</v>
      </c>
      <c r="H1690" t="s">
        <v>8245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8284</v>
      </c>
      <c r="O1690" t="s">
        <v>8306</v>
      </c>
      <c r="P1690" s="9">
        <f>(J1690/86400)+DATE(1970,1,1)</f>
        <v>42804.534652777773</v>
      </c>
      <c r="Q1690" s="9">
        <f>(I1690/86400)+DATE(1970,1,1)</f>
        <v>42834.492986111116</v>
      </c>
      <c r="R1690" cm="1">
        <f t="array" ref="R1690:S1690">YEAR(P1690:Q1690)</f>
        <v>2017</v>
      </c>
      <c r="S1690">
        <v>2017</v>
      </c>
    </row>
    <row r="1691" spans="1:19" ht="16" x14ac:dyDescent="0.2">
      <c r="A1691">
        <v>1689</v>
      </c>
      <c r="B1691" s="3" t="s">
        <v>1690</v>
      </c>
      <c r="C1691" s="3" t="s">
        <v>5799</v>
      </c>
      <c r="D1691" s="6">
        <v>2400</v>
      </c>
      <c r="E1691" s="8">
        <v>2400</v>
      </c>
      <c r="F1691" t="s">
        <v>8221</v>
      </c>
      <c r="G1691" t="s">
        <v>8223</v>
      </c>
      <c r="H1691" t="s">
        <v>8245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8284</v>
      </c>
      <c r="O1691" t="s">
        <v>8306</v>
      </c>
      <c r="P1691" s="9">
        <f>(J1691/86400)+DATE(1970,1,1)</f>
        <v>42780.942476851851</v>
      </c>
      <c r="Q1691" s="9">
        <f>(I1691/86400)+DATE(1970,1,1)</f>
        <v>42810.900810185187</v>
      </c>
      <c r="R1691" cm="1">
        <f t="array" ref="R1691:S1691">YEAR(P1691:Q1691)</f>
        <v>2017</v>
      </c>
      <c r="S1691">
        <v>2017</v>
      </c>
    </row>
    <row r="1692" spans="1:19" ht="48" x14ac:dyDescent="0.2">
      <c r="A1692">
        <v>1690</v>
      </c>
      <c r="B1692" s="3" t="s">
        <v>1691</v>
      </c>
      <c r="C1692" s="3" t="s">
        <v>5800</v>
      </c>
      <c r="D1692" s="6">
        <v>2500</v>
      </c>
      <c r="E1692" s="8">
        <v>635</v>
      </c>
      <c r="F1692" t="s">
        <v>8221</v>
      </c>
      <c r="G1692" t="s">
        <v>8223</v>
      </c>
      <c r="H1692" t="s">
        <v>8245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8284</v>
      </c>
      <c r="O1692" t="s">
        <v>8306</v>
      </c>
      <c r="P1692" s="9">
        <f>(J1692/86400)+DATE(1970,1,1)</f>
        <v>42801.43104166667</v>
      </c>
      <c r="Q1692" s="9">
        <f>(I1692/86400)+DATE(1970,1,1)</f>
        <v>42831.389374999999</v>
      </c>
      <c r="R1692" cm="1">
        <f t="array" ref="R1692:S1692">YEAR(P1692:Q1692)</f>
        <v>2017</v>
      </c>
      <c r="S1692">
        <v>2017</v>
      </c>
    </row>
    <row r="1693" spans="1:19" ht="48" x14ac:dyDescent="0.2">
      <c r="A1693">
        <v>1691</v>
      </c>
      <c r="B1693" s="3" t="s">
        <v>1692</v>
      </c>
      <c r="C1693" s="3" t="s">
        <v>5801</v>
      </c>
      <c r="D1693" s="6">
        <v>30000</v>
      </c>
      <c r="E1693" s="8">
        <v>10042</v>
      </c>
      <c r="F1693" t="s">
        <v>8221</v>
      </c>
      <c r="G1693" t="s">
        <v>8223</v>
      </c>
      <c r="H1693" t="s">
        <v>8245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8284</v>
      </c>
      <c r="O1693" t="s">
        <v>8306</v>
      </c>
      <c r="P1693" s="9">
        <f>(J1693/86400)+DATE(1970,1,1)</f>
        <v>42795.701481481483</v>
      </c>
      <c r="Q1693" s="9">
        <f>(I1693/86400)+DATE(1970,1,1)</f>
        <v>42828.041666666672</v>
      </c>
      <c r="R1693" cm="1">
        <f t="array" ref="R1693:S1693">YEAR(P1693:Q1693)</f>
        <v>2017</v>
      </c>
      <c r="S1693">
        <v>2017</v>
      </c>
    </row>
    <row r="1694" spans="1:19" ht="48" x14ac:dyDescent="0.2">
      <c r="A1694">
        <v>1692</v>
      </c>
      <c r="B1694" s="3" t="s">
        <v>1693</v>
      </c>
      <c r="C1694" s="3" t="s">
        <v>5802</v>
      </c>
      <c r="D1694" s="6">
        <v>5000</v>
      </c>
      <c r="E1694" s="8">
        <v>2390</v>
      </c>
      <c r="F1694" t="s">
        <v>8221</v>
      </c>
      <c r="G1694" t="s">
        <v>8223</v>
      </c>
      <c r="H1694" t="s">
        <v>8245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8284</v>
      </c>
      <c r="O1694" t="s">
        <v>8306</v>
      </c>
      <c r="P1694" s="9">
        <f>(J1694/86400)+DATE(1970,1,1)</f>
        <v>42788.151238425926</v>
      </c>
      <c r="Q1694" s="9">
        <f>(I1694/86400)+DATE(1970,1,1)</f>
        <v>42820.999305555553</v>
      </c>
      <c r="R1694" cm="1">
        <f t="array" ref="R1694:S1694">YEAR(P1694:Q1694)</f>
        <v>2017</v>
      </c>
      <c r="S1694">
        <v>2017</v>
      </c>
    </row>
    <row r="1695" spans="1:19" ht="48" x14ac:dyDescent="0.2">
      <c r="A1695">
        <v>1693</v>
      </c>
      <c r="B1695" s="3" t="s">
        <v>1694</v>
      </c>
      <c r="C1695" s="3" t="s">
        <v>5803</v>
      </c>
      <c r="D1695" s="6">
        <v>3000</v>
      </c>
      <c r="E1695" s="8">
        <v>280</v>
      </c>
      <c r="F1695" t="s">
        <v>8221</v>
      </c>
      <c r="G1695" t="s">
        <v>8224</v>
      </c>
      <c r="H1695" t="s">
        <v>8246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8284</v>
      </c>
      <c r="O1695" t="s">
        <v>8306</v>
      </c>
      <c r="P1695" s="9">
        <f>(J1695/86400)+DATE(1970,1,1)</f>
        <v>42803.920277777783</v>
      </c>
      <c r="Q1695" s="9">
        <f>(I1695/86400)+DATE(1970,1,1)</f>
        <v>42834.833333333328</v>
      </c>
      <c r="R1695" cm="1">
        <f t="array" ref="R1695:S1695">YEAR(P1695:Q1695)</f>
        <v>2017</v>
      </c>
      <c r="S1695">
        <v>2017</v>
      </c>
    </row>
    <row r="1696" spans="1:19" ht="48" x14ac:dyDescent="0.2">
      <c r="A1696">
        <v>1694</v>
      </c>
      <c r="B1696" s="3" t="s">
        <v>1695</v>
      </c>
      <c r="C1696" s="3" t="s">
        <v>5804</v>
      </c>
      <c r="D1696" s="6">
        <v>10000</v>
      </c>
      <c r="E1696" s="8">
        <v>5</v>
      </c>
      <c r="F1696" t="s">
        <v>8221</v>
      </c>
      <c r="G1696" t="s">
        <v>8223</v>
      </c>
      <c r="H1696" t="s">
        <v>8245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8284</v>
      </c>
      <c r="O1696" t="s">
        <v>8306</v>
      </c>
      <c r="P1696" s="9">
        <f>(J1696/86400)+DATE(1970,1,1)</f>
        <v>42791.669837962967</v>
      </c>
      <c r="Q1696" s="9">
        <f>(I1696/86400)+DATE(1970,1,1)</f>
        <v>42821.191666666666</v>
      </c>
      <c r="R1696" cm="1">
        <f t="array" ref="R1696:S1696">YEAR(P1696:Q1696)</f>
        <v>2017</v>
      </c>
      <c r="S1696">
        <v>2017</v>
      </c>
    </row>
    <row r="1697" spans="1:19" ht="48" x14ac:dyDescent="0.2">
      <c r="A1697">
        <v>1695</v>
      </c>
      <c r="B1697" s="3" t="s">
        <v>1696</v>
      </c>
      <c r="C1697" s="3" t="s">
        <v>5805</v>
      </c>
      <c r="D1697" s="6">
        <v>12000</v>
      </c>
      <c r="E1697" s="8">
        <v>1405</v>
      </c>
      <c r="F1697" t="s">
        <v>8221</v>
      </c>
      <c r="G1697" t="s">
        <v>8223</v>
      </c>
      <c r="H1697" t="s">
        <v>8245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8284</v>
      </c>
      <c r="O1697" t="s">
        <v>8306</v>
      </c>
      <c r="P1697" s="9">
        <f>(J1697/86400)+DATE(1970,1,1)</f>
        <v>42801.031412037039</v>
      </c>
      <c r="Q1697" s="9">
        <f>(I1697/86400)+DATE(1970,1,1)</f>
        <v>42835.041666666672</v>
      </c>
      <c r="R1697" cm="1">
        <f t="array" ref="R1697:S1697">YEAR(P1697:Q1697)</f>
        <v>2017</v>
      </c>
      <c r="S1697">
        <v>2017</v>
      </c>
    </row>
    <row r="1698" spans="1:19" ht="48" x14ac:dyDescent="0.2">
      <c r="A1698">
        <v>1696</v>
      </c>
      <c r="B1698" s="3" t="s">
        <v>1697</v>
      </c>
      <c r="C1698" s="3" t="s">
        <v>5806</v>
      </c>
      <c r="D1698" s="6">
        <v>300000</v>
      </c>
      <c r="E1698" s="8">
        <v>0</v>
      </c>
      <c r="F1698" t="s">
        <v>8221</v>
      </c>
      <c r="G1698" t="s">
        <v>8223</v>
      </c>
      <c r="H1698" t="s">
        <v>8245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8284</v>
      </c>
      <c r="O1698" t="s">
        <v>8306</v>
      </c>
      <c r="P1698" s="9">
        <f>(J1698/86400)+DATE(1970,1,1)</f>
        <v>42796.069571759261</v>
      </c>
      <c r="Q1698" s="9">
        <f>(I1698/86400)+DATE(1970,1,1)</f>
        <v>42826.027905092589</v>
      </c>
      <c r="R1698" cm="1">
        <f t="array" ref="R1698:S1698">YEAR(P1698:Q1698)</f>
        <v>2017</v>
      </c>
      <c r="S1698">
        <v>2017</v>
      </c>
    </row>
    <row r="1699" spans="1:19" ht="48" x14ac:dyDescent="0.2">
      <c r="A1699">
        <v>1697</v>
      </c>
      <c r="B1699" s="3" t="s">
        <v>1698</v>
      </c>
      <c r="C1699" s="3" t="s">
        <v>5807</v>
      </c>
      <c r="D1699" s="6">
        <v>12500</v>
      </c>
      <c r="E1699" s="8">
        <v>2526</v>
      </c>
      <c r="F1699" t="s">
        <v>8221</v>
      </c>
      <c r="G1699" t="s">
        <v>8223</v>
      </c>
      <c r="H1699" t="s">
        <v>8245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8284</v>
      </c>
      <c r="O1699" t="s">
        <v>8306</v>
      </c>
      <c r="P1699" s="9">
        <f>(J1699/86400)+DATE(1970,1,1)</f>
        <v>42805.032962962963</v>
      </c>
      <c r="Q1699" s="9">
        <f>(I1699/86400)+DATE(1970,1,1)</f>
        <v>42834.991296296299</v>
      </c>
      <c r="R1699" cm="1">
        <f t="array" ref="R1699:S1699">YEAR(P1699:Q1699)</f>
        <v>2017</v>
      </c>
      <c r="S1699">
        <v>2017</v>
      </c>
    </row>
    <row r="1700" spans="1:19" ht="80" x14ac:dyDescent="0.2">
      <c r="A1700">
        <v>1698</v>
      </c>
      <c r="B1700" s="3" t="s">
        <v>1699</v>
      </c>
      <c r="C1700" s="3" t="s">
        <v>5808</v>
      </c>
      <c r="D1700" s="6">
        <v>125000</v>
      </c>
      <c r="E1700" s="8">
        <v>0</v>
      </c>
      <c r="F1700" t="s">
        <v>8221</v>
      </c>
      <c r="G1700" t="s">
        <v>8223</v>
      </c>
      <c r="H1700" t="s">
        <v>8245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8284</v>
      </c>
      <c r="O1700" t="s">
        <v>8306</v>
      </c>
      <c r="P1700" s="9">
        <f>(J1700/86400)+DATE(1970,1,1)</f>
        <v>42796.207870370374</v>
      </c>
      <c r="Q1700" s="9">
        <f>(I1700/86400)+DATE(1970,1,1)</f>
        <v>42820.147916666669</v>
      </c>
      <c r="R1700" cm="1">
        <f t="array" ref="R1700:S1700">YEAR(P1700:Q1700)</f>
        <v>2017</v>
      </c>
      <c r="S1700">
        <v>2017</v>
      </c>
    </row>
    <row r="1701" spans="1:19" ht="48" x14ac:dyDescent="0.2">
      <c r="A1701">
        <v>1699</v>
      </c>
      <c r="B1701" s="3" t="s">
        <v>1700</v>
      </c>
      <c r="C1701" s="3" t="s">
        <v>5809</v>
      </c>
      <c r="D1701" s="6">
        <v>5105</v>
      </c>
      <c r="E1701" s="8">
        <v>216</v>
      </c>
      <c r="F1701" t="s">
        <v>8221</v>
      </c>
      <c r="G1701" t="s">
        <v>8223</v>
      </c>
      <c r="H1701" t="s">
        <v>8245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8284</v>
      </c>
      <c r="O1701" t="s">
        <v>8306</v>
      </c>
      <c r="P1701" s="9">
        <f>(J1701/86400)+DATE(1970,1,1)</f>
        <v>42806.863946759258</v>
      </c>
      <c r="Q1701" s="9">
        <f>(I1701/86400)+DATE(1970,1,1)</f>
        <v>42836.863946759258</v>
      </c>
      <c r="R1701" cm="1">
        <f t="array" ref="R1701:S1701">YEAR(P1701:Q1701)</f>
        <v>2017</v>
      </c>
      <c r="S1701">
        <v>2017</v>
      </c>
    </row>
    <row r="1702" spans="1:19" ht="48" x14ac:dyDescent="0.2">
      <c r="A1702">
        <v>1700</v>
      </c>
      <c r="B1702" s="3" t="s">
        <v>1701</v>
      </c>
      <c r="C1702" s="3" t="s">
        <v>5810</v>
      </c>
      <c r="D1702" s="6">
        <v>20000</v>
      </c>
      <c r="E1702" s="8">
        <v>5212</v>
      </c>
      <c r="F1702" t="s">
        <v>8221</v>
      </c>
      <c r="G1702" t="s">
        <v>8223</v>
      </c>
      <c r="H1702" t="s">
        <v>8245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8284</v>
      </c>
      <c r="O1702" t="s">
        <v>8306</v>
      </c>
      <c r="P1702" s="9">
        <f>(J1702/86400)+DATE(1970,1,1)</f>
        <v>42796.071643518517</v>
      </c>
      <c r="Q1702" s="9">
        <f>(I1702/86400)+DATE(1970,1,1)</f>
        <v>42826.166666666672</v>
      </c>
      <c r="R1702" cm="1">
        <f t="array" ref="R1702:S1702">YEAR(P1702:Q1702)</f>
        <v>2017</v>
      </c>
      <c r="S1702">
        <v>2017</v>
      </c>
    </row>
    <row r="1703" spans="1:19" ht="48" x14ac:dyDescent="0.2">
      <c r="A1703">
        <v>1701</v>
      </c>
      <c r="B1703" s="3" t="s">
        <v>1702</v>
      </c>
      <c r="C1703" s="3" t="s">
        <v>5811</v>
      </c>
      <c r="D1703" s="6">
        <v>5050</v>
      </c>
      <c r="E1703" s="8">
        <v>10</v>
      </c>
      <c r="F1703" t="s">
        <v>8220</v>
      </c>
      <c r="G1703" t="s">
        <v>8223</v>
      </c>
      <c r="H1703" t="s">
        <v>8245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8284</v>
      </c>
      <c r="O1703" t="s">
        <v>8306</v>
      </c>
      <c r="P1703" s="9">
        <f>(J1703/86400)+DATE(1970,1,1)</f>
        <v>41989.664409722223</v>
      </c>
      <c r="Q1703" s="9">
        <f>(I1703/86400)+DATE(1970,1,1)</f>
        <v>42019.664409722223</v>
      </c>
      <c r="R1703" cm="1">
        <f t="array" ref="R1703:S1703">YEAR(P1703:Q1703)</f>
        <v>2014</v>
      </c>
      <c r="S1703">
        <v>2015</v>
      </c>
    </row>
    <row r="1704" spans="1:19" ht="16" x14ac:dyDescent="0.2">
      <c r="A1704">
        <v>1702</v>
      </c>
      <c r="B1704" s="3" t="s">
        <v>1703</v>
      </c>
      <c r="C1704" s="3" t="s">
        <v>5812</v>
      </c>
      <c r="D1704" s="6">
        <v>16500</v>
      </c>
      <c r="E1704" s="8">
        <v>1</v>
      </c>
      <c r="F1704" t="s">
        <v>8220</v>
      </c>
      <c r="G1704" t="s">
        <v>8223</v>
      </c>
      <c r="H1704" t="s">
        <v>8245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8284</v>
      </c>
      <c r="O1704" t="s">
        <v>8306</v>
      </c>
      <c r="P1704" s="9">
        <f>(J1704/86400)+DATE(1970,1,1)</f>
        <v>42063.869791666672</v>
      </c>
      <c r="Q1704" s="9">
        <f>(I1704/86400)+DATE(1970,1,1)</f>
        <v>42093.828125</v>
      </c>
      <c r="R1704" cm="1">
        <f t="array" ref="R1704:S1704">YEAR(P1704:Q1704)</f>
        <v>2015</v>
      </c>
      <c r="S1704">
        <v>2015</v>
      </c>
    </row>
    <row r="1705" spans="1:19" ht="48" x14ac:dyDescent="0.2">
      <c r="A1705">
        <v>1703</v>
      </c>
      <c r="B1705" s="3" t="s">
        <v>1704</v>
      </c>
      <c r="C1705" s="3" t="s">
        <v>5813</v>
      </c>
      <c r="D1705" s="6">
        <v>5000</v>
      </c>
      <c r="E1705" s="8">
        <v>51</v>
      </c>
      <c r="F1705" t="s">
        <v>8220</v>
      </c>
      <c r="G1705" t="s">
        <v>8223</v>
      </c>
      <c r="H1705" t="s">
        <v>8245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8284</v>
      </c>
      <c r="O1705" t="s">
        <v>8306</v>
      </c>
      <c r="P1705" s="9">
        <f>(J1705/86400)+DATE(1970,1,1)</f>
        <v>42187.281678240739</v>
      </c>
      <c r="Q1705" s="9">
        <f>(I1705/86400)+DATE(1970,1,1)</f>
        <v>42247.281678240739</v>
      </c>
      <c r="R1705" cm="1">
        <f t="array" ref="R1705:S1705">YEAR(P1705:Q1705)</f>
        <v>2015</v>
      </c>
      <c r="S1705">
        <v>2015</v>
      </c>
    </row>
    <row r="1706" spans="1:19" ht="32" x14ac:dyDescent="0.2">
      <c r="A1706">
        <v>1704</v>
      </c>
      <c r="B1706" s="3" t="s">
        <v>1705</v>
      </c>
      <c r="C1706" s="3" t="s">
        <v>5814</v>
      </c>
      <c r="D1706" s="6">
        <v>2000</v>
      </c>
      <c r="E1706" s="8">
        <v>1302</v>
      </c>
      <c r="F1706" t="s">
        <v>8220</v>
      </c>
      <c r="G1706" t="s">
        <v>8223</v>
      </c>
      <c r="H1706" t="s">
        <v>8245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8284</v>
      </c>
      <c r="O1706" t="s">
        <v>8306</v>
      </c>
      <c r="P1706" s="9">
        <f>(J1706/86400)+DATE(1970,1,1)</f>
        <v>42021.139733796299</v>
      </c>
      <c r="Q1706" s="9">
        <f>(I1706/86400)+DATE(1970,1,1)</f>
        <v>42051.139733796299</v>
      </c>
      <c r="R1706" cm="1">
        <f t="array" ref="R1706:S1706">YEAR(P1706:Q1706)</f>
        <v>2015</v>
      </c>
      <c r="S1706">
        <v>2015</v>
      </c>
    </row>
    <row r="1707" spans="1:19" ht="48" x14ac:dyDescent="0.2">
      <c r="A1707">
        <v>1705</v>
      </c>
      <c r="B1707" s="3" t="s">
        <v>1706</v>
      </c>
      <c r="C1707" s="3" t="s">
        <v>5815</v>
      </c>
      <c r="D1707" s="6">
        <v>2000</v>
      </c>
      <c r="E1707" s="8">
        <v>0</v>
      </c>
      <c r="F1707" t="s">
        <v>8220</v>
      </c>
      <c r="G1707" t="s">
        <v>8223</v>
      </c>
      <c r="H1707" t="s">
        <v>8245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8284</v>
      </c>
      <c r="O1707" t="s">
        <v>8306</v>
      </c>
      <c r="P1707" s="9">
        <f>(J1707/86400)+DATE(1970,1,1)</f>
        <v>42245.016736111109</v>
      </c>
      <c r="Q1707" s="9">
        <f>(I1707/86400)+DATE(1970,1,1)</f>
        <v>42256.666666666672</v>
      </c>
      <c r="R1707" cm="1">
        <f t="array" ref="R1707:S1707">YEAR(P1707:Q1707)</f>
        <v>2015</v>
      </c>
      <c r="S1707">
        <v>2015</v>
      </c>
    </row>
    <row r="1708" spans="1:19" ht="48" x14ac:dyDescent="0.2">
      <c r="A1708">
        <v>1706</v>
      </c>
      <c r="B1708" s="3" t="s">
        <v>1707</v>
      </c>
      <c r="C1708" s="3" t="s">
        <v>5816</v>
      </c>
      <c r="D1708" s="6">
        <v>5500</v>
      </c>
      <c r="E1708" s="8">
        <v>0</v>
      </c>
      <c r="F1708" t="s">
        <v>8220</v>
      </c>
      <c r="G1708" t="s">
        <v>8235</v>
      </c>
      <c r="H1708" t="s">
        <v>8248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8284</v>
      </c>
      <c r="O1708" t="s">
        <v>8306</v>
      </c>
      <c r="P1708" s="9">
        <f>(J1708/86400)+DATE(1970,1,1)</f>
        <v>42179.306388888886</v>
      </c>
      <c r="Q1708" s="9">
        <f>(I1708/86400)+DATE(1970,1,1)</f>
        <v>42239.306388888886</v>
      </c>
      <c r="R1708" cm="1">
        <f t="array" ref="R1708:S1708">YEAR(P1708:Q1708)</f>
        <v>2015</v>
      </c>
      <c r="S1708">
        <v>2015</v>
      </c>
    </row>
    <row r="1709" spans="1:19" ht="48" x14ac:dyDescent="0.2">
      <c r="A1709">
        <v>1707</v>
      </c>
      <c r="B1709" s="3" t="s">
        <v>1708</v>
      </c>
      <c r="C1709" s="3" t="s">
        <v>5817</v>
      </c>
      <c r="D1709" s="6">
        <v>5000</v>
      </c>
      <c r="E1709" s="8">
        <v>487</v>
      </c>
      <c r="F1709" t="s">
        <v>8220</v>
      </c>
      <c r="G1709" t="s">
        <v>8223</v>
      </c>
      <c r="H1709" t="s">
        <v>8245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8284</v>
      </c>
      <c r="O1709" t="s">
        <v>8306</v>
      </c>
      <c r="P1709" s="9">
        <f>(J1709/86400)+DATE(1970,1,1)</f>
        <v>42427.721006944441</v>
      </c>
      <c r="Q1709" s="9">
        <f>(I1709/86400)+DATE(1970,1,1)</f>
        <v>42457.679340277777</v>
      </c>
      <c r="R1709" cm="1">
        <f t="array" ref="R1709:S1709">YEAR(P1709:Q1709)</f>
        <v>2016</v>
      </c>
      <c r="S1709">
        <v>2016</v>
      </c>
    </row>
    <row r="1710" spans="1:19" ht="48" x14ac:dyDescent="0.2">
      <c r="A1710">
        <v>1708</v>
      </c>
      <c r="B1710" s="3" t="s">
        <v>1709</v>
      </c>
      <c r="C1710" s="3" t="s">
        <v>5818</v>
      </c>
      <c r="D1710" s="6">
        <v>7000</v>
      </c>
      <c r="E1710" s="8">
        <v>0</v>
      </c>
      <c r="F1710" t="s">
        <v>8220</v>
      </c>
      <c r="G1710" t="s">
        <v>8223</v>
      </c>
      <c r="H1710" t="s">
        <v>8245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8284</v>
      </c>
      <c r="O1710" t="s">
        <v>8306</v>
      </c>
      <c r="P1710" s="9">
        <f>(J1710/86400)+DATE(1970,1,1)</f>
        <v>42451.866967592592</v>
      </c>
      <c r="Q1710" s="9">
        <f>(I1710/86400)+DATE(1970,1,1)</f>
        <v>42491.866967592592</v>
      </c>
      <c r="R1710" cm="1">
        <f t="array" ref="R1710:S1710">YEAR(P1710:Q1710)</f>
        <v>2016</v>
      </c>
      <c r="S1710">
        <v>2016</v>
      </c>
    </row>
    <row r="1711" spans="1:19" ht="48" x14ac:dyDescent="0.2">
      <c r="A1711">
        <v>1709</v>
      </c>
      <c r="B1711" s="3" t="s">
        <v>1710</v>
      </c>
      <c r="C1711" s="3" t="s">
        <v>5819</v>
      </c>
      <c r="D1711" s="6">
        <v>1750</v>
      </c>
      <c r="E1711" s="8">
        <v>85</v>
      </c>
      <c r="F1711" t="s">
        <v>8220</v>
      </c>
      <c r="G1711" t="s">
        <v>8223</v>
      </c>
      <c r="H1711" t="s">
        <v>8245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8284</v>
      </c>
      <c r="O1711" t="s">
        <v>8306</v>
      </c>
      <c r="P1711" s="9">
        <f>(J1711/86400)+DATE(1970,1,1)</f>
        <v>41841.563819444447</v>
      </c>
      <c r="Q1711" s="9">
        <f>(I1711/86400)+DATE(1970,1,1)</f>
        <v>41882.818749999999</v>
      </c>
      <c r="R1711" cm="1">
        <f t="array" ref="R1711:S1711">YEAR(P1711:Q1711)</f>
        <v>2014</v>
      </c>
      <c r="S1711">
        <v>2014</v>
      </c>
    </row>
    <row r="1712" spans="1:19" ht="32" x14ac:dyDescent="0.2">
      <c r="A1712">
        <v>1710</v>
      </c>
      <c r="B1712" s="3" t="s">
        <v>1711</v>
      </c>
      <c r="C1712" s="3" t="s">
        <v>5820</v>
      </c>
      <c r="D1712" s="6">
        <v>5000</v>
      </c>
      <c r="E1712" s="8">
        <v>34</v>
      </c>
      <c r="F1712" t="s">
        <v>8220</v>
      </c>
      <c r="G1712" t="s">
        <v>8235</v>
      </c>
      <c r="H1712" t="s">
        <v>8248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8284</v>
      </c>
      <c r="O1712" t="s">
        <v>8306</v>
      </c>
      <c r="P1712" s="9">
        <f>(J1712/86400)+DATE(1970,1,1)</f>
        <v>42341.591296296298</v>
      </c>
      <c r="Q1712" s="9">
        <f>(I1712/86400)+DATE(1970,1,1)</f>
        <v>42387.541666666672</v>
      </c>
      <c r="R1712" cm="1">
        <f t="array" ref="R1712:S1712">YEAR(P1712:Q1712)</f>
        <v>2015</v>
      </c>
      <c r="S1712">
        <v>2016</v>
      </c>
    </row>
    <row r="1713" spans="1:19" ht="48" x14ac:dyDescent="0.2">
      <c r="A1713">
        <v>1711</v>
      </c>
      <c r="B1713" s="3" t="s">
        <v>1712</v>
      </c>
      <c r="C1713" s="3" t="s">
        <v>5821</v>
      </c>
      <c r="D1713" s="6">
        <v>10000</v>
      </c>
      <c r="E1713" s="8">
        <v>1050</v>
      </c>
      <c r="F1713" t="s">
        <v>8220</v>
      </c>
      <c r="G1713" t="s">
        <v>8223</v>
      </c>
      <c r="H1713" t="s">
        <v>8245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8284</v>
      </c>
      <c r="O1713" t="s">
        <v>8306</v>
      </c>
      <c r="P1713" s="9">
        <f>(J1713/86400)+DATE(1970,1,1)</f>
        <v>41852.646226851852</v>
      </c>
      <c r="Q1713" s="9">
        <f>(I1713/86400)+DATE(1970,1,1)</f>
        <v>41883.646226851852</v>
      </c>
      <c r="R1713" cm="1">
        <f t="array" ref="R1713:S1713">YEAR(P1713:Q1713)</f>
        <v>2014</v>
      </c>
      <c r="S1713">
        <v>2014</v>
      </c>
    </row>
    <row r="1714" spans="1:19" ht="48" x14ac:dyDescent="0.2">
      <c r="A1714">
        <v>1712</v>
      </c>
      <c r="B1714" s="3" t="s">
        <v>1713</v>
      </c>
      <c r="C1714" s="3" t="s">
        <v>5822</v>
      </c>
      <c r="D1714" s="6">
        <v>5000</v>
      </c>
      <c r="E1714" s="8">
        <v>0</v>
      </c>
      <c r="F1714" t="s">
        <v>8220</v>
      </c>
      <c r="G1714" t="s">
        <v>8223</v>
      </c>
      <c r="H1714" t="s">
        <v>8245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8284</v>
      </c>
      <c r="O1714" t="s">
        <v>8306</v>
      </c>
      <c r="P1714" s="9">
        <f>(J1714/86400)+DATE(1970,1,1)</f>
        <v>42125.913807870369</v>
      </c>
      <c r="Q1714" s="9">
        <f>(I1714/86400)+DATE(1970,1,1)</f>
        <v>42185.913807870369</v>
      </c>
      <c r="R1714" cm="1">
        <f t="array" ref="R1714:S1714">YEAR(P1714:Q1714)</f>
        <v>2015</v>
      </c>
      <c r="S1714">
        <v>2015</v>
      </c>
    </row>
    <row r="1715" spans="1:19" ht="48" x14ac:dyDescent="0.2">
      <c r="A1715">
        <v>1713</v>
      </c>
      <c r="B1715" s="3" t="s">
        <v>1714</v>
      </c>
      <c r="C1715" s="3" t="s">
        <v>5823</v>
      </c>
      <c r="D1715" s="6">
        <v>3000</v>
      </c>
      <c r="E1715" s="8">
        <v>50</v>
      </c>
      <c r="F1715" t="s">
        <v>8220</v>
      </c>
      <c r="G1715" t="s">
        <v>8223</v>
      </c>
      <c r="H1715" t="s">
        <v>8245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8284</v>
      </c>
      <c r="O1715" t="s">
        <v>8306</v>
      </c>
      <c r="P1715" s="9">
        <f>(J1715/86400)+DATE(1970,1,1)</f>
        <v>41887.801064814819</v>
      </c>
      <c r="Q1715" s="9">
        <f>(I1715/86400)+DATE(1970,1,1)</f>
        <v>41917.801064814819</v>
      </c>
      <c r="R1715" cm="1">
        <f t="array" ref="R1715:S1715">YEAR(P1715:Q1715)</f>
        <v>2014</v>
      </c>
      <c r="S1715">
        <v>2014</v>
      </c>
    </row>
    <row r="1716" spans="1:19" ht="48" x14ac:dyDescent="0.2">
      <c r="A1716">
        <v>1714</v>
      </c>
      <c r="B1716" s="3" t="s">
        <v>1715</v>
      </c>
      <c r="C1716" s="3" t="s">
        <v>5824</v>
      </c>
      <c r="D1716" s="6">
        <v>25000</v>
      </c>
      <c r="E1716" s="8">
        <v>1967</v>
      </c>
      <c r="F1716" t="s">
        <v>8220</v>
      </c>
      <c r="G1716" t="s">
        <v>8223</v>
      </c>
      <c r="H1716" t="s">
        <v>8245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8284</v>
      </c>
      <c r="O1716" t="s">
        <v>8306</v>
      </c>
      <c r="P1716" s="9">
        <f>(J1716/86400)+DATE(1970,1,1)</f>
        <v>42095.918530092589</v>
      </c>
      <c r="Q1716" s="9">
        <f>(I1716/86400)+DATE(1970,1,1)</f>
        <v>42125.918530092589</v>
      </c>
      <c r="R1716" cm="1">
        <f t="array" ref="R1716:S1716">YEAR(P1716:Q1716)</f>
        <v>2015</v>
      </c>
      <c r="S1716">
        <v>2015</v>
      </c>
    </row>
    <row r="1717" spans="1:19" ht="48" x14ac:dyDescent="0.2">
      <c r="A1717">
        <v>1715</v>
      </c>
      <c r="B1717" s="3" t="s">
        <v>1716</v>
      </c>
      <c r="C1717" s="3" t="s">
        <v>5825</v>
      </c>
      <c r="D1717" s="6">
        <v>5000</v>
      </c>
      <c r="E1717" s="8">
        <v>11</v>
      </c>
      <c r="F1717" t="s">
        <v>8220</v>
      </c>
      <c r="G1717" t="s">
        <v>8223</v>
      </c>
      <c r="H1717" t="s">
        <v>8245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8284</v>
      </c>
      <c r="O1717" t="s">
        <v>8306</v>
      </c>
      <c r="P1717" s="9">
        <f>(J1717/86400)+DATE(1970,1,1)</f>
        <v>42064.217418981483</v>
      </c>
      <c r="Q1717" s="9">
        <f>(I1717/86400)+DATE(1970,1,1)</f>
        <v>42094.140277777777</v>
      </c>
      <c r="R1717" cm="1">
        <f t="array" ref="R1717:S1717">YEAR(P1717:Q1717)</f>
        <v>2015</v>
      </c>
      <c r="S1717">
        <v>2015</v>
      </c>
    </row>
    <row r="1718" spans="1:19" ht="48" x14ac:dyDescent="0.2">
      <c r="A1718">
        <v>1716</v>
      </c>
      <c r="B1718" s="3" t="s">
        <v>1717</v>
      </c>
      <c r="C1718" s="3" t="s">
        <v>5826</v>
      </c>
      <c r="D1718" s="6">
        <v>2000</v>
      </c>
      <c r="E1718" s="8">
        <v>150</v>
      </c>
      <c r="F1718" t="s">
        <v>8220</v>
      </c>
      <c r="G1718" t="s">
        <v>8223</v>
      </c>
      <c r="H1718" t="s">
        <v>8245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8284</v>
      </c>
      <c r="O1718" t="s">
        <v>8306</v>
      </c>
      <c r="P1718" s="9">
        <f>(J1718/86400)+DATE(1970,1,1)</f>
        <v>42673.577534722222</v>
      </c>
      <c r="Q1718" s="9">
        <f>(I1718/86400)+DATE(1970,1,1)</f>
        <v>42713.619201388894</v>
      </c>
      <c r="R1718" cm="1">
        <f t="array" ref="R1718:S1718">YEAR(P1718:Q1718)</f>
        <v>2016</v>
      </c>
      <c r="S1718">
        <v>2016</v>
      </c>
    </row>
    <row r="1719" spans="1:19" ht="48" x14ac:dyDescent="0.2">
      <c r="A1719">
        <v>1717</v>
      </c>
      <c r="B1719" s="3" t="s">
        <v>1718</v>
      </c>
      <c r="C1719" s="3" t="s">
        <v>5827</v>
      </c>
      <c r="D1719" s="6">
        <v>3265</v>
      </c>
      <c r="E1719" s="8">
        <v>1395</v>
      </c>
      <c r="F1719" t="s">
        <v>8220</v>
      </c>
      <c r="G1719" t="s">
        <v>8223</v>
      </c>
      <c r="H1719" t="s">
        <v>8245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8284</v>
      </c>
      <c r="O1719" t="s">
        <v>8306</v>
      </c>
      <c r="P1719" s="9">
        <f>(J1719/86400)+DATE(1970,1,1)</f>
        <v>42460.981921296298</v>
      </c>
      <c r="Q1719" s="9">
        <f>(I1719/86400)+DATE(1970,1,1)</f>
        <v>42481.166666666672</v>
      </c>
      <c r="R1719" cm="1">
        <f t="array" ref="R1719:S1719">YEAR(P1719:Q1719)</f>
        <v>2016</v>
      </c>
      <c r="S1719">
        <v>2016</v>
      </c>
    </row>
    <row r="1720" spans="1:19" ht="16" x14ac:dyDescent="0.2">
      <c r="A1720">
        <v>1718</v>
      </c>
      <c r="B1720" s="3" t="s">
        <v>1719</v>
      </c>
      <c r="C1720" s="3" t="s">
        <v>5828</v>
      </c>
      <c r="D1720" s="6">
        <v>35000</v>
      </c>
      <c r="E1720" s="8">
        <v>75</v>
      </c>
      <c r="F1720" t="s">
        <v>8220</v>
      </c>
      <c r="G1720" t="s">
        <v>8223</v>
      </c>
      <c r="H1720" t="s">
        <v>8245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8284</v>
      </c>
      <c r="O1720" t="s">
        <v>8306</v>
      </c>
      <c r="P1720" s="9">
        <f>(J1720/86400)+DATE(1970,1,1)</f>
        <v>42460.610520833332</v>
      </c>
      <c r="Q1720" s="9">
        <f>(I1720/86400)+DATE(1970,1,1)</f>
        <v>42504.207638888889</v>
      </c>
      <c r="R1720" cm="1">
        <f t="array" ref="R1720:S1720">YEAR(P1720:Q1720)</f>
        <v>2016</v>
      </c>
      <c r="S1720">
        <v>2016</v>
      </c>
    </row>
    <row r="1721" spans="1:19" ht="48" x14ac:dyDescent="0.2">
      <c r="A1721">
        <v>1719</v>
      </c>
      <c r="B1721" s="3" t="s">
        <v>1720</v>
      </c>
      <c r="C1721" s="3" t="s">
        <v>5829</v>
      </c>
      <c r="D1721" s="6">
        <v>4000</v>
      </c>
      <c r="E1721" s="8">
        <v>35</v>
      </c>
      <c r="F1721" t="s">
        <v>8220</v>
      </c>
      <c r="G1721" t="s">
        <v>8223</v>
      </c>
      <c r="H1721" t="s">
        <v>8245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8284</v>
      </c>
      <c r="O1721" t="s">
        <v>8306</v>
      </c>
      <c r="P1721" s="9">
        <f>(J1721/86400)+DATE(1970,1,1)</f>
        <v>41869.534618055557</v>
      </c>
      <c r="Q1721" s="9">
        <f>(I1721/86400)+DATE(1970,1,1)</f>
        <v>41899.534618055557</v>
      </c>
      <c r="R1721" cm="1">
        <f t="array" ref="R1721:S1721">YEAR(P1721:Q1721)</f>
        <v>2014</v>
      </c>
      <c r="S1721">
        <v>2014</v>
      </c>
    </row>
    <row r="1722" spans="1:19" ht="48" x14ac:dyDescent="0.2">
      <c r="A1722">
        <v>1720</v>
      </c>
      <c r="B1722" s="3" t="s">
        <v>1721</v>
      </c>
      <c r="C1722" s="3" t="s">
        <v>5830</v>
      </c>
      <c r="D1722" s="6">
        <v>4000</v>
      </c>
      <c r="E1722" s="8">
        <v>225</v>
      </c>
      <c r="F1722" t="s">
        <v>8220</v>
      </c>
      <c r="G1722" t="s">
        <v>8223</v>
      </c>
      <c r="H1722" t="s">
        <v>8245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8284</v>
      </c>
      <c r="O1722" t="s">
        <v>8306</v>
      </c>
      <c r="P1722" s="9">
        <f>(J1722/86400)+DATE(1970,1,1)</f>
        <v>41922.783229166671</v>
      </c>
      <c r="Q1722" s="9">
        <f>(I1722/86400)+DATE(1970,1,1)</f>
        <v>41952.824895833335</v>
      </c>
      <c r="R1722" cm="1">
        <f t="array" ref="R1722:S1722">YEAR(P1722:Q1722)</f>
        <v>2014</v>
      </c>
      <c r="S1722">
        <v>2014</v>
      </c>
    </row>
    <row r="1723" spans="1:19" ht="48" x14ac:dyDescent="0.2">
      <c r="A1723">
        <v>1721</v>
      </c>
      <c r="B1723" s="3" t="s">
        <v>1722</v>
      </c>
      <c r="C1723" s="3" t="s">
        <v>5831</v>
      </c>
      <c r="D1723" s="6">
        <v>5000</v>
      </c>
      <c r="E1723" s="8">
        <v>0</v>
      </c>
      <c r="F1723" t="s">
        <v>8220</v>
      </c>
      <c r="G1723" t="s">
        <v>8223</v>
      </c>
      <c r="H1723" t="s">
        <v>8245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8284</v>
      </c>
      <c r="O1723" t="s">
        <v>8306</v>
      </c>
      <c r="P1723" s="9">
        <f>(J1723/86400)+DATE(1970,1,1)</f>
        <v>42319.461377314816</v>
      </c>
      <c r="Q1723" s="9">
        <f>(I1723/86400)+DATE(1970,1,1)</f>
        <v>42349.461377314816</v>
      </c>
      <c r="R1723" cm="1">
        <f t="array" ref="R1723:S1723">YEAR(P1723:Q1723)</f>
        <v>2015</v>
      </c>
      <c r="S1723">
        <v>2015</v>
      </c>
    </row>
    <row r="1724" spans="1:19" ht="48" x14ac:dyDescent="0.2">
      <c r="A1724">
        <v>1722</v>
      </c>
      <c r="B1724" s="3" t="s">
        <v>1723</v>
      </c>
      <c r="C1724" s="3" t="s">
        <v>5832</v>
      </c>
      <c r="D1724" s="6">
        <v>2880</v>
      </c>
      <c r="E1724" s="8">
        <v>1</v>
      </c>
      <c r="F1724" t="s">
        <v>8220</v>
      </c>
      <c r="G1724" t="s">
        <v>8223</v>
      </c>
      <c r="H1724" t="s">
        <v>8245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8284</v>
      </c>
      <c r="O1724" t="s">
        <v>8306</v>
      </c>
      <c r="P1724" s="9">
        <f>(J1724/86400)+DATE(1970,1,1)</f>
        <v>42425.960983796293</v>
      </c>
      <c r="Q1724" s="9">
        <f>(I1724/86400)+DATE(1970,1,1)</f>
        <v>42463.006944444445</v>
      </c>
      <c r="R1724" cm="1">
        <f t="array" ref="R1724:S1724">YEAR(P1724:Q1724)</f>
        <v>2016</v>
      </c>
      <c r="S1724">
        <v>2016</v>
      </c>
    </row>
    <row r="1725" spans="1:19" ht="48" x14ac:dyDescent="0.2">
      <c r="A1725">
        <v>1723</v>
      </c>
      <c r="B1725" s="3" t="s">
        <v>1724</v>
      </c>
      <c r="C1725" s="3" t="s">
        <v>5833</v>
      </c>
      <c r="D1725" s="6">
        <v>10000</v>
      </c>
      <c r="E1725" s="8">
        <v>650</v>
      </c>
      <c r="F1725" t="s">
        <v>8220</v>
      </c>
      <c r="G1725" t="s">
        <v>8223</v>
      </c>
      <c r="H1725" t="s">
        <v>8245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8284</v>
      </c>
      <c r="O1725" t="s">
        <v>8306</v>
      </c>
      <c r="P1725" s="9">
        <f>(J1725/86400)+DATE(1970,1,1)</f>
        <v>42129.82540509259</v>
      </c>
      <c r="Q1725" s="9">
        <f>(I1725/86400)+DATE(1970,1,1)</f>
        <v>42186.25</v>
      </c>
      <c r="R1725" cm="1">
        <f t="array" ref="R1725:S1725">YEAR(P1725:Q1725)</f>
        <v>2015</v>
      </c>
      <c r="S1725">
        <v>2015</v>
      </c>
    </row>
    <row r="1726" spans="1:19" ht="48" x14ac:dyDescent="0.2">
      <c r="A1726">
        <v>1724</v>
      </c>
      <c r="B1726" s="3" t="s">
        <v>1725</v>
      </c>
      <c r="C1726" s="3" t="s">
        <v>5834</v>
      </c>
      <c r="D1726" s="6">
        <v>6000</v>
      </c>
      <c r="E1726" s="8">
        <v>35</v>
      </c>
      <c r="F1726" t="s">
        <v>8220</v>
      </c>
      <c r="G1726" t="s">
        <v>8223</v>
      </c>
      <c r="H1726" t="s">
        <v>8245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8284</v>
      </c>
      <c r="O1726" t="s">
        <v>8306</v>
      </c>
      <c r="P1726" s="9">
        <f>(J1726/86400)+DATE(1970,1,1)</f>
        <v>41912.932430555556</v>
      </c>
      <c r="Q1726" s="9">
        <f>(I1726/86400)+DATE(1970,1,1)</f>
        <v>41942.932430555556</v>
      </c>
      <c r="R1726" cm="1">
        <f t="array" ref="R1726:S1726">YEAR(P1726:Q1726)</f>
        <v>2014</v>
      </c>
      <c r="S1726">
        <v>2014</v>
      </c>
    </row>
    <row r="1727" spans="1:19" ht="48" x14ac:dyDescent="0.2">
      <c r="A1727">
        <v>1725</v>
      </c>
      <c r="B1727" s="3" t="s">
        <v>1726</v>
      </c>
      <c r="C1727" s="3" t="s">
        <v>5835</v>
      </c>
      <c r="D1727" s="6">
        <v>5500</v>
      </c>
      <c r="E1727" s="8">
        <v>560</v>
      </c>
      <c r="F1727" t="s">
        <v>8220</v>
      </c>
      <c r="G1727" t="s">
        <v>8223</v>
      </c>
      <c r="H1727" t="s">
        <v>8245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8284</v>
      </c>
      <c r="O1727" t="s">
        <v>8306</v>
      </c>
      <c r="P1727" s="9">
        <f>(J1727/86400)+DATE(1970,1,1)</f>
        <v>41845.968159722222</v>
      </c>
      <c r="Q1727" s="9">
        <f>(I1727/86400)+DATE(1970,1,1)</f>
        <v>41875.968159722222</v>
      </c>
      <c r="R1727" cm="1">
        <f t="array" ref="R1727:S1727">YEAR(P1727:Q1727)</f>
        <v>2014</v>
      </c>
      <c r="S1727">
        <v>2014</v>
      </c>
    </row>
    <row r="1728" spans="1:19" ht="32" x14ac:dyDescent="0.2">
      <c r="A1728">
        <v>1726</v>
      </c>
      <c r="B1728" s="3" t="s">
        <v>1727</v>
      </c>
      <c r="C1728" s="3" t="s">
        <v>5836</v>
      </c>
      <c r="D1728" s="6">
        <v>6500</v>
      </c>
      <c r="E1728" s="8">
        <v>2196</v>
      </c>
      <c r="F1728" t="s">
        <v>8220</v>
      </c>
      <c r="G1728" t="s">
        <v>8223</v>
      </c>
      <c r="H1728" t="s">
        <v>8245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8284</v>
      </c>
      <c r="O1728" t="s">
        <v>8306</v>
      </c>
      <c r="P1728" s="9">
        <f>(J1728/86400)+DATE(1970,1,1)</f>
        <v>41788.919722222221</v>
      </c>
      <c r="Q1728" s="9">
        <f>(I1728/86400)+DATE(1970,1,1)</f>
        <v>41817.919722222221</v>
      </c>
      <c r="R1728" cm="1">
        <f t="array" ref="R1728:S1728">YEAR(P1728:Q1728)</f>
        <v>2014</v>
      </c>
      <c r="S1728">
        <v>2014</v>
      </c>
    </row>
    <row r="1729" spans="1:19" ht="48" x14ac:dyDescent="0.2">
      <c r="A1729">
        <v>1727</v>
      </c>
      <c r="B1729" s="3" t="s">
        <v>1728</v>
      </c>
      <c r="C1729" s="3" t="s">
        <v>5837</v>
      </c>
      <c r="D1729" s="6">
        <v>3000</v>
      </c>
      <c r="E1729" s="8">
        <v>1</v>
      </c>
      <c r="F1729" t="s">
        <v>8220</v>
      </c>
      <c r="G1729" t="s">
        <v>8224</v>
      </c>
      <c r="H1729" t="s">
        <v>8246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8284</v>
      </c>
      <c r="O1729" t="s">
        <v>8306</v>
      </c>
      <c r="P1729" s="9">
        <f>(J1729/86400)+DATE(1970,1,1)</f>
        <v>42044.927974537037</v>
      </c>
      <c r="Q1729" s="9">
        <f>(I1729/86400)+DATE(1970,1,1)</f>
        <v>42099.458333333328</v>
      </c>
      <c r="R1729" cm="1">
        <f t="array" ref="R1729:S1729">YEAR(P1729:Q1729)</f>
        <v>2015</v>
      </c>
      <c r="S1729">
        <v>2015</v>
      </c>
    </row>
    <row r="1730" spans="1:19" ht="48" x14ac:dyDescent="0.2">
      <c r="A1730">
        <v>1728</v>
      </c>
      <c r="B1730" s="3" t="s">
        <v>1729</v>
      </c>
      <c r="C1730" s="3" t="s">
        <v>5838</v>
      </c>
      <c r="D1730" s="6">
        <v>1250</v>
      </c>
      <c r="E1730" s="8">
        <v>855</v>
      </c>
      <c r="F1730" t="s">
        <v>8220</v>
      </c>
      <c r="G1730" t="s">
        <v>8223</v>
      </c>
      <c r="H1730" t="s">
        <v>8245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8284</v>
      </c>
      <c r="O1730" t="s">
        <v>8306</v>
      </c>
      <c r="P1730" s="9">
        <f>(J1730/86400)+DATE(1970,1,1)</f>
        <v>42268.625856481478</v>
      </c>
      <c r="Q1730" s="9">
        <f>(I1730/86400)+DATE(1970,1,1)</f>
        <v>42298.625856481478</v>
      </c>
      <c r="R1730" cm="1">
        <f t="array" ref="R1730:S1730">YEAR(P1730:Q1730)</f>
        <v>2015</v>
      </c>
      <c r="S1730">
        <v>2015</v>
      </c>
    </row>
    <row r="1731" spans="1:19" ht="48" x14ac:dyDescent="0.2">
      <c r="A1731">
        <v>1729</v>
      </c>
      <c r="B1731" s="3" t="s">
        <v>1730</v>
      </c>
      <c r="C1731" s="3" t="s">
        <v>5839</v>
      </c>
      <c r="D1731" s="6">
        <v>10000</v>
      </c>
      <c r="E1731" s="8">
        <v>0</v>
      </c>
      <c r="F1731" t="s">
        <v>8220</v>
      </c>
      <c r="G1731" t="s">
        <v>8223</v>
      </c>
      <c r="H1731" t="s">
        <v>8245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8284</v>
      </c>
      <c r="O1731" t="s">
        <v>8306</v>
      </c>
      <c r="P1731" s="9">
        <f>(J1731/86400)+DATE(1970,1,1)</f>
        <v>42471.052152777775</v>
      </c>
      <c r="Q1731" s="9">
        <f>(I1731/86400)+DATE(1970,1,1)</f>
        <v>42531.052152777775</v>
      </c>
      <c r="R1731" cm="1">
        <f t="array" ref="R1731:S1731">YEAR(P1731:Q1731)</f>
        <v>2016</v>
      </c>
      <c r="S1731">
        <v>2016</v>
      </c>
    </row>
    <row r="1732" spans="1:19" ht="48" x14ac:dyDescent="0.2">
      <c r="A1732">
        <v>1730</v>
      </c>
      <c r="B1732" s="3" t="s">
        <v>1731</v>
      </c>
      <c r="C1732" s="3" t="s">
        <v>5840</v>
      </c>
      <c r="D1732" s="6">
        <v>3000</v>
      </c>
      <c r="E1732" s="8">
        <v>0</v>
      </c>
      <c r="F1732" t="s">
        <v>8220</v>
      </c>
      <c r="G1732" t="s">
        <v>8223</v>
      </c>
      <c r="H1732" t="s">
        <v>8245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8284</v>
      </c>
      <c r="O1732" t="s">
        <v>8306</v>
      </c>
      <c r="P1732" s="9">
        <f>(J1732/86400)+DATE(1970,1,1)</f>
        <v>42272.087766203702</v>
      </c>
      <c r="Q1732" s="9">
        <f>(I1732/86400)+DATE(1970,1,1)</f>
        <v>42302.087766203702</v>
      </c>
      <c r="R1732" cm="1">
        <f t="array" ref="R1732:S1732">YEAR(P1732:Q1732)</f>
        <v>2015</v>
      </c>
      <c r="S1732">
        <v>2015</v>
      </c>
    </row>
    <row r="1733" spans="1:19" ht="32" x14ac:dyDescent="0.2">
      <c r="A1733">
        <v>1731</v>
      </c>
      <c r="B1733" s="3" t="s">
        <v>1732</v>
      </c>
      <c r="C1733" s="3" t="s">
        <v>5841</v>
      </c>
      <c r="D1733" s="6">
        <v>1000</v>
      </c>
      <c r="E1733" s="8">
        <v>0</v>
      </c>
      <c r="F1733" t="s">
        <v>8220</v>
      </c>
      <c r="G1733" t="s">
        <v>8223</v>
      </c>
      <c r="H1733" t="s">
        <v>8245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8284</v>
      </c>
      <c r="O1733" t="s">
        <v>8306</v>
      </c>
      <c r="P1733" s="9">
        <f>(J1733/86400)+DATE(1970,1,1)</f>
        <v>42152.906851851847</v>
      </c>
      <c r="Q1733" s="9">
        <f>(I1733/86400)+DATE(1970,1,1)</f>
        <v>42166.625</v>
      </c>
      <c r="R1733" cm="1">
        <f t="array" ref="R1733:S1733">YEAR(P1733:Q1733)</f>
        <v>2015</v>
      </c>
      <c r="S1733">
        <v>2015</v>
      </c>
    </row>
    <row r="1734" spans="1:19" ht="48" x14ac:dyDescent="0.2">
      <c r="A1734">
        <v>1732</v>
      </c>
      <c r="B1734" s="3" t="s">
        <v>1733</v>
      </c>
      <c r="C1734" s="3" t="s">
        <v>5842</v>
      </c>
      <c r="D1734" s="6">
        <v>4000</v>
      </c>
      <c r="E1734" s="8">
        <v>0</v>
      </c>
      <c r="F1734" t="s">
        <v>8220</v>
      </c>
      <c r="G1734" t="s">
        <v>8223</v>
      </c>
      <c r="H1734" t="s">
        <v>8245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8284</v>
      </c>
      <c r="O1734" t="s">
        <v>8306</v>
      </c>
      <c r="P1734" s="9">
        <f>(J1734/86400)+DATE(1970,1,1)</f>
        <v>42325.683807870373</v>
      </c>
      <c r="Q1734" s="9">
        <f>(I1734/86400)+DATE(1970,1,1)</f>
        <v>42385.208333333328</v>
      </c>
      <c r="R1734" cm="1">
        <f t="array" ref="R1734:S1734">YEAR(P1734:Q1734)</f>
        <v>2015</v>
      </c>
      <c r="S1734">
        <v>2016</v>
      </c>
    </row>
    <row r="1735" spans="1:19" ht="48" x14ac:dyDescent="0.2">
      <c r="A1735">
        <v>1733</v>
      </c>
      <c r="B1735" s="3" t="s">
        <v>1734</v>
      </c>
      <c r="C1735" s="3" t="s">
        <v>5843</v>
      </c>
      <c r="D1735" s="6">
        <v>10000</v>
      </c>
      <c r="E1735" s="8">
        <v>0</v>
      </c>
      <c r="F1735" t="s">
        <v>8220</v>
      </c>
      <c r="G1735" t="s">
        <v>8223</v>
      </c>
      <c r="H1735" t="s">
        <v>8245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8284</v>
      </c>
      <c r="O1735" t="s">
        <v>8306</v>
      </c>
      <c r="P1735" s="9">
        <f>(J1735/86400)+DATE(1970,1,1)</f>
        <v>42614.675625000003</v>
      </c>
      <c r="Q1735" s="9">
        <f>(I1735/86400)+DATE(1970,1,1)</f>
        <v>42626.895833333328</v>
      </c>
      <c r="R1735" cm="1">
        <f t="array" ref="R1735:S1735">YEAR(P1735:Q1735)</f>
        <v>2016</v>
      </c>
      <c r="S1735">
        <v>2016</v>
      </c>
    </row>
    <row r="1736" spans="1:19" ht="48" x14ac:dyDescent="0.2">
      <c r="A1736">
        <v>1734</v>
      </c>
      <c r="B1736" s="3" t="s">
        <v>1735</v>
      </c>
      <c r="C1736" s="3" t="s">
        <v>5844</v>
      </c>
      <c r="D1736" s="6">
        <v>4500</v>
      </c>
      <c r="E1736" s="8">
        <v>1</v>
      </c>
      <c r="F1736" t="s">
        <v>8220</v>
      </c>
      <c r="G1736" t="s">
        <v>8223</v>
      </c>
      <c r="H1736" t="s">
        <v>8245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8284</v>
      </c>
      <c r="O1736" t="s">
        <v>8306</v>
      </c>
      <c r="P1736" s="9">
        <f>(J1736/86400)+DATE(1970,1,1)</f>
        <v>42102.036527777775</v>
      </c>
      <c r="Q1736" s="9">
        <f>(I1736/86400)+DATE(1970,1,1)</f>
        <v>42132.036527777775</v>
      </c>
      <c r="R1736" cm="1">
        <f t="array" ref="R1736:S1736">YEAR(P1736:Q1736)</f>
        <v>2015</v>
      </c>
      <c r="S1736">
        <v>2015</v>
      </c>
    </row>
    <row r="1737" spans="1:19" ht="48" x14ac:dyDescent="0.2">
      <c r="A1737">
        <v>1735</v>
      </c>
      <c r="B1737" s="3" t="s">
        <v>1736</v>
      </c>
      <c r="C1737" s="3" t="s">
        <v>5845</v>
      </c>
      <c r="D1737" s="6">
        <v>1000</v>
      </c>
      <c r="E1737" s="8">
        <v>110</v>
      </c>
      <c r="F1737" t="s">
        <v>8220</v>
      </c>
      <c r="G1737" t="s">
        <v>8223</v>
      </c>
      <c r="H1737" t="s">
        <v>8245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8284</v>
      </c>
      <c r="O1737" t="s">
        <v>8306</v>
      </c>
      <c r="P1737" s="9">
        <f>(J1737/86400)+DATE(1970,1,1)</f>
        <v>42559.81417824074</v>
      </c>
      <c r="Q1737" s="9">
        <f>(I1737/86400)+DATE(1970,1,1)</f>
        <v>42589.81417824074</v>
      </c>
      <c r="R1737" cm="1">
        <f t="array" ref="R1737:S1737">YEAR(P1737:Q1737)</f>
        <v>2016</v>
      </c>
      <c r="S1737">
        <v>2016</v>
      </c>
    </row>
    <row r="1738" spans="1:19" ht="32" x14ac:dyDescent="0.2">
      <c r="A1738">
        <v>1736</v>
      </c>
      <c r="B1738" s="3" t="s">
        <v>1737</v>
      </c>
      <c r="C1738" s="3" t="s">
        <v>5846</v>
      </c>
      <c r="D1738" s="6">
        <v>3000</v>
      </c>
      <c r="E1738" s="8">
        <v>22</v>
      </c>
      <c r="F1738" t="s">
        <v>8220</v>
      </c>
      <c r="G1738" t="s">
        <v>8223</v>
      </c>
      <c r="H1738" t="s">
        <v>8245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8284</v>
      </c>
      <c r="O1738" t="s">
        <v>8306</v>
      </c>
      <c r="P1738" s="9">
        <f>(J1738/86400)+DATE(1970,1,1)</f>
        <v>42286.861493055556</v>
      </c>
      <c r="Q1738" s="9">
        <f>(I1738/86400)+DATE(1970,1,1)</f>
        <v>42316.90315972222</v>
      </c>
      <c r="R1738" cm="1">
        <f t="array" ref="R1738:S1738">YEAR(P1738:Q1738)</f>
        <v>2015</v>
      </c>
      <c r="S1738">
        <v>2015</v>
      </c>
    </row>
    <row r="1739" spans="1:19" ht="48" x14ac:dyDescent="0.2">
      <c r="A1739">
        <v>1737</v>
      </c>
      <c r="B1739" s="3" t="s">
        <v>1738</v>
      </c>
      <c r="C1739" s="3" t="s">
        <v>5847</v>
      </c>
      <c r="D1739" s="6">
        <v>4000</v>
      </c>
      <c r="E1739" s="8">
        <v>850</v>
      </c>
      <c r="F1739" t="s">
        <v>8220</v>
      </c>
      <c r="G1739" t="s">
        <v>8223</v>
      </c>
      <c r="H1739" t="s">
        <v>8245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8284</v>
      </c>
      <c r="O1739" t="s">
        <v>8306</v>
      </c>
      <c r="P1739" s="9">
        <f>(J1739/86400)+DATE(1970,1,1)</f>
        <v>42175.948981481481</v>
      </c>
      <c r="Q1739" s="9">
        <f>(I1739/86400)+DATE(1970,1,1)</f>
        <v>42205.948981481481</v>
      </c>
      <c r="R1739" cm="1">
        <f t="array" ref="R1739:S1739">YEAR(P1739:Q1739)</f>
        <v>2015</v>
      </c>
      <c r="S1739">
        <v>2015</v>
      </c>
    </row>
    <row r="1740" spans="1:19" ht="32" x14ac:dyDescent="0.2">
      <c r="A1740">
        <v>1738</v>
      </c>
      <c r="B1740" s="3" t="s">
        <v>1739</v>
      </c>
      <c r="C1740" s="3" t="s">
        <v>5848</v>
      </c>
      <c r="D1740" s="6">
        <v>5000</v>
      </c>
      <c r="E1740" s="8">
        <v>20</v>
      </c>
      <c r="F1740" t="s">
        <v>8220</v>
      </c>
      <c r="G1740" t="s">
        <v>8223</v>
      </c>
      <c r="H1740" t="s">
        <v>8245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8284</v>
      </c>
      <c r="O1740" t="s">
        <v>8306</v>
      </c>
      <c r="P1740" s="9">
        <f>(J1740/86400)+DATE(1970,1,1)</f>
        <v>41884.874328703707</v>
      </c>
      <c r="Q1740" s="9">
        <f>(I1740/86400)+DATE(1970,1,1)</f>
        <v>41914.874328703707</v>
      </c>
      <c r="R1740" cm="1">
        <f t="array" ref="R1740:S1740">YEAR(P1740:Q1740)</f>
        <v>2014</v>
      </c>
      <c r="S1740">
        <v>2014</v>
      </c>
    </row>
    <row r="1741" spans="1:19" ht="48" x14ac:dyDescent="0.2">
      <c r="A1741">
        <v>1739</v>
      </c>
      <c r="B1741" s="3" t="s">
        <v>1740</v>
      </c>
      <c r="C1741" s="3" t="s">
        <v>5849</v>
      </c>
      <c r="D1741" s="6">
        <v>1000</v>
      </c>
      <c r="E1741" s="8">
        <v>1</v>
      </c>
      <c r="F1741" t="s">
        <v>8220</v>
      </c>
      <c r="G1741" t="s">
        <v>8223</v>
      </c>
      <c r="H1741" t="s">
        <v>8245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8284</v>
      </c>
      <c r="O1741" t="s">
        <v>8306</v>
      </c>
      <c r="P1741" s="9">
        <f>(J1741/86400)+DATE(1970,1,1)</f>
        <v>42435.874212962968</v>
      </c>
      <c r="Q1741" s="9">
        <f>(I1741/86400)+DATE(1970,1,1)</f>
        <v>42494.832546296297</v>
      </c>
      <c r="R1741" cm="1">
        <f t="array" ref="R1741:S1741">YEAR(P1741:Q1741)</f>
        <v>2016</v>
      </c>
      <c r="S1741">
        <v>2016</v>
      </c>
    </row>
    <row r="1742" spans="1:19" ht="48" x14ac:dyDescent="0.2">
      <c r="A1742">
        <v>1740</v>
      </c>
      <c r="B1742" s="3" t="s">
        <v>1741</v>
      </c>
      <c r="C1742" s="3" t="s">
        <v>5850</v>
      </c>
      <c r="D1742" s="6">
        <v>3000</v>
      </c>
      <c r="E1742" s="8">
        <v>0</v>
      </c>
      <c r="F1742" t="s">
        <v>8220</v>
      </c>
      <c r="G1742" t="s">
        <v>8223</v>
      </c>
      <c r="H1742" t="s">
        <v>8245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8284</v>
      </c>
      <c r="O1742" t="s">
        <v>8306</v>
      </c>
      <c r="P1742" s="9">
        <f>(J1742/86400)+DATE(1970,1,1)</f>
        <v>42171.817384259259</v>
      </c>
      <c r="Q1742" s="9">
        <f>(I1742/86400)+DATE(1970,1,1)</f>
        <v>42201.817384259259</v>
      </c>
      <c r="R1742" cm="1">
        <f t="array" ref="R1742:S1742">YEAR(P1742:Q1742)</f>
        <v>2015</v>
      </c>
      <c r="S1742">
        <v>2015</v>
      </c>
    </row>
    <row r="1743" spans="1:19" ht="32" x14ac:dyDescent="0.2">
      <c r="A1743">
        <v>1741</v>
      </c>
      <c r="B1743" s="3" t="s">
        <v>1742</v>
      </c>
      <c r="C1743" s="3" t="s">
        <v>5851</v>
      </c>
      <c r="D1743" s="6">
        <v>1200</v>
      </c>
      <c r="E1743" s="8">
        <v>1330</v>
      </c>
      <c r="F1743" t="s">
        <v>8218</v>
      </c>
      <c r="G1743" t="s">
        <v>8224</v>
      </c>
      <c r="H1743" t="s">
        <v>8246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8297</v>
      </c>
      <c r="O1743" t="s">
        <v>8298</v>
      </c>
      <c r="P1743" s="9">
        <f>(J1743/86400)+DATE(1970,1,1)</f>
        <v>42120.628136574072</v>
      </c>
      <c r="Q1743" s="9">
        <f>(I1743/86400)+DATE(1970,1,1)</f>
        <v>42165.628136574072</v>
      </c>
      <c r="R1743" cm="1">
        <f t="array" ref="R1743:S1743">YEAR(P1743:Q1743)</f>
        <v>2015</v>
      </c>
      <c r="S1743">
        <v>2015</v>
      </c>
    </row>
    <row r="1744" spans="1:19" ht="48" x14ac:dyDescent="0.2">
      <c r="A1744">
        <v>1742</v>
      </c>
      <c r="B1744" s="3" t="s">
        <v>1743</v>
      </c>
      <c r="C1744" s="3" t="s">
        <v>5852</v>
      </c>
      <c r="D1744" s="6">
        <v>2000</v>
      </c>
      <c r="E1744" s="8">
        <v>2175</v>
      </c>
      <c r="F1744" t="s">
        <v>8218</v>
      </c>
      <c r="G1744" t="s">
        <v>8223</v>
      </c>
      <c r="H1744" t="s">
        <v>8245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8297</v>
      </c>
      <c r="O1744" t="s">
        <v>8298</v>
      </c>
      <c r="P1744" s="9">
        <f>(J1744/86400)+DATE(1970,1,1)</f>
        <v>42710.876967592594</v>
      </c>
      <c r="Q1744" s="9">
        <f>(I1744/86400)+DATE(1970,1,1)</f>
        <v>42742.875</v>
      </c>
      <c r="R1744" cm="1">
        <f t="array" ref="R1744:S1744">YEAR(P1744:Q1744)</f>
        <v>2016</v>
      </c>
      <c r="S1744">
        <v>2017</v>
      </c>
    </row>
    <row r="1745" spans="1:19" ht="48" x14ac:dyDescent="0.2">
      <c r="A1745">
        <v>1743</v>
      </c>
      <c r="B1745" s="3" t="s">
        <v>1744</v>
      </c>
      <c r="C1745" s="3" t="s">
        <v>5853</v>
      </c>
      <c r="D1745" s="6">
        <v>6000</v>
      </c>
      <c r="E1745" s="8">
        <v>6025</v>
      </c>
      <c r="F1745" t="s">
        <v>8218</v>
      </c>
      <c r="G1745" t="s">
        <v>8223</v>
      </c>
      <c r="H1745" t="s">
        <v>8245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8297</v>
      </c>
      <c r="O1745" t="s">
        <v>8298</v>
      </c>
      <c r="P1745" s="9">
        <f>(J1745/86400)+DATE(1970,1,1)</f>
        <v>42586.925636574073</v>
      </c>
      <c r="Q1745" s="9">
        <f>(I1745/86400)+DATE(1970,1,1)</f>
        <v>42609.165972222225</v>
      </c>
      <c r="R1745" cm="1">
        <f t="array" ref="R1745:S1745">YEAR(P1745:Q1745)</f>
        <v>2016</v>
      </c>
      <c r="S1745">
        <v>2016</v>
      </c>
    </row>
    <row r="1746" spans="1:19" ht="48" x14ac:dyDescent="0.2">
      <c r="A1746">
        <v>1744</v>
      </c>
      <c r="B1746" s="3" t="s">
        <v>1745</v>
      </c>
      <c r="C1746" s="3" t="s">
        <v>5854</v>
      </c>
      <c r="D1746" s="6">
        <v>5500</v>
      </c>
      <c r="E1746" s="8">
        <v>6515</v>
      </c>
      <c r="F1746" t="s">
        <v>8218</v>
      </c>
      <c r="G1746" t="s">
        <v>8224</v>
      </c>
      <c r="H1746" t="s">
        <v>8246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8297</v>
      </c>
      <c r="O1746" t="s">
        <v>8298</v>
      </c>
      <c r="P1746" s="9">
        <f>(J1746/86400)+DATE(1970,1,1)</f>
        <v>42026.605057870373</v>
      </c>
      <c r="Q1746" s="9">
        <f>(I1746/86400)+DATE(1970,1,1)</f>
        <v>42071.563391203701</v>
      </c>
      <c r="R1746" cm="1">
        <f t="array" ref="R1746:S1746">YEAR(P1746:Q1746)</f>
        <v>2015</v>
      </c>
      <c r="S1746">
        <v>2015</v>
      </c>
    </row>
    <row r="1747" spans="1:19" ht="48" x14ac:dyDescent="0.2">
      <c r="A1747">
        <v>1745</v>
      </c>
      <c r="B1747" s="3" t="s">
        <v>1746</v>
      </c>
      <c r="C1747" s="3" t="s">
        <v>5855</v>
      </c>
      <c r="D1747" s="6">
        <v>7000</v>
      </c>
      <c r="E1747" s="8">
        <v>7981</v>
      </c>
      <c r="F1747" t="s">
        <v>8218</v>
      </c>
      <c r="G1747" t="s">
        <v>8223</v>
      </c>
      <c r="H1747" t="s">
        <v>8245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8297</v>
      </c>
      <c r="O1747" t="s">
        <v>8298</v>
      </c>
      <c r="P1747" s="9">
        <f>(J1747/86400)+DATE(1970,1,1)</f>
        <v>42690.259699074071</v>
      </c>
      <c r="Q1747" s="9">
        <f>(I1747/86400)+DATE(1970,1,1)</f>
        <v>42726.083333333328</v>
      </c>
      <c r="R1747" cm="1">
        <f t="array" ref="R1747:S1747">YEAR(P1747:Q1747)</f>
        <v>2016</v>
      </c>
      <c r="S1747">
        <v>2016</v>
      </c>
    </row>
    <row r="1748" spans="1:19" ht="48" x14ac:dyDescent="0.2">
      <c r="A1748">
        <v>1746</v>
      </c>
      <c r="B1748" s="3" t="s">
        <v>1747</v>
      </c>
      <c r="C1748" s="3" t="s">
        <v>5856</v>
      </c>
      <c r="D1748" s="6">
        <v>15000</v>
      </c>
      <c r="E1748" s="8">
        <v>22215</v>
      </c>
      <c r="F1748" t="s">
        <v>8218</v>
      </c>
      <c r="G1748" t="s">
        <v>8223</v>
      </c>
      <c r="H1748" t="s">
        <v>8245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8297</v>
      </c>
      <c r="O1748" t="s">
        <v>8298</v>
      </c>
      <c r="P1748" s="9">
        <f>(J1748/86400)+DATE(1970,1,1)</f>
        <v>42668.176701388889</v>
      </c>
      <c r="Q1748" s="9">
        <f>(I1748/86400)+DATE(1970,1,1)</f>
        <v>42698.083333333328</v>
      </c>
      <c r="R1748" cm="1">
        <f t="array" ref="R1748:S1748">YEAR(P1748:Q1748)</f>
        <v>2016</v>
      </c>
      <c r="S1748">
        <v>2016</v>
      </c>
    </row>
    <row r="1749" spans="1:19" ht="48" x14ac:dyDescent="0.2">
      <c r="A1749">
        <v>1747</v>
      </c>
      <c r="B1749" s="3" t="s">
        <v>1748</v>
      </c>
      <c r="C1749" s="3" t="s">
        <v>5857</v>
      </c>
      <c r="D1749" s="6">
        <v>9000</v>
      </c>
      <c r="E1749" s="8">
        <v>9446</v>
      </c>
      <c r="F1749" t="s">
        <v>8218</v>
      </c>
      <c r="G1749" t="s">
        <v>8224</v>
      </c>
      <c r="H1749" t="s">
        <v>8246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8297</v>
      </c>
      <c r="O1749" t="s">
        <v>8298</v>
      </c>
      <c r="P1749" s="9">
        <f>(J1749/86400)+DATE(1970,1,1)</f>
        <v>42292.435532407406</v>
      </c>
      <c r="Q1749" s="9">
        <f>(I1749/86400)+DATE(1970,1,1)</f>
        <v>42321.625</v>
      </c>
      <c r="R1749" cm="1">
        <f t="array" ref="R1749:S1749">YEAR(P1749:Q1749)</f>
        <v>2015</v>
      </c>
      <c r="S1749">
        <v>2015</v>
      </c>
    </row>
    <row r="1750" spans="1:19" ht="32" x14ac:dyDescent="0.2">
      <c r="A1750">
        <v>1748</v>
      </c>
      <c r="B1750" s="3" t="s">
        <v>1749</v>
      </c>
      <c r="C1750" s="3" t="s">
        <v>5858</v>
      </c>
      <c r="D1750" s="6">
        <v>50000</v>
      </c>
      <c r="E1750" s="8">
        <v>64974</v>
      </c>
      <c r="F1750" t="s">
        <v>8218</v>
      </c>
      <c r="G1750" t="s">
        <v>8228</v>
      </c>
      <c r="H1750" t="s">
        <v>8250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8297</v>
      </c>
      <c r="O1750" t="s">
        <v>8298</v>
      </c>
      <c r="P1750" s="9">
        <f>(J1750/86400)+DATE(1970,1,1)</f>
        <v>42219.950729166667</v>
      </c>
      <c r="Q1750" s="9">
        <f>(I1750/86400)+DATE(1970,1,1)</f>
        <v>42249.950729166667</v>
      </c>
      <c r="R1750" cm="1">
        <f t="array" ref="R1750:S1750">YEAR(P1750:Q1750)</f>
        <v>2015</v>
      </c>
      <c r="S1750">
        <v>2015</v>
      </c>
    </row>
    <row r="1751" spans="1:19" ht="32" x14ac:dyDescent="0.2">
      <c r="A1751">
        <v>1749</v>
      </c>
      <c r="B1751" s="3" t="s">
        <v>1750</v>
      </c>
      <c r="C1751" s="3" t="s">
        <v>5859</v>
      </c>
      <c r="D1751" s="6">
        <v>10050</v>
      </c>
      <c r="E1751" s="8">
        <v>12410.5</v>
      </c>
      <c r="F1751" t="s">
        <v>8218</v>
      </c>
      <c r="G1751" t="s">
        <v>8242</v>
      </c>
      <c r="H1751" t="s">
        <v>8248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8297</v>
      </c>
      <c r="O1751" t="s">
        <v>8298</v>
      </c>
      <c r="P1751" s="9">
        <f>(J1751/86400)+DATE(1970,1,1)</f>
        <v>42758.975937499999</v>
      </c>
      <c r="Q1751" s="9">
        <f>(I1751/86400)+DATE(1970,1,1)</f>
        <v>42795.791666666672</v>
      </c>
      <c r="R1751" cm="1">
        <f t="array" ref="R1751:S1751">YEAR(P1751:Q1751)</f>
        <v>2017</v>
      </c>
      <c r="S1751">
        <v>2017</v>
      </c>
    </row>
    <row r="1752" spans="1:19" ht="48" x14ac:dyDescent="0.2">
      <c r="A1752">
        <v>1750</v>
      </c>
      <c r="B1752" s="3" t="s">
        <v>1751</v>
      </c>
      <c r="C1752" s="3" t="s">
        <v>5860</v>
      </c>
      <c r="D1752" s="6">
        <v>5000</v>
      </c>
      <c r="E1752" s="8">
        <v>10081</v>
      </c>
      <c r="F1752" t="s">
        <v>8218</v>
      </c>
      <c r="G1752" t="s">
        <v>8223</v>
      </c>
      <c r="H1752" t="s">
        <v>8245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8297</v>
      </c>
      <c r="O1752" t="s">
        <v>8298</v>
      </c>
      <c r="P1752" s="9">
        <f>(J1752/86400)+DATE(1970,1,1)</f>
        <v>42454.836851851855</v>
      </c>
      <c r="Q1752" s="9">
        <f>(I1752/86400)+DATE(1970,1,1)</f>
        <v>42479.836851851855</v>
      </c>
      <c r="R1752" cm="1">
        <f t="array" ref="R1752:S1752">YEAR(P1752:Q1752)</f>
        <v>2016</v>
      </c>
      <c r="S1752">
        <v>2016</v>
      </c>
    </row>
    <row r="1753" spans="1:19" ht="32" x14ac:dyDescent="0.2">
      <c r="A1753">
        <v>1751</v>
      </c>
      <c r="B1753" s="3" t="s">
        <v>1752</v>
      </c>
      <c r="C1753" s="3" t="s">
        <v>5861</v>
      </c>
      <c r="D1753" s="6">
        <v>10000</v>
      </c>
      <c r="E1753" s="8">
        <v>10290</v>
      </c>
      <c r="F1753" t="s">
        <v>8218</v>
      </c>
      <c r="G1753" t="s">
        <v>8223</v>
      </c>
      <c r="H1753" t="s">
        <v>8245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8297</v>
      </c>
      <c r="O1753" t="s">
        <v>8298</v>
      </c>
      <c r="P1753" s="9">
        <f>(J1753/86400)+DATE(1970,1,1)</f>
        <v>42052.7815162037</v>
      </c>
      <c r="Q1753" s="9">
        <f>(I1753/86400)+DATE(1970,1,1)</f>
        <v>42082.739849537036</v>
      </c>
      <c r="R1753" cm="1">
        <f t="array" ref="R1753:S1753">YEAR(P1753:Q1753)</f>
        <v>2015</v>
      </c>
      <c r="S1753">
        <v>2015</v>
      </c>
    </row>
    <row r="1754" spans="1:19" ht="32" x14ac:dyDescent="0.2">
      <c r="A1754">
        <v>1752</v>
      </c>
      <c r="B1754" s="3" t="s">
        <v>1753</v>
      </c>
      <c r="C1754" s="3" t="s">
        <v>5862</v>
      </c>
      <c r="D1754" s="6">
        <v>1200</v>
      </c>
      <c r="E1754" s="8">
        <v>3122</v>
      </c>
      <c r="F1754" t="s">
        <v>8218</v>
      </c>
      <c r="G1754" t="s">
        <v>8224</v>
      </c>
      <c r="H1754" t="s">
        <v>8246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8297</v>
      </c>
      <c r="O1754" t="s">
        <v>8298</v>
      </c>
      <c r="P1754" s="9">
        <f>(J1754/86400)+DATE(1970,1,1)</f>
        <v>42627.253263888888</v>
      </c>
      <c r="Q1754" s="9">
        <f>(I1754/86400)+DATE(1970,1,1)</f>
        <v>42657.253263888888</v>
      </c>
      <c r="R1754" cm="1">
        <f t="array" ref="R1754:S1754">YEAR(P1754:Q1754)</f>
        <v>2016</v>
      </c>
      <c r="S1754">
        <v>2016</v>
      </c>
    </row>
    <row r="1755" spans="1:19" ht="48" x14ac:dyDescent="0.2">
      <c r="A1755">
        <v>1753</v>
      </c>
      <c r="B1755" s="3" t="s">
        <v>1754</v>
      </c>
      <c r="C1755" s="3" t="s">
        <v>5863</v>
      </c>
      <c r="D1755" s="6">
        <v>15000</v>
      </c>
      <c r="E1755" s="8">
        <v>16200</v>
      </c>
      <c r="F1755" t="s">
        <v>8218</v>
      </c>
      <c r="G1755" t="s">
        <v>8231</v>
      </c>
      <c r="H1755" t="s">
        <v>8252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8297</v>
      </c>
      <c r="O1755" t="s">
        <v>8298</v>
      </c>
      <c r="P1755" s="9">
        <f>(J1755/86400)+DATE(1970,1,1)</f>
        <v>42420.74962962963</v>
      </c>
      <c r="Q1755" s="9">
        <f>(I1755/86400)+DATE(1970,1,1)</f>
        <v>42450.707962962959</v>
      </c>
      <c r="R1755" cm="1">
        <f t="array" ref="R1755:S1755">YEAR(P1755:Q1755)</f>
        <v>2016</v>
      </c>
      <c r="S1755">
        <v>2016</v>
      </c>
    </row>
    <row r="1756" spans="1:19" ht="48" x14ac:dyDescent="0.2">
      <c r="A1756">
        <v>1754</v>
      </c>
      <c r="B1756" s="3" t="s">
        <v>1755</v>
      </c>
      <c r="C1756" s="3" t="s">
        <v>5864</v>
      </c>
      <c r="D1756" s="6">
        <v>8500</v>
      </c>
      <c r="E1756" s="8">
        <v>9395</v>
      </c>
      <c r="F1756" t="s">
        <v>8218</v>
      </c>
      <c r="G1756" t="s">
        <v>8228</v>
      </c>
      <c r="H1756" t="s">
        <v>8250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8297</v>
      </c>
      <c r="O1756" t="s">
        <v>8298</v>
      </c>
      <c r="P1756" s="9">
        <f>(J1756/86400)+DATE(1970,1,1)</f>
        <v>42067.876770833333</v>
      </c>
      <c r="Q1756" s="9">
        <f>(I1756/86400)+DATE(1970,1,1)</f>
        <v>42097.835104166668</v>
      </c>
      <c r="R1756" cm="1">
        <f t="array" ref="R1756:S1756">YEAR(P1756:Q1756)</f>
        <v>2015</v>
      </c>
      <c r="S1756">
        <v>2015</v>
      </c>
    </row>
    <row r="1757" spans="1:19" ht="48" x14ac:dyDescent="0.2">
      <c r="A1757">
        <v>1755</v>
      </c>
      <c r="B1757" s="3" t="s">
        <v>1756</v>
      </c>
      <c r="C1757" s="3" t="s">
        <v>5865</v>
      </c>
      <c r="D1757" s="6">
        <v>25</v>
      </c>
      <c r="E1757" s="8">
        <v>30</v>
      </c>
      <c r="F1757" t="s">
        <v>8218</v>
      </c>
      <c r="G1757" t="s">
        <v>8223</v>
      </c>
      <c r="H1757" t="s">
        <v>8245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8297</v>
      </c>
      <c r="O1757" t="s">
        <v>8298</v>
      </c>
      <c r="P1757" s="9">
        <f>(J1757/86400)+DATE(1970,1,1)</f>
        <v>42252.788900462961</v>
      </c>
      <c r="Q1757" s="9">
        <f>(I1757/86400)+DATE(1970,1,1)</f>
        <v>42282.788900462961</v>
      </c>
      <c r="R1757" cm="1">
        <f t="array" ref="R1757:S1757">YEAR(P1757:Q1757)</f>
        <v>2015</v>
      </c>
      <c r="S1757">
        <v>2015</v>
      </c>
    </row>
    <row r="1758" spans="1:19" ht="48" x14ac:dyDescent="0.2">
      <c r="A1758">
        <v>1756</v>
      </c>
      <c r="B1758" s="3" t="s">
        <v>1757</v>
      </c>
      <c r="C1758" s="3" t="s">
        <v>5866</v>
      </c>
      <c r="D1758" s="6">
        <v>5500</v>
      </c>
      <c r="E1758" s="8">
        <v>5655.6</v>
      </c>
      <c r="F1758" t="s">
        <v>8218</v>
      </c>
      <c r="G1758" t="s">
        <v>8223</v>
      </c>
      <c r="H1758" t="s">
        <v>8245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8297</v>
      </c>
      <c r="O1758" t="s">
        <v>8298</v>
      </c>
      <c r="P1758" s="9">
        <f>(J1758/86400)+DATE(1970,1,1)</f>
        <v>42571.167465277773</v>
      </c>
      <c r="Q1758" s="9">
        <f>(I1758/86400)+DATE(1970,1,1)</f>
        <v>42611.167465277773</v>
      </c>
      <c r="R1758" cm="1">
        <f t="array" ref="R1758:S1758">YEAR(P1758:Q1758)</f>
        <v>2016</v>
      </c>
      <c r="S1758">
        <v>2016</v>
      </c>
    </row>
    <row r="1759" spans="1:19" ht="32" x14ac:dyDescent="0.2">
      <c r="A1759">
        <v>1757</v>
      </c>
      <c r="B1759" s="3" t="s">
        <v>1758</v>
      </c>
      <c r="C1759" s="3" t="s">
        <v>5867</v>
      </c>
      <c r="D1759" s="6">
        <v>5000</v>
      </c>
      <c r="E1759" s="8">
        <v>5800</v>
      </c>
      <c r="F1759" t="s">
        <v>8218</v>
      </c>
      <c r="G1759" t="s">
        <v>8223</v>
      </c>
      <c r="H1759" t="s">
        <v>8245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8297</v>
      </c>
      <c r="O1759" t="s">
        <v>8298</v>
      </c>
      <c r="P1759" s="9">
        <f>(J1759/86400)+DATE(1970,1,1)</f>
        <v>42733.827349537038</v>
      </c>
      <c r="Q1759" s="9">
        <f>(I1759/86400)+DATE(1970,1,1)</f>
        <v>42763.811805555553</v>
      </c>
      <c r="R1759" cm="1">
        <f t="array" ref="R1759:S1759">YEAR(P1759:Q1759)</f>
        <v>2016</v>
      </c>
      <c r="S1759">
        <v>2017</v>
      </c>
    </row>
    <row r="1760" spans="1:19" ht="48" x14ac:dyDescent="0.2">
      <c r="A1760">
        <v>1758</v>
      </c>
      <c r="B1760" s="3" t="s">
        <v>1759</v>
      </c>
      <c r="C1760" s="3" t="s">
        <v>5868</v>
      </c>
      <c r="D1760" s="6">
        <v>1000</v>
      </c>
      <c r="E1760" s="8">
        <v>1147</v>
      </c>
      <c r="F1760" t="s">
        <v>8218</v>
      </c>
      <c r="G1760" t="s">
        <v>8223</v>
      </c>
      <c r="H1760" t="s">
        <v>8245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8297</v>
      </c>
      <c r="O1760" t="s">
        <v>8298</v>
      </c>
      <c r="P1760" s="9">
        <f>(J1760/86400)+DATE(1970,1,1)</f>
        <v>42505.955925925926</v>
      </c>
      <c r="Q1760" s="9">
        <f>(I1760/86400)+DATE(1970,1,1)</f>
        <v>42565.955925925926</v>
      </c>
      <c r="R1760" cm="1">
        <f t="array" ref="R1760:S1760">YEAR(P1760:Q1760)</f>
        <v>2016</v>
      </c>
      <c r="S1760">
        <v>2016</v>
      </c>
    </row>
    <row r="1761" spans="1:19" ht="32" x14ac:dyDescent="0.2">
      <c r="A1761">
        <v>1759</v>
      </c>
      <c r="B1761" s="3" t="s">
        <v>1760</v>
      </c>
      <c r="C1761" s="3" t="s">
        <v>5869</v>
      </c>
      <c r="D1761" s="6">
        <v>5000</v>
      </c>
      <c r="E1761" s="8">
        <v>5330</v>
      </c>
      <c r="F1761" t="s">
        <v>8218</v>
      </c>
      <c r="G1761" t="s">
        <v>8223</v>
      </c>
      <c r="H1761" t="s">
        <v>8245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8297</v>
      </c>
      <c r="O1761" t="s">
        <v>8298</v>
      </c>
      <c r="P1761" s="9">
        <f>(J1761/86400)+DATE(1970,1,1)</f>
        <v>42068.829039351855</v>
      </c>
      <c r="Q1761" s="9">
        <f>(I1761/86400)+DATE(1970,1,1)</f>
        <v>42088.787372685183</v>
      </c>
      <c r="R1761" cm="1">
        <f t="array" ref="R1761:S1761">YEAR(P1761:Q1761)</f>
        <v>2015</v>
      </c>
      <c r="S1761">
        <v>2015</v>
      </c>
    </row>
    <row r="1762" spans="1:19" ht="48" x14ac:dyDescent="0.2">
      <c r="A1762">
        <v>1760</v>
      </c>
      <c r="B1762" s="3" t="s">
        <v>1761</v>
      </c>
      <c r="C1762" s="3" t="s">
        <v>5870</v>
      </c>
      <c r="D1762" s="6">
        <v>5000</v>
      </c>
      <c r="E1762" s="8">
        <v>8272</v>
      </c>
      <c r="F1762" t="s">
        <v>8218</v>
      </c>
      <c r="G1762" t="s">
        <v>8223</v>
      </c>
      <c r="H1762" t="s">
        <v>8245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8297</v>
      </c>
      <c r="O1762" t="s">
        <v>8298</v>
      </c>
      <c r="P1762" s="9">
        <f>(J1762/86400)+DATE(1970,1,1)</f>
        <v>42405.67260416667</v>
      </c>
      <c r="Q1762" s="9">
        <f>(I1762/86400)+DATE(1970,1,1)</f>
        <v>42425.67260416667</v>
      </c>
      <c r="R1762" cm="1">
        <f t="array" ref="R1762:S1762">YEAR(P1762:Q1762)</f>
        <v>2016</v>
      </c>
      <c r="S1762">
        <v>2016</v>
      </c>
    </row>
    <row r="1763" spans="1:19" ht="32" x14ac:dyDescent="0.2">
      <c r="A1763">
        <v>1761</v>
      </c>
      <c r="B1763" s="3" t="s">
        <v>1762</v>
      </c>
      <c r="C1763" s="3" t="s">
        <v>5871</v>
      </c>
      <c r="D1763" s="6">
        <v>100</v>
      </c>
      <c r="E1763" s="8">
        <v>155</v>
      </c>
      <c r="F1763" t="s">
        <v>8218</v>
      </c>
      <c r="G1763" t="s">
        <v>8224</v>
      </c>
      <c r="H1763" t="s">
        <v>8246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8297</v>
      </c>
      <c r="O1763" t="s">
        <v>8298</v>
      </c>
      <c r="P1763" s="9">
        <f>(J1763/86400)+DATE(1970,1,1)</f>
        <v>42209.567824074074</v>
      </c>
      <c r="Q1763" s="9">
        <f>(I1763/86400)+DATE(1970,1,1)</f>
        <v>42259.567824074074</v>
      </c>
      <c r="R1763" cm="1">
        <f t="array" ref="R1763:S1763">YEAR(P1763:Q1763)</f>
        <v>2015</v>
      </c>
      <c r="S1763">
        <v>2015</v>
      </c>
    </row>
    <row r="1764" spans="1:19" ht="16" x14ac:dyDescent="0.2">
      <c r="A1764">
        <v>1762</v>
      </c>
      <c r="B1764" s="3" t="s">
        <v>1763</v>
      </c>
      <c r="C1764" s="3" t="s">
        <v>5872</v>
      </c>
      <c r="D1764" s="6">
        <v>100</v>
      </c>
      <c r="E1764" s="8">
        <v>885</v>
      </c>
      <c r="F1764" t="s">
        <v>8218</v>
      </c>
      <c r="G1764" t="s">
        <v>8223</v>
      </c>
      <c r="H1764" t="s">
        <v>8245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8297</v>
      </c>
      <c r="O1764" t="s">
        <v>8298</v>
      </c>
      <c r="P1764" s="9">
        <f>(J1764/86400)+DATE(1970,1,1)</f>
        <v>42410.982002314813</v>
      </c>
      <c r="Q1764" s="9">
        <f>(I1764/86400)+DATE(1970,1,1)</f>
        <v>42440.982002314813</v>
      </c>
      <c r="R1764" cm="1">
        <f t="array" ref="R1764:S1764">YEAR(P1764:Q1764)</f>
        <v>2016</v>
      </c>
      <c r="S1764">
        <v>2016</v>
      </c>
    </row>
    <row r="1765" spans="1:19" ht="48" x14ac:dyDescent="0.2">
      <c r="A1765">
        <v>1763</v>
      </c>
      <c r="B1765" s="3" t="s">
        <v>1764</v>
      </c>
      <c r="C1765" s="3" t="s">
        <v>5873</v>
      </c>
      <c r="D1765" s="6">
        <v>12000</v>
      </c>
      <c r="E1765" s="8">
        <v>12229</v>
      </c>
      <c r="F1765" t="s">
        <v>8218</v>
      </c>
      <c r="G1765" t="s">
        <v>8223</v>
      </c>
      <c r="H1765" t="s">
        <v>8245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8297</v>
      </c>
      <c r="O1765" t="s">
        <v>8298</v>
      </c>
      <c r="P1765" s="9">
        <f>(J1765/86400)+DATE(1970,1,1)</f>
        <v>42636.868518518517</v>
      </c>
      <c r="Q1765" s="9">
        <f>(I1765/86400)+DATE(1970,1,1)</f>
        <v>42666.868518518517</v>
      </c>
      <c r="R1765" cm="1">
        <f t="array" ref="R1765:S1765">YEAR(P1765:Q1765)</f>
        <v>2016</v>
      </c>
      <c r="S1765">
        <v>2016</v>
      </c>
    </row>
    <row r="1766" spans="1:19" ht="48" x14ac:dyDescent="0.2">
      <c r="A1766">
        <v>1764</v>
      </c>
      <c r="B1766" s="3" t="s">
        <v>1765</v>
      </c>
      <c r="C1766" s="3" t="s">
        <v>5874</v>
      </c>
      <c r="D1766" s="6">
        <v>11000</v>
      </c>
      <c r="E1766" s="8">
        <v>2156</v>
      </c>
      <c r="F1766" t="s">
        <v>8220</v>
      </c>
      <c r="G1766" t="s">
        <v>8224</v>
      </c>
      <c r="H1766" t="s">
        <v>8246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8297</v>
      </c>
      <c r="O1766" t="s">
        <v>8298</v>
      </c>
      <c r="P1766" s="9">
        <f>(J1766/86400)+DATE(1970,1,1)</f>
        <v>41825.485868055555</v>
      </c>
      <c r="Q1766" s="9">
        <f>(I1766/86400)+DATE(1970,1,1)</f>
        <v>41854.485868055555</v>
      </c>
      <c r="R1766" cm="1">
        <f t="array" ref="R1766:S1766">YEAR(P1766:Q1766)</f>
        <v>2014</v>
      </c>
      <c r="S1766">
        <v>2014</v>
      </c>
    </row>
    <row r="1767" spans="1:19" ht="48" x14ac:dyDescent="0.2">
      <c r="A1767">
        <v>1765</v>
      </c>
      <c r="B1767" s="3" t="s">
        <v>1766</v>
      </c>
      <c r="C1767" s="3" t="s">
        <v>5875</v>
      </c>
      <c r="D1767" s="6">
        <v>12500</v>
      </c>
      <c r="E1767" s="8">
        <v>7433.48</v>
      </c>
      <c r="F1767" t="s">
        <v>8220</v>
      </c>
      <c r="G1767" t="s">
        <v>8223</v>
      </c>
      <c r="H1767" t="s">
        <v>8245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8297</v>
      </c>
      <c r="O1767" t="s">
        <v>8298</v>
      </c>
      <c r="P1767" s="9">
        <f>(J1767/86400)+DATE(1970,1,1)</f>
        <v>41834.980462962965</v>
      </c>
      <c r="Q1767" s="9">
        <f>(I1767/86400)+DATE(1970,1,1)</f>
        <v>41864.980462962965</v>
      </c>
      <c r="R1767" cm="1">
        <f t="array" ref="R1767:S1767">YEAR(P1767:Q1767)</f>
        <v>2014</v>
      </c>
      <c r="S1767">
        <v>2014</v>
      </c>
    </row>
    <row r="1768" spans="1:19" ht="32" x14ac:dyDescent="0.2">
      <c r="A1768">
        <v>1766</v>
      </c>
      <c r="B1768" s="3" t="s">
        <v>1767</v>
      </c>
      <c r="C1768" s="3" t="s">
        <v>5876</v>
      </c>
      <c r="D1768" s="6">
        <v>1500</v>
      </c>
      <c r="E1768" s="8">
        <v>0</v>
      </c>
      <c r="F1768" t="s">
        <v>8220</v>
      </c>
      <c r="G1768" t="s">
        <v>8225</v>
      </c>
      <c r="H1768" t="s">
        <v>8247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8297</v>
      </c>
      <c r="O1768" t="s">
        <v>8298</v>
      </c>
      <c r="P1768" s="9">
        <f>(J1768/86400)+DATE(1970,1,1)</f>
        <v>41855.859814814816</v>
      </c>
      <c r="Q1768" s="9">
        <f>(I1768/86400)+DATE(1970,1,1)</f>
        <v>41876.859814814816</v>
      </c>
      <c r="R1768" cm="1">
        <f t="array" ref="R1768:S1768">YEAR(P1768:Q1768)</f>
        <v>2014</v>
      </c>
      <c r="S1768">
        <v>2014</v>
      </c>
    </row>
    <row r="1769" spans="1:19" ht="32" x14ac:dyDescent="0.2">
      <c r="A1769">
        <v>1767</v>
      </c>
      <c r="B1769" s="3" t="s">
        <v>1768</v>
      </c>
      <c r="C1769" s="3" t="s">
        <v>5877</v>
      </c>
      <c r="D1769" s="6">
        <v>5000</v>
      </c>
      <c r="E1769" s="8">
        <v>2286</v>
      </c>
      <c r="F1769" t="s">
        <v>8220</v>
      </c>
      <c r="G1769" t="s">
        <v>8223</v>
      </c>
      <c r="H1769" t="s">
        <v>8245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8297</v>
      </c>
      <c r="O1769" t="s">
        <v>8298</v>
      </c>
      <c r="P1769" s="9">
        <f>(J1769/86400)+DATE(1970,1,1)</f>
        <v>41824.658379629633</v>
      </c>
      <c r="Q1769" s="9">
        <f>(I1769/86400)+DATE(1970,1,1)</f>
        <v>41854.658379629633</v>
      </c>
      <c r="R1769" cm="1">
        <f t="array" ref="R1769:S1769">YEAR(P1769:Q1769)</f>
        <v>2014</v>
      </c>
      <c r="S1769">
        <v>2014</v>
      </c>
    </row>
    <row r="1770" spans="1:19" ht="48" x14ac:dyDescent="0.2">
      <c r="A1770">
        <v>1768</v>
      </c>
      <c r="B1770" s="3" t="s">
        <v>1769</v>
      </c>
      <c r="C1770" s="3" t="s">
        <v>5878</v>
      </c>
      <c r="D1770" s="6">
        <v>5000</v>
      </c>
      <c r="E1770" s="8">
        <v>187</v>
      </c>
      <c r="F1770" t="s">
        <v>8220</v>
      </c>
      <c r="G1770" t="s">
        <v>8223</v>
      </c>
      <c r="H1770" t="s">
        <v>8245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8297</v>
      </c>
      <c r="O1770" t="s">
        <v>8298</v>
      </c>
      <c r="P1770" s="9">
        <f>(J1770/86400)+DATE(1970,1,1)</f>
        <v>41849.560694444444</v>
      </c>
      <c r="Q1770" s="9">
        <f>(I1770/86400)+DATE(1970,1,1)</f>
        <v>41909.560694444444</v>
      </c>
      <c r="R1770" cm="1">
        <f t="array" ref="R1770:S1770">YEAR(P1770:Q1770)</f>
        <v>2014</v>
      </c>
      <c r="S1770">
        <v>2014</v>
      </c>
    </row>
    <row r="1771" spans="1:19" ht="48" x14ac:dyDescent="0.2">
      <c r="A1771">
        <v>1769</v>
      </c>
      <c r="B1771" s="3" t="s">
        <v>1770</v>
      </c>
      <c r="C1771" s="3" t="s">
        <v>5879</v>
      </c>
      <c r="D1771" s="6">
        <v>40000</v>
      </c>
      <c r="E1771" s="8">
        <v>1081</v>
      </c>
      <c r="F1771" t="s">
        <v>8220</v>
      </c>
      <c r="G1771" t="s">
        <v>8223</v>
      </c>
      <c r="H1771" t="s">
        <v>8245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8297</v>
      </c>
      <c r="O1771" t="s">
        <v>8298</v>
      </c>
      <c r="P1771" s="9">
        <f>(J1771/86400)+DATE(1970,1,1)</f>
        <v>41987.818969907406</v>
      </c>
      <c r="Q1771" s="9">
        <f>(I1771/86400)+DATE(1970,1,1)</f>
        <v>42017.818969907406</v>
      </c>
      <c r="R1771" cm="1">
        <f t="array" ref="R1771:S1771">YEAR(P1771:Q1771)</f>
        <v>2014</v>
      </c>
      <c r="S1771">
        <v>2015</v>
      </c>
    </row>
    <row r="1772" spans="1:19" ht="48" x14ac:dyDescent="0.2">
      <c r="A1772">
        <v>1770</v>
      </c>
      <c r="B1772" s="3" t="s">
        <v>1771</v>
      </c>
      <c r="C1772" s="3" t="s">
        <v>5880</v>
      </c>
      <c r="D1772" s="6">
        <v>24500</v>
      </c>
      <c r="E1772" s="8">
        <v>13846</v>
      </c>
      <c r="F1772" t="s">
        <v>8220</v>
      </c>
      <c r="G1772" t="s">
        <v>8223</v>
      </c>
      <c r="H1772" t="s">
        <v>8245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8297</v>
      </c>
      <c r="O1772" t="s">
        <v>8298</v>
      </c>
      <c r="P1772" s="9">
        <f>(J1772/86400)+DATE(1970,1,1)</f>
        <v>41891.780023148152</v>
      </c>
      <c r="Q1772" s="9">
        <f>(I1772/86400)+DATE(1970,1,1)</f>
        <v>41926.780023148152</v>
      </c>
      <c r="R1772" cm="1">
        <f t="array" ref="R1772:S1772">YEAR(P1772:Q1772)</f>
        <v>2014</v>
      </c>
      <c r="S1772">
        <v>2014</v>
      </c>
    </row>
    <row r="1773" spans="1:19" ht="48" x14ac:dyDescent="0.2">
      <c r="A1773">
        <v>1771</v>
      </c>
      <c r="B1773" s="3" t="s">
        <v>1772</v>
      </c>
      <c r="C1773" s="3" t="s">
        <v>5881</v>
      </c>
      <c r="D1773" s="6">
        <v>4200</v>
      </c>
      <c r="E1773" s="8">
        <v>895</v>
      </c>
      <c r="F1773" t="s">
        <v>8220</v>
      </c>
      <c r="G1773" t="s">
        <v>8224</v>
      </c>
      <c r="H1773" t="s">
        <v>8246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8297</v>
      </c>
      <c r="O1773" t="s">
        <v>8298</v>
      </c>
      <c r="P1773" s="9">
        <f>(J1773/86400)+DATE(1970,1,1)</f>
        <v>41905.979629629626</v>
      </c>
      <c r="Q1773" s="9">
        <f>(I1773/86400)+DATE(1970,1,1)</f>
        <v>41935.979629629626</v>
      </c>
      <c r="R1773" cm="1">
        <f t="array" ref="R1773:S1773">YEAR(P1773:Q1773)</f>
        <v>2014</v>
      </c>
      <c r="S1773">
        <v>2014</v>
      </c>
    </row>
    <row r="1774" spans="1:19" ht="32" x14ac:dyDescent="0.2">
      <c r="A1774">
        <v>1772</v>
      </c>
      <c r="B1774" s="3" t="s">
        <v>1773</v>
      </c>
      <c r="C1774" s="3" t="s">
        <v>5882</v>
      </c>
      <c r="D1774" s="6">
        <v>5500</v>
      </c>
      <c r="E1774" s="8">
        <v>858</v>
      </c>
      <c r="F1774" t="s">
        <v>8220</v>
      </c>
      <c r="G1774" t="s">
        <v>8224</v>
      </c>
      <c r="H1774" t="s">
        <v>8246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8297</v>
      </c>
      <c r="O1774" t="s">
        <v>8298</v>
      </c>
      <c r="P1774" s="9">
        <f>(J1774/86400)+DATE(1970,1,1)</f>
        <v>41766.718009259261</v>
      </c>
      <c r="Q1774" s="9">
        <f>(I1774/86400)+DATE(1970,1,1)</f>
        <v>41826.718009259261</v>
      </c>
      <c r="R1774" cm="1">
        <f t="array" ref="R1774:S1774">YEAR(P1774:Q1774)</f>
        <v>2014</v>
      </c>
      <c r="S1774">
        <v>2014</v>
      </c>
    </row>
    <row r="1775" spans="1:19" ht="48" x14ac:dyDescent="0.2">
      <c r="A1775">
        <v>1773</v>
      </c>
      <c r="B1775" s="3" t="s">
        <v>1774</v>
      </c>
      <c r="C1775" s="3" t="s">
        <v>5883</v>
      </c>
      <c r="D1775" s="6">
        <v>30000</v>
      </c>
      <c r="E1775" s="8">
        <v>1877</v>
      </c>
      <c r="F1775" t="s">
        <v>8220</v>
      </c>
      <c r="G1775" t="s">
        <v>8223</v>
      </c>
      <c r="H1775" t="s">
        <v>8245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8297</v>
      </c>
      <c r="O1775" t="s">
        <v>8298</v>
      </c>
      <c r="P1775" s="9">
        <f>(J1775/86400)+DATE(1970,1,1)</f>
        <v>41978.760393518518</v>
      </c>
      <c r="Q1775" s="9">
        <f>(I1775/86400)+DATE(1970,1,1)</f>
        <v>42023.760393518518</v>
      </c>
      <c r="R1775" cm="1">
        <f t="array" ref="R1775:S1775">YEAR(P1775:Q1775)</f>
        <v>2014</v>
      </c>
      <c r="S1775">
        <v>2015</v>
      </c>
    </row>
    <row r="1776" spans="1:19" ht="48" x14ac:dyDescent="0.2">
      <c r="A1776">
        <v>1774</v>
      </c>
      <c r="B1776" s="3" t="s">
        <v>1775</v>
      </c>
      <c r="C1776" s="3" t="s">
        <v>5884</v>
      </c>
      <c r="D1776" s="6">
        <v>2500</v>
      </c>
      <c r="E1776" s="8">
        <v>1148</v>
      </c>
      <c r="F1776" t="s">
        <v>8220</v>
      </c>
      <c r="G1776" t="s">
        <v>8223</v>
      </c>
      <c r="H1776" t="s">
        <v>8245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8297</v>
      </c>
      <c r="O1776" t="s">
        <v>8298</v>
      </c>
      <c r="P1776" s="9">
        <f>(J1776/86400)+DATE(1970,1,1)</f>
        <v>41930.218657407408</v>
      </c>
      <c r="Q1776" s="9">
        <f>(I1776/86400)+DATE(1970,1,1)</f>
        <v>41972.624305555553</v>
      </c>
      <c r="R1776" cm="1">
        <f t="array" ref="R1776:S1776">YEAR(P1776:Q1776)</f>
        <v>2014</v>
      </c>
      <c r="S1776">
        <v>2014</v>
      </c>
    </row>
    <row r="1777" spans="1:19" ht="48" x14ac:dyDescent="0.2">
      <c r="A1777">
        <v>1775</v>
      </c>
      <c r="B1777" s="3" t="s">
        <v>1776</v>
      </c>
      <c r="C1777" s="3" t="s">
        <v>5885</v>
      </c>
      <c r="D1777" s="6">
        <v>32500</v>
      </c>
      <c r="E1777" s="8">
        <v>21158</v>
      </c>
      <c r="F1777" t="s">
        <v>8220</v>
      </c>
      <c r="G1777" t="s">
        <v>8223</v>
      </c>
      <c r="H1777" t="s">
        <v>8245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8297</v>
      </c>
      <c r="O1777" t="s">
        <v>8298</v>
      </c>
      <c r="P1777" s="9">
        <f>(J1777/86400)+DATE(1970,1,1)</f>
        <v>41891.976388888885</v>
      </c>
      <c r="Q1777" s="9">
        <f>(I1777/86400)+DATE(1970,1,1)</f>
        <v>41936.976388888885</v>
      </c>
      <c r="R1777" cm="1">
        <f t="array" ref="R1777:S1777">YEAR(P1777:Q1777)</f>
        <v>2014</v>
      </c>
      <c r="S1777">
        <v>2014</v>
      </c>
    </row>
    <row r="1778" spans="1:19" ht="48" x14ac:dyDescent="0.2">
      <c r="A1778">
        <v>1776</v>
      </c>
      <c r="B1778" s="3" t="s">
        <v>1777</v>
      </c>
      <c r="C1778" s="3" t="s">
        <v>5886</v>
      </c>
      <c r="D1778" s="6">
        <v>5000</v>
      </c>
      <c r="E1778" s="8">
        <v>335</v>
      </c>
      <c r="F1778" t="s">
        <v>8220</v>
      </c>
      <c r="G1778" t="s">
        <v>8224</v>
      </c>
      <c r="H1778" t="s">
        <v>8246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8297</v>
      </c>
      <c r="O1778" t="s">
        <v>8298</v>
      </c>
      <c r="P1778" s="9">
        <f>(J1778/86400)+DATE(1970,1,1)</f>
        <v>41905.95684027778</v>
      </c>
      <c r="Q1778" s="9">
        <f>(I1778/86400)+DATE(1970,1,1)</f>
        <v>41941.95684027778</v>
      </c>
      <c r="R1778" cm="1">
        <f t="array" ref="R1778:S1778">YEAR(P1778:Q1778)</f>
        <v>2014</v>
      </c>
      <c r="S1778">
        <v>2014</v>
      </c>
    </row>
    <row r="1779" spans="1:19" ht="48" x14ac:dyDescent="0.2">
      <c r="A1779">
        <v>1777</v>
      </c>
      <c r="B1779" s="3" t="s">
        <v>1778</v>
      </c>
      <c r="C1779" s="3" t="s">
        <v>5887</v>
      </c>
      <c r="D1779" s="6">
        <v>4800</v>
      </c>
      <c r="E1779" s="8">
        <v>651</v>
      </c>
      <c r="F1779" t="s">
        <v>8220</v>
      </c>
      <c r="G1779" t="s">
        <v>8232</v>
      </c>
      <c r="H1779" t="s">
        <v>8248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8297</v>
      </c>
      <c r="O1779" t="s">
        <v>8298</v>
      </c>
      <c r="P1779" s="9">
        <f>(J1779/86400)+DATE(1970,1,1)</f>
        <v>42025.357094907406</v>
      </c>
      <c r="Q1779" s="9">
        <f>(I1779/86400)+DATE(1970,1,1)</f>
        <v>42055.357094907406</v>
      </c>
      <c r="R1779" cm="1">
        <f t="array" ref="R1779:S1779">YEAR(P1779:Q1779)</f>
        <v>2015</v>
      </c>
      <c r="S1779">
        <v>2015</v>
      </c>
    </row>
    <row r="1780" spans="1:19" ht="48" x14ac:dyDescent="0.2">
      <c r="A1780">
        <v>1778</v>
      </c>
      <c r="B1780" s="3" t="s">
        <v>1779</v>
      </c>
      <c r="C1780" s="3" t="s">
        <v>5888</v>
      </c>
      <c r="D1780" s="6">
        <v>50000</v>
      </c>
      <c r="E1780" s="8">
        <v>995</v>
      </c>
      <c r="F1780" t="s">
        <v>8220</v>
      </c>
      <c r="G1780" t="s">
        <v>8223</v>
      </c>
      <c r="H1780" t="s">
        <v>8245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8297</v>
      </c>
      <c r="O1780" t="s">
        <v>8298</v>
      </c>
      <c r="P1780" s="9">
        <f>(J1780/86400)+DATE(1970,1,1)</f>
        <v>42045.86336805555</v>
      </c>
      <c r="Q1780" s="9">
        <f>(I1780/86400)+DATE(1970,1,1)</f>
        <v>42090.821701388893</v>
      </c>
      <c r="R1780" cm="1">
        <f t="array" ref="R1780:S1780">YEAR(P1780:Q1780)</f>
        <v>2015</v>
      </c>
      <c r="S1780">
        <v>2015</v>
      </c>
    </row>
    <row r="1781" spans="1:19" ht="48" x14ac:dyDescent="0.2">
      <c r="A1781">
        <v>1779</v>
      </c>
      <c r="B1781" s="3" t="s">
        <v>1780</v>
      </c>
      <c r="C1781" s="3" t="s">
        <v>5889</v>
      </c>
      <c r="D1781" s="6">
        <v>11000</v>
      </c>
      <c r="E1781" s="8">
        <v>3986</v>
      </c>
      <c r="F1781" t="s">
        <v>8220</v>
      </c>
      <c r="G1781" t="s">
        <v>8223</v>
      </c>
      <c r="H1781" t="s">
        <v>8245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8297</v>
      </c>
      <c r="O1781" t="s">
        <v>8298</v>
      </c>
      <c r="P1781" s="9">
        <f>(J1781/86400)+DATE(1970,1,1)</f>
        <v>42585.691898148143</v>
      </c>
      <c r="Q1781" s="9">
        <f>(I1781/86400)+DATE(1970,1,1)</f>
        <v>42615.691898148143</v>
      </c>
      <c r="R1781" cm="1">
        <f t="array" ref="R1781:S1781">YEAR(P1781:Q1781)</f>
        <v>2016</v>
      </c>
      <c r="S1781">
        <v>2016</v>
      </c>
    </row>
    <row r="1782" spans="1:19" ht="48" x14ac:dyDescent="0.2">
      <c r="A1782">
        <v>1780</v>
      </c>
      <c r="B1782" s="3" t="s">
        <v>1781</v>
      </c>
      <c r="C1782" s="3" t="s">
        <v>5890</v>
      </c>
      <c r="D1782" s="6">
        <v>30000</v>
      </c>
      <c r="E1782" s="8">
        <v>11923</v>
      </c>
      <c r="F1782" t="s">
        <v>8220</v>
      </c>
      <c r="G1782" t="s">
        <v>8223</v>
      </c>
      <c r="H1782" t="s">
        <v>8245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8297</v>
      </c>
      <c r="O1782" t="s">
        <v>8298</v>
      </c>
      <c r="P1782" s="9">
        <f>(J1782/86400)+DATE(1970,1,1)</f>
        <v>42493.600810185184</v>
      </c>
      <c r="Q1782" s="9">
        <f>(I1782/86400)+DATE(1970,1,1)</f>
        <v>42553.600810185184</v>
      </c>
      <c r="R1782" cm="1">
        <f t="array" ref="R1782:S1782">YEAR(P1782:Q1782)</f>
        <v>2016</v>
      </c>
      <c r="S1782">
        <v>2016</v>
      </c>
    </row>
    <row r="1783" spans="1:19" ht="48" x14ac:dyDescent="0.2">
      <c r="A1783">
        <v>1781</v>
      </c>
      <c r="B1783" s="3" t="s">
        <v>1782</v>
      </c>
      <c r="C1783" s="3" t="s">
        <v>5891</v>
      </c>
      <c r="D1783" s="6">
        <v>5500</v>
      </c>
      <c r="E1783" s="8">
        <v>1417</v>
      </c>
      <c r="F1783" t="s">
        <v>8220</v>
      </c>
      <c r="G1783" t="s">
        <v>8223</v>
      </c>
      <c r="H1783" t="s">
        <v>8245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8297</v>
      </c>
      <c r="O1783" t="s">
        <v>8298</v>
      </c>
      <c r="P1783" s="9">
        <f>(J1783/86400)+DATE(1970,1,1)</f>
        <v>42597.617418981477</v>
      </c>
      <c r="Q1783" s="9">
        <f>(I1783/86400)+DATE(1970,1,1)</f>
        <v>42628.617418981477</v>
      </c>
      <c r="R1783" cm="1">
        <f t="array" ref="R1783:S1783">YEAR(P1783:Q1783)</f>
        <v>2016</v>
      </c>
      <c r="S1783">
        <v>2016</v>
      </c>
    </row>
    <row r="1784" spans="1:19" ht="48" x14ac:dyDescent="0.2">
      <c r="A1784">
        <v>1782</v>
      </c>
      <c r="B1784" s="3" t="s">
        <v>1783</v>
      </c>
      <c r="C1784" s="3" t="s">
        <v>5892</v>
      </c>
      <c r="D1784" s="6">
        <v>35000</v>
      </c>
      <c r="E1784" s="8">
        <v>5422</v>
      </c>
      <c r="F1784" t="s">
        <v>8220</v>
      </c>
      <c r="G1784" t="s">
        <v>8223</v>
      </c>
      <c r="H1784" t="s">
        <v>8245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8297</v>
      </c>
      <c r="O1784" t="s">
        <v>8298</v>
      </c>
      <c r="P1784" s="9">
        <f>(J1784/86400)+DATE(1970,1,1)</f>
        <v>42388.575104166666</v>
      </c>
      <c r="Q1784" s="9">
        <f>(I1784/86400)+DATE(1970,1,1)</f>
        <v>42421.575104166666</v>
      </c>
      <c r="R1784" cm="1">
        <f t="array" ref="R1784:S1784">YEAR(P1784:Q1784)</f>
        <v>2016</v>
      </c>
      <c r="S1784">
        <v>2016</v>
      </c>
    </row>
    <row r="1785" spans="1:19" ht="48" x14ac:dyDescent="0.2">
      <c r="A1785">
        <v>1783</v>
      </c>
      <c r="B1785" s="3" t="s">
        <v>1784</v>
      </c>
      <c r="C1785" s="3" t="s">
        <v>5893</v>
      </c>
      <c r="D1785" s="6">
        <v>40000</v>
      </c>
      <c r="E1785" s="8">
        <v>9477</v>
      </c>
      <c r="F1785" t="s">
        <v>8220</v>
      </c>
      <c r="G1785" t="s">
        <v>8223</v>
      </c>
      <c r="H1785" t="s">
        <v>8245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8297</v>
      </c>
      <c r="O1785" t="s">
        <v>8298</v>
      </c>
      <c r="P1785" s="9">
        <f>(J1785/86400)+DATE(1970,1,1)</f>
        <v>42115.949976851851</v>
      </c>
      <c r="Q1785" s="9">
        <f>(I1785/86400)+DATE(1970,1,1)</f>
        <v>42145.949976851851</v>
      </c>
      <c r="R1785" cm="1">
        <f t="array" ref="R1785:S1785">YEAR(P1785:Q1785)</f>
        <v>2015</v>
      </c>
      <c r="S1785">
        <v>2015</v>
      </c>
    </row>
    <row r="1786" spans="1:19" ht="48" x14ac:dyDescent="0.2">
      <c r="A1786">
        <v>1784</v>
      </c>
      <c r="B1786" s="3" t="s">
        <v>1785</v>
      </c>
      <c r="C1786" s="3" t="s">
        <v>5894</v>
      </c>
      <c r="D1786" s="6">
        <v>5000</v>
      </c>
      <c r="E1786" s="8">
        <v>1988</v>
      </c>
      <c r="F1786" t="s">
        <v>8220</v>
      </c>
      <c r="G1786" t="s">
        <v>8223</v>
      </c>
      <c r="H1786" t="s">
        <v>8245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8297</v>
      </c>
      <c r="O1786" t="s">
        <v>8298</v>
      </c>
      <c r="P1786" s="9">
        <f>(J1786/86400)+DATE(1970,1,1)</f>
        <v>42003.655555555553</v>
      </c>
      <c r="Q1786" s="9">
        <f>(I1786/86400)+DATE(1970,1,1)</f>
        <v>42035.142361111109</v>
      </c>
      <c r="R1786" cm="1">
        <f t="array" ref="R1786:S1786">YEAR(P1786:Q1786)</f>
        <v>2014</v>
      </c>
      <c r="S1786">
        <v>2015</v>
      </c>
    </row>
    <row r="1787" spans="1:19" ht="48" x14ac:dyDescent="0.2">
      <c r="A1787">
        <v>1785</v>
      </c>
      <c r="B1787" s="3" t="s">
        <v>1786</v>
      </c>
      <c r="C1787" s="3" t="s">
        <v>5895</v>
      </c>
      <c r="D1787" s="6">
        <v>24000</v>
      </c>
      <c r="E1787" s="8">
        <v>4853</v>
      </c>
      <c r="F1787" t="s">
        <v>8220</v>
      </c>
      <c r="G1787" t="s">
        <v>8223</v>
      </c>
      <c r="H1787" t="s">
        <v>8245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8297</v>
      </c>
      <c r="O1787" t="s">
        <v>8298</v>
      </c>
      <c r="P1787" s="9">
        <f>(J1787/86400)+DATE(1970,1,1)</f>
        <v>41897.134895833333</v>
      </c>
      <c r="Q1787" s="9">
        <f>(I1787/86400)+DATE(1970,1,1)</f>
        <v>41928</v>
      </c>
      <c r="R1787" cm="1">
        <f t="array" ref="R1787:S1787">YEAR(P1787:Q1787)</f>
        <v>2014</v>
      </c>
      <c r="S1787">
        <v>2014</v>
      </c>
    </row>
    <row r="1788" spans="1:19" ht="48" x14ac:dyDescent="0.2">
      <c r="A1788">
        <v>1786</v>
      </c>
      <c r="B1788" s="3" t="s">
        <v>1787</v>
      </c>
      <c r="C1788" s="3" t="s">
        <v>5896</v>
      </c>
      <c r="D1788" s="6">
        <v>1900</v>
      </c>
      <c r="E1788" s="8">
        <v>905</v>
      </c>
      <c r="F1788" t="s">
        <v>8220</v>
      </c>
      <c r="G1788" t="s">
        <v>8232</v>
      </c>
      <c r="H1788" t="s">
        <v>8248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8297</v>
      </c>
      <c r="O1788" t="s">
        <v>8298</v>
      </c>
      <c r="P1788" s="9">
        <f>(J1788/86400)+DATE(1970,1,1)</f>
        <v>41958.550659722227</v>
      </c>
      <c r="Q1788" s="9">
        <f>(I1788/86400)+DATE(1970,1,1)</f>
        <v>41988.550659722227</v>
      </c>
      <c r="R1788" cm="1">
        <f t="array" ref="R1788:S1788">YEAR(P1788:Q1788)</f>
        <v>2014</v>
      </c>
      <c r="S1788">
        <v>2014</v>
      </c>
    </row>
    <row r="1789" spans="1:19" ht="48" x14ac:dyDescent="0.2">
      <c r="A1789">
        <v>1787</v>
      </c>
      <c r="B1789" s="3" t="s">
        <v>1788</v>
      </c>
      <c r="C1789" s="3" t="s">
        <v>5897</v>
      </c>
      <c r="D1789" s="6">
        <v>10000</v>
      </c>
      <c r="E1789" s="8">
        <v>1533</v>
      </c>
      <c r="F1789" t="s">
        <v>8220</v>
      </c>
      <c r="G1789" t="s">
        <v>8223</v>
      </c>
      <c r="H1789" t="s">
        <v>8245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8297</v>
      </c>
      <c r="O1789" t="s">
        <v>8298</v>
      </c>
      <c r="P1789" s="9">
        <f>(J1789/86400)+DATE(1970,1,1)</f>
        <v>42068.65552083333</v>
      </c>
      <c r="Q1789" s="9">
        <f>(I1789/86400)+DATE(1970,1,1)</f>
        <v>42098.613854166666</v>
      </c>
      <c r="R1789" cm="1">
        <f t="array" ref="R1789:S1789">YEAR(P1789:Q1789)</f>
        <v>2015</v>
      </c>
      <c r="S1789">
        <v>2015</v>
      </c>
    </row>
    <row r="1790" spans="1:19" ht="48" x14ac:dyDescent="0.2">
      <c r="A1790">
        <v>1788</v>
      </c>
      <c r="B1790" s="3" t="s">
        <v>1789</v>
      </c>
      <c r="C1790" s="3" t="s">
        <v>5898</v>
      </c>
      <c r="D1790" s="6">
        <v>5500</v>
      </c>
      <c r="E1790" s="8">
        <v>76</v>
      </c>
      <c r="F1790" t="s">
        <v>8220</v>
      </c>
      <c r="G1790" t="s">
        <v>8224</v>
      </c>
      <c r="H1790" t="s">
        <v>8246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8297</v>
      </c>
      <c r="O1790" t="s">
        <v>8298</v>
      </c>
      <c r="P1790" s="9">
        <f>(J1790/86400)+DATE(1970,1,1)</f>
        <v>41913.94840277778</v>
      </c>
      <c r="Q1790" s="9">
        <f>(I1790/86400)+DATE(1970,1,1)</f>
        <v>41943.94840277778</v>
      </c>
      <c r="R1790" cm="1">
        <f t="array" ref="R1790:S1790">YEAR(P1790:Q1790)</f>
        <v>2014</v>
      </c>
      <c r="S1790">
        <v>2014</v>
      </c>
    </row>
    <row r="1791" spans="1:19" ht="48" x14ac:dyDescent="0.2">
      <c r="A1791">
        <v>1789</v>
      </c>
      <c r="B1791" s="3" t="s">
        <v>1790</v>
      </c>
      <c r="C1791" s="3" t="s">
        <v>5899</v>
      </c>
      <c r="D1791" s="6">
        <v>8000</v>
      </c>
      <c r="E1791" s="8">
        <v>40</v>
      </c>
      <c r="F1791" t="s">
        <v>8220</v>
      </c>
      <c r="G1791" t="s">
        <v>8223</v>
      </c>
      <c r="H1791" t="s">
        <v>8245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8297</v>
      </c>
      <c r="O1791" t="s">
        <v>8298</v>
      </c>
      <c r="P1791" s="9">
        <f>(J1791/86400)+DATE(1970,1,1)</f>
        <v>41956.250034722223</v>
      </c>
      <c r="Q1791" s="9">
        <f>(I1791/86400)+DATE(1970,1,1)</f>
        <v>42016.250034722223</v>
      </c>
      <c r="R1791" cm="1">
        <f t="array" ref="R1791:S1791">YEAR(P1791:Q1791)</f>
        <v>2014</v>
      </c>
      <c r="S1791">
        <v>2015</v>
      </c>
    </row>
    <row r="1792" spans="1:19" ht="48" x14ac:dyDescent="0.2">
      <c r="A1792">
        <v>1790</v>
      </c>
      <c r="B1792" s="3" t="s">
        <v>1791</v>
      </c>
      <c r="C1792" s="3" t="s">
        <v>5900</v>
      </c>
      <c r="D1792" s="6">
        <v>33000</v>
      </c>
      <c r="E1792" s="8">
        <v>1636</v>
      </c>
      <c r="F1792" t="s">
        <v>8220</v>
      </c>
      <c r="G1792" t="s">
        <v>8223</v>
      </c>
      <c r="H1792" t="s">
        <v>8245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8297</v>
      </c>
      <c r="O1792" t="s">
        <v>8298</v>
      </c>
      <c r="P1792" s="9">
        <f>(J1792/86400)+DATE(1970,1,1)</f>
        <v>42010.674513888887</v>
      </c>
      <c r="Q1792" s="9">
        <f>(I1792/86400)+DATE(1970,1,1)</f>
        <v>42040.674513888887</v>
      </c>
      <c r="R1792" cm="1">
        <f t="array" ref="R1792:S1792">YEAR(P1792:Q1792)</f>
        <v>2015</v>
      </c>
      <c r="S1792">
        <v>2015</v>
      </c>
    </row>
    <row r="1793" spans="1:19" ht="32" x14ac:dyDescent="0.2">
      <c r="A1793">
        <v>1791</v>
      </c>
      <c r="B1793" s="3" t="s">
        <v>1792</v>
      </c>
      <c r="C1793" s="3" t="s">
        <v>5901</v>
      </c>
      <c r="D1793" s="6">
        <v>3000</v>
      </c>
      <c r="E1793" s="8">
        <v>107</v>
      </c>
      <c r="F1793" t="s">
        <v>8220</v>
      </c>
      <c r="G1793" t="s">
        <v>8224</v>
      </c>
      <c r="H1793" t="s">
        <v>8246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8297</v>
      </c>
      <c r="O1793" t="s">
        <v>8298</v>
      </c>
      <c r="P1793" s="9">
        <f>(J1793/86400)+DATE(1970,1,1)</f>
        <v>41973.740335648152</v>
      </c>
      <c r="Q1793" s="9">
        <f>(I1793/86400)+DATE(1970,1,1)</f>
        <v>42033.740335648152</v>
      </c>
      <c r="R1793" cm="1">
        <f t="array" ref="R1793:S1793">YEAR(P1793:Q1793)</f>
        <v>2014</v>
      </c>
      <c r="S1793">
        <v>2015</v>
      </c>
    </row>
    <row r="1794" spans="1:19" ht="32" x14ac:dyDescent="0.2">
      <c r="A1794">
        <v>1792</v>
      </c>
      <c r="B1794" s="3" t="s">
        <v>1793</v>
      </c>
      <c r="C1794" s="3" t="s">
        <v>5902</v>
      </c>
      <c r="D1794" s="6">
        <v>25000</v>
      </c>
      <c r="E1794" s="8">
        <v>15281</v>
      </c>
      <c r="F1794" t="s">
        <v>8220</v>
      </c>
      <c r="G1794" t="s">
        <v>8223</v>
      </c>
      <c r="H1794" t="s">
        <v>8245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8297</v>
      </c>
      <c r="O1794" t="s">
        <v>8298</v>
      </c>
      <c r="P1794" s="9">
        <f>(J1794/86400)+DATE(1970,1,1)</f>
        <v>42189.031041666662</v>
      </c>
      <c r="Q1794" s="9">
        <f>(I1794/86400)+DATE(1970,1,1)</f>
        <v>42226.290972222225</v>
      </c>
      <c r="R1794" cm="1">
        <f t="array" ref="R1794:S1794">YEAR(P1794:Q1794)</f>
        <v>2015</v>
      </c>
      <c r="S1794">
        <v>2015</v>
      </c>
    </row>
    <row r="1795" spans="1:19" ht="48" x14ac:dyDescent="0.2">
      <c r="A1795">
        <v>1793</v>
      </c>
      <c r="B1795" s="3" t="s">
        <v>1794</v>
      </c>
      <c r="C1795" s="3" t="s">
        <v>5903</v>
      </c>
      <c r="D1795" s="6">
        <v>3000</v>
      </c>
      <c r="E1795" s="8">
        <v>40</v>
      </c>
      <c r="F1795" t="s">
        <v>8220</v>
      </c>
      <c r="G1795" t="s">
        <v>8225</v>
      </c>
      <c r="H1795" t="s">
        <v>8247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8297</v>
      </c>
      <c r="O1795" t="s">
        <v>8298</v>
      </c>
      <c r="P1795" s="9">
        <f>(J1795/86400)+DATE(1970,1,1)</f>
        <v>41940.891666666663</v>
      </c>
      <c r="Q1795" s="9">
        <f>(I1795/86400)+DATE(1970,1,1)</f>
        <v>41970.933333333334</v>
      </c>
      <c r="R1795" cm="1">
        <f t="array" ref="R1795:S1795">YEAR(P1795:Q1795)</f>
        <v>2014</v>
      </c>
      <c r="S1795">
        <v>2014</v>
      </c>
    </row>
    <row r="1796" spans="1:19" ht="48" x14ac:dyDescent="0.2">
      <c r="A1796">
        <v>1794</v>
      </c>
      <c r="B1796" s="3" t="s">
        <v>1795</v>
      </c>
      <c r="C1796" s="3" t="s">
        <v>5904</v>
      </c>
      <c r="D1796" s="6">
        <v>9000</v>
      </c>
      <c r="E1796" s="8">
        <v>997</v>
      </c>
      <c r="F1796" t="s">
        <v>8220</v>
      </c>
      <c r="G1796" t="s">
        <v>8223</v>
      </c>
      <c r="H1796" t="s">
        <v>8245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8297</v>
      </c>
      <c r="O1796" t="s">
        <v>8298</v>
      </c>
      <c r="P1796" s="9">
        <f>(J1796/86400)+DATE(1970,1,1)</f>
        <v>42011.551180555558</v>
      </c>
      <c r="Q1796" s="9">
        <f>(I1796/86400)+DATE(1970,1,1)</f>
        <v>42046.551180555558</v>
      </c>
      <c r="R1796" cm="1">
        <f t="array" ref="R1796:S1796">YEAR(P1796:Q1796)</f>
        <v>2015</v>
      </c>
      <c r="S1796">
        <v>2015</v>
      </c>
    </row>
    <row r="1797" spans="1:19" ht="48" x14ac:dyDescent="0.2">
      <c r="A1797">
        <v>1795</v>
      </c>
      <c r="B1797" s="3" t="s">
        <v>1796</v>
      </c>
      <c r="C1797" s="3" t="s">
        <v>5905</v>
      </c>
      <c r="D1797" s="6">
        <v>28000</v>
      </c>
      <c r="E1797" s="8">
        <v>10846</v>
      </c>
      <c r="F1797" t="s">
        <v>8220</v>
      </c>
      <c r="G1797" t="s">
        <v>8235</v>
      </c>
      <c r="H1797" t="s">
        <v>8248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8297</v>
      </c>
      <c r="O1797" t="s">
        <v>8298</v>
      </c>
      <c r="P1797" s="9">
        <f>(J1797/86400)+DATE(1970,1,1)</f>
        <v>42628.288668981477</v>
      </c>
      <c r="Q1797" s="9">
        <f>(I1797/86400)+DATE(1970,1,1)</f>
        <v>42657.666666666672</v>
      </c>
      <c r="R1797" cm="1">
        <f t="array" ref="R1797:S1797">YEAR(P1797:Q1797)</f>
        <v>2016</v>
      </c>
      <c r="S1797">
        <v>2016</v>
      </c>
    </row>
    <row r="1798" spans="1:19" ht="48" x14ac:dyDescent="0.2">
      <c r="A1798">
        <v>1796</v>
      </c>
      <c r="B1798" s="3" t="s">
        <v>1797</v>
      </c>
      <c r="C1798" s="3" t="s">
        <v>5906</v>
      </c>
      <c r="D1798" s="6">
        <v>19000</v>
      </c>
      <c r="E1798" s="8">
        <v>4190</v>
      </c>
      <c r="F1798" t="s">
        <v>8220</v>
      </c>
      <c r="G1798" t="s">
        <v>8224</v>
      </c>
      <c r="H1798" t="s">
        <v>8246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8297</v>
      </c>
      <c r="O1798" t="s">
        <v>8298</v>
      </c>
      <c r="P1798" s="9">
        <f>(J1798/86400)+DATE(1970,1,1)</f>
        <v>42515.439421296294</v>
      </c>
      <c r="Q1798" s="9">
        <f>(I1798/86400)+DATE(1970,1,1)</f>
        <v>42575.439421296294</v>
      </c>
      <c r="R1798" cm="1">
        <f t="array" ref="R1798:S1798">YEAR(P1798:Q1798)</f>
        <v>2016</v>
      </c>
      <c r="S1798">
        <v>2016</v>
      </c>
    </row>
    <row r="1799" spans="1:19" ht="48" x14ac:dyDescent="0.2">
      <c r="A1799">
        <v>1797</v>
      </c>
      <c r="B1799" s="3" t="s">
        <v>1798</v>
      </c>
      <c r="C1799" s="3" t="s">
        <v>5907</v>
      </c>
      <c r="D1799" s="6">
        <v>10000</v>
      </c>
      <c r="E1799" s="8">
        <v>6755</v>
      </c>
      <c r="F1799" t="s">
        <v>8220</v>
      </c>
      <c r="G1799" t="s">
        <v>8223</v>
      </c>
      <c r="H1799" t="s">
        <v>8245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8297</v>
      </c>
      <c r="O1799" t="s">
        <v>8298</v>
      </c>
      <c r="P1799" s="9">
        <f>(J1799/86400)+DATE(1970,1,1)</f>
        <v>42689.56931712963</v>
      </c>
      <c r="Q1799" s="9">
        <f>(I1799/86400)+DATE(1970,1,1)</f>
        <v>42719.56931712963</v>
      </c>
      <c r="R1799" cm="1">
        <f t="array" ref="R1799:S1799">YEAR(P1799:Q1799)</f>
        <v>2016</v>
      </c>
      <c r="S1799">
        <v>2016</v>
      </c>
    </row>
    <row r="1800" spans="1:19" ht="48" x14ac:dyDescent="0.2">
      <c r="A1800">
        <v>1798</v>
      </c>
      <c r="B1800" s="3" t="s">
        <v>1799</v>
      </c>
      <c r="C1800" s="3" t="s">
        <v>5908</v>
      </c>
      <c r="D1800" s="6">
        <v>16000</v>
      </c>
      <c r="E1800" s="8">
        <v>2182</v>
      </c>
      <c r="F1800" t="s">
        <v>8220</v>
      </c>
      <c r="G1800" t="s">
        <v>8223</v>
      </c>
      <c r="H1800" t="s">
        <v>8245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8297</v>
      </c>
      <c r="O1800" t="s">
        <v>8298</v>
      </c>
      <c r="P1800" s="9">
        <f>(J1800/86400)+DATE(1970,1,1)</f>
        <v>42344.32677083333</v>
      </c>
      <c r="Q1800" s="9">
        <f>(I1800/86400)+DATE(1970,1,1)</f>
        <v>42404.32677083333</v>
      </c>
      <c r="R1800" cm="1">
        <f t="array" ref="R1800:S1800">YEAR(P1800:Q1800)</f>
        <v>2015</v>
      </c>
      <c r="S1800">
        <v>2016</v>
      </c>
    </row>
    <row r="1801" spans="1:19" ht="32" x14ac:dyDescent="0.2">
      <c r="A1801">
        <v>1799</v>
      </c>
      <c r="B1801" s="3" t="s">
        <v>1800</v>
      </c>
      <c r="C1801" s="3" t="s">
        <v>5909</v>
      </c>
      <c r="D1801" s="6">
        <v>4000</v>
      </c>
      <c r="E1801" s="8">
        <v>69.83</v>
      </c>
      <c r="F1801" t="s">
        <v>8220</v>
      </c>
      <c r="G1801" t="s">
        <v>8224</v>
      </c>
      <c r="H1801" t="s">
        <v>8246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8297</v>
      </c>
      <c r="O1801" t="s">
        <v>8298</v>
      </c>
      <c r="P1801" s="9">
        <f>(J1801/86400)+DATE(1970,1,1)</f>
        <v>41934.842685185184</v>
      </c>
      <c r="Q1801" s="9">
        <f>(I1801/86400)+DATE(1970,1,1)</f>
        <v>41954.884351851855</v>
      </c>
      <c r="R1801" cm="1">
        <f t="array" ref="R1801:S1801">YEAR(P1801:Q1801)</f>
        <v>2014</v>
      </c>
      <c r="S1801">
        <v>2014</v>
      </c>
    </row>
    <row r="1802" spans="1:19" ht="48" x14ac:dyDescent="0.2">
      <c r="A1802">
        <v>1800</v>
      </c>
      <c r="B1802" s="3" t="s">
        <v>1801</v>
      </c>
      <c r="C1802" s="3" t="s">
        <v>5910</v>
      </c>
      <c r="D1802" s="6">
        <v>46260</v>
      </c>
      <c r="E1802" s="8">
        <v>9460</v>
      </c>
      <c r="F1802" t="s">
        <v>8220</v>
      </c>
      <c r="G1802" t="s">
        <v>8224</v>
      </c>
      <c r="H1802" t="s">
        <v>8246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8297</v>
      </c>
      <c r="O1802" t="s">
        <v>8298</v>
      </c>
      <c r="P1802" s="9">
        <f>(J1802/86400)+DATE(1970,1,1)</f>
        <v>42623.606134259258</v>
      </c>
      <c r="Q1802" s="9">
        <f>(I1802/86400)+DATE(1970,1,1)</f>
        <v>42653.606134259258</v>
      </c>
      <c r="R1802" cm="1">
        <f t="array" ref="R1802:S1802">YEAR(P1802:Q1802)</f>
        <v>2016</v>
      </c>
      <c r="S1802">
        <v>2016</v>
      </c>
    </row>
    <row r="1803" spans="1:19" ht="48" x14ac:dyDescent="0.2">
      <c r="A1803">
        <v>1801</v>
      </c>
      <c r="B1803" s="3" t="s">
        <v>1802</v>
      </c>
      <c r="C1803" s="3" t="s">
        <v>5911</v>
      </c>
      <c r="D1803" s="6">
        <v>17000</v>
      </c>
      <c r="E1803" s="8">
        <v>2355</v>
      </c>
      <c r="F1803" t="s">
        <v>8220</v>
      </c>
      <c r="G1803" t="s">
        <v>8224</v>
      </c>
      <c r="H1803" t="s">
        <v>8246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8297</v>
      </c>
      <c r="O1803" t="s">
        <v>8298</v>
      </c>
      <c r="P1803" s="9">
        <f>(J1803/86400)+DATE(1970,1,1)</f>
        <v>42321.660509259258</v>
      </c>
      <c r="Q1803" s="9">
        <f>(I1803/86400)+DATE(1970,1,1)</f>
        <v>42353.506944444445</v>
      </c>
      <c r="R1803" cm="1">
        <f t="array" ref="R1803:S1803">YEAR(P1803:Q1803)</f>
        <v>2015</v>
      </c>
      <c r="S1803">
        <v>2015</v>
      </c>
    </row>
    <row r="1804" spans="1:19" ht="32" x14ac:dyDescent="0.2">
      <c r="A1804">
        <v>1802</v>
      </c>
      <c r="B1804" s="3" t="s">
        <v>1803</v>
      </c>
      <c r="C1804" s="3" t="s">
        <v>5912</v>
      </c>
      <c r="D1804" s="6">
        <v>3500</v>
      </c>
      <c r="E1804" s="8">
        <v>1697</v>
      </c>
      <c r="F1804" t="s">
        <v>8220</v>
      </c>
      <c r="G1804" t="s">
        <v>8235</v>
      </c>
      <c r="H1804" t="s">
        <v>8248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8297</v>
      </c>
      <c r="O1804" t="s">
        <v>8298</v>
      </c>
      <c r="P1804" s="9">
        <f>(J1804/86400)+DATE(1970,1,1)</f>
        <v>42159.47256944445</v>
      </c>
      <c r="Q1804" s="9">
        <f>(I1804/86400)+DATE(1970,1,1)</f>
        <v>42182.915972222225</v>
      </c>
      <c r="R1804" cm="1">
        <f t="array" ref="R1804:S1804">YEAR(P1804:Q1804)</f>
        <v>2015</v>
      </c>
      <c r="S1804">
        <v>2015</v>
      </c>
    </row>
    <row r="1805" spans="1:19" ht="48" x14ac:dyDescent="0.2">
      <c r="A1805">
        <v>1803</v>
      </c>
      <c r="B1805" s="3" t="s">
        <v>1804</v>
      </c>
      <c r="C1805" s="3" t="s">
        <v>5913</v>
      </c>
      <c r="D1805" s="6">
        <v>17500</v>
      </c>
      <c r="E1805" s="8">
        <v>5390</v>
      </c>
      <c r="F1805" t="s">
        <v>8220</v>
      </c>
      <c r="G1805" t="s">
        <v>8223</v>
      </c>
      <c r="H1805" t="s">
        <v>8245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8297</v>
      </c>
      <c r="O1805" t="s">
        <v>8298</v>
      </c>
      <c r="P1805" s="9">
        <f>(J1805/86400)+DATE(1970,1,1)</f>
        <v>42018.071550925924</v>
      </c>
      <c r="Q1805" s="9">
        <f>(I1805/86400)+DATE(1970,1,1)</f>
        <v>42049.071550925924</v>
      </c>
      <c r="R1805" cm="1">
        <f t="array" ref="R1805:S1805">YEAR(P1805:Q1805)</f>
        <v>2015</v>
      </c>
      <c r="S1805">
        <v>2015</v>
      </c>
    </row>
    <row r="1806" spans="1:19" ht="48" x14ac:dyDescent="0.2">
      <c r="A1806">
        <v>1804</v>
      </c>
      <c r="B1806" s="3" t="s">
        <v>1805</v>
      </c>
      <c r="C1806" s="3" t="s">
        <v>5914</v>
      </c>
      <c r="D1806" s="6">
        <v>15500</v>
      </c>
      <c r="E1806" s="8">
        <v>5452</v>
      </c>
      <c r="F1806" t="s">
        <v>8220</v>
      </c>
      <c r="G1806" t="s">
        <v>8223</v>
      </c>
      <c r="H1806" t="s">
        <v>8245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8297</v>
      </c>
      <c r="O1806" t="s">
        <v>8298</v>
      </c>
      <c r="P1806" s="9">
        <f>(J1806/86400)+DATE(1970,1,1)</f>
        <v>42282.678287037037</v>
      </c>
      <c r="Q1806" s="9">
        <f>(I1806/86400)+DATE(1970,1,1)</f>
        <v>42322.719953703709</v>
      </c>
      <c r="R1806" cm="1">
        <f t="array" ref="R1806:S1806">YEAR(P1806:Q1806)</f>
        <v>2015</v>
      </c>
      <c r="S1806">
        <v>2015</v>
      </c>
    </row>
    <row r="1807" spans="1:19" ht="48" x14ac:dyDescent="0.2">
      <c r="A1807">
        <v>1805</v>
      </c>
      <c r="B1807" s="3" t="s">
        <v>1806</v>
      </c>
      <c r="C1807" s="3" t="s">
        <v>5915</v>
      </c>
      <c r="D1807" s="6">
        <v>22500</v>
      </c>
      <c r="E1807" s="8">
        <v>8191</v>
      </c>
      <c r="F1807" t="s">
        <v>8220</v>
      </c>
      <c r="G1807" t="s">
        <v>8235</v>
      </c>
      <c r="H1807" t="s">
        <v>8248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8297</v>
      </c>
      <c r="O1807" t="s">
        <v>8298</v>
      </c>
      <c r="P1807" s="9">
        <f>(J1807/86400)+DATE(1970,1,1)</f>
        <v>42247.803912037038</v>
      </c>
      <c r="Q1807" s="9">
        <f>(I1807/86400)+DATE(1970,1,1)</f>
        <v>42279.75</v>
      </c>
      <c r="R1807" cm="1">
        <f t="array" ref="R1807:S1807">YEAR(P1807:Q1807)</f>
        <v>2015</v>
      </c>
      <c r="S1807">
        <v>2015</v>
      </c>
    </row>
    <row r="1808" spans="1:19" ht="48" x14ac:dyDescent="0.2">
      <c r="A1808">
        <v>1806</v>
      </c>
      <c r="B1808" s="3" t="s">
        <v>1807</v>
      </c>
      <c r="C1808" s="3" t="s">
        <v>5916</v>
      </c>
      <c r="D1808" s="6">
        <v>20000</v>
      </c>
      <c r="E1808" s="8">
        <v>591</v>
      </c>
      <c r="F1808" t="s">
        <v>8220</v>
      </c>
      <c r="G1808" t="s">
        <v>8224</v>
      </c>
      <c r="H1808" t="s">
        <v>8246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8297</v>
      </c>
      <c r="O1808" t="s">
        <v>8298</v>
      </c>
      <c r="P1808" s="9">
        <f>(J1808/86400)+DATE(1970,1,1)</f>
        <v>41877.638298611113</v>
      </c>
      <c r="Q1808" s="9">
        <f>(I1808/86400)+DATE(1970,1,1)</f>
        <v>41912.638298611113</v>
      </c>
      <c r="R1808" cm="1">
        <f t="array" ref="R1808:S1808">YEAR(P1808:Q1808)</f>
        <v>2014</v>
      </c>
      <c r="S1808">
        <v>2014</v>
      </c>
    </row>
    <row r="1809" spans="1:19" ht="32" x14ac:dyDescent="0.2">
      <c r="A1809">
        <v>1807</v>
      </c>
      <c r="B1809" s="3" t="s">
        <v>1808</v>
      </c>
      <c r="C1809" s="3" t="s">
        <v>5917</v>
      </c>
      <c r="D1809" s="6">
        <v>5000</v>
      </c>
      <c r="E1809" s="8">
        <v>553</v>
      </c>
      <c r="F1809" t="s">
        <v>8220</v>
      </c>
      <c r="G1809" t="s">
        <v>8223</v>
      </c>
      <c r="H1809" t="s">
        <v>8245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8297</v>
      </c>
      <c r="O1809" t="s">
        <v>8298</v>
      </c>
      <c r="P1809" s="9">
        <f>(J1809/86400)+DATE(1970,1,1)</f>
        <v>41880.068437499998</v>
      </c>
      <c r="Q1809" s="9">
        <f>(I1809/86400)+DATE(1970,1,1)</f>
        <v>41910.068437499998</v>
      </c>
      <c r="R1809" cm="1">
        <f t="array" ref="R1809:S1809">YEAR(P1809:Q1809)</f>
        <v>2014</v>
      </c>
      <c r="S1809">
        <v>2014</v>
      </c>
    </row>
    <row r="1810" spans="1:19" ht="48" x14ac:dyDescent="0.2">
      <c r="A1810">
        <v>1808</v>
      </c>
      <c r="B1810" s="3" t="s">
        <v>1809</v>
      </c>
      <c r="C1810" s="3" t="s">
        <v>5918</v>
      </c>
      <c r="D1810" s="6">
        <v>28000</v>
      </c>
      <c r="E1810" s="8">
        <v>11594</v>
      </c>
      <c r="F1810" t="s">
        <v>8220</v>
      </c>
      <c r="G1810" t="s">
        <v>8223</v>
      </c>
      <c r="H1810" t="s">
        <v>8245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8297</v>
      </c>
      <c r="O1810" t="s">
        <v>8298</v>
      </c>
      <c r="P1810" s="9">
        <f>(J1810/86400)+DATE(1970,1,1)</f>
        <v>42742.680902777778</v>
      </c>
      <c r="Q1810" s="9">
        <f>(I1810/86400)+DATE(1970,1,1)</f>
        <v>42777.680902777778</v>
      </c>
      <c r="R1810" cm="1">
        <f t="array" ref="R1810:S1810">YEAR(P1810:Q1810)</f>
        <v>2017</v>
      </c>
      <c r="S1810">
        <v>2017</v>
      </c>
    </row>
    <row r="1811" spans="1:19" ht="48" x14ac:dyDescent="0.2">
      <c r="A1811">
        <v>1809</v>
      </c>
      <c r="B1811" s="3" t="s">
        <v>1810</v>
      </c>
      <c r="C1811" s="3" t="s">
        <v>5919</v>
      </c>
      <c r="D1811" s="6">
        <v>3500</v>
      </c>
      <c r="E1811" s="8">
        <v>380</v>
      </c>
      <c r="F1811" t="s">
        <v>8220</v>
      </c>
      <c r="G1811" t="s">
        <v>8228</v>
      </c>
      <c r="H1811" t="s">
        <v>8250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8297</v>
      </c>
      <c r="O1811" t="s">
        <v>8298</v>
      </c>
      <c r="P1811" s="9">
        <f>(J1811/86400)+DATE(1970,1,1)</f>
        <v>42029.907858796301</v>
      </c>
      <c r="Q1811" s="9">
        <f>(I1811/86400)+DATE(1970,1,1)</f>
        <v>42064.907858796301</v>
      </c>
      <c r="R1811" cm="1">
        <f t="array" ref="R1811:S1811">YEAR(P1811:Q1811)</f>
        <v>2015</v>
      </c>
      <c r="S1811">
        <v>2015</v>
      </c>
    </row>
    <row r="1812" spans="1:19" ht="48" x14ac:dyDescent="0.2">
      <c r="A1812">
        <v>1810</v>
      </c>
      <c r="B1812" s="3" t="s">
        <v>1811</v>
      </c>
      <c r="C1812" s="3" t="s">
        <v>5920</v>
      </c>
      <c r="D1812" s="6">
        <v>450</v>
      </c>
      <c r="E1812" s="8">
        <v>15</v>
      </c>
      <c r="F1812" t="s">
        <v>8220</v>
      </c>
      <c r="G1812" t="s">
        <v>8223</v>
      </c>
      <c r="H1812" t="s">
        <v>8245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8297</v>
      </c>
      <c r="O1812" t="s">
        <v>8298</v>
      </c>
      <c r="P1812" s="9">
        <f>(J1812/86400)+DATE(1970,1,1)</f>
        <v>41860.91002314815</v>
      </c>
      <c r="Q1812" s="9">
        <f>(I1812/86400)+DATE(1970,1,1)</f>
        <v>41872.91002314815</v>
      </c>
      <c r="R1812" cm="1">
        <f t="array" ref="R1812:S1812">YEAR(P1812:Q1812)</f>
        <v>2014</v>
      </c>
      <c r="S1812">
        <v>2014</v>
      </c>
    </row>
    <row r="1813" spans="1:19" ht="32" x14ac:dyDescent="0.2">
      <c r="A1813">
        <v>1811</v>
      </c>
      <c r="B1813" s="3" t="s">
        <v>1812</v>
      </c>
      <c r="C1813" s="3" t="s">
        <v>5921</v>
      </c>
      <c r="D1813" s="6">
        <v>54000</v>
      </c>
      <c r="E1813" s="8">
        <v>40</v>
      </c>
      <c r="F1813" t="s">
        <v>8220</v>
      </c>
      <c r="G1813" t="s">
        <v>8223</v>
      </c>
      <c r="H1813" t="s">
        <v>8245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8297</v>
      </c>
      <c r="O1813" t="s">
        <v>8298</v>
      </c>
      <c r="P1813" s="9">
        <f>(J1813/86400)+DATE(1970,1,1)</f>
        <v>41876.433680555558</v>
      </c>
      <c r="Q1813" s="9">
        <f>(I1813/86400)+DATE(1970,1,1)</f>
        <v>41936.166666666664</v>
      </c>
      <c r="R1813" cm="1">
        <f t="array" ref="R1813:S1813">YEAR(P1813:Q1813)</f>
        <v>2014</v>
      </c>
      <c r="S1813">
        <v>2014</v>
      </c>
    </row>
    <row r="1814" spans="1:19" ht="48" x14ac:dyDescent="0.2">
      <c r="A1814">
        <v>1812</v>
      </c>
      <c r="B1814" s="3" t="s">
        <v>1813</v>
      </c>
      <c r="C1814" s="3" t="s">
        <v>5922</v>
      </c>
      <c r="D1814" s="6">
        <v>6500</v>
      </c>
      <c r="E1814" s="8">
        <v>865</v>
      </c>
      <c r="F1814" t="s">
        <v>8220</v>
      </c>
      <c r="G1814" t="s">
        <v>8224</v>
      </c>
      <c r="H1814" t="s">
        <v>8246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8297</v>
      </c>
      <c r="O1814" t="s">
        <v>8298</v>
      </c>
      <c r="P1814" s="9">
        <f>(J1814/86400)+DATE(1970,1,1)</f>
        <v>42524.318703703699</v>
      </c>
      <c r="Q1814" s="9">
        <f>(I1814/86400)+DATE(1970,1,1)</f>
        <v>42554.318703703699</v>
      </c>
      <c r="R1814" cm="1">
        <f t="array" ref="R1814:S1814">YEAR(P1814:Q1814)</f>
        <v>2016</v>
      </c>
      <c r="S1814">
        <v>2016</v>
      </c>
    </row>
    <row r="1815" spans="1:19" ht="48" x14ac:dyDescent="0.2">
      <c r="A1815">
        <v>1813</v>
      </c>
      <c r="B1815" s="3" t="s">
        <v>1814</v>
      </c>
      <c r="C1815" s="3" t="s">
        <v>5923</v>
      </c>
      <c r="D1815" s="6">
        <v>8750</v>
      </c>
      <c r="E1815" s="8">
        <v>0</v>
      </c>
      <c r="F1815" t="s">
        <v>8220</v>
      </c>
      <c r="G1815" t="s">
        <v>8224</v>
      </c>
      <c r="H1815" t="s">
        <v>8246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8297</v>
      </c>
      <c r="O1815" t="s">
        <v>8298</v>
      </c>
      <c r="P1815" s="9">
        <f>(J1815/86400)+DATE(1970,1,1)</f>
        <v>41829.889027777775</v>
      </c>
      <c r="Q1815" s="9">
        <f>(I1815/86400)+DATE(1970,1,1)</f>
        <v>41859.889027777775</v>
      </c>
      <c r="R1815" cm="1">
        <f t="array" ref="R1815:S1815">YEAR(P1815:Q1815)</f>
        <v>2014</v>
      </c>
      <c r="S1815">
        <v>2014</v>
      </c>
    </row>
    <row r="1816" spans="1:19" ht="48" x14ac:dyDescent="0.2">
      <c r="A1816">
        <v>1814</v>
      </c>
      <c r="B1816" s="3" t="s">
        <v>1815</v>
      </c>
      <c r="C1816" s="3" t="s">
        <v>5924</v>
      </c>
      <c r="D1816" s="6">
        <v>12000</v>
      </c>
      <c r="E1816" s="8">
        <v>5902</v>
      </c>
      <c r="F1816" t="s">
        <v>8220</v>
      </c>
      <c r="G1816" t="s">
        <v>8224</v>
      </c>
      <c r="H1816" t="s">
        <v>8246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8297</v>
      </c>
      <c r="O1816" t="s">
        <v>8298</v>
      </c>
      <c r="P1816" s="9">
        <f>(J1816/86400)+DATE(1970,1,1)</f>
        <v>42033.314074074078</v>
      </c>
      <c r="Q1816" s="9">
        <f>(I1816/86400)+DATE(1970,1,1)</f>
        <v>42063.314074074078</v>
      </c>
      <c r="R1816" cm="1">
        <f t="array" ref="R1816:S1816">YEAR(P1816:Q1816)</f>
        <v>2015</v>
      </c>
      <c r="S1816">
        <v>2015</v>
      </c>
    </row>
    <row r="1817" spans="1:19" ht="48" x14ac:dyDescent="0.2">
      <c r="A1817">
        <v>1815</v>
      </c>
      <c r="B1817" s="3" t="s">
        <v>1816</v>
      </c>
      <c r="C1817" s="3" t="s">
        <v>5925</v>
      </c>
      <c r="D1817" s="6">
        <v>3000</v>
      </c>
      <c r="E1817" s="8">
        <v>0</v>
      </c>
      <c r="F1817" t="s">
        <v>8220</v>
      </c>
      <c r="G1817" t="s">
        <v>8223</v>
      </c>
      <c r="H1817" t="s">
        <v>8245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8297</v>
      </c>
      <c r="O1817" t="s">
        <v>8298</v>
      </c>
      <c r="P1817" s="9">
        <f>(J1817/86400)+DATE(1970,1,1)</f>
        <v>42172.906678240739</v>
      </c>
      <c r="Q1817" s="9">
        <f>(I1817/86400)+DATE(1970,1,1)</f>
        <v>42186.906678240739</v>
      </c>
      <c r="R1817" cm="1">
        <f t="array" ref="R1817:S1817">YEAR(P1817:Q1817)</f>
        <v>2015</v>
      </c>
      <c r="S1817">
        <v>2015</v>
      </c>
    </row>
    <row r="1818" spans="1:19" ht="48" x14ac:dyDescent="0.2">
      <c r="A1818">
        <v>1816</v>
      </c>
      <c r="B1818" s="3" t="s">
        <v>1817</v>
      </c>
      <c r="C1818" s="3" t="s">
        <v>5926</v>
      </c>
      <c r="D1818" s="6">
        <v>25000</v>
      </c>
      <c r="E1818" s="8">
        <v>509</v>
      </c>
      <c r="F1818" t="s">
        <v>8220</v>
      </c>
      <c r="G1818" t="s">
        <v>8239</v>
      </c>
      <c r="H1818" t="s">
        <v>8256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8297</v>
      </c>
      <c r="O1818" t="s">
        <v>8298</v>
      </c>
      <c r="P1818" s="9">
        <f>(J1818/86400)+DATE(1970,1,1)</f>
        <v>42548.876192129625</v>
      </c>
      <c r="Q1818" s="9">
        <f>(I1818/86400)+DATE(1970,1,1)</f>
        <v>42576.791666666672</v>
      </c>
      <c r="R1818" cm="1">
        <f t="array" ref="R1818:S1818">YEAR(P1818:Q1818)</f>
        <v>2016</v>
      </c>
      <c r="S1818">
        <v>2016</v>
      </c>
    </row>
    <row r="1819" spans="1:19" ht="32" x14ac:dyDescent="0.2">
      <c r="A1819">
        <v>1817</v>
      </c>
      <c r="B1819" s="3" t="s">
        <v>1818</v>
      </c>
      <c r="C1819" s="3" t="s">
        <v>5927</v>
      </c>
      <c r="D1819" s="6">
        <v>18000</v>
      </c>
      <c r="E1819" s="8">
        <v>9419</v>
      </c>
      <c r="F1819" t="s">
        <v>8220</v>
      </c>
      <c r="G1819" t="s">
        <v>8223</v>
      </c>
      <c r="H1819" t="s">
        <v>8245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8297</v>
      </c>
      <c r="O1819" t="s">
        <v>8298</v>
      </c>
      <c r="P1819" s="9">
        <f>(J1819/86400)+DATE(1970,1,1)</f>
        <v>42705.662118055552</v>
      </c>
      <c r="Q1819" s="9">
        <f>(I1819/86400)+DATE(1970,1,1)</f>
        <v>42765.290972222225</v>
      </c>
      <c r="R1819" cm="1">
        <f t="array" ref="R1819:S1819">YEAR(P1819:Q1819)</f>
        <v>2016</v>
      </c>
      <c r="S1819">
        <v>2017</v>
      </c>
    </row>
    <row r="1820" spans="1:19" ht="32" x14ac:dyDescent="0.2">
      <c r="A1820">
        <v>1818</v>
      </c>
      <c r="B1820" s="3" t="s">
        <v>1819</v>
      </c>
      <c r="C1820" s="3" t="s">
        <v>5928</v>
      </c>
      <c r="D1820" s="6">
        <v>15000</v>
      </c>
      <c r="E1820" s="8">
        <v>0</v>
      </c>
      <c r="F1820" t="s">
        <v>8220</v>
      </c>
      <c r="G1820" t="s">
        <v>8223</v>
      </c>
      <c r="H1820" t="s">
        <v>8245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8297</v>
      </c>
      <c r="O1820" t="s">
        <v>8298</v>
      </c>
      <c r="P1820" s="9">
        <f>(J1820/86400)+DATE(1970,1,1)</f>
        <v>42067.234375</v>
      </c>
      <c r="Q1820" s="9">
        <f>(I1820/86400)+DATE(1970,1,1)</f>
        <v>42097.192708333328</v>
      </c>
      <c r="R1820" cm="1">
        <f t="array" ref="R1820:S1820">YEAR(P1820:Q1820)</f>
        <v>2015</v>
      </c>
      <c r="S1820">
        <v>2015</v>
      </c>
    </row>
    <row r="1821" spans="1:19" ht="48" x14ac:dyDescent="0.2">
      <c r="A1821">
        <v>1819</v>
      </c>
      <c r="B1821" s="3" t="s">
        <v>1820</v>
      </c>
      <c r="C1821" s="3" t="s">
        <v>5929</v>
      </c>
      <c r="D1821" s="6">
        <v>1200</v>
      </c>
      <c r="E1821" s="8">
        <v>25</v>
      </c>
      <c r="F1821" t="s">
        <v>8220</v>
      </c>
      <c r="G1821" t="s">
        <v>8223</v>
      </c>
      <c r="H1821" t="s">
        <v>8245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8297</v>
      </c>
      <c r="O1821" t="s">
        <v>8298</v>
      </c>
      <c r="P1821" s="9">
        <f>(J1821/86400)+DATE(1970,1,1)</f>
        <v>41820.752268518518</v>
      </c>
      <c r="Q1821" s="9">
        <f>(I1821/86400)+DATE(1970,1,1)</f>
        <v>41850.752268518518</v>
      </c>
      <c r="R1821" cm="1">
        <f t="array" ref="R1821:S1821">YEAR(P1821:Q1821)</f>
        <v>2014</v>
      </c>
      <c r="S1821">
        <v>2014</v>
      </c>
    </row>
    <row r="1822" spans="1:19" ht="48" x14ac:dyDescent="0.2">
      <c r="A1822">
        <v>1820</v>
      </c>
      <c r="B1822" s="3" t="s">
        <v>1821</v>
      </c>
      <c r="C1822" s="3" t="s">
        <v>5930</v>
      </c>
      <c r="D1822" s="6">
        <v>26000</v>
      </c>
      <c r="E1822" s="8">
        <v>1707</v>
      </c>
      <c r="F1822" t="s">
        <v>8220</v>
      </c>
      <c r="G1822" t="s">
        <v>8223</v>
      </c>
      <c r="H1822" t="s">
        <v>8245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8297</v>
      </c>
      <c r="O1822" t="s">
        <v>8298</v>
      </c>
      <c r="P1822" s="9">
        <f>(J1822/86400)+DATE(1970,1,1)</f>
        <v>42065.084374999999</v>
      </c>
      <c r="Q1822" s="9">
        <f>(I1822/86400)+DATE(1970,1,1)</f>
        <v>42095.042708333334</v>
      </c>
      <c r="R1822" cm="1">
        <f t="array" ref="R1822:S1822">YEAR(P1822:Q1822)</f>
        <v>2015</v>
      </c>
      <c r="S1822">
        <v>2015</v>
      </c>
    </row>
    <row r="1823" spans="1:19" ht="48" x14ac:dyDescent="0.2">
      <c r="A1823">
        <v>1821</v>
      </c>
      <c r="B1823" s="3" t="s">
        <v>1822</v>
      </c>
      <c r="C1823" s="3" t="s">
        <v>5931</v>
      </c>
      <c r="D1823" s="6">
        <v>2500</v>
      </c>
      <c r="E1823" s="8">
        <v>3372.25</v>
      </c>
      <c r="F1823" t="s">
        <v>8218</v>
      </c>
      <c r="G1823" t="s">
        <v>8223</v>
      </c>
      <c r="H1823" t="s">
        <v>8245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8284</v>
      </c>
      <c r="O1823" t="s">
        <v>8285</v>
      </c>
      <c r="P1823" s="9">
        <f>(J1823/86400)+DATE(1970,1,1)</f>
        <v>40926.319062499999</v>
      </c>
      <c r="Q1823" s="9">
        <f>(I1823/86400)+DATE(1970,1,1)</f>
        <v>40971.319062499999</v>
      </c>
      <c r="R1823" cm="1">
        <f t="array" ref="R1823:S1823">YEAR(P1823:Q1823)</f>
        <v>2012</v>
      </c>
      <c r="S1823">
        <v>2012</v>
      </c>
    </row>
    <row r="1824" spans="1:19" ht="32" x14ac:dyDescent="0.2">
      <c r="A1824">
        <v>1822</v>
      </c>
      <c r="B1824" s="3" t="s">
        <v>1823</v>
      </c>
      <c r="C1824" s="3" t="s">
        <v>5932</v>
      </c>
      <c r="D1824" s="6">
        <v>300</v>
      </c>
      <c r="E1824" s="8">
        <v>300</v>
      </c>
      <c r="F1824" t="s">
        <v>8218</v>
      </c>
      <c r="G1824" t="s">
        <v>8228</v>
      </c>
      <c r="H1824" t="s">
        <v>8250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8284</v>
      </c>
      <c r="O1824" t="s">
        <v>8285</v>
      </c>
      <c r="P1824" s="9">
        <f>(J1824/86400)+DATE(1970,1,1)</f>
        <v>41634.797013888892</v>
      </c>
      <c r="Q1824" s="9">
        <f>(I1824/86400)+DATE(1970,1,1)</f>
        <v>41670.792361111111</v>
      </c>
      <c r="R1824" cm="1">
        <f t="array" ref="R1824:S1824">YEAR(P1824:Q1824)</f>
        <v>2013</v>
      </c>
      <c r="S1824">
        <v>2014</v>
      </c>
    </row>
    <row r="1825" spans="1:19" ht="48" x14ac:dyDescent="0.2">
      <c r="A1825">
        <v>1823</v>
      </c>
      <c r="B1825" s="3" t="s">
        <v>1824</v>
      </c>
      <c r="C1825" s="3" t="s">
        <v>5933</v>
      </c>
      <c r="D1825" s="6">
        <v>700</v>
      </c>
      <c r="E1825" s="8">
        <v>811</v>
      </c>
      <c r="F1825" t="s">
        <v>8218</v>
      </c>
      <c r="G1825" t="s">
        <v>8223</v>
      </c>
      <c r="H1825" t="s">
        <v>8245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8284</v>
      </c>
      <c r="O1825" t="s">
        <v>8285</v>
      </c>
      <c r="P1825" s="9">
        <f>(J1825/86400)+DATE(1970,1,1)</f>
        <v>41176.684907407405</v>
      </c>
      <c r="Q1825" s="9">
        <f>(I1825/86400)+DATE(1970,1,1)</f>
        <v>41206.684907407405</v>
      </c>
      <c r="R1825" cm="1">
        <f t="array" ref="R1825:S1825">YEAR(P1825:Q1825)</f>
        <v>2012</v>
      </c>
      <c r="S1825">
        <v>2012</v>
      </c>
    </row>
    <row r="1826" spans="1:19" ht="16" x14ac:dyDescent="0.2">
      <c r="A1826">
        <v>1824</v>
      </c>
      <c r="B1826" s="3" t="s">
        <v>1825</v>
      </c>
      <c r="C1826" s="3" t="s">
        <v>5934</v>
      </c>
      <c r="D1826" s="6">
        <v>3000</v>
      </c>
      <c r="E1826" s="8">
        <v>3002</v>
      </c>
      <c r="F1826" t="s">
        <v>8218</v>
      </c>
      <c r="G1826" t="s">
        <v>8223</v>
      </c>
      <c r="H1826" t="s">
        <v>8245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8284</v>
      </c>
      <c r="O1826" t="s">
        <v>8285</v>
      </c>
      <c r="P1826" s="9">
        <f>(J1826/86400)+DATE(1970,1,1)</f>
        <v>41626.916284722218</v>
      </c>
      <c r="Q1826" s="9">
        <f>(I1826/86400)+DATE(1970,1,1)</f>
        <v>41647.088888888888</v>
      </c>
      <c r="R1826" cm="1">
        <f t="array" ref="R1826:S1826">YEAR(P1826:Q1826)</f>
        <v>2013</v>
      </c>
      <c r="S1826">
        <v>2014</v>
      </c>
    </row>
    <row r="1827" spans="1:19" ht="48" x14ac:dyDescent="0.2">
      <c r="A1827">
        <v>1825</v>
      </c>
      <c r="B1827" s="3" t="s">
        <v>1826</v>
      </c>
      <c r="C1827" s="3" t="s">
        <v>5935</v>
      </c>
      <c r="D1827" s="6">
        <v>2000</v>
      </c>
      <c r="E1827" s="8">
        <v>2101</v>
      </c>
      <c r="F1827" t="s">
        <v>8218</v>
      </c>
      <c r="G1827" t="s">
        <v>8223</v>
      </c>
      <c r="H1827" t="s">
        <v>8245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8284</v>
      </c>
      <c r="O1827" t="s">
        <v>8285</v>
      </c>
      <c r="P1827" s="9">
        <f>(J1827/86400)+DATE(1970,1,1)</f>
        <v>41443.83452546296</v>
      </c>
      <c r="Q1827" s="9">
        <f>(I1827/86400)+DATE(1970,1,1)</f>
        <v>41466.83452546296</v>
      </c>
      <c r="R1827" cm="1">
        <f t="array" ref="R1827:S1827">YEAR(P1827:Q1827)</f>
        <v>2013</v>
      </c>
      <c r="S1827">
        <v>2013</v>
      </c>
    </row>
    <row r="1828" spans="1:19" ht="16" x14ac:dyDescent="0.2">
      <c r="A1828">
        <v>1826</v>
      </c>
      <c r="B1828" s="3" t="s">
        <v>1827</v>
      </c>
      <c r="C1828" s="3" t="s">
        <v>5936</v>
      </c>
      <c r="D1828" s="6">
        <v>2000</v>
      </c>
      <c r="E1828" s="8">
        <v>2020</v>
      </c>
      <c r="F1828" t="s">
        <v>8218</v>
      </c>
      <c r="G1828" t="s">
        <v>8223</v>
      </c>
      <c r="H1828" t="s">
        <v>8245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8284</v>
      </c>
      <c r="O1828" t="s">
        <v>8285</v>
      </c>
      <c r="P1828" s="9">
        <f>(J1828/86400)+DATE(1970,1,1)</f>
        <v>41657.923807870371</v>
      </c>
      <c r="Q1828" s="9">
        <f>(I1828/86400)+DATE(1970,1,1)</f>
        <v>41687.923807870371</v>
      </c>
      <c r="R1828" cm="1">
        <f t="array" ref="R1828:S1828">YEAR(P1828:Q1828)</f>
        <v>2014</v>
      </c>
      <c r="S1828">
        <v>2014</v>
      </c>
    </row>
    <row r="1829" spans="1:19" ht="48" x14ac:dyDescent="0.2">
      <c r="A1829">
        <v>1827</v>
      </c>
      <c r="B1829" s="3" t="s">
        <v>1828</v>
      </c>
      <c r="C1829" s="3" t="s">
        <v>5937</v>
      </c>
      <c r="D1829" s="6">
        <v>8000</v>
      </c>
      <c r="E1829" s="8">
        <v>8053</v>
      </c>
      <c r="F1829" t="s">
        <v>8218</v>
      </c>
      <c r="G1829" t="s">
        <v>8223</v>
      </c>
      <c r="H1829" t="s">
        <v>8245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8284</v>
      </c>
      <c r="O1829" t="s">
        <v>8285</v>
      </c>
      <c r="P1829" s="9">
        <f>(J1829/86400)+DATE(1970,1,1)</f>
        <v>40555.325937499998</v>
      </c>
      <c r="Q1829" s="9">
        <f>(I1829/86400)+DATE(1970,1,1)</f>
        <v>40605.325937499998</v>
      </c>
      <c r="R1829" cm="1">
        <f t="array" ref="R1829:S1829">YEAR(P1829:Q1829)</f>
        <v>2011</v>
      </c>
      <c r="S1829">
        <v>2011</v>
      </c>
    </row>
    <row r="1830" spans="1:19" ht="48" x14ac:dyDescent="0.2">
      <c r="A1830">
        <v>1828</v>
      </c>
      <c r="B1830" s="3" t="s">
        <v>1829</v>
      </c>
      <c r="C1830" s="3" t="s">
        <v>5938</v>
      </c>
      <c r="D1830" s="6">
        <v>20000</v>
      </c>
      <c r="E1830" s="8">
        <v>20032</v>
      </c>
      <c r="F1830" t="s">
        <v>8218</v>
      </c>
      <c r="G1830" t="s">
        <v>8223</v>
      </c>
      <c r="H1830" t="s">
        <v>8245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8284</v>
      </c>
      <c r="O1830" t="s">
        <v>8285</v>
      </c>
      <c r="P1830" s="9">
        <f>(J1830/86400)+DATE(1970,1,1)</f>
        <v>41736.899652777778</v>
      </c>
      <c r="Q1830" s="9">
        <f>(I1830/86400)+DATE(1970,1,1)</f>
        <v>41768.916666666664</v>
      </c>
      <c r="R1830" cm="1">
        <f t="array" ref="R1830:S1830">YEAR(P1830:Q1830)</f>
        <v>2014</v>
      </c>
      <c r="S1830">
        <v>2014</v>
      </c>
    </row>
    <row r="1831" spans="1:19" ht="48" x14ac:dyDescent="0.2">
      <c r="A1831">
        <v>1829</v>
      </c>
      <c r="B1831" s="3" t="s">
        <v>1830</v>
      </c>
      <c r="C1831" s="3" t="s">
        <v>5939</v>
      </c>
      <c r="D1831" s="6">
        <v>1500</v>
      </c>
      <c r="E1831" s="8">
        <v>2500.25</v>
      </c>
      <c r="F1831" t="s">
        <v>8218</v>
      </c>
      <c r="G1831" t="s">
        <v>8223</v>
      </c>
      <c r="H1831" t="s">
        <v>8245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8284</v>
      </c>
      <c r="O1831" t="s">
        <v>8285</v>
      </c>
      <c r="P1831" s="9">
        <f>(J1831/86400)+DATE(1970,1,1)</f>
        <v>40516.087627314817</v>
      </c>
      <c r="Q1831" s="9">
        <f>(I1831/86400)+DATE(1970,1,1)</f>
        <v>40564.916666666664</v>
      </c>
      <c r="R1831" cm="1">
        <f t="array" ref="R1831:S1831">YEAR(P1831:Q1831)</f>
        <v>2010</v>
      </c>
      <c r="S1831">
        <v>2011</v>
      </c>
    </row>
    <row r="1832" spans="1:19" ht="48" x14ac:dyDescent="0.2">
      <c r="A1832">
        <v>1830</v>
      </c>
      <c r="B1832" s="3" t="s">
        <v>1831</v>
      </c>
      <c r="C1832" s="3" t="s">
        <v>5940</v>
      </c>
      <c r="D1832" s="6">
        <v>15000</v>
      </c>
      <c r="E1832" s="8">
        <v>15230</v>
      </c>
      <c r="F1832" t="s">
        <v>8218</v>
      </c>
      <c r="G1832" t="s">
        <v>8223</v>
      </c>
      <c r="H1832" t="s">
        <v>8245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8284</v>
      </c>
      <c r="O1832" t="s">
        <v>8285</v>
      </c>
      <c r="P1832" s="9">
        <f>(J1832/86400)+DATE(1970,1,1)</f>
        <v>41664.684108796297</v>
      </c>
      <c r="Q1832" s="9">
        <f>(I1832/86400)+DATE(1970,1,1)</f>
        <v>41694.684108796297</v>
      </c>
      <c r="R1832" cm="1">
        <f t="array" ref="R1832:S1832">YEAR(P1832:Q1832)</f>
        <v>2014</v>
      </c>
      <c r="S1832">
        <v>2014</v>
      </c>
    </row>
    <row r="1833" spans="1:19" ht="48" x14ac:dyDescent="0.2">
      <c r="A1833">
        <v>1831</v>
      </c>
      <c r="B1833" s="3" t="s">
        <v>1832</v>
      </c>
      <c r="C1833" s="3" t="s">
        <v>5941</v>
      </c>
      <c r="D1833" s="6">
        <v>1000</v>
      </c>
      <c r="E1833" s="8">
        <v>1030</v>
      </c>
      <c r="F1833" t="s">
        <v>8218</v>
      </c>
      <c r="G1833" t="s">
        <v>8223</v>
      </c>
      <c r="H1833" t="s">
        <v>8245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8284</v>
      </c>
      <c r="O1833" t="s">
        <v>8285</v>
      </c>
      <c r="P1833" s="9">
        <f>(J1833/86400)+DATE(1970,1,1)</f>
        <v>41026.996099537035</v>
      </c>
      <c r="Q1833" s="9">
        <f>(I1833/86400)+DATE(1970,1,1)</f>
        <v>41041.996099537035</v>
      </c>
      <c r="R1833" cm="1">
        <f t="array" ref="R1833:S1833">YEAR(P1833:Q1833)</f>
        <v>2012</v>
      </c>
      <c r="S1833">
        <v>2012</v>
      </c>
    </row>
    <row r="1834" spans="1:19" ht="48" x14ac:dyDescent="0.2">
      <c r="A1834">
        <v>1832</v>
      </c>
      <c r="B1834" s="3" t="s">
        <v>1833</v>
      </c>
      <c r="C1834" s="3" t="s">
        <v>5942</v>
      </c>
      <c r="D1834" s="6">
        <v>350</v>
      </c>
      <c r="E1834" s="8">
        <v>500</v>
      </c>
      <c r="F1834" t="s">
        <v>8218</v>
      </c>
      <c r="G1834" t="s">
        <v>8223</v>
      </c>
      <c r="H1834" t="s">
        <v>8245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8284</v>
      </c>
      <c r="O1834" t="s">
        <v>8285</v>
      </c>
      <c r="P1834" s="9">
        <f>(J1834/86400)+DATE(1970,1,1)</f>
        <v>40576.539664351854</v>
      </c>
      <c r="Q1834" s="9">
        <f>(I1834/86400)+DATE(1970,1,1)</f>
        <v>40606.539664351854</v>
      </c>
      <c r="R1834" cm="1">
        <f t="array" ref="R1834:S1834">YEAR(P1834:Q1834)</f>
        <v>2011</v>
      </c>
      <c r="S1834">
        <v>2011</v>
      </c>
    </row>
    <row r="1835" spans="1:19" ht="48" x14ac:dyDescent="0.2">
      <c r="A1835">
        <v>1833</v>
      </c>
      <c r="B1835" s="3" t="s">
        <v>1834</v>
      </c>
      <c r="C1835" s="3" t="s">
        <v>5943</v>
      </c>
      <c r="D1835" s="6">
        <v>400</v>
      </c>
      <c r="E1835" s="8">
        <v>1050</v>
      </c>
      <c r="F1835" t="s">
        <v>8218</v>
      </c>
      <c r="G1835" t="s">
        <v>8223</v>
      </c>
      <c r="H1835" t="s">
        <v>8245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8284</v>
      </c>
      <c r="O1835" t="s">
        <v>8285</v>
      </c>
      <c r="P1835" s="9">
        <f>(J1835/86400)+DATE(1970,1,1)</f>
        <v>41303.044016203705</v>
      </c>
      <c r="Q1835" s="9">
        <f>(I1835/86400)+DATE(1970,1,1)</f>
        <v>41335.332638888889</v>
      </c>
      <c r="R1835" cm="1">
        <f t="array" ref="R1835:S1835">YEAR(P1835:Q1835)</f>
        <v>2013</v>
      </c>
      <c r="S1835">
        <v>2013</v>
      </c>
    </row>
    <row r="1836" spans="1:19" ht="32" x14ac:dyDescent="0.2">
      <c r="A1836">
        <v>1834</v>
      </c>
      <c r="B1836" s="3" t="s">
        <v>1835</v>
      </c>
      <c r="C1836" s="3" t="s">
        <v>5944</v>
      </c>
      <c r="D1836" s="6">
        <v>10000</v>
      </c>
      <c r="E1836" s="8">
        <v>11805</v>
      </c>
      <c r="F1836" t="s">
        <v>8218</v>
      </c>
      <c r="G1836" t="s">
        <v>8223</v>
      </c>
      <c r="H1836" t="s">
        <v>8245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8284</v>
      </c>
      <c r="O1836" t="s">
        <v>8285</v>
      </c>
      <c r="P1836" s="9">
        <f>(J1836/86400)+DATE(1970,1,1)</f>
        <v>41988.964062500003</v>
      </c>
      <c r="Q1836" s="9">
        <f>(I1836/86400)+DATE(1970,1,1)</f>
        <v>42028.964062500003</v>
      </c>
      <c r="R1836" cm="1">
        <f t="array" ref="R1836:S1836">YEAR(P1836:Q1836)</f>
        <v>2014</v>
      </c>
      <c r="S1836">
        <v>2015</v>
      </c>
    </row>
    <row r="1837" spans="1:19" ht="64" x14ac:dyDescent="0.2">
      <c r="A1837">
        <v>1835</v>
      </c>
      <c r="B1837" s="3" t="s">
        <v>1836</v>
      </c>
      <c r="C1837" s="3" t="s">
        <v>5945</v>
      </c>
      <c r="D1837" s="6">
        <v>500</v>
      </c>
      <c r="E1837" s="8">
        <v>520</v>
      </c>
      <c r="F1837" t="s">
        <v>8218</v>
      </c>
      <c r="G1837" t="s">
        <v>8224</v>
      </c>
      <c r="H1837" t="s">
        <v>8246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8284</v>
      </c>
      <c r="O1837" t="s">
        <v>8285</v>
      </c>
      <c r="P1837" s="9">
        <f>(J1837/86400)+DATE(1970,1,1)</f>
        <v>42430.702210648145</v>
      </c>
      <c r="Q1837" s="9">
        <f>(I1837/86400)+DATE(1970,1,1)</f>
        <v>42460.660543981481</v>
      </c>
      <c r="R1837" cm="1">
        <f t="array" ref="R1837:S1837">YEAR(P1837:Q1837)</f>
        <v>2016</v>
      </c>
      <c r="S1837">
        <v>2016</v>
      </c>
    </row>
    <row r="1838" spans="1:19" ht="16" x14ac:dyDescent="0.2">
      <c r="A1838">
        <v>1836</v>
      </c>
      <c r="B1838" s="3" t="s">
        <v>1837</v>
      </c>
      <c r="C1838" s="3" t="s">
        <v>5946</v>
      </c>
      <c r="D1838" s="6">
        <v>5000</v>
      </c>
      <c r="E1838" s="8">
        <v>10017</v>
      </c>
      <c r="F1838" t="s">
        <v>8218</v>
      </c>
      <c r="G1838" t="s">
        <v>8223</v>
      </c>
      <c r="H1838" t="s">
        <v>8245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8284</v>
      </c>
      <c r="O1838" t="s">
        <v>8285</v>
      </c>
      <c r="P1838" s="9">
        <f>(J1838/86400)+DATE(1970,1,1)</f>
        <v>41305.809363425928</v>
      </c>
      <c r="Q1838" s="9">
        <f>(I1838/86400)+DATE(1970,1,1)</f>
        <v>41322.809363425928</v>
      </c>
      <c r="R1838" cm="1">
        <f t="array" ref="R1838:S1838">YEAR(P1838:Q1838)</f>
        <v>2013</v>
      </c>
      <c r="S1838">
        <v>2013</v>
      </c>
    </row>
    <row r="1839" spans="1:19" ht="48" x14ac:dyDescent="0.2">
      <c r="A1839">
        <v>1837</v>
      </c>
      <c r="B1839" s="3" t="s">
        <v>1838</v>
      </c>
      <c r="C1839" s="3" t="s">
        <v>5947</v>
      </c>
      <c r="D1839" s="6">
        <v>600</v>
      </c>
      <c r="E1839" s="8">
        <v>1841</v>
      </c>
      <c r="F1839" t="s">
        <v>8218</v>
      </c>
      <c r="G1839" t="s">
        <v>8223</v>
      </c>
      <c r="H1839" t="s">
        <v>8245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8284</v>
      </c>
      <c r="O1839" t="s">
        <v>8285</v>
      </c>
      <c r="P1839" s="9">
        <f>(J1839/86400)+DATE(1970,1,1)</f>
        <v>40926.047858796301</v>
      </c>
      <c r="Q1839" s="9">
        <f>(I1839/86400)+DATE(1970,1,1)</f>
        <v>40986.006192129629</v>
      </c>
      <c r="R1839" cm="1">
        <f t="array" ref="R1839:S1839">YEAR(P1839:Q1839)</f>
        <v>2012</v>
      </c>
      <c r="S1839">
        <v>2012</v>
      </c>
    </row>
    <row r="1840" spans="1:19" ht="48" x14ac:dyDescent="0.2">
      <c r="A1840">
        <v>1838</v>
      </c>
      <c r="B1840" s="3" t="s">
        <v>1839</v>
      </c>
      <c r="C1840" s="3" t="s">
        <v>5948</v>
      </c>
      <c r="D1840" s="6">
        <v>1000</v>
      </c>
      <c r="E1840" s="8">
        <v>1001.49</v>
      </c>
      <c r="F1840" t="s">
        <v>8218</v>
      </c>
      <c r="G1840" t="s">
        <v>8223</v>
      </c>
      <c r="H1840" t="s">
        <v>8245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8284</v>
      </c>
      <c r="O1840" t="s">
        <v>8285</v>
      </c>
      <c r="P1840" s="9">
        <f>(J1840/86400)+DATE(1970,1,1)</f>
        <v>40788.786539351851</v>
      </c>
      <c r="Q1840" s="9">
        <f>(I1840/86400)+DATE(1970,1,1)</f>
        <v>40817.125</v>
      </c>
      <c r="R1840" cm="1">
        <f t="array" ref="R1840:S1840">YEAR(P1840:Q1840)</f>
        <v>2011</v>
      </c>
      <c r="S1840">
        <v>2011</v>
      </c>
    </row>
    <row r="1841" spans="1:19" ht="48" x14ac:dyDescent="0.2">
      <c r="A1841">
        <v>1839</v>
      </c>
      <c r="B1841" s="3" t="s">
        <v>1840</v>
      </c>
      <c r="C1841" s="3" t="s">
        <v>5949</v>
      </c>
      <c r="D1841" s="6">
        <v>1000</v>
      </c>
      <c r="E1841" s="8">
        <v>2053</v>
      </c>
      <c r="F1841" t="s">
        <v>8218</v>
      </c>
      <c r="G1841" t="s">
        <v>8223</v>
      </c>
      <c r="H1841" t="s">
        <v>8245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8284</v>
      </c>
      <c r="O1841" t="s">
        <v>8285</v>
      </c>
      <c r="P1841" s="9">
        <f>(J1841/86400)+DATE(1970,1,1)</f>
        <v>42614.722013888888</v>
      </c>
      <c r="Q1841" s="9">
        <f>(I1841/86400)+DATE(1970,1,1)</f>
        <v>42644.722013888888</v>
      </c>
      <c r="R1841" cm="1">
        <f t="array" ref="R1841:S1841">YEAR(P1841:Q1841)</f>
        <v>2016</v>
      </c>
      <c r="S1841">
        <v>2016</v>
      </c>
    </row>
    <row r="1842" spans="1:19" ht="48" x14ac:dyDescent="0.2">
      <c r="A1842">
        <v>1840</v>
      </c>
      <c r="B1842" s="3" t="s">
        <v>1841</v>
      </c>
      <c r="C1842" s="3" t="s">
        <v>5950</v>
      </c>
      <c r="D1842" s="6">
        <v>900</v>
      </c>
      <c r="E1842" s="8">
        <v>980</v>
      </c>
      <c r="F1842" t="s">
        <v>8218</v>
      </c>
      <c r="G1842" t="s">
        <v>8223</v>
      </c>
      <c r="H1842" t="s">
        <v>8245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8284</v>
      </c>
      <c r="O1842" t="s">
        <v>8285</v>
      </c>
      <c r="P1842" s="9">
        <f>(J1842/86400)+DATE(1970,1,1)</f>
        <v>41382.096180555556</v>
      </c>
      <c r="Q1842" s="9">
        <f>(I1842/86400)+DATE(1970,1,1)</f>
        <v>41401.207638888889</v>
      </c>
      <c r="R1842" cm="1">
        <f t="array" ref="R1842:S1842">YEAR(P1842:Q1842)</f>
        <v>2013</v>
      </c>
      <c r="S1842">
        <v>2013</v>
      </c>
    </row>
    <row r="1843" spans="1:19" ht="32" x14ac:dyDescent="0.2">
      <c r="A1843">
        <v>1841</v>
      </c>
      <c r="B1843" s="3" t="s">
        <v>1842</v>
      </c>
      <c r="C1843" s="3" t="s">
        <v>5951</v>
      </c>
      <c r="D1843" s="6">
        <v>2000</v>
      </c>
      <c r="E1843" s="8">
        <v>2035</v>
      </c>
      <c r="F1843" t="s">
        <v>8218</v>
      </c>
      <c r="G1843" t="s">
        <v>8223</v>
      </c>
      <c r="H1843" t="s">
        <v>8245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8284</v>
      </c>
      <c r="O1843" t="s">
        <v>8285</v>
      </c>
      <c r="P1843" s="9">
        <f>(J1843/86400)+DATE(1970,1,1)</f>
        <v>41745.84542824074</v>
      </c>
      <c r="Q1843" s="9">
        <f>(I1843/86400)+DATE(1970,1,1)</f>
        <v>41779.207638888889</v>
      </c>
      <c r="R1843" cm="1">
        <f t="array" ref="R1843:S1843">YEAR(P1843:Q1843)</f>
        <v>2014</v>
      </c>
      <c r="S1843">
        <v>2014</v>
      </c>
    </row>
    <row r="1844" spans="1:19" ht="48" x14ac:dyDescent="0.2">
      <c r="A1844">
        <v>1842</v>
      </c>
      <c r="B1844" s="3" t="s">
        <v>1843</v>
      </c>
      <c r="C1844" s="3" t="s">
        <v>5952</v>
      </c>
      <c r="D1844" s="6">
        <v>2000</v>
      </c>
      <c r="E1844" s="8">
        <v>2505</v>
      </c>
      <c r="F1844" t="s">
        <v>8218</v>
      </c>
      <c r="G1844" t="s">
        <v>8223</v>
      </c>
      <c r="H1844" t="s">
        <v>8245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8284</v>
      </c>
      <c r="O1844" t="s">
        <v>8285</v>
      </c>
      <c r="P1844" s="9">
        <f>(J1844/86400)+DATE(1970,1,1)</f>
        <v>42031.631724537037</v>
      </c>
      <c r="Q1844" s="9">
        <f>(I1844/86400)+DATE(1970,1,1)</f>
        <v>42065.249305555553</v>
      </c>
      <c r="R1844" cm="1">
        <f t="array" ref="R1844:S1844">YEAR(P1844:Q1844)</f>
        <v>2015</v>
      </c>
      <c r="S1844">
        <v>2015</v>
      </c>
    </row>
    <row r="1845" spans="1:19" ht="48" x14ac:dyDescent="0.2">
      <c r="A1845">
        <v>1843</v>
      </c>
      <c r="B1845" s="3" t="s">
        <v>1844</v>
      </c>
      <c r="C1845" s="3" t="s">
        <v>5953</v>
      </c>
      <c r="D1845" s="6">
        <v>10000</v>
      </c>
      <c r="E1845" s="8">
        <v>12400.61</v>
      </c>
      <c r="F1845" t="s">
        <v>8218</v>
      </c>
      <c r="G1845" t="s">
        <v>8223</v>
      </c>
      <c r="H1845" t="s">
        <v>8245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8284</v>
      </c>
      <c r="O1845" t="s">
        <v>8285</v>
      </c>
      <c r="P1845" s="9">
        <f>(J1845/86400)+DATE(1970,1,1)</f>
        <v>40564.994837962964</v>
      </c>
      <c r="Q1845" s="9">
        <f>(I1845/86400)+DATE(1970,1,1)</f>
        <v>40594.994837962964</v>
      </c>
      <c r="R1845" cm="1">
        <f t="array" ref="R1845:S1845">YEAR(P1845:Q1845)</f>
        <v>2011</v>
      </c>
      <c r="S1845">
        <v>2011</v>
      </c>
    </row>
    <row r="1846" spans="1:19" ht="48" x14ac:dyDescent="0.2">
      <c r="A1846">
        <v>1844</v>
      </c>
      <c r="B1846" s="3" t="s">
        <v>1845</v>
      </c>
      <c r="C1846" s="3" t="s">
        <v>5954</v>
      </c>
      <c r="D1846" s="6">
        <v>1500</v>
      </c>
      <c r="E1846" s="8">
        <v>1521</v>
      </c>
      <c r="F1846" t="s">
        <v>8218</v>
      </c>
      <c r="G1846" t="s">
        <v>8223</v>
      </c>
      <c r="H1846" t="s">
        <v>8245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8284</v>
      </c>
      <c r="O1846" t="s">
        <v>8285</v>
      </c>
      <c r="P1846" s="9">
        <f>(J1846/86400)+DATE(1970,1,1)</f>
        <v>40666.973541666666</v>
      </c>
      <c r="Q1846" s="9">
        <f>(I1846/86400)+DATE(1970,1,1)</f>
        <v>40705.125</v>
      </c>
      <c r="R1846" cm="1">
        <f t="array" ref="R1846:S1846">YEAR(P1846:Q1846)</f>
        <v>2011</v>
      </c>
      <c r="S1846">
        <v>2011</v>
      </c>
    </row>
    <row r="1847" spans="1:19" ht="96" x14ac:dyDescent="0.2">
      <c r="A1847">
        <v>1845</v>
      </c>
      <c r="B1847" s="3" t="s">
        <v>1846</v>
      </c>
      <c r="C1847" s="3" t="s">
        <v>5955</v>
      </c>
      <c r="D1847" s="6">
        <v>1000</v>
      </c>
      <c r="E1847" s="8">
        <v>1000</v>
      </c>
      <c r="F1847" t="s">
        <v>8218</v>
      </c>
      <c r="G1847" t="s">
        <v>8223</v>
      </c>
      <c r="H1847" t="s">
        <v>8245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8284</v>
      </c>
      <c r="O1847" t="s">
        <v>8285</v>
      </c>
      <c r="P1847" s="9">
        <f>(J1847/86400)+DATE(1970,1,1)</f>
        <v>42523.333310185189</v>
      </c>
      <c r="Q1847" s="9">
        <f>(I1847/86400)+DATE(1970,1,1)</f>
        <v>42538.204861111109</v>
      </c>
      <c r="R1847" cm="1">
        <f t="array" ref="R1847:S1847">YEAR(P1847:Q1847)</f>
        <v>2016</v>
      </c>
      <c r="S1847">
        <v>2016</v>
      </c>
    </row>
    <row r="1848" spans="1:19" ht="48" x14ac:dyDescent="0.2">
      <c r="A1848">
        <v>1846</v>
      </c>
      <c r="B1848" s="3" t="s">
        <v>1847</v>
      </c>
      <c r="C1848" s="3" t="s">
        <v>5956</v>
      </c>
      <c r="D1848" s="6">
        <v>15000</v>
      </c>
      <c r="E1848" s="8">
        <v>20689</v>
      </c>
      <c r="F1848" t="s">
        <v>8218</v>
      </c>
      <c r="G1848" t="s">
        <v>8223</v>
      </c>
      <c r="H1848" t="s">
        <v>8245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8284</v>
      </c>
      <c r="O1848" t="s">
        <v>8285</v>
      </c>
      <c r="P1848" s="9">
        <f>(J1848/86400)+DATE(1970,1,1)</f>
        <v>41228.650196759263</v>
      </c>
      <c r="Q1848" s="9">
        <f>(I1848/86400)+DATE(1970,1,1)</f>
        <v>41258.650196759263</v>
      </c>
      <c r="R1848" cm="1">
        <f t="array" ref="R1848:S1848">YEAR(P1848:Q1848)</f>
        <v>2012</v>
      </c>
      <c r="S1848">
        <v>2012</v>
      </c>
    </row>
    <row r="1849" spans="1:19" ht="48" x14ac:dyDescent="0.2">
      <c r="A1849">
        <v>1847</v>
      </c>
      <c r="B1849" s="3" t="s">
        <v>1848</v>
      </c>
      <c r="C1849" s="3" t="s">
        <v>5957</v>
      </c>
      <c r="D1849" s="6">
        <v>2500</v>
      </c>
      <c r="E1849" s="8">
        <v>3022</v>
      </c>
      <c r="F1849" t="s">
        <v>8218</v>
      </c>
      <c r="G1849" t="s">
        <v>8223</v>
      </c>
      <c r="H1849" t="s">
        <v>8245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8284</v>
      </c>
      <c r="O1849" t="s">
        <v>8285</v>
      </c>
      <c r="P1849" s="9">
        <f>(J1849/86400)+DATE(1970,1,1)</f>
        <v>42094.236481481479</v>
      </c>
      <c r="Q1849" s="9">
        <f>(I1849/86400)+DATE(1970,1,1)</f>
        <v>42115.236481481479</v>
      </c>
      <c r="R1849" cm="1">
        <f t="array" ref="R1849:S1849">YEAR(P1849:Q1849)</f>
        <v>2015</v>
      </c>
      <c r="S1849">
        <v>2015</v>
      </c>
    </row>
    <row r="1850" spans="1:19" ht="48" x14ac:dyDescent="0.2">
      <c r="A1850">
        <v>1848</v>
      </c>
      <c r="B1850" s="3" t="s">
        <v>1849</v>
      </c>
      <c r="C1850" s="3" t="s">
        <v>5958</v>
      </c>
      <c r="D1850" s="6">
        <v>3000</v>
      </c>
      <c r="E1850" s="8">
        <v>3221</v>
      </c>
      <c r="F1850" t="s">
        <v>8218</v>
      </c>
      <c r="G1850" t="s">
        <v>8223</v>
      </c>
      <c r="H1850" t="s">
        <v>8245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8284</v>
      </c>
      <c r="O1850" t="s">
        <v>8285</v>
      </c>
      <c r="P1850" s="9">
        <f>(J1850/86400)+DATE(1970,1,1)</f>
        <v>40691.788055555553</v>
      </c>
      <c r="Q1850" s="9">
        <f>(I1850/86400)+DATE(1970,1,1)</f>
        <v>40755.290972222225</v>
      </c>
      <c r="R1850" cm="1">
        <f t="array" ref="R1850:S1850">YEAR(P1850:Q1850)</f>
        <v>2011</v>
      </c>
      <c r="S1850">
        <v>2011</v>
      </c>
    </row>
    <row r="1851" spans="1:19" ht="32" x14ac:dyDescent="0.2">
      <c r="A1851">
        <v>1849</v>
      </c>
      <c r="B1851" s="3" t="s">
        <v>1850</v>
      </c>
      <c r="C1851" s="3" t="s">
        <v>5959</v>
      </c>
      <c r="D1851" s="6">
        <v>300</v>
      </c>
      <c r="E1851" s="8">
        <v>301</v>
      </c>
      <c r="F1851" t="s">
        <v>8218</v>
      </c>
      <c r="G1851" t="s">
        <v>8223</v>
      </c>
      <c r="H1851" t="s">
        <v>8245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8284</v>
      </c>
      <c r="O1851" t="s">
        <v>8285</v>
      </c>
      <c r="P1851" s="9">
        <f>(J1851/86400)+DATE(1970,1,1)</f>
        <v>41169.845590277779</v>
      </c>
      <c r="Q1851" s="9">
        <f>(I1851/86400)+DATE(1970,1,1)</f>
        <v>41199.845590277779</v>
      </c>
      <c r="R1851" cm="1">
        <f t="array" ref="R1851:S1851">YEAR(P1851:Q1851)</f>
        <v>2012</v>
      </c>
      <c r="S1851">
        <v>2012</v>
      </c>
    </row>
    <row r="1852" spans="1:19" ht="48" x14ac:dyDescent="0.2">
      <c r="A1852">
        <v>1850</v>
      </c>
      <c r="B1852" s="3" t="s">
        <v>1851</v>
      </c>
      <c r="C1852" s="3" t="s">
        <v>5960</v>
      </c>
      <c r="D1852" s="6">
        <v>9000</v>
      </c>
      <c r="E1852" s="8">
        <v>9137</v>
      </c>
      <c r="F1852" t="s">
        <v>8218</v>
      </c>
      <c r="G1852" t="s">
        <v>8223</v>
      </c>
      <c r="H1852" t="s">
        <v>8245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8284</v>
      </c>
      <c r="O1852" t="s">
        <v>8285</v>
      </c>
      <c r="P1852" s="9">
        <f>(J1852/86400)+DATE(1970,1,1)</f>
        <v>41800.959490740745</v>
      </c>
      <c r="Q1852" s="9">
        <f>(I1852/86400)+DATE(1970,1,1)</f>
        <v>41830.959490740745</v>
      </c>
      <c r="R1852" cm="1">
        <f t="array" ref="R1852:S1852">YEAR(P1852:Q1852)</f>
        <v>2014</v>
      </c>
      <c r="S1852">
        <v>2014</v>
      </c>
    </row>
    <row r="1853" spans="1:19" ht="48" x14ac:dyDescent="0.2">
      <c r="A1853">
        <v>1851</v>
      </c>
      <c r="B1853" s="3" t="s">
        <v>1852</v>
      </c>
      <c r="C1853" s="3" t="s">
        <v>5961</v>
      </c>
      <c r="D1853" s="6">
        <v>1300</v>
      </c>
      <c r="E1853" s="8">
        <v>1301</v>
      </c>
      <c r="F1853" t="s">
        <v>8218</v>
      </c>
      <c r="G1853" t="s">
        <v>8223</v>
      </c>
      <c r="H1853" t="s">
        <v>8245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8284</v>
      </c>
      <c r="O1853" t="s">
        <v>8285</v>
      </c>
      <c r="P1853" s="9">
        <f>(J1853/86400)+DATE(1970,1,1)</f>
        <v>41827.906689814816</v>
      </c>
      <c r="Q1853" s="9">
        <f>(I1853/86400)+DATE(1970,1,1)</f>
        <v>41848.041666666664</v>
      </c>
      <c r="R1853" cm="1">
        <f t="array" ref="R1853:S1853">YEAR(P1853:Q1853)</f>
        <v>2014</v>
      </c>
      <c r="S1853">
        <v>2014</v>
      </c>
    </row>
    <row r="1854" spans="1:19" ht="48" x14ac:dyDescent="0.2">
      <c r="A1854">
        <v>1852</v>
      </c>
      <c r="B1854" s="3" t="s">
        <v>1853</v>
      </c>
      <c r="C1854" s="3" t="s">
        <v>5962</v>
      </c>
      <c r="D1854" s="6">
        <v>15000</v>
      </c>
      <c r="E1854" s="8">
        <v>17545</v>
      </c>
      <c r="F1854" t="s">
        <v>8218</v>
      </c>
      <c r="G1854" t="s">
        <v>8223</v>
      </c>
      <c r="H1854" t="s">
        <v>8245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8284</v>
      </c>
      <c r="O1854" t="s">
        <v>8285</v>
      </c>
      <c r="P1854" s="9">
        <f>(J1854/86400)+DATE(1970,1,1)</f>
        <v>42081.77143518519</v>
      </c>
      <c r="Q1854" s="9">
        <f>(I1854/86400)+DATE(1970,1,1)</f>
        <v>42119</v>
      </c>
      <c r="R1854" cm="1">
        <f t="array" ref="R1854:S1854">YEAR(P1854:Q1854)</f>
        <v>2015</v>
      </c>
      <c r="S1854">
        <v>2015</v>
      </c>
    </row>
    <row r="1855" spans="1:19" ht="48" x14ac:dyDescent="0.2">
      <c r="A1855">
        <v>1853</v>
      </c>
      <c r="B1855" s="3" t="s">
        <v>1854</v>
      </c>
      <c r="C1855" s="3" t="s">
        <v>5963</v>
      </c>
      <c r="D1855" s="6">
        <v>800</v>
      </c>
      <c r="E1855" s="8">
        <v>815</v>
      </c>
      <c r="F1855" t="s">
        <v>8218</v>
      </c>
      <c r="G1855" t="s">
        <v>8223</v>
      </c>
      <c r="H1855" t="s">
        <v>8245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8284</v>
      </c>
      <c r="O1855" t="s">
        <v>8285</v>
      </c>
      <c r="P1855" s="9">
        <f>(J1855/86400)+DATE(1970,1,1)</f>
        <v>41177.060381944444</v>
      </c>
      <c r="Q1855" s="9">
        <f>(I1855/86400)+DATE(1970,1,1)</f>
        <v>41227.102048611108</v>
      </c>
      <c r="R1855" cm="1">
        <f t="array" ref="R1855:S1855">YEAR(P1855:Q1855)</f>
        <v>2012</v>
      </c>
      <c r="S1855">
        <v>2012</v>
      </c>
    </row>
    <row r="1856" spans="1:19" ht="48" x14ac:dyDescent="0.2">
      <c r="A1856">
        <v>1854</v>
      </c>
      <c r="B1856" s="3" t="s">
        <v>1855</v>
      </c>
      <c r="C1856" s="3" t="s">
        <v>5964</v>
      </c>
      <c r="D1856" s="6">
        <v>15000</v>
      </c>
      <c r="E1856" s="8">
        <v>15318.55</v>
      </c>
      <c r="F1856" t="s">
        <v>8218</v>
      </c>
      <c r="G1856" t="s">
        <v>8223</v>
      </c>
      <c r="H1856" t="s">
        <v>8245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8284</v>
      </c>
      <c r="O1856" t="s">
        <v>8285</v>
      </c>
      <c r="P1856" s="9">
        <f>(J1856/86400)+DATE(1970,1,1)</f>
        <v>41388.021261574075</v>
      </c>
      <c r="Q1856" s="9">
        <f>(I1856/86400)+DATE(1970,1,1)</f>
        <v>41418.021261574075</v>
      </c>
      <c r="R1856" cm="1">
        <f t="array" ref="R1856:S1856">YEAR(P1856:Q1856)</f>
        <v>2013</v>
      </c>
      <c r="S1856">
        <v>2013</v>
      </c>
    </row>
    <row r="1857" spans="1:19" ht="48" x14ac:dyDescent="0.2">
      <c r="A1857">
        <v>1855</v>
      </c>
      <c r="B1857" s="3" t="s">
        <v>1856</v>
      </c>
      <c r="C1857" s="3" t="s">
        <v>5965</v>
      </c>
      <c r="D1857" s="6">
        <v>8750</v>
      </c>
      <c r="E1857" s="8">
        <v>13480.16</v>
      </c>
      <c r="F1857" t="s">
        <v>8218</v>
      </c>
      <c r="G1857" t="s">
        <v>8228</v>
      </c>
      <c r="H1857" t="s">
        <v>8250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8284</v>
      </c>
      <c r="O1857" t="s">
        <v>8285</v>
      </c>
      <c r="P1857" s="9">
        <f>(J1857/86400)+DATE(1970,1,1)</f>
        <v>41600.538657407407</v>
      </c>
      <c r="Q1857" s="9">
        <f>(I1857/86400)+DATE(1970,1,1)</f>
        <v>41645.538657407407</v>
      </c>
      <c r="R1857" cm="1">
        <f t="array" ref="R1857:S1857">YEAR(P1857:Q1857)</f>
        <v>2013</v>
      </c>
      <c r="S1857">
        <v>2014</v>
      </c>
    </row>
    <row r="1858" spans="1:19" ht="48" x14ac:dyDescent="0.2">
      <c r="A1858">
        <v>1856</v>
      </c>
      <c r="B1858" s="3" t="s">
        <v>1857</v>
      </c>
      <c r="C1858" s="3" t="s">
        <v>5966</v>
      </c>
      <c r="D1858" s="6">
        <v>2000</v>
      </c>
      <c r="E1858" s="8">
        <v>2025</v>
      </c>
      <c r="F1858" t="s">
        <v>8218</v>
      </c>
      <c r="G1858" t="s">
        <v>8223</v>
      </c>
      <c r="H1858" t="s">
        <v>8245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8284</v>
      </c>
      <c r="O1858" t="s">
        <v>8285</v>
      </c>
      <c r="P1858" s="9">
        <f>(J1858/86400)+DATE(1970,1,1)</f>
        <v>41817.854999999996</v>
      </c>
      <c r="Q1858" s="9">
        <f>(I1858/86400)+DATE(1970,1,1)</f>
        <v>41838.854999999996</v>
      </c>
      <c r="R1858" cm="1">
        <f t="array" ref="R1858:S1858">YEAR(P1858:Q1858)</f>
        <v>2014</v>
      </c>
      <c r="S1858">
        <v>2014</v>
      </c>
    </row>
    <row r="1859" spans="1:19" ht="48" x14ac:dyDescent="0.2">
      <c r="A1859">
        <v>1857</v>
      </c>
      <c r="B1859" s="3" t="s">
        <v>1858</v>
      </c>
      <c r="C1859" s="3" t="s">
        <v>5967</v>
      </c>
      <c r="D1859" s="6">
        <v>3000</v>
      </c>
      <c r="E1859" s="8">
        <v>3000</v>
      </c>
      <c r="F1859" t="s">
        <v>8218</v>
      </c>
      <c r="G1859" t="s">
        <v>8223</v>
      </c>
      <c r="H1859" t="s">
        <v>8245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8284</v>
      </c>
      <c r="O1859" t="s">
        <v>8285</v>
      </c>
      <c r="P1859" s="9">
        <f>(J1859/86400)+DATE(1970,1,1)</f>
        <v>41864.76866898148</v>
      </c>
      <c r="Q1859" s="9">
        <f>(I1859/86400)+DATE(1970,1,1)</f>
        <v>41894.76866898148</v>
      </c>
      <c r="R1859" cm="1">
        <f t="array" ref="R1859:S1859">YEAR(P1859:Q1859)</f>
        <v>2014</v>
      </c>
      <c r="S1859">
        <v>2014</v>
      </c>
    </row>
    <row r="1860" spans="1:19" ht="48" x14ac:dyDescent="0.2">
      <c r="A1860">
        <v>1858</v>
      </c>
      <c r="B1860" s="3" t="s">
        <v>1859</v>
      </c>
      <c r="C1860" s="3" t="s">
        <v>5968</v>
      </c>
      <c r="D1860" s="6">
        <v>5555.55</v>
      </c>
      <c r="E1860" s="8">
        <v>6041.55</v>
      </c>
      <c r="F1860" t="s">
        <v>8218</v>
      </c>
      <c r="G1860" t="s">
        <v>8223</v>
      </c>
      <c r="H1860" t="s">
        <v>8245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8284</v>
      </c>
      <c r="O1860" t="s">
        <v>8285</v>
      </c>
      <c r="P1860" s="9">
        <f>(J1860/86400)+DATE(1970,1,1)</f>
        <v>40833.200474537036</v>
      </c>
      <c r="Q1860" s="9">
        <f>(I1860/86400)+DATE(1970,1,1)</f>
        <v>40893.242141203707</v>
      </c>
      <c r="R1860" cm="1">
        <f t="array" ref="R1860:S1860">YEAR(P1860:Q1860)</f>
        <v>2011</v>
      </c>
      <c r="S1860">
        <v>2011</v>
      </c>
    </row>
    <row r="1861" spans="1:19" ht="32" x14ac:dyDescent="0.2">
      <c r="A1861">
        <v>1859</v>
      </c>
      <c r="B1861" s="3" t="s">
        <v>1860</v>
      </c>
      <c r="C1861" s="3" t="s">
        <v>5969</v>
      </c>
      <c r="D1861" s="6">
        <v>3000</v>
      </c>
      <c r="E1861" s="8">
        <v>3955</v>
      </c>
      <c r="F1861" t="s">
        <v>8218</v>
      </c>
      <c r="G1861" t="s">
        <v>8223</v>
      </c>
      <c r="H1861" t="s">
        <v>8245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8284</v>
      </c>
      <c r="O1861" t="s">
        <v>8285</v>
      </c>
      <c r="P1861" s="9">
        <f>(J1861/86400)+DATE(1970,1,1)</f>
        <v>40778.770011574074</v>
      </c>
      <c r="Q1861" s="9">
        <f>(I1861/86400)+DATE(1970,1,1)</f>
        <v>40808.770011574074</v>
      </c>
      <c r="R1861" cm="1">
        <f t="array" ref="R1861:S1861">YEAR(P1861:Q1861)</f>
        <v>2011</v>
      </c>
      <c r="S1861">
        <v>2011</v>
      </c>
    </row>
    <row r="1862" spans="1:19" ht="48" x14ac:dyDescent="0.2">
      <c r="A1862">
        <v>1860</v>
      </c>
      <c r="B1862" s="3" t="s">
        <v>1861</v>
      </c>
      <c r="C1862" s="3" t="s">
        <v>5970</v>
      </c>
      <c r="D1862" s="6">
        <v>750</v>
      </c>
      <c r="E1862" s="8">
        <v>1001</v>
      </c>
      <c r="F1862" t="s">
        <v>8218</v>
      </c>
      <c r="G1862" t="s">
        <v>8223</v>
      </c>
      <c r="H1862" t="s">
        <v>8245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8284</v>
      </c>
      <c r="O1862" t="s">
        <v>8285</v>
      </c>
      <c r="P1862" s="9">
        <f>(J1862/86400)+DATE(1970,1,1)</f>
        <v>41655.70930555556</v>
      </c>
      <c r="Q1862" s="9">
        <f>(I1862/86400)+DATE(1970,1,1)</f>
        <v>41676.70930555556</v>
      </c>
      <c r="R1862" cm="1">
        <f t="array" ref="R1862:S1862">YEAR(P1862:Q1862)</f>
        <v>2014</v>
      </c>
      <c r="S1862">
        <v>2014</v>
      </c>
    </row>
    <row r="1863" spans="1:19" ht="48" x14ac:dyDescent="0.2">
      <c r="A1863">
        <v>1861</v>
      </c>
      <c r="B1863" s="3" t="s">
        <v>1862</v>
      </c>
      <c r="C1863" s="3" t="s">
        <v>5971</v>
      </c>
      <c r="D1863" s="6">
        <v>250000</v>
      </c>
      <c r="E1863" s="8">
        <v>0</v>
      </c>
      <c r="F1863" t="s">
        <v>8220</v>
      </c>
      <c r="G1863" t="s">
        <v>8224</v>
      </c>
      <c r="H1863" t="s">
        <v>8246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8292</v>
      </c>
      <c r="O1863" t="s">
        <v>8294</v>
      </c>
      <c r="P1863" s="9">
        <f>(J1863/86400)+DATE(1970,1,1)</f>
        <v>42000.300243055557</v>
      </c>
      <c r="Q1863" s="9">
        <f>(I1863/86400)+DATE(1970,1,1)</f>
        <v>42030.300243055557</v>
      </c>
      <c r="R1863" cm="1">
        <f t="array" ref="R1863:S1863">YEAR(P1863:Q1863)</f>
        <v>2014</v>
      </c>
      <c r="S1863">
        <v>2015</v>
      </c>
    </row>
    <row r="1864" spans="1:19" ht="48" x14ac:dyDescent="0.2">
      <c r="A1864">
        <v>1862</v>
      </c>
      <c r="B1864" s="3" t="s">
        <v>1863</v>
      </c>
      <c r="C1864" s="3" t="s">
        <v>5972</v>
      </c>
      <c r="D1864" s="6">
        <v>18000</v>
      </c>
      <c r="E1864" s="8">
        <v>1455</v>
      </c>
      <c r="F1864" t="s">
        <v>8220</v>
      </c>
      <c r="G1864" t="s">
        <v>8223</v>
      </c>
      <c r="H1864" t="s">
        <v>8245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8292</v>
      </c>
      <c r="O1864" t="s">
        <v>8294</v>
      </c>
      <c r="P1864" s="9">
        <f>(J1864/86400)+DATE(1970,1,1)</f>
        <v>42755.492754629631</v>
      </c>
      <c r="Q1864" s="9">
        <f>(I1864/86400)+DATE(1970,1,1)</f>
        <v>42802.3125</v>
      </c>
      <c r="R1864" cm="1">
        <f t="array" ref="R1864:S1864">YEAR(P1864:Q1864)</f>
        <v>2017</v>
      </c>
      <c r="S1864">
        <v>2017</v>
      </c>
    </row>
    <row r="1865" spans="1:19" ht="48" x14ac:dyDescent="0.2">
      <c r="A1865">
        <v>1863</v>
      </c>
      <c r="B1865" s="3" t="s">
        <v>1864</v>
      </c>
      <c r="C1865" s="3" t="s">
        <v>5973</v>
      </c>
      <c r="D1865" s="6">
        <v>2500</v>
      </c>
      <c r="E1865" s="8">
        <v>10</v>
      </c>
      <c r="F1865" t="s">
        <v>8220</v>
      </c>
      <c r="G1865" t="s">
        <v>8223</v>
      </c>
      <c r="H1865" t="s">
        <v>8245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8292</v>
      </c>
      <c r="O1865" t="s">
        <v>8294</v>
      </c>
      <c r="P1865" s="9">
        <f>(J1865/86400)+DATE(1970,1,1)</f>
        <v>41772.797280092593</v>
      </c>
      <c r="Q1865" s="9">
        <f>(I1865/86400)+DATE(1970,1,1)</f>
        <v>41802.797280092593</v>
      </c>
      <c r="R1865" cm="1">
        <f t="array" ref="R1865:S1865">YEAR(P1865:Q1865)</f>
        <v>2014</v>
      </c>
      <c r="S1865">
        <v>2014</v>
      </c>
    </row>
    <row r="1866" spans="1:19" ht="48" x14ac:dyDescent="0.2">
      <c r="A1866">
        <v>1864</v>
      </c>
      <c r="B1866" s="3" t="s">
        <v>1865</v>
      </c>
      <c r="C1866" s="3" t="s">
        <v>5974</v>
      </c>
      <c r="D1866" s="6">
        <v>6500</v>
      </c>
      <c r="E1866" s="8">
        <v>2788</v>
      </c>
      <c r="F1866" t="s">
        <v>8220</v>
      </c>
      <c r="G1866" t="s">
        <v>8223</v>
      </c>
      <c r="H1866" t="s">
        <v>8245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8292</v>
      </c>
      <c r="O1866" t="s">
        <v>8294</v>
      </c>
      <c r="P1866" s="9">
        <f>(J1866/86400)+DATE(1970,1,1)</f>
        <v>41733.716435185182</v>
      </c>
      <c r="Q1866" s="9">
        <f>(I1866/86400)+DATE(1970,1,1)</f>
        <v>41763.716435185182</v>
      </c>
      <c r="R1866" cm="1">
        <f t="array" ref="R1866:S1866">YEAR(P1866:Q1866)</f>
        <v>2014</v>
      </c>
      <c r="S1866">
        <v>2014</v>
      </c>
    </row>
    <row r="1867" spans="1:19" ht="48" x14ac:dyDescent="0.2">
      <c r="A1867">
        <v>1865</v>
      </c>
      <c r="B1867" s="3" t="s">
        <v>1866</v>
      </c>
      <c r="C1867" s="3" t="s">
        <v>5975</v>
      </c>
      <c r="D1867" s="6">
        <v>110000</v>
      </c>
      <c r="E1867" s="8">
        <v>4</v>
      </c>
      <c r="F1867" t="s">
        <v>8220</v>
      </c>
      <c r="G1867" t="s">
        <v>8224</v>
      </c>
      <c r="H1867" t="s">
        <v>8246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8292</v>
      </c>
      <c r="O1867" t="s">
        <v>8294</v>
      </c>
      <c r="P1867" s="9">
        <f>(J1867/86400)+DATE(1970,1,1)</f>
        <v>42645.367442129631</v>
      </c>
      <c r="Q1867" s="9">
        <f>(I1867/86400)+DATE(1970,1,1)</f>
        <v>42680.409108796295</v>
      </c>
      <c r="R1867" cm="1">
        <f t="array" ref="R1867:S1867">YEAR(P1867:Q1867)</f>
        <v>2016</v>
      </c>
      <c r="S1867">
        <v>2016</v>
      </c>
    </row>
    <row r="1868" spans="1:19" ht="48" x14ac:dyDescent="0.2">
      <c r="A1868">
        <v>1866</v>
      </c>
      <c r="B1868" s="3" t="s">
        <v>1867</v>
      </c>
      <c r="C1868" s="3" t="s">
        <v>5976</v>
      </c>
      <c r="D1868" s="6">
        <v>25000</v>
      </c>
      <c r="E1868" s="8">
        <v>125</v>
      </c>
      <c r="F1868" t="s">
        <v>8220</v>
      </c>
      <c r="G1868" t="s">
        <v>8223</v>
      </c>
      <c r="H1868" t="s">
        <v>8245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8292</v>
      </c>
      <c r="O1868" t="s">
        <v>8294</v>
      </c>
      <c r="P1868" s="9">
        <f>(J1868/86400)+DATE(1970,1,1)</f>
        <v>42742.246493055558</v>
      </c>
      <c r="Q1868" s="9">
        <f>(I1868/86400)+DATE(1970,1,1)</f>
        <v>42795.166666666672</v>
      </c>
      <c r="R1868" cm="1">
        <f t="array" ref="R1868:S1868">YEAR(P1868:Q1868)</f>
        <v>2017</v>
      </c>
      <c r="S1868">
        <v>2017</v>
      </c>
    </row>
    <row r="1869" spans="1:19" ht="48" x14ac:dyDescent="0.2">
      <c r="A1869">
        <v>1867</v>
      </c>
      <c r="B1869" s="3" t="s">
        <v>1868</v>
      </c>
      <c r="C1869" s="3" t="s">
        <v>5977</v>
      </c>
      <c r="D1869" s="6">
        <v>20000</v>
      </c>
      <c r="E1869" s="8">
        <v>10</v>
      </c>
      <c r="F1869" t="s">
        <v>8220</v>
      </c>
      <c r="G1869" t="s">
        <v>8223</v>
      </c>
      <c r="H1869" t="s">
        <v>8245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8292</v>
      </c>
      <c r="O1869" t="s">
        <v>8294</v>
      </c>
      <c r="P1869" s="9">
        <f>(J1869/86400)+DATE(1970,1,1)</f>
        <v>42649.924907407403</v>
      </c>
      <c r="Q1869" s="9">
        <f>(I1869/86400)+DATE(1970,1,1)</f>
        <v>42679.924907407403</v>
      </c>
      <c r="R1869" cm="1">
        <f t="array" ref="R1869:S1869">YEAR(P1869:Q1869)</f>
        <v>2016</v>
      </c>
      <c r="S1869">
        <v>2016</v>
      </c>
    </row>
    <row r="1870" spans="1:19" ht="48" x14ac:dyDescent="0.2">
      <c r="A1870">
        <v>1868</v>
      </c>
      <c r="B1870" s="3" t="s">
        <v>1869</v>
      </c>
      <c r="C1870" s="3" t="s">
        <v>5978</v>
      </c>
      <c r="D1870" s="6">
        <v>25000</v>
      </c>
      <c r="E1870" s="8">
        <v>1217</v>
      </c>
      <c r="F1870" t="s">
        <v>8220</v>
      </c>
      <c r="G1870" t="s">
        <v>8223</v>
      </c>
      <c r="H1870" t="s">
        <v>8245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8292</v>
      </c>
      <c r="O1870" t="s">
        <v>8294</v>
      </c>
      <c r="P1870" s="9">
        <f>(J1870/86400)+DATE(1970,1,1)</f>
        <v>42328.779224537036</v>
      </c>
      <c r="Q1870" s="9">
        <f>(I1870/86400)+DATE(1970,1,1)</f>
        <v>42353.332638888889</v>
      </c>
      <c r="R1870" cm="1">
        <f t="array" ref="R1870:S1870">YEAR(P1870:Q1870)</f>
        <v>2015</v>
      </c>
      <c r="S1870">
        <v>2015</v>
      </c>
    </row>
    <row r="1871" spans="1:19" ht="48" x14ac:dyDescent="0.2">
      <c r="A1871">
        <v>1869</v>
      </c>
      <c r="B1871" s="3" t="s">
        <v>1870</v>
      </c>
      <c r="C1871" s="3" t="s">
        <v>5979</v>
      </c>
      <c r="D1871" s="6">
        <v>10000</v>
      </c>
      <c r="E1871" s="8">
        <v>0</v>
      </c>
      <c r="F1871" t="s">
        <v>8220</v>
      </c>
      <c r="G1871" t="s">
        <v>8223</v>
      </c>
      <c r="H1871" t="s">
        <v>8245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8292</v>
      </c>
      <c r="O1871" t="s">
        <v>8294</v>
      </c>
      <c r="P1871" s="9">
        <f>(J1871/86400)+DATE(1970,1,1)</f>
        <v>42709.002881944441</v>
      </c>
      <c r="Q1871" s="9">
        <f>(I1871/86400)+DATE(1970,1,1)</f>
        <v>42739.002881944441</v>
      </c>
      <c r="R1871" cm="1">
        <f t="array" ref="R1871:S1871">YEAR(P1871:Q1871)</f>
        <v>2016</v>
      </c>
      <c r="S1871">
        <v>2017</v>
      </c>
    </row>
    <row r="1872" spans="1:19" ht="48" x14ac:dyDescent="0.2">
      <c r="A1872">
        <v>1870</v>
      </c>
      <c r="B1872" s="3" t="s">
        <v>1871</v>
      </c>
      <c r="C1872" s="3" t="s">
        <v>5980</v>
      </c>
      <c r="D1872" s="6">
        <v>3500</v>
      </c>
      <c r="E1872" s="8">
        <v>361</v>
      </c>
      <c r="F1872" t="s">
        <v>8220</v>
      </c>
      <c r="G1872" t="s">
        <v>8223</v>
      </c>
      <c r="H1872" t="s">
        <v>8245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8292</v>
      </c>
      <c r="O1872" t="s">
        <v>8294</v>
      </c>
      <c r="P1872" s="9">
        <f>(J1872/86400)+DATE(1970,1,1)</f>
        <v>42371.355729166666</v>
      </c>
      <c r="Q1872" s="9">
        <f>(I1872/86400)+DATE(1970,1,1)</f>
        <v>42400.178472222222</v>
      </c>
      <c r="R1872" cm="1">
        <f t="array" ref="R1872:S1872">YEAR(P1872:Q1872)</f>
        <v>2016</v>
      </c>
      <c r="S1872">
        <v>2016</v>
      </c>
    </row>
    <row r="1873" spans="1:19" ht="48" x14ac:dyDescent="0.2">
      <c r="A1873">
        <v>1871</v>
      </c>
      <c r="B1873" s="3" t="s">
        <v>1872</v>
      </c>
      <c r="C1873" s="3" t="s">
        <v>5981</v>
      </c>
      <c r="D1873" s="6">
        <v>6500</v>
      </c>
      <c r="E1873" s="8">
        <v>4666</v>
      </c>
      <c r="F1873" t="s">
        <v>8220</v>
      </c>
      <c r="G1873" t="s">
        <v>8223</v>
      </c>
      <c r="H1873" t="s">
        <v>8245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8292</v>
      </c>
      <c r="O1873" t="s">
        <v>8294</v>
      </c>
      <c r="P1873" s="9">
        <f>(J1873/86400)+DATE(1970,1,1)</f>
        <v>41923.783576388887</v>
      </c>
      <c r="Q1873" s="9">
        <f>(I1873/86400)+DATE(1970,1,1)</f>
        <v>41963.825243055559</v>
      </c>
      <c r="R1873" cm="1">
        <f t="array" ref="R1873:S1873">YEAR(P1873:Q1873)</f>
        <v>2014</v>
      </c>
      <c r="S1873">
        <v>2014</v>
      </c>
    </row>
    <row r="1874" spans="1:19" ht="48" x14ac:dyDescent="0.2">
      <c r="A1874">
        <v>1872</v>
      </c>
      <c r="B1874" s="3" t="s">
        <v>1873</v>
      </c>
      <c r="C1874" s="3" t="s">
        <v>5982</v>
      </c>
      <c r="D1874" s="6">
        <v>20000</v>
      </c>
      <c r="E1874" s="8">
        <v>212</v>
      </c>
      <c r="F1874" t="s">
        <v>8220</v>
      </c>
      <c r="G1874" t="s">
        <v>8223</v>
      </c>
      <c r="H1874" t="s">
        <v>8245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8292</v>
      </c>
      <c r="O1874" t="s">
        <v>8294</v>
      </c>
      <c r="P1874" s="9">
        <f>(J1874/86400)+DATE(1970,1,1)</f>
        <v>42155.129652777774</v>
      </c>
      <c r="Q1874" s="9">
        <f>(I1874/86400)+DATE(1970,1,1)</f>
        <v>42185.129652777774</v>
      </c>
      <c r="R1874" cm="1">
        <f t="array" ref="R1874:S1874">YEAR(P1874:Q1874)</f>
        <v>2015</v>
      </c>
      <c r="S1874">
        <v>2015</v>
      </c>
    </row>
    <row r="1875" spans="1:19" ht="48" x14ac:dyDescent="0.2">
      <c r="A1875">
        <v>1873</v>
      </c>
      <c r="B1875" s="3" t="s">
        <v>1874</v>
      </c>
      <c r="C1875" s="3" t="s">
        <v>5983</v>
      </c>
      <c r="D1875" s="6">
        <v>8000</v>
      </c>
      <c r="E1875" s="8">
        <v>36</v>
      </c>
      <c r="F1875" t="s">
        <v>8220</v>
      </c>
      <c r="G1875" t="s">
        <v>8228</v>
      </c>
      <c r="H1875" t="s">
        <v>8250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8292</v>
      </c>
      <c r="O1875" t="s">
        <v>8294</v>
      </c>
      <c r="P1875" s="9">
        <f>(J1875/86400)+DATE(1970,1,1)</f>
        <v>42164.615856481483</v>
      </c>
      <c r="Q1875" s="9">
        <f>(I1875/86400)+DATE(1970,1,1)</f>
        <v>42193.697916666672</v>
      </c>
      <c r="R1875" cm="1">
        <f t="array" ref="R1875:S1875">YEAR(P1875:Q1875)</f>
        <v>2015</v>
      </c>
      <c r="S1875">
        <v>2015</v>
      </c>
    </row>
    <row r="1876" spans="1:19" ht="48" x14ac:dyDescent="0.2">
      <c r="A1876">
        <v>1874</v>
      </c>
      <c r="B1876" s="3" t="s">
        <v>1875</v>
      </c>
      <c r="C1876" s="3" t="s">
        <v>5984</v>
      </c>
      <c r="D1876" s="6">
        <v>160000</v>
      </c>
      <c r="E1876" s="8">
        <v>26</v>
      </c>
      <c r="F1876" t="s">
        <v>8220</v>
      </c>
      <c r="G1876" t="s">
        <v>8223</v>
      </c>
      <c r="H1876" t="s">
        <v>8245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8292</v>
      </c>
      <c r="O1876" t="s">
        <v>8294</v>
      </c>
      <c r="P1876" s="9">
        <f>(J1876/86400)+DATE(1970,1,1)</f>
        <v>42529.969131944439</v>
      </c>
      <c r="Q1876" s="9">
        <f>(I1876/86400)+DATE(1970,1,1)</f>
        <v>42549.969131944439</v>
      </c>
      <c r="R1876" cm="1">
        <f t="array" ref="R1876:S1876">YEAR(P1876:Q1876)</f>
        <v>2016</v>
      </c>
      <c r="S1876">
        <v>2016</v>
      </c>
    </row>
    <row r="1877" spans="1:19" ht="32" x14ac:dyDescent="0.2">
      <c r="A1877">
        <v>1875</v>
      </c>
      <c r="B1877" s="3" t="s">
        <v>1876</v>
      </c>
      <c r="C1877" s="3" t="s">
        <v>5985</v>
      </c>
      <c r="D1877" s="6">
        <v>10000</v>
      </c>
      <c r="E1877" s="8">
        <v>51</v>
      </c>
      <c r="F1877" t="s">
        <v>8220</v>
      </c>
      <c r="G1877" t="s">
        <v>8223</v>
      </c>
      <c r="H1877" t="s">
        <v>8245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8292</v>
      </c>
      <c r="O1877" t="s">
        <v>8294</v>
      </c>
      <c r="P1877" s="9">
        <f>(J1877/86400)+DATE(1970,1,1)</f>
        <v>42528.899398148147</v>
      </c>
      <c r="Q1877" s="9">
        <f>(I1877/86400)+DATE(1970,1,1)</f>
        <v>42588.899398148147</v>
      </c>
      <c r="R1877" cm="1">
        <f t="array" ref="R1877:S1877">YEAR(P1877:Q1877)</f>
        <v>2016</v>
      </c>
      <c r="S1877">
        <v>2016</v>
      </c>
    </row>
    <row r="1878" spans="1:19" ht="48" x14ac:dyDescent="0.2">
      <c r="A1878">
        <v>1876</v>
      </c>
      <c r="B1878" s="3" t="s">
        <v>1877</v>
      </c>
      <c r="C1878" s="3" t="s">
        <v>5986</v>
      </c>
      <c r="D1878" s="6">
        <v>280</v>
      </c>
      <c r="E1878" s="8">
        <v>0</v>
      </c>
      <c r="F1878" t="s">
        <v>8220</v>
      </c>
      <c r="G1878" t="s">
        <v>8225</v>
      </c>
      <c r="H1878" t="s">
        <v>8247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8292</v>
      </c>
      <c r="O1878" t="s">
        <v>8294</v>
      </c>
      <c r="P1878" s="9">
        <f>(J1878/86400)+DATE(1970,1,1)</f>
        <v>41776.284780092596</v>
      </c>
      <c r="Q1878" s="9">
        <f>(I1878/86400)+DATE(1970,1,1)</f>
        <v>41806.284780092596</v>
      </c>
      <c r="R1878" cm="1">
        <f t="array" ref="R1878:S1878">YEAR(P1878:Q1878)</f>
        <v>2014</v>
      </c>
      <c r="S1878">
        <v>2014</v>
      </c>
    </row>
    <row r="1879" spans="1:19" ht="32" x14ac:dyDescent="0.2">
      <c r="A1879">
        <v>1877</v>
      </c>
      <c r="B1879" s="3" t="s">
        <v>1878</v>
      </c>
      <c r="C1879" s="3" t="s">
        <v>5987</v>
      </c>
      <c r="D1879" s="6">
        <v>60</v>
      </c>
      <c r="E1879" s="8">
        <v>0</v>
      </c>
      <c r="F1879" t="s">
        <v>8220</v>
      </c>
      <c r="G1879" t="s">
        <v>8223</v>
      </c>
      <c r="H1879" t="s">
        <v>8245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8292</v>
      </c>
      <c r="O1879" t="s">
        <v>8294</v>
      </c>
      <c r="P1879" s="9">
        <f>(J1879/86400)+DATE(1970,1,1)</f>
        <v>42035.029224537036</v>
      </c>
      <c r="Q1879" s="9">
        <f>(I1879/86400)+DATE(1970,1,1)</f>
        <v>42064.029224537036</v>
      </c>
      <c r="R1879" cm="1">
        <f t="array" ref="R1879:S1879">YEAR(P1879:Q1879)</f>
        <v>2015</v>
      </c>
      <c r="S1879">
        <v>2015</v>
      </c>
    </row>
    <row r="1880" spans="1:19" ht="48" x14ac:dyDescent="0.2">
      <c r="A1880">
        <v>1878</v>
      </c>
      <c r="B1880" s="3" t="s">
        <v>1879</v>
      </c>
      <c r="C1880" s="3" t="s">
        <v>5988</v>
      </c>
      <c r="D1880" s="6">
        <v>8000</v>
      </c>
      <c r="E1880" s="8">
        <v>0</v>
      </c>
      <c r="F1880" t="s">
        <v>8220</v>
      </c>
      <c r="G1880" t="s">
        <v>8225</v>
      </c>
      <c r="H1880" t="s">
        <v>8247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8292</v>
      </c>
      <c r="O1880" t="s">
        <v>8294</v>
      </c>
      <c r="P1880" s="9">
        <f>(J1880/86400)+DATE(1970,1,1)</f>
        <v>41773.008738425924</v>
      </c>
      <c r="Q1880" s="9">
        <f>(I1880/86400)+DATE(1970,1,1)</f>
        <v>41803.008738425924</v>
      </c>
      <c r="R1880" cm="1">
        <f t="array" ref="R1880:S1880">YEAR(P1880:Q1880)</f>
        <v>2014</v>
      </c>
      <c r="S1880">
        <v>2014</v>
      </c>
    </row>
    <row r="1881" spans="1:19" ht="48" x14ac:dyDescent="0.2">
      <c r="A1881">
        <v>1879</v>
      </c>
      <c r="B1881" s="3" t="s">
        <v>1880</v>
      </c>
      <c r="C1881" s="3" t="s">
        <v>5989</v>
      </c>
      <c r="D1881" s="6">
        <v>5000</v>
      </c>
      <c r="E1881" s="8">
        <v>6</v>
      </c>
      <c r="F1881" t="s">
        <v>8220</v>
      </c>
      <c r="G1881" t="s">
        <v>8226</v>
      </c>
      <c r="H1881" t="s">
        <v>8248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8292</v>
      </c>
      <c r="O1881" t="s">
        <v>8294</v>
      </c>
      <c r="P1881" s="9">
        <f>(J1881/86400)+DATE(1970,1,1)</f>
        <v>42413.649641203709</v>
      </c>
      <c r="Q1881" s="9">
        <f>(I1881/86400)+DATE(1970,1,1)</f>
        <v>42443.607974537037</v>
      </c>
      <c r="R1881" cm="1">
        <f t="array" ref="R1881:S1881">YEAR(P1881:Q1881)</f>
        <v>2016</v>
      </c>
      <c r="S1881">
        <v>2016</v>
      </c>
    </row>
    <row r="1882" spans="1:19" ht="32" x14ac:dyDescent="0.2">
      <c r="A1882">
        <v>1880</v>
      </c>
      <c r="B1882" s="3" t="s">
        <v>1881</v>
      </c>
      <c r="C1882" s="3" t="s">
        <v>5990</v>
      </c>
      <c r="D1882" s="6">
        <v>5000</v>
      </c>
      <c r="E1882" s="8">
        <v>1004</v>
      </c>
      <c r="F1882" t="s">
        <v>8220</v>
      </c>
      <c r="G1882" t="s">
        <v>8224</v>
      </c>
      <c r="H1882" t="s">
        <v>8246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8292</v>
      </c>
      <c r="O1882" t="s">
        <v>8294</v>
      </c>
      <c r="P1882" s="9">
        <f>(J1882/86400)+DATE(1970,1,1)</f>
        <v>42430.566898148143</v>
      </c>
      <c r="Q1882" s="9">
        <f>(I1882/86400)+DATE(1970,1,1)</f>
        <v>42459.525231481486</v>
      </c>
      <c r="R1882" cm="1">
        <f t="array" ref="R1882:S1882">YEAR(P1882:Q1882)</f>
        <v>2016</v>
      </c>
      <c r="S1882">
        <v>2016</v>
      </c>
    </row>
    <row r="1883" spans="1:19" ht="48" x14ac:dyDescent="0.2">
      <c r="A1883">
        <v>1881</v>
      </c>
      <c r="B1883" s="3" t="s">
        <v>1882</v>
      </c>
      <c r="C1883" s="3" t="s">
        <v>5991</v>
      </c>
      <c r="D1883" s="6">
        <v>2000</v>
      </c>
      <c r="E1883" s="8">
        <v>3453.69</v>
      </c>
      <c r="F1883" t="s">
        <v>8218</v>
      </c>
      <c r="G1883" t="s">
        <v>8223</v>
      </c>
      <c r="H1883" t="s">
        <v>8245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8284</v>
      </c>
      <c r="O1883" t="s">
        <v>8288</v>
      </c>
      <c r="P1883" s="9">
        <f>(J1883/86400)+DATE(1970,1,1)</f>
        <v>42043.152650462958</v>
      </c>
      <c r="Q1883" s="9">
        <f>(I1883/86400)+DATE(1970,1,1)</f>
        <v>42073.110983796301</v>
      </c>
      <c r="R1883" cm="1">
        <f t="array" ref="R1883:S1883">YEAR(P1883:Q1883)</f>
        <v>2015</v>
      </c>
      <c r="S1883">
        <v>2015</v>
      </c>
    </row>
    <row r="1884" spans="1:19" ht="48" x14ac:dyDescent="0.2">
      <c r="A1884">
        <v>1882</v>
      </c>
      <c r="B1884" s="3" t="s">
        <v>1883</v>
      </c>
      <c r="C1884" s="3" t="s">
        <v>5992</v>
      </c>
      <c r="D1884" s="6">
        <v>3350</v>
      </c>
      <c r="E1884" s="8">
        <v>3380</v>
      </c>
      <c r="F1884" t="s">
        <v>8218</v>
      </c>
      <c r="G1884" t="s">
        <v>8223</v>
      </c>
      <c r="H1884" t="s">
        <v>8245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8284</v>
      </c>
      <c r="O1884" t="s">
        <v>8288</v>
      </c>
      <c r="P1884" s="9">
        <f>(J1884/86400)+DATE(1970,1,1)</f>
        <v>41067.949212962965</v>
      </c>
      <c r="Q1884" s="9">
        <f>(I1884/86400)+DATE(1970,1,1)</f>
        <v>41100.991666666669</v>
      </c>
      <c r="R1884" cm="1">
        <f t="array" ref="R1884:S1884">YEAR(P1884:Q1884)</f>
        <v>2012</v>
      </c>
      <c r="S1884">
        <v>2012</v>
      </c>
    </row>
    <row r="1885" spans="1:19" ht="48" x14ac:dyDescent="0.2">
      <c r="A1885">
        <v>1883</v>
      </c>
      <c r="B1885" s="3" t="s">
        <v>1884</v>
      </c>
      <c r="C1885" s="3" t="s">
        <v>5993</v>
      </c>
      <c r="D1885" s="6">
        <v>999</v>
      </c>
      <c r="E1885" s="8">
        <v>1047</v>
      </c>
      <c r="F1885" t="s">
        <v>8218</v>
      </c>
      <c r="G1885" t="s">
        <v>8223</v>
      </c>
      <c r="H1885" t="s">
        <v>8245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8284</v>
      </c>
      <c r="O1885" t="s">
        <v>8288</v>
      </c>
      <c r="P1885" s="9">
        <f>(J1885/86400)+DATE(1970,1,1)</f>
        <v>40977.948009259257</v>
      </c>
      <c r="Q1885" s="9">
        <f>(I1885/86400)+DATE(1970,1,1)</f>
        <v>41007.906342592592</v>
      </c>
      <c r="R1885" cm="1">
        <f t="array" ref="R1885:S1885">YEAR(P1885:Q1885)</f>
        <v>2012</v>
      </c>
      <c r="S1885">
        <v>2012</v>
      </c>
    </row>
    <row r="1886" spans="1:19" ht="48" x14ac:dyDescent="0.2">
      <c r="A1886">
        <v>1884</v>
      </c>
      <c r="B1886" s="3" t="s">
        <v>1885</v>
      </c>
      <c r="C1886" s="3" t="s">
        <v>5994</v>
      </c>
      <c r="D1886" s="6">
        <v>1000</v>
      </c>
      <c r="E1886" s="8">
        <v>1351</v>
      </c>
      <c r="F1886" t="s">
        <v>8218</v>
      </c>
      <c r="G1886" t="s">
        <v>8223</v>
      </c>
      <c r="H1886" t="s">
        <v>8245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8284</v>
      </c>
      <c r="O1886" t="s">
        <v>8288</v>
      </c>
      <c r="P1886" s="9">
        <f>(J1886/86400)+DATE(1970,1,1)</f>
        <v>41205.198321759257</v>
      </c>
      <c r="Q1886" s="9">
        <f>(I1886/86400)+DATE(1970,1,1)</f>
        <v>41240.5</v>
      </c>
      <c r="R1886" cm="1">
        <f t="array" ref="R1886:S1886">YEAR(P1886:Q1886)</f>
        <v>2012</v>
      </c>
      <c r="S1886">
        <v>2012</v>
      </c>
    </row>
    <row r="1887" spans="1:19" ht="48" x14ac:dyDescent="0.2">
      <c r="A1887">
        <v>1885</v>
      </c>
      <c r="B1887" s="3" t="s">
        <v>1886</v>
      </c>
      <c r="C1887" s="3" t="s">
        <v>5995</v>
      </c>
      <c r="D1887" s="6">
        <v>4575</v>
      </c>
      <c r="E1887" s="8">
        <v>5322</v>
      </c>
      <c r="F1887" t="s">
        <v>8218</v>
      </c>
      <c r="G1887" t="s">
        <v>8223</v>
      </c>
      <c r="H1887" t="s">
        <v>8245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8284</v>
      </c>
      <c r="O1887" t="s">
        <v>8288</v>
      </c>
      <c r="P1887" s="9">
        <f>(J1887/86400)+DATE(1970,1,1)</f>
        <v>41099.093865740739</v>
      </c>
      <c r="Q1887" s="9">
        <f>(I1887/86400)+DATE(1970,1,1)</f>
        <v>41131.916666666664</v>
      </c>
      <c r="R1887" cm="1">
        <f t="array" ref="R1887:S1887">YEAR(P1887:Q1887)</f>
        <v>2012</v>
      </c>
      <c r="S1887">
        <v>2012</v>
      </c>
    </row>
    <row r="1888" spans="1:19" ht="48" x14ac:dyDescent="0.2">
      <c r="A1888">
        <v>1886</v>
      </c>
      <c r="B1888" s="3" t="s">
        <v>1887</v>
      </c>
      <c r="C1888" s="3" t="s">
        <v>5996</v>
      </c>
      <c r="D1888" s="6">
        <v>1200</v>
      </c>
      <c r="E1888" s="8">
        <v>1225</v>
      </c>
      <c r="F1888" t="s">
        <v>8218</v>
      </c>
      <c r="G1888" t="s">
        <v>8223</v>
      </c>
      <c r="H1888" t="s">
        <v>8245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8284</v>
      </c>
      <c r="O1888" t="s">
        <v>8288</v>
      </c>
      <c r="P1888" s="9">
        <f>(J1888/86400)+DATE(1970,1,1)</f>
        <v>41925.906689814816</v>
      </c>
      <c r="Q1888" s="9">
        <f>(I1888/86400)+DATE(1970,1,1)</f>
        <v>41955.94835648148</v>
      </c>
      <c r="R1888" cm="1">
        <f t="array" ref="R1888:S1888">YEAR(P1888:Q1888)</f>
        <v>2014</v>
      </c>
      <c r="S1888">
        <v>2014</v>
      </c>
    </row>
    <row r="1889" spans="1:19" ht="48" x14ac:dyDescent="0.2">
      <c r="A1889">
        <v>1887</v>
      </c>
      <c r="B1889" s="3" t="s">
        <v>1888</v>
      </c>
      <c r="C1889" s="3" t="s">
        <v>5997</v>
      </c>
      <c r="D1889" s="6">
        <v>3000</v>
      </c>
      <c r="E1889" s="8">
        <v>3335</v>
      </c>
      <c r="F1889" t="s">
        <v>8218</v>
      </c>
      <c r="G1889" t="s">
        <v>8226</v>
      </c>
      <c r="H1889" t="s">
        <v>8248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8284</v>
      </c>
      <c r="O1889" t="s">
        <v>8288</v>
      </c>
      <c r="P1889" s="9">
        <f>(J1889/86400)+DATE(1970,1,1)</f>
        <v>42323.800138888888</v>
      </c>
      <c r="Q1889" s="9">
        <f>(I1889/86400)+DATE(1970,1,1)</f>
        <v>42341.895833333328</v>
      </c>
      <c r="R1889" cm="1">
        <f t="array" ref="R1889:S1889">YEAR(P1889:Q1889)</f>
        <v>2015</v>
      </c>
      <c r="S1889">
        <v>2015</v>
      </c>
    </row>
    <row r="1890" spans="1:19" ht="48" x14ac:dyDescent="0.2">
      <c r="A1890">
        <v>1888</v>
      </c>
      <c r="B1890" s="3" t="s">
        <v>1889</v>
      </c>
      <c r="C1890" s="3" t="s">
        <v>5998</v>
      </c>
      <c r="D1890" s="6">
        <v>2500</v>
      </c>
      <c r="E1890" s="8">
        <v>4152</v>
      </c>
      <c r="F1890" t="s">
        <v>8218</v>
      </c>
      <c r="G1890" t="s">
        <v>8223</v>
      </c>
      <c r="H1890" t="s">
        <v>8245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8284</v>
      </c>
      <c r="O1890" t="s">
        <v>8288</v>
      </c>
      <c r="P1890" s="9">
        <f>(J1890/86400)+DATE(1970,1,1)</f>
        <v>40299.239953703705</v>
      </c>
      <c r="Q1890" s="9">
        <f>(I1890/86400)+DATE(1970,1,1)</f>
        <v>40330.207638888889</v>
      </c>
      <c r="R1890" cm="1">
        <f t="array" ref="R1890:S1890">YEAR(P1890:Q1890)</f>
        <v>2010</v>
      </c>
      <c r="S1890">
        <v>2010</v>
      </c>
    </row>
    <row r="1891" spans="1:19" ht="48" x14ac:dyDescent="0.2">
      <c r="A1891">
        <v>1889</v>
      </c>
      <c r="B1891" s="3" t="s">
        <v>1890</v>
      </c>
      <c r="C1891" s="3" t="s">
        <v>5999</v>
      </c>
      <c r="D1891" s="6">
        <v>2000</v>
      </c>
      <c r="E1891" s="8">
        <v>2132</v>
      </c>
      <c r="F1891" t="s">
        <v>8218</v>
      </c>
      <c r="G1891" t="s">
        <v>8223</v>
      </c>
      <c r="H1891" t="s">
        <v>8245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8284</v>
      </c>
      <c r="O1891" t="s">
        <v>8288</v>
      </c>
      <c r="P1891" s="9">
        <f>(J1891/86400)+DATE(1970,1,1)</f>
        <v>41299.793356481481</v>
      </c>
      <c r="Q1891" s="9">
        <f>(I1891/86400)+DATE(1970,1,1)</f>
        <v>41344.751689814817</v>
      </c>
      <c r="R1891" cm="1">
        <f t="array" ref="R1891:S1891">YEAR(P1891:Q1891)</f>
        <v>2013</v>
      </c>
      <c r="S1891">
        <v>2013</v>
      </c>
    </row>
    <row r="1892" spans="1:19" ht="48" x14ac:dyDescent="0.2">
      <c r="A1892">
        <v>1890</v>
      </c>
      <c r="B1892" s="3" t="s">
        <v>1891</v>
      </c>
      <c r="C1892" s="3" t="s">
        <v>6000</v>
      </c>
      <c r="D1892" s="6">
        <v>12000</v>
      </c>
      <c r="E1892" s="8">
        <v>17350.13</v>
      </c>
      <c r="F1892" t="s">
        <v>8218</v>
      </c>
      <c r="G1892" t="s">
        <v>8223</v>
      </c>
      <c r="H1892" t="s">
        <v>8245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8284</v>
      </c>
      <c r="O1892" t="s">
        <v>8288</v>
      </c>
      <c r="P1892" s="9">
        <f>(J1892/86400)+DATE(1970,1,1)</f>
        <v>41228.786203703705</v>
      </c>
      <c r="Q1892" s="9">
        <f>(I1892/86400)+DATE(1970,1,1)</f>
        <v>41258.786203703705</v>
      </c>
      <c r="R1892" cm="1">
        <f t="array" ref="R1892:S1892">YEAR(P1892:Q1892)</f>
        <v>2012</v>
      </c>
      <c r="S1892">
        <v>2012</v>
      </c>
    </row>
    <row r="1893" spans="1:19" ht="64" x14ac:dyDescent="0.2">
      <c r="A1893">
        <v>1891</v>
      </c>
      <c r="B1893" s="3" t="s">
        <v>1892</v>
      </c>
      <c r="C1893" s="3" t="s">
        <v>6001</v>
      </c>
      <c r="D1893" s="6">
        <v>10000</v>
      </c>
      <c r="E1893" s="8">
        <v>10555</v>
      </c>
      <c r="F1893" t="s">
        <v>8218</v>
      </c>
      <c r="G1893" t="s">
        <v>8223</v>
      </c>
      <c r="H1893" t="s">
        <v>8245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8284</v>
      </c>
      <c r="O1893" t="s">
        <v>8288</v>
      </c>
      <c r="P1893" s="9">
        <f>(J1893/86400)+DATE(1970,1,1)</f>
        <v>40335.798078703701</v>
      </c>
      <c r="Q1893" s="9">
        <f>(I1893/86400)+DATE(1970,1,1)</f>
        <v>40381.25</v>
      </c>
      <c r="R1893" cm="1">
        <f t="array" ref="R1893:S1893">YEAR(P1893:Q1893)</f>
        <v>2010</v>
      </c>
      <c r="S1893">
        <v>2010</v>
      </c>
    </row>
    <row r="1894" spans="1:19" ht="32" x14ac:dyDescent="0.2">
      <c r="A1894">
        <v>1892</v>
      </c>
      <c r="B1894" s="3" t="s">
        <v>1893</v>
      </c>
      <c r="C1894" s="3" t="s">
        <v>6002</v>
      </c>
      <c r="D1894" s="6">
        <v>500</v>
      </c>
      <c r="E1894" s="8">
        <v>683</v>
      </c>
      <c r="F1894" t="s">
        <v>8218</v>
      </c>
      <c r="G1894" t="s">
        <v>8223</v>
      </c>
      <c r="H1894" t="s">
        <v>8245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8284</v>
      </c>
      <c r="O1894" t="s">
        <v>8288</v>
      </c>
      <c r="P1894" s="9">
        <f>(J1894/86400)+DATE(1970,1,1)</f>
        <v>40671.637511574074</v>
      </c>
      <c r="Q1894" s="9">
        <f>(I1894/86400)+DATE(1970,1,1)</f>
        <v>40701.637511574074</v>
      </c>
      <c r="R1894" cm="1">
        <f t="array" ref="R1894:S1894">YEAR(P1894:Q1894)</f>
        <v>2011</v>
      </c>
      <c r="S1894">
        <v>2011</v>
      </c>
    </row>
    <row r="1895" spans="1:19" ht="48" x14ac:dyDescent="0.2">
      <c r="A1895">
        <v>1893</v>
      </c>
      <c r="B1895" s="3" t="s">
        <v>1894</v>
      </c>
      <c r="C1895" s="3" t="s">
        <v>6003</v>
      </c>
      <c r="D1895" s="6">
        <v>2500</v>
      </c>
      <c r="E1895" s="8">
        <v>2600</v>
      </c>
      <c r="F1895" t="s">
        <v>8218</v>
      </c>
      <c r="G1895" t="s">
        <v>8223</v>
      </c>
      <c r="H1895" t="s">
        <v>8245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8284</v>
      </c>
      <c r="O1895" t="s">
        <v>8288</v>
      </c>
      <c r="P1895" s="9">
        <f>(J1895/86400)+DATE(1970,1,1)</f>
        <v>40632.94195601852</v>
      </c>
      <c r="Q1895" s="9">
        <f>(I1895/86400)+DATE(1970,1,1)</f>
        <v>40649.165972222225</v>
      </c>
      <c r="R1895" cm="1">
        <f t="array" ref="R1895:S1895">YEAR(P1895:Q1895)</f>
        <v>2011</v>
      </c>
      <c r="S1895">
        <v>2011</v>
      </c>
    </row>
    <row r="1896" spans="1:19" ht="16" x14ac:dyDescent="0.2">
      <c r="A1896">
        <v>1894</v>
      </c>
      <c r="B1896" s="3" t="s">
        <v>1895</v>
      </c>
      <c r="C1896" s="3" t="s">
        <v>6004</v>
      </c>
      <c r="D1896" s="6">
        <v>1000</v>
      </c>
      <c r="E1896" s="8">
        <v>1145</v>
      </c>
      <c r="F1896" t="s">
        <v>8218</v>
      </c>
      <c r="G1896" t="s">
        <v>8223</v>
      </c>
      <c r="H1896" t="s">
        <v>8245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8284</v>
      </c>
      <c r="O1896" t="s">
        <v>8288</v>
      </c>
      <c r="P1896" s="9">
        <f>(J1896/86400)+DATE(1970,1,1)</f>
        <v>40920.90489583333</v>
      </c>
      <c r="Q1896" s="9">
        <f>(I1896/86400)+DATE(1970,1,1)</f>
        <v>40951.90489583333</v>
      </c>
      <c r="R1896" cm="1">
        <f t="array" ref="R1896:S1896">YEAR(P1896:Q1896)</f>
        <v>2012</v>
      </c>
      <c r="S1896">
        <v>2012</v>
      </c>
    </row>
    <row r="1897" spans="1:19" ht="48" x14ac:dyDescent="0.2">
      <c r="A1897">
        <v>1895</v>
      </c>
      <c r="B1897" s="3" t="s">
        <v>1896</v>
      </c>
      <c r="C1897" s="3" t="s">
        <v>6005</v>
      </c>
      <c r="D1897" s="6">
        <v>9072</v>
      </c>
      <c r="E1897" s="8">
        <v>9228</v>
      </c>
      <c r="F1897" t="s">
        <v>8218</v>
      </c>
      <c r="G1897" t="s">
        <v>8223</v>
      </c>
      <c r="H1897" t="s">
        <v>8245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8284</v>
      </c>
      <c r="O1897" t="s">
        <v>8288</v>
      </c>
      <c r="P1897" s="9">
        <f>(J1897/86400)+DATE(1970,1,1)</f>
        <v>42267.746782407412</v>
      </c>
      <c r="Q1897" s="9">
        <f>(I1897/86400)+DATE(1970,1,1)</f>
        <v>42297.746782407412</v>
      </c>
      <c r="R1897" cm="1">
        <f t="array" ref="R1897:S1897">YEAR(P1897:Q1897)</f>
        <v>2015</v>
      </c>
      <c r="S1897">
        <v>2015</v>
      </c>
    </row>
    <row r="1898" spans="1:19" ht="48" x14ac:dyDescent="0.2">
      <c r="A1898">
        <v>1896</v>
      </c>
      <c r="B1898" s="3" t="s">
        <v>1897</v>
      </c>
      <c r="C1898" s="3" t="s">
        <v>6006</v>
      </c>
      <c r="D1898" s="6">
        <v>451</v>
      </c>
      <c r="E1898" s="8">
        <v>559</v>
      </c>
      <c r="F1898" t="s">
        <v>8218</v>
      </c>
      <c r="G1898" t="s">
        <v>8223</v>
      </c>
      <c r="H1898" t="s">
        <v>8245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8284</v>
      </c>
      <c r="O1898" t="s">
        <v>8288</v>
      </c>
      <c r="P1898" s="9">
        <f>(J1898/86400)+DATE(1970,1,1)</f>
        <v>40981.710243055553</v>
      </c>
      <c r="Q1898" s="9">
        <f>(I1898/86400)+DATE(1970,1,1)</f>
        <v>41011.710243055553</v>
      </c>
      <c r="R1898" cm="1">
        <f t="array" ref="R1898:S1898">YEAR(P1898:Q1898)</f>
        <v>2012</v>
      </c>
      <c r="S1898">
        <v>2012</v>
      </c>
    </row>
    <row r="1899" spans="1:19" ht="48" x14ac:dyDescent="0.2">
      <c r="A1899">
        <v>1897</v>
      </c>
      <c r="B1899" s="3" t="s">
        <v>1898</v>
      </c>
      <c r="C1899" s="3" t="s">
        <v>6007</v>
      </c>
      <c r="D1899" s="6">
        <v>6350</v>
      </c>
      <c r="E1899" s="8">
        <v>6506</v>
      </c>
      <c r="F1899" t="s">
        <v>8218</v>
      </c>
      <c r="G1899" t="s">
        <v>8223</v>
      </c>
      <c r="H1899" t="s">
        <v>8245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8284</v>
      </c>
      <c r="O1899" t="s">
        <v>8288</v>
      </c>
      <c r="P1899" s="9">
        <f>(J1899/86400)+DATE(1970,1,1)</f>
        <v>41680.583402777775</v>
      </c>
      <c r="Q1899" s="9">
        <f>(I1899/86400)+DATE(1970,1,1)</f>
        <v>41702.875</v>
      </c>
      <c r="R1899" cm="1">
        <f t="array" ref="R1899:S1899">YEAR(P1899:Q1899)</f>
        <v>2014</v>
      </c>
      <c r="S1899">
        <v>2014</v>
      </c>
    </row>
    <row r="1900" spans="1:19" ht="48" x14ac:dyDescent="0.2">
      <c r="A1900">
        <v>1898</v>
      </c>
      <c r="B1900" s="3" t="s">
        <v>1899</v>
      </c>
      <c r="C1900" s="3" t="s">
        <v>6008</v>
      </c>
      <c r="D1900" s="6">
        <v>1000</v>
      </c>
      <c r="E1900" s="8">
        <v>1445</v>
      </c>
      <c r="F1900" t="s">
        <v>8218</v>
      </c>
      <c r="G1900" t="s">
        <v>8223</v>
      </c>
      <c r="H1900" t="s">
        <v>8245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8284</v>
      </c>
      <c r="O1900" t="s">
        <v>8288</v>
      </c>
      <c r="P1900" s="9">
        <f>(J1900/86400)+DATE(1970,1,1)</f>
        <v>42366.192974537036</v>
      </c>
      <c r="Q1900" s="9">
        <f>(I1900/86400)+DATE(1970,1,1)</f>
        <v>42401.75</v>
      </c>
      <c r="R1900" cm="1">
        <f t="array" ref="R1900:S1900">YEAR(P1900:Q1900)</f>
        <v>2015</v>
      </c>
      <c r="S1900">
        <v>2016</v>
      </c>
    </row>
    <row r="1901" spans="1:19" ht="48" x14ac:dyDescent="0.2">
      <c r="A1901">
        <v>1899</v>
      </c>
      <c r="B1901" s="3" t="s">
        <v>1900</v>
      </c>
      <c r="C1901" s="3" t="s">
        <v>6009</v>
      </c>
      <c r="D1901" s="6">
        <v>900</v>
      </c>
      <c r="E1901" s="8">
        <v>1200</v>
      </c>
      <c r="F1901" t="s">
        <v>8218</v>
      </c>
      <c r="G1901" t="s">
        <v>8223</v>
      </c>
      <c r="H1901" t="s">
        <v>8245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8284</v>
      </c>
      <c r="O1901" t="s">
        <v>8288</v>
      </c>
      <c r="P1901" s="9">
        <f>(J1901/86400)+DATE(1970,1,1)</f>
        <v>42058.941736111112</v>
      </c>
      <c r="Q1901" s="9">
        <f>(I1901/86400)+DATE(1970,1,1)</f>
        <v>42088.90006944444</v>
      </c>
      <c r="R1901" cm="1">
        <f t="array" ref="R1901:S1901">YEAR(P1901:Q1901)</f>
        <v>2015</v>
      </c>
      <c r="S1901">
        <v>2015</v>
      </c>
    </row>
    <row r="1902" spans="1:19" ht="48" x14ac:dyDescent="0.2">
      <c r="A1902">
        <v>1900</v>
      </c>
      <c r="B1902" s="3" t="s">
        <v>1901</v>
      </c>
      <c r="C1902" s="3" t="s">
        <v>6010</v>
      </c>
      <c r="D1902" s="6">
        <v>2500</v>
      </c>
      <c r="E1902" s="8">
        <v>2734.11</v>
      </c>
      <c r="F1902" t="s">
        <v>8218</v>
      </c>
      <c r="G1902" t="s">
        <v>8223</v>
      </c>
      <c r="H1902" t="s">
        <v>8245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8284</v>
      </c>
      <c r="O1902" t="s">
        <v>8288</v>
      </c>
      <c r="P1902" s="9">
        <f>(J1902/86400)+DATE(1970,1,1)</f>
        <v>41160.871886574074</v>
      </c>
      <c r="Q1902" s="9">
        <f>(I1902/86400)+DATE(1970,1,1)</f>
        <v>41188.415972222225</v>
      </c>
      <c r="R1902" cm="1">
        <f t="array" ref="R1902:S1902">YEAR(P1902:Q1902)</f>
        <v>2012</v>
      </c>
      <c r="S1902">
        <v>2012</v>
      </c>
    </row>
    <row r="1903" spans="1:19" ht="48" x14ac:dyDescent="0.2">
      <c r="A1903">
        <v>1901</v>
      </c>
      <c r="B1903" s="3" t="s">
        <v>1902</v>
      </c>
      <c r="C1903" s="3" t="s">
        <v>6011</v>
      </c>
      <c r="D1903" s="6">
        <v>99000</v>
      </c>
      <c r="E1903" s="8">
        <v>2670</v>
      </c>
      <c r="F1903" t="s">
        <v>8220</v>
      </c>
      <c r="G1903" t="s">
        <v>8224</v>
      </c>
      <c r="H1903" t="s">
        <v>8246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8278</v>
      </c>
      <c r="O1903" t="s">
        <v>8307</v>
      </c>
      <c r="P1903" s="9">
        <f>(J1903/86400)+DATE(1970,1,1)</f>
        <v>42116.54315972222</v>
      </c>
      <c r="Q1903" s="9">
        <f>(I1903/86400)+DATE(1970,1,1)</f>
        <v>42146.541666666672</v>
      </c>
      <c r="R1903" cm="1">
        <f t="array" ref="R1903:S1903">YEAR(P1903:Q1903)</f>
        <v>2015</v>
      </c>
      <c r="S1903">
        <v>2015</v>
      </c>
    </row>
    <row r="1904" spans="1:19" ht="48" x14ac:dyDescent="0.2">
      <c r="A1904">
        <v>1902</v>
      </c>
      <c r="B1904" s="3" t="s">
        <v>1903</v>
      </c>
      <c r="C1904" s="3" t="s">
        <v>6012</v>
      </c>
      <c r="D1904" s="6">
        <v>1000</v>
      </c>
      <c r="E1904" s="8">
        <v>12</v>
      </c>
      <c r="F1904" t="s">
        <v>8220</v>
      </c>
      <c r="G1904" t="s">
        <v>8232</v>
      </c>
      <c r="H1904" t="s">
        <v>8248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8278</v>
      </c>
      <c r="O1904" t="s">
        <v>8307</v>
      </c>
      <c r="P1904" s="9">
        <f>(J1904/86400)+DATE(1970,1,1)</f>
        <v>42037.789895833332</v>
      </c>
      <c r="Q1904" s="9">
        <f>(I1904/86400)+DATE(1970,1,1)</f>
        <v>42067.789895833332</v>
      </c>
      <c r="R1904" cm="1">
        <f t="array" ref="R1904:S1904">YEAR(P1904:Q1904)</f>
        <v>2015</v>
      </c>
      <c r="S1904">
        <v>2015</v>
      </c>
    </row>
    <row r="1905" spans="1:19" ht="48" x14ac:dyDescent="0.2">
      <c r="A1905">
        <v>1903</v>
      </c>
      <c r="B1905" s="3" t="s">
        <v>1904</v>
      </c>
      <c r="C1905" s="3" t="s">
        <v>6013</v>
      </c>
      <c r="D1905" s="6">
        <v>3000</v>
      </c>
      <c r="E1905" s="8">
        <v>1398</v>
      </c>
      <c r="F1905" t="s">
        <v>8220</v>
      </c>
      <c r="G1905" t="s">
        <v>8223</v>
      </c>
      <c r="H1905" t="s">
        <v>8245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8278</v>
      </c>
      <c r="O1905" t="s">
        <v>8307</v>
      </c>
      <c r="P1905" s="9">
        <f>(J1905/86400)+DATE(1970,1,1)</f>
        <v>42702.770729166667</v>
      </c>
      <c r="Q1905" s="9">
        <f>(I1905/86400)+DATE(1970,1,1)</f>
        <v>42762.770729166667</v>
      </c>
      <c r="R1905" cm="1">
        <f t="array" ref="R1905:S1905">YEAR(P1905:Q1905)</f>
        <v>2016</v>
      </c>
      <c r="S1905">
        <v>2017</v>
      </c>
    </row>
    <row r="1906" spans="1:19" ht="48" x14ac:dyDescent="0.2">
      <c r="A1906">
        <v>1904</v>
      </c>
      <c r="B1906" s="3" t="s">
        <v>1905</v>
      </c>
      <c r="C1906" s="3" t="s">
        <v>6014</v>
      </c>
      <c r="D1906" s="6">
        <v>50000</v>
      </c>
      <c r="E1906" s="8">
        <v>50</v>
      </c>
      <c r="F1906" t="s">
        <v>8220</v>
      </c>
      <c r="G1906" t="s">
        <v>8223</v>
      </c>
      <c r="H1906" t="s">
        <v>8245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8278</v>
      </c>
      <c r="O1906" t="s">
        <v>8307</v>
      </c>
      <c r="P1906" s="9">
        <f>(J1906/86400)+DATE(1970,1,1)</f>
        <v>42326.685428240744</v>
      </c>
      <c r="Q1906" s="9">
        <f>(I1906/86400)+DATE(1970,1,1)</f>
        <v>42371.685428240744</v>
      </c>
      <c r="R1906" cm="1">
        <f t="array" ref="R1906:S1906">YEAR(P1906:Q1906)</f>
        <v>2015</v>
      </c>
      <c r="S1906">
        <v>2016</v>
      </c>
    </row>
    <row r="1907" spans="1:19" ht="48" x14ac:dyDescent="0.2">
      <c r="A1907">
        <v>1905</v>
      </c>
      <c r="B1907" s="3" t="s">
        <v>1906</v>
      </c>
      <c r="C1907" s="3" t="s">
        <v>6015</v>
      </c>
      <c r="D1907" s="6">
        <v>25000</v>
      </c>
      <c r="E1907" s="8">
        <v>42</v>
      </c>
      <c r="F1907" t="s">
        <v>8220</v>
      </c>
      <c r="G1907" t="s">
        <v>8223</v>
      </c>
      <c r="H1907" t="s">
        <v>8245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8278</v>
      </c>
      <c r="O1907" t="s">
        <v>8307</v>
      </c>
      <c r="P1907" s="9">
        <f>(J1907/86400)+DATE(1970,1,1)</f>
        <v>41859.925856481481</v>
      </c>
      <c r="Q1907" s="9">
        <f>(I1907/86400)+DATE(1970,1,1)</f>
        <v>41889.925856481481</v>
      </c>
      <c r="R1907" cm="1">
        <f t="array" ref="R1907:S1907">YEAR(P1907:Q1907)</f>
        <v>2014</v>
      </c>
      <c r="S1907">
        <v>2014</v>
      </c>
    </row>
    <row r="1908" spans="1:19" ht="48" x14ac:dyDescent="0.2">
      <c r="A1908">
        <v>1906</v>
      </c>
      <c r="B1908" s="3" t="s">
        <v>1907</v>
      </c>
      <c r="C1908" s="3" t="s">
        <v>6016</v>
      </c>
      <c r="D1908" s="6">
        <v>50000</v>
      </c>
      <c r="E1908" s="8">
        <v>21380</v>
      </c>
      <c r="F1908" t="s">
        <v>8220</v>
      </c>
      <c r="G1908" t="s">
        <v>8223</v>
      </c>
      <c r="H1908" t="s">
        <v>8245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8278</v>
      </c>
      <c r="O1908" t="s">
        <v>8307</v>
      </c>
      <c r="P1908" s="9">
        <f>(J1908/86400)+DATE(1970,1,1)</f>
        <v>42514.671099537038</v>
      </c>
      <c r="Q1908" s="9">
        <f>(I1908/86400)+DATE(1970,1,1)</f>
        <v>42544.671099537038</v>
      </c>
      <c r="R1908" cm="1">
        <f t="array" ref="R1908:S1908">YEAR(P1908:Q1908)</f>
        <v>2016</v>
      </c>
      <c r="S1908">
        <v>2016</v>
      </c>
    </row>
    <row r="1909" spans="1:19" ht="48" x14ac:dyDescent="0.2">
      <c r="A1909">
        <v>1907</v>
      </c>
      <c r="B1909" s="3" t="s">
        <v>1908</v>
      </c>
      <c r="C1909" s="3" t="s">
        <v>6017</v>
      </c>
      <c r="D1909" s="6">
        <v>30000</v>
      </c>
      <c r="E1909" s="8">
        <v>85</v>
      </c>
      <c r="F1909" t="s">
        <v>8220</v>
      </c>
      <c r="G1909" t="s">
        <v>8223</v>
      </c>
      <c r="H1909" t="s">
        <v>8245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8278</v>
      </c>
      <c r="O1909" t="s">
        <v>8307</v>
      </c>
      <c r="P1909" s="9">
        <f>(J1909/86400)+DATE(1970,1,1)</f>
        <v>41767.587094907409</v>
      </c>
      <c r="Q1909" s="9">
        <f>(I1909/86400)+DATE(1970,1,1)</f>
        <v>41782.587094907409</v>
      </c>
      <c r="R1909" cm="1">
        <f t="array" ref="R1909:S1909">YEAR(P1909:Q1909)</f>
        <v>2014</v>
      </c>
      <c r="S1909">
        <v>2014</v>
      </c>
    </row>
    <row r="1910" spans="1:19" ht="48" x14ac:dyDescent="0.2">
      <c r="A1910">
        <v>1908</v>
      </c>
      <c r="B1910" s="3" t="s">
        <v>1909</v>
      </c>
      <c r="C1910" s="3" t="s">
        <v>6018</v>
      </c>
      <c r="D1910" s="6">
        <v>25000</v>
      </c>
      <c r="E1910" s="8">
        <v>433</v>
      </c>
      <c r="F1910" t="s">
        <v>8220</v>
      </c>
      <c r="G1910" t="s">
        <v>8223</v>
      </c>
      <c r="H1910" t="s">
        <v>8245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8278</v>
      </c>
      <c r="O1910" t="s">
        <v>8307</v>
      </c>
      <c r="P1910" s="9">
        <f>(J1910/86400)+DATE(1970,1,1)</f>
        <v>42703.917824074073</v>
      </c>
      <c r="Q1910" s="9">
        <f>(I1910/86400)+DATE(1970,1,1)</f>
        <v>42733.917824074073</v>
      </c>
      <c r="R1910" cm="1">
        <f t="array" ref="R1910:S1910">YEAR(P1910:Q1910)</f>
        <v>2016</v>
      </c>
      <c r="S1910">
        <v>2016</v>
      </c>
    </row>
    <row r="1911" spans="1:19" ht="48" x14ac:dyDescent="0.2">
      <c r="A1911">
        <v>1909</v>
      </c>
      <c r="B1911" s="3" t="s">
        <v>1910</v>
      </c>
      <c r="C1911" s="3" t="s">
        <v>6019</v>
      </c>
      <c r="D1911" s="6">
        <v>35000</v>
      </c>
      <c r="E1911" s="8">
        <v>4939</v>
      </c>
      <c r="F1911" t="s">
        <v>8220</v>
      </c>
      <c r="G1911" t="s">
        <v>8223</v>
      </c>
      <c r="H1911" t="s">
        <v>8245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8278</v>
      </c>
      <c r="O1911" t="s">
        <v>8307</v>
      </c>
      <c r="P1911" s="9">
        <f>(J1911/86400)+DATE(1970,1,1)</f>
        <v>41905.429155092592</v>
      </c>
      <c r="Q1911" s="9">
        <f>(I1911/86400)+DATE(1970,1,1)</f>
        <v>41935.429155092592</v>
      </c>
      <c r="R1911" cm="1">
        <f t="array" ref="R1911:S1911">YEAR(P1911:Q1911)</f>
        <v>2014</v>
      </c>
      <c r="S1911">
        <v>2014</v>
      </c>
    </row>
    <row r="1912" spans="1:19" ht="48" x14ac:dyDescent="0.2">
      <c r="A1912">
        <v>1910</v>
      </c>
      <c r="B1912" s="3" t="s">
        <v>1911</v>
      </c>
      <c r="C1912" s="3" t="s">
        <v>6020</v>
      </c>
      <c r="D1912" s="6">
        <v>85000</v>
      </c>
      <c r="E1912" s="8">
        <v>33486</v>
      </c>
      <c r="F1912" t="s">
        <v>8220</v>
      </c>
      <c r="G1912" t="s">
        <v>8232</v>
      </c>
      <c r="H1912" t="s">
        <v>8248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8278</v>
      </c>
      <c r="O1912" t="s">
        <v>8307</v>
      </c>
      <c r="P1912" s="9">
        <f>(J1912/86400)+DATE(1970,1,1)</f>
        <v>42264.963159722218</v>
      </c>
      <c r="Q1912" s="9">
        <f>(I1912/86400)+DATE(1970,1,1)</f>
        <v>42308.947916666672</v>
      </c>
      <c r="R1912" cm="1">
        <f t="array" ref="R1912:S1912">YEAR(P1912:Q1912)</f>
        <v>2015</v>
      </c>
      <c r="S1912">
        <v>2015</v>
      </c>
    </row>
    <row r="1913" spans="1:19" ht="48" x14ac:dyDescent="0.2">
      <c r="A1913">
        <v>1911</v>
      </c>
      <c r="B1913" s="3" t="s">
        <v>1912</v>
      </c>
      <c r="C1913" s="3" t="s">
        <v>6021</v>
      </c>
      <c r="D1913" s="6">
        <v>42500</v>
      </c>
      <c r="E1913" s="8">
        <v>10</v>
      </c>
      <c r="F1913" t="s">
        <v>8220</v>
      </c>
      <c r="G1913" t="s">
        <v>8227</v>
      </c>
      <c r="H1913" t="s">
        <v>8249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8278</v>
      </c>
      <c r="O1913" t="s">
        <v>8307</v>
      </c>
      <c r="P1913" s="9">
        <f>(J1913/86400)+DATE(1970,1,1)</f>
        <v>41830.033958333333</v>
      </c>
      <c r="Q1913" s="9">
        <f>(I1913/86400)+DATE(1970,1,1)</f>
        <v>41860.033958333333</v>
      </c>
      <c r="R1913" cm="1">
        <f t="array" ref="R1913:S1913">YEAR(P1913:Q1913)</f>
        <v>2014</v>
      </c>
      <c r="S1913">
        <v>2014</v>
      </c>
    </row>
    <row r="1914" spans="1:19" ht="48" x14ac:dyDescent="0.2">
      <c r="A1914">
        <v>1912</v>
      </c>
      <c r="B1914" s="3" t="s">
        <v>1913</v>
      </c>
      <c r="C1914" s="3" t="s">
        <v>6022</v>
      </c>
      <c r="D1914" s="6">
        <v>5000</v>
      </c>
      <c r="E1914" s="8">
        <v>2965</v>
      </c>
      <c r="F1914" t="s">
        <v>8220</v>
      </c>
      <c r="G1914" t="s">
        <v>8223</v>
      </c>
      <c r="H1914" t="s">
        <v>8245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8278</v>
      </c>
      <c r="O1914" t="s">
        <v>8307</v>
      </c>
      <c r="P1914" s="9">
        <f>(J1914/86400)+DATE(1970,1,1)</f>
        <v>42129.226388888885</v>
      </c>
      <c r="Q1914" s="9">
        <f>(I1914/86400)+DATE(1970,1,1)</f>
        <v>42159.226388888885</v>
      </c>
      <c r="R1914" cm="1">
        <f t="array" ref="R1914:S1914">YEAR(P1914:Q1914)</f>
        <v>2015</v>
      </c>
      <c r="S1914">
        <v>2015</v>
      </c>
    </row>
    <row r="1915" spans="1:19" ht="32" x14ac:dyDescent="0.2">
      <c r="A1915">
        <v>1913</v>
      </c>
      <c r="B1915" s="3" t="s">
        <v>1914</v>
      </c>
      <c r="C1915" s="3" t="s">
        <v>6023</v>
      </c>
      <c r="D1915" s="6">
        <v>48000</v>
      </c>
      <c r="E1915" s="8">
        <v>637</v>
      </c>
      <c r="F1915" t="s">
        <v>8220</v>
      </c>
      <c r="G1915" t="s">
        <v>8224</v>
      </c>
      <c r="H1915" t="s">
        <v>8246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8278</v>
      </c>
      <c r="O1915" t="s">
        <v>8307</v>
      </c>
      <c r="P1915" s="9">
        <f>(J1915/86400)+DATE(1970,1,1)</f>
        <v>41890.511319444442</v>
      </c>
      <c r="Q1915" s="9">
        <f>(I1915/86400)+DATE(1970,1,1)</f>
        <v>41920.511319444442</v>
      </c>
      <c r="R1915" cm="1">
        <f t="array" ref="R1915:S1915">YEAR(P1915:Q1915)</f>
        <v>2014</v>
      </c>
      <c r="S1915">
        <v>2014</v>
      </c>
    </row>
    <row r="1916" spans="1:19" ht="48" x14ac:dyDescent="0.2">
      <c r="A1916">
        <v>1914</v>
      </c>
      <c r="B1916" s="3" t="s">
        <v>1915</v>
      </c>
      <c r="C1916" s="3" t="s">
        <v>6024</v>
      </c>
      <c r="D1916" s="6">
        <v>666</v>
      </c>
      <c r="E1916" s="8">
        <v>60</v>
      </c>
      <c r="F1916" t="s">
        <v>8220</v>
      </c>
      <c r="G1916" t="s">
        <v>8223</v>
      </c>
      <c r="H1916" t="s">
        <v>8245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8278</v>
      </c>
      <c r="O1916" t="s">
        <v>8307</v>
      </c>
      <c r="P1916" s="9">
        <f>(J1916/86400)+DATE(1970,1,1)</f>
        <v>41929.174456018518</v>
      </c>
      <c r="Q1916" s="9">
        <f>(I1916/86400)+DATE(1970,1,1)</f>
        <v>41944.165972222225</v>
      </c>
      <c r="R1916" cm="1">
        <f t="array" ref="R1916:S1916">YEAR(P1916:Q1916)</f>
        <v>2014</v>
      </c>
      <c r="S1916">
        <v>2014</v>
      </c>
    </row>
    <row r="1917" spans="1:19" ht="48" x14ac:dyDescent="0.2">
      <c r="A1917">
        <v>1915</v>
      </c>
      <c r="B1917" s="3" t="s">
        <v>1916</v>
      </c>
      <c r="C1917" s="3" t="s">
        <v>6025</v>
      </c>
      <c r="D1917" s="6">
        <v>500</v>
      </c>
      <c r="E1917" s="8">
        <v>8</v>
      </c>
      <c r="F1917" t="s">
        <v>8220</v>
      </c>
      <c r="G1917" t="s">
        <v>8223</v>
      </c>
      <c r="H1917" t="s">
        <v>8245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8278</v>
      </c>
      <c r="O1917" t="s">
        <v>8307</v>
      </c>
      <c r="P1917" s="9">
        <f>(J1917/86400)+DATE(1970,1,1)</f>
        <v>41864.04886574074</v>
      </c>
      <c r="Q1917" s="9">
        <f>(I1917/86400)+DATE(1970,1,1)</f>
        <v>41884.04886574074</v>
      </c>
      <c r="R1917" cm="1">
        <f t="array" ref="R1917:S1917">YEAR(P1917:Q1917)</f>
        <v>2014</v>
      </c>
      <c r="S1917">
        <v>2014</v>
      </c>
    </row>
    <row r="1918" spans="1:19" ht="32" x14ac:dyDescent="0.2">
      <c r="A1918">
        <v>1916</v>
      </c>
      <c r="B1918" s="3" t="s">
        <v>1917</v>
      </c>
      <c r="C1918" s="3" t="s">
        <v>6026</v>
      </c>
      <c r="D1918" s="6">
        <v>20000</v>
      </c>
      <c r="E1918" s="8">
        <v>102</v>
      </c>
      <c r="F1918" t="s">
        <v>8220</v>
      </c>
      <c r="G1918" t="s">
        <v>8223</v>
      </c>
      <c r="H1918" t="s">
        <v>8245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8278</v>
      </c>
      <c r="O1918" t="s">
        <v>8307</v>
      </c>
      <c r="P1918" s="9">
        <f>(J1918/86400)+DATE(1970,1,1)</f>
        <v>42656.717303240745</v>
      </c>
      <c r="Q1918" s="9">
        <f>(I1918/86400)+DATE(1970,1,1)</f>
        <v>42681.758969907409</v>
      </c>
      <c r="R1918" cm="1">
        <f t="array" ref="R1918:S1918">YEAR(P1918:Q1918)</f>
        <v>2016</v>
      </c>
      <c r="S1918">
        <v>2016</v>
      </c>
    </row>
    <row r="1919" spans="1:19" ht="32" x14ac:dyDescent="0.2">
      <c r="A1919">
        <v>1917</v>
      </c>
      <c r="B1919" s="3" t="s">
        <v>1918</v>
      </c>
      <c r="C1919" s="3" t="s">
        <v>6027</v>
      </c>
      <c r="D1919" s="6">
        <v>390000</v>
      </c>
      <c r="E1919" s="8">
        <v>205025</v>
      </c>
      <c r="F1919" t="s">
        <v>8220</v>
      </c>
      <c r="G1919" t="s">
        <v>8230</v>
      </c>
      <c r="H1919" t="s">
        <v>8251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8278</v>
      </c>
      <c r="O1919" t="s">
        <v>8307</v>
      </c>
      <c r="P1919" s="9">
        <f>(J1919/86400)+DATE(1970,1,1)</f>
        <v>42746.270057870366</v>
      </c>
      <c r="Q1919" s="9">
        <f>(I1919/86400)+DATE(1970,1,1)</f>
        <v>42776.270057870366</v>
      </c>
      <c r="R1919" cm="1">
        <f t="array" ref="R1919:S1919">YEAR(P1919:Q1919)</f>
        <v>2017</v>
      </c>
      <c r="S1919">
        <v>2017</v>
      </c>
    </row>
    <row r="1920" spans="1:19" ht="48" x14ac:dyDescent="0.2">
      <c r="A1920">
        <v>1918</v>
      </c>
      <c r="B1920" s="3" t="s">
        <v>1919</v>
      </c>
      <c r="C1920" s="3" t="s">
        <v>6028</v>
      </c>
      <c r="D1920" s="6">
        <v>25000</v>
      </c>
      <c r="E1920" s="8">
        <v>260</v>
      </c>
      <c r="F1920" t="s">
        <v>8220</v>
      </c>
      <c r="G1920" t="s">
        <v>8223</v>
      </c>
      <c r="H1920" t="s">
        <v>8245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8278</v>
      </c>
      <c r="O1920" t="s">
        <v>8307</v>
      </c>
      <c r="P1920" s="9">
        <f>(J1920/86400)+DATE(1970,1,1)</f>
        <v>41828.789942129632</v>
      </c>
      <c r="Q1920" s="9">
        <f>(I1920/86400)+DATE(1970,1,1)</f>
        <v>41863.789942129632</v>
      </c>
      <c r="R1920" cm="1">
        <f t="array" ref="R1920:S1920">YEAR(P1920:Q1920)</f>
        <v>2014</v>
      </c>
      <c r="S1920">
        <v>2014</v>
      </c>
    </row>
    <row r="1921" spans="1:19" ht="48" x14ac:dyDescent="0.2">
      <c r="A1921">
        <v>1919</v>
      </c>
      <c r="B1921" s="3" t="s">
        <v>1920</v>
      </c>
      <c r="C1921" s="3" t="s">
        <v>6029</v>
      </c>
      <c r="D1921" s="6">
        <v>500</v>
      </c>
      <c r="E1921" s="8">
        <v>237</v>
      </c>
      <c r="F1921" t="s">
        <v>8220</v>
      </c>
      <c r="G1921" t="s">
        <v>8223</v>
      </c>
      <c r="H1921" t="s">
        <v>8245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8278</v>
      </c>
      <c r="O1921" t="s">
        <v>8307</v>
      </c>
      <c r="P1921" s="9">
        <f>(J1921/86400)+DATE(1970,1,1)</f>
        <v>42113.875567129631</v>
      </c>
      <c r="Q1921" s="9">
        <f>(I1921/86400)+DATE(1970,1,1)</f>
        <v>42143.875567129631</v>
      </c>
      <c r="R1921" cm="1">
        <f t="array" ref="R1921:S1921">YEAR(P1921:Q1921)</f>
        <v>2015</v>
      </c>
      <c r="S1921">
        <v>2015</v>
      </c>
    </row>
    <row r="1922" spans="1:19" ht="48" x14ac:dyDescent="0.2">
      <c r="A1922">
        <v>1920</v>
      </c>
      <c r="B1922" s="3" t="s">
        <v>1921</v>
      </c>
      <c r="C1922" s="3" t="s">
        <v>6030</v>
      </c>
      <c r="D1922" s="6">
        <v>10000</v>
      </c>
      <c r="E1922" s="8">
        <v>4303</v>
      </c>
      <c r="F1922" t="s">
        <v>8220</v>
      </c>
      <c r="G1922" t="s">
        <v>8224</v>
      </c>
      <c r="H1922" t="s">
        <v>8246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8278</v>
      </c>
      <c r="O1922" t="s">
        <v>8307</v>
      </c>
      <c r="P1922" s="9">
        <f>(J1922/86400)+DATE(1970,1,1)</f>
        <v>42270.875706018516</v>
      </c>
      <c r="Q1922" s="9">
        <f>(I1922/86400)+DATE(1970,1,1)</f>
        <v>42298.958333333328</v>
      </c>
      <c r="R1922" cm="1">
        <f t="array" ref="R1922:S1922">YEAR(P1922:Q1922)</f>
        <v>2015</v>
      </c>
      <c r="S1922">
        <v>2015</v>
      </c>
    </row>
    <row r="1923" spans="1:19" ht="32" x14ac:dyDescent="0.2">
      <c r="A1923">
        <v>1921</v>
      </c>
      <c r="B1923" s="3" t="s">
        <v>1922</v>
      </c>
      <c r="C1923" s="3" t="s">
        <v>6031</v>
      </c>
      <c r="D1923" s="6">
        <v>1500</v>
      </c>
      <c r="E1923" s="8">
        <v>2052</v>
      </c>
      <c r="F1923" t="s">
        <v>8218</v>
      </c>
      <c r="G1923" t="s">
        <v>8223</v>
      </c>
      <c r="H1923" t="s">
        <v>8245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8284</v>
      </c>
      <c r="O1923" t="s">
        <v>8288</v>
      </c>
      <c r="P1923" s="9">
        <f>(J1923/86400)+DATE(1970,1,1)</f>
        <v>41074.221562500003</v>
      </c>
      <c r="Q1923" s="9">
        <f>(I1923/86400)+DATE(1970,1,1)</f>
        <v>41104.221562500003</v>
      </c>
      <c r="R1923" cm="1">
        <f t="array" ref="R1923:S1923">YEAR(P1923:Q1923)</f>
        <v>2012</v>
      </c>
      <c r="S1923">
        <v>2012</v>
      </c>
    </row>
    <row r="1924" spans="1:19" ht="48" x14ac:dyDescent="0.2">
      <c r="A1924">
        <v>1922</v>
      </c>
      <c r="B1924" s="3" t="s">
        <v>1923</v>
      </c>
      <c r="C1924" s="3" t="s">
        <v>6032</v>
      </c>
      <c r="D1924" s="6">
        <v>2000</v>
      </c>
      <c r="E1924" s="8">
        <v>2311</v>
      </c>
      <c r="F1924" t="s">
        <v>8218</v>
      </c>
      <c r="G1924" t="s">
        <v>8223</v>
      </c>
      <c r="H1924" t="s">
        <v>8245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8284</v>
      </c>
      <c r="O1924" t="s">
        <v>8288</v>
      </c>
      <c r="P1924" s="9">
        <f>(J1924/86400)+DATE(1970,1,1)</f>
        <v>41590.255868055552</v>
      </c>
      <c r="Q1924" s="9">
        <f>(I1924/86400)+DATE(1970,1,1)</f>
        <v>41620.255868055552</v>
      </c>
      <c r="R1924" cm="1">
        <f t="array" ref="R1924:S1924">YEAR(P1924:Q1924)</f>
        <v>2013</v>
      </c>
      <c r="S1924">
        <v>2013</v>
      </c>
    </row>
    <row r="1925" spans="1:19" ht="48" x14ac:dyDescent="0.2">
      <c r="A1925">
        <v>1923</v>
      </c>
      <c r="B1925" s="3" t="s">
        <v>1924</v>
      </c>
      <c r="C1925" s="3" t="s">
        <v>6033</v>
      </c>
      <c r="D1925" s="6">
        <v>125</v>
      </c>
      <c r="E1925" s="8">
        <v>301</v>
      </c>
      <c r="F1925" t="s">
        <v>8218</v>
      </c>
      <c r="G1925" t="s">
        <v>8223</v>
      </c>
      <c r="H1925" t="s">
        <v>8245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8284</v>
      </c>
      <c r="O1925" t="s">
        <v>8288</v>
      </c>
      <c r="P1925" s="9">
        <f>(J1925/86400)+DATE(1970,1,1)</f>
        <v>40772.848749999997</v>
      </c>
      <c r="Q1925" s="9">
        <f>(I1925/86400)+DATE(1970,1,1)</f>
        <v>40813.207638888889</v>
      </c>
      <c r="R1925" cm="1">
        <f t="array" ref="R1925:S1925">YEAR(P1925:Q1925)</f>
        <v>2011</v>
      </c>
      <c r="S1925">
        <v>2011</v>
      </c>
    </row>
    <row r="1926" spans="1:19" ht="48" x14ac:dyDescent="0.2">
      <c r="A1926">
        <v>1924</v>
      </c>
      <c r="B1926" s="3" t="s">
        <v>1925</v>
      </c>
      <c r="C1926" s="3" t="s">
        <v>6034</v>
      </c>
      <c r="D1926" s="6">
        <v>3000</v>
      </c>
      <c r="E1926" s="8">
        <v>3432</v>
      </c>
      <c r="F1926" t="s">
        <v>8218</v>
      </c>
      <c r="G1926" t="s">
        <v>8223</v>
      </c>
      <c r="H1926" t="s">
        <v>8245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8284</v>
      </c>
      <c r="O1926" t="s">
        <v>8288</v>
      </c>
      <c r="P1926" s="9">
        <f>(J1926/86400)+DATE(1970,1,1)</f>
        <v>41626.761053240742</v>
      </c>
      <c r="Q1926" s="9">
        <f>(I1926/86400)+DATE(1970,1,1)</f>
        <v>41654.814583333333</v>
      </c>
      <c r="R1926" cm="1">
        <f t="array" ref="R1926:S1926">YEAR(P1926:Q1926)</f>
        <v>2013</v>
      </c>
      <c r="S1926">
        <v>2014</v>
      </c>
    </row>
    <row r="1927" spans="1:19" ht="32" x14ac:dyDescent="0.2">
      <c r="A1927">
        <v>1925</v>
      </c>
      <c r="B1927" s="3" t="s">
        <v>1926</v>
      </c>
      <c r="C1927" s="3" t="s">
        <v>6035</v>
      </c>
      <c r="D1927" s="6">
        <v>1500</v>
      </c>
      <c r="E1927" s="8">
        <v>1655</v>
      </c>
      <c r="F1927" t="s">
        <v>8218</v>
      </c>
      <c r="G1927" t="s">
        <v>8223</v>
      </c>
      <c r="H1927" t="s">
        <v>8245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8284</v>
      </c>
      <c r="O1927" t="s">
        <v>8288</v>
      </c>
      <c r="P1927" s="9">
        <f>(J1927/86400)+DATE(1970,1,1)</f>
        <v>41535.90148148148</v>
      </c>
      <c r="Q1927" s="9">
        <f>(I1927/86400)+DATE(1970,1,1)</f>
        <v>41558</v>
      </c>
      <c r="R1927" cm="1">
        <f t="array" ref="R1927:S1927">YEAR(P1927:Q1927)</f>
        <v>2013</v>
      </c>
      <c r="S1927">
        <v>2013</v>
      </c>
    </row>
    <row r="1928" spans="1:19" ht="64" x14ac:dyDescent="0.2">
      <c r="A1928">
        <v>1926</v>
      </c>
      <c r="B1928" s="3" t="s">
        <v>1927</v>
      </c>
      <c r="C1928" s="3" t="s">
        <v>6036</v>
      </c>
      <c r="D1928" s="6">
        <v>1500</v>
      </c>
      <c r="E1928" s="8">
        <v>2930.69</v>
      </c>
      <c r="F1928" t="s">
        <v>8218</v>
      </c>
      <c r="G1928" t="s">
        <v>8223</v>
      </c>
      <c r="H1928" t="s">
        <v>8245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8284</v>
      </c>
      <c r="O1928" t="s">
        <v>8288</v>
      </c>
      <c r="P1928" s="9">
        <f>(J1928/86400)+DATE(1970,1,1)</f>
        <v>40456.954351851848</v>
      </c>
      <c r="Q1928" s="9">
        <f>(I1928/86400)+DATE(1970,1,1)</f>
        <v>40484.018055555556</v>
      </c>
      <c r="R1928" cm="1">
        <f t="array" ref="R1928:S1928">YEAR(P1928:Q1928)</f>
        <v>2010</v>
      </c>
      <c r="S1928">
        <v>2010</v>
      </c>
    </row>
    <row r="1929" spans="1:19" ht="16" x14ac:dyDescent="0.2">
      <c r="A1929">
        <v>1927</v>
      </c>
      <c r="B1929" s="3" t="s">
        <v>1928</v>
      </c>
      <c r="C1929" s="3" t="s">
        <v>6037</v>
      </c>
      <c r="D1929" s="6">
        <v>600</v>
      </c>
      <c r="E1929" s="8">
        <v>620</v>
      </c>
      <c r="F1929" t="s">
        <v>8218</v>
      </c>
      <c r="G1929" t="s">
        <v>8223</v>
      </c>
      <c r="H1929" t="s">
        <v>8245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8284</v>
      </c>
      <c r="O1929" t="s">
        <v>8288</v>
      </c>
      <c r="P1929" s="9">
        <f>(J1929/86400)+DATE(1970,1,1)</f>
        <v>40960.861562500002</v>
      </c>
      <c r="Q1929" s="9">
        <f>(I1929/86400)+DATE(1970,1,1)</f>
        <v>40976.207638888889</v>
      </c>
      <c r="R1929" cm="1">
        <f t="array" ref="R1929:S1929">YEAR(P1929:Q1929)</f>
        <v>2012</v>
      </c>
      <c r="S1929">
        <v>2012</v>
      </c>
    </row>
    <row r="1930" spans="1:19" ht="32" x14ac:dyDescent="0.2">
      <c r="A1930">
        <v>1928</v>
      </c>
      <c r="B1930" s="3" t="s">
        <v>1929</v>
      </c>
      <c r="C1930" s="3" t="s">
        <v>6038</v>
      </c>
      <c r="D1930" s="6">
        <v>2550</v>
      </c>
      <c r="E1930" s="8">
        <v>2630</v>
      </c>
      <c r="F1930" t="s">
        <v>8218</v>
      </c>
      <c r="G1930" t="s">
        <v>8223</v>
      </c>
      <c r="H1930" t="s">
        <v>8245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8284</v>
      </c>
      <c r="O1930" t="s">
        <v>8288</v>
      </c>
      <c r="P1930" s="9">
        <f>(J1930/86400)+DATE(1970,1,1)</f>
        <v>41371.6480787037</v>
      </c>
      <c r="Q1930" s="9">
        <f>(I1930/86400)+DATE(1970,1,1)</f>
        <v>41401.6480787037</v>
      </c>
      <c r="R1930" cm="1">
        <f t="array" ref="R1930:S1930">YEAR(P1930:Q1930)</f>
        <v>2013</v>
      </c>
      <c r="S1930">
        <v>2013</v>
      </c>
    </row>
    <row r="1931" spans="1:19" ht="48" x14ac:dyDescent="0.2">
      <c r="A1931">
        <v>1929</v>
      </c>
      <c r="B1931" s="3" t="s">
        <v>1930</v>
      </c>
      <c r="C1931" s="3" t="s">
        <v>6039</v>
      </c>
      <c r="D1931" s="6">
        <v>3200</v>
      </c>
      <c r="E1931" s="8">
        <v>3210</v>
      </c>
      <c r="F1931" t="s">
        <v>8218</v>
      </c>
      <c r="G1931" t="s">
        <v>8223</v>
      </c>
      <c r="H1931" t="s">
        <v>8245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8284</v>
      </c>
      <c r="O1931" t="s">
        <v>8288</v>
      </c>
      <c r="P1931" s="9">
        <f>(J1931/86400)+DATE(1970,1,1)</f>
        <v>40687.021597222221</v>
      </c>
      <c r="Q1931" s="9">
        <f>(I1931/86400)+DATE(1970,1,1)</f>
        <v>40729.021597222221</v>
      </c>
      <c r="R1931" cm="1">
        <f t="array" ref="R1931:S1931">YEAR(P1931:Q1931)</f>
        <v>2011</v>
      </c>
      <c r="S1931">
        <v>2011</v>
      </c>
    </row>
    <row r="1932" spans="1:19" ht="32" x14ac:dyDescent="0.2">
      <c r="A1932">
        <v>1930</v>
      </c>
      <c r="B1932" s="3" t="s">
        <v>1931</v>
      </c>
      <c r="C1932" s="3" t="s">
        <v>6040</v>
      </c>
      <c r="D1932" s="6">
        <v>1000</v>
      </c>
      <c r="E1932" s="8">
        <v>1270</v>
      </c>
      <c r="F1932" t="s">
        <v>8218</v>
      </c>
      <c r="G1932" t="s">
        <v>8223</v>
      </c>
      <c r="H1932" t="s">
        <v>8245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8284</v>
      </c>
      <c r="O1932" t="s">
        <v>8288</v>
      </c>
      <c r="P1932" s="9">
        <f>(J1932/86400)+DATE(1970,1,1)</f>
        <v>41402.558819444443</v>
      </c>
      <c r="Q1932" s="9">
        <f>(I1932/86400)+DATE(1970,1,1)</f>
        <v>41462.558819444443</v>
      </c>
      <c r="R1932" cm="1">
        <f t="array" ref="R1932:S1932">YEAR(P1932:Q1932)</f>
        <v>2013</v>
      </c>
      <c r="S1932">
        <v>2013</v>
      </c>
    </row>
    <row r="1933" spans="1:19" ht="32" x14ac:dyDescent="0.2">
      <c r="A1933">
        <v>1931</v>
      </c>
      <c r="B1933" s="3" t="s">
        <v>1932</v>
      </c>
      <c r="C1933" s="3" t="s">
        <v>6041</v>
      </c>
      <c r="D1933" s="6">
        <v>2000</v>
      </c>
      <c r="E1933" s="8">
        <v>2412.02</v>
      </c>
      <c r="F1933" t="s">
        <v>8218</v>
      </c>
      <c r="G1933" t="s">
        <v>8223</v>
      </c>
      <c r="H1933" t="s">
        <v>8245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8284</v>
      </c>
      <c r="O1933" t="s">
        <v>8288</v>
      </c>
      <c r="P1933" s="9">
        <f>(J1933/86400)+DATE(1970,1,1)</f>
        <v>41037.892465277779</v>
      </c>
      <c r="Q1933" s="9">
        <f>(I1933/86400)+DATE(1970,1,1)</f>
        <v>41051.145833333336</v>
      </c>
      <c r="R1933" cm="1">
        <f t="array" ref="R1933:S1933">YEAR(P1933:Q1933)</f>
        <v>2012</v>
      </c>
      <c r="S1933">
        <v>2012</v>
      </c>
    </row>
    <row r="1934" spans="1:19" ht="48" x14ac:dyDescent="0.2">
      <c r="A1934">
        <v>1932</v>
      </c>
      <c r="B1934" s="3" t="s">
        <v>1933</v>
      </c>
      <c r="C1934" s="3" t="s">
        <v>6042</v>
      </c>
      <c r="D1934" s="6">
        <v>5250</v>
      </c>
      <c r="E1934" s="8">
        <v>5617</v>
      </c>
      <c r="F1934" t="s">
        <v>8218</v>
      </c>
      <c r="G1934" t="s">
        <v>8223</v>
      </c>
      <c r="H1934" t="s">
        <v>8245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8284</v>
      </c>
      <c r="O1934" t="s">
        <v>8288</v>
      </c>
      <c r="P1934" s="9">
        <f>(J1934/86400)+DATE(1970,1,1)</f>
        <v>40911.809872685189</v>
      </c>
      <c r="Q1934" s="9">
        <f>(I1934/86400)+DATE(1970,1,1)</f>
        <v>40932.809872685189</v>
      </c>
      <c r="R1934" cm="1">
        <f t="array" ref="R1934:S1934">YEAR(P1934:Q1934)</f>
        <v>2012</v>
      </c>
      <c r="S1934">
        <v>2012</v>
      </c>
    </row>
    <row r="1935" spans="1:19" ht="48" x14ac:dyDescent="0.2">
      <c r="A1935">
        <v>1933</v>
      </c>
      <c r="B1935" s="3" t="s">
        <v>1934</v>
      </c>
      <c r="C1935" s="3" t="s">
        <v>6043</v>
      </c>
      <c r="D1935" s="6">
        <v>6000</v>
      </c>
      <c r="E1935" s="8">
        <v>10346</v>
      </c>
      <c r="F1935" t="s">
        <v>8218</v>
      </c>
      <c r="G1935" t="s">
        <v>8223</v>
      </c>
      <c r="H1935" t="s">
        <v>8245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8284</v>
      </c>
      <c r="O1935" t="s">
        <v>8288</v>
      </c>
      <c r="P1935" s="9">
        <f>(J1935/86400)+DATE(1970,1,1)</f>
        <v>41879.130868055552</v>
      </c>
      <c r="Q1935" s="9">
        <f>(I1935/86400)+DATE(1970,1,1)</f>
        <v>41909.130868055552</v>
      </c>
      <c r="R1935" cm="1">
        <f t="array" ref="R1935:S1935">YEAR(P1935:Q1935)</f>
        <v>2014</v>
      </c>
      <c r="S1935">
        <v>2014</v>
      </c>
    </row>
    <row r="1936" spans="1:19" ht="48" x14ac:dyDescent="0.2">
      <c r="A1936">
        <v>1934</v>
      </c>
      <c r="B1936" s="3" t="s">
        <v>1935</v>
      </c>
      <c r="C1936" s="3" t="s">
        <v>6044</v>
      </c>
      <c r="D1936" s="6">
        <v>5000</v>
      </c>
      <c r="E1936" s="8">
        <v>6181</v>
      </c>
      <c r="F1936" t="s">
        <v>8218</v>
      </c>
      <c r="G1936" t="s">
        <v>8223</v>
      </c>
      <c r="H1936" t="s">
        <v>8245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8284</v>
      </c>
      <c r="O1936" t="s">
        <v>8288</v>
      </c>
      <c r="P1936" s="9">
        <f>(J1936/86400)+DATE(1970,1,1)</f>
        <v>40865.867141203707</v>
      </c>
      <c r="Q1936" s="9">
        <f>(I1936/86400)+DATE(1970,1,1)</f>
        <v>40902.208333333336</v>
      </c>
      <c r="R1936" cm="1">
        <f t="array" ref="R1936:S1936">YEAR(P1936:Q1936)</f>
        <v>2011</v>
      </c>
      <c r="S1936">
        <v>2011</v>
      </c>
    </row>
    <row r="1937" spans="1:19" ht="48" x14ac:dyDescent="0.2">
      <c r="A1937">
        <v>1935</v>
      </c>
      <c r="B1937" s="3" t="s">
        <v>1936</v>
      </c>
      <c r="C1937" s="3" t="s">
        <v>6045</v>
      </c>
      <c r="D1937" s="6">
        <v>2500</v>
      </c>
      <c r="E1937" s="8">
        <v>2710</v>
      </c>
      <c r="F1937" t="s">
        <v>8218</v>
      </c>
      <c r="G1937" t="s">
        <v>8223</v>
      </c>
      <c r="H1937" t="s">
        <v>8245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8284</v>
      </c>
      <c r="O1937" t="s">
        <v>8288</v>
      </c>
      <c r="P1937" s="9">
        <f>(J1937/86400)+DATE(1970,1,1)</f>
        <v>41773.932534722218</v>
      </c>
      <c r="Q1937" s="9">
        <f>(I1937/86400)+DATE(1970,1,1)</f>
        <v>41811.207638888889</v>
      </c>
      <c r="R1937" cm="1">
        <f t="array" ref="R1937:S1937">YEAR(P1937:Q1937)</f>
        <v>2014</v>
      </c>
      <c r="S1937">
        <v>2014</v>
      </c>
    </row>
    <row r="1938" spans="1:19" ht="48" x14ac:dyDescent="0.2">
      <c r="A1938">
        <v>1936</v>
      </c>
      <c r="B1938" s="3" t="s">
        <v>1937</v>
      </c>
      <c r="C1938" s="3" t="s">
        <v>6046</v>
      </c>
      <c r="D1938" s="6">
        <v>7500</v>
      </c>
      <c r="E1938" s="8">
        <v>8739.01</v>
      </c>
      <c r="F1938" t="s">
        <v>8218</v>
      </c>
      <c r="G1938" t="s">
        <v>8223</v>
      </c>
      <c r="H1938" t="s">
        <v>8245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8284</v>
      </c>
      <c r="O1938" t="s">
        <v>8288</v>
      </c>
      <c r="P1938" s="9">
        <f>(J1938/86400)+DATE(1970,1,1)</f>
        <v>40852.889699074076</v>
      </c>
      <c r="Q1938" s="9">
        <f>(I1938/86400)+DATE(1970,1,1)</f>
        <v>40883.249305555553</v>
      </c>
      <c r="R1938" cm="1">
        <f t="array" ref="R1938:S1938">YEAR(P1938:Q1938)</f>
        <v>2011</v>
      </c>
      <c r="S1938">
        <v>2011</v>
      </c>
    </row>
    <row r="1939" spans="1:19" ht="48" x14ac:dyDescent="0.2">
      <c r="A1939">
        <v>1937</v>
      </c>
      <c r="B1939" s="3" t="s">
        <v>1938</v>
      </c>
      <c r="C1939" s="3" t="s">
        <v>6047</v>
      </c>
      <c r="D1939" s="6">
        <v>600</v>
      </c>
      <c r="E1939" s="8">
        <v>1123.47</v>
      </c>
      <c r="F1939" t="s">
        <v>8218</v>
      </c>
      <c r="G1939" t="s">
        <v>8223</v>
      </c>
      <c r="H1939" t="s">
        <v>8245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8284</v>
      </c>
      <c r="O1939" t="s">
        <v>8288</v>
      </c>
      <c r="P1939" s="9">
        <f>(J1939/86400)+DATE(1970,1,1)</f>
        <v>41059.118993055556</v>
      </c>
      <c r="Q1939" s="9">
        <f>(I1939/86400)+DATE(1970,1,1)</f>
        <v>41075.165972222225</v>
      </c>
      <c r="R1939" cm="1">
        <f t="array" ref="R1939:S1939">YEAR(P1939:Q1939)</f>
        <v>2012</v>
      </c>
      <c r="S1939">
        <v>2012</v>
      </c>
    </row>
    <row r="1940" spans="1:19" ht="48" x14ac:dyDescent="0.2">
      <c r="A1940">
        <v>1938</v>
      </c>
      <c r="B1940" s="3" t="s">
        <v>1939</v>
      </c>
      <c r="C1940" s="3" t="s">
        <v>6048</v>
      </c>
      <c r="D1940" s="6">
        <v>15000</v>
      </c>
      <c r="E1940" s="8">
        <v>17390</v>
      </c>
      <c r="F1940" t="s">
        <v>8218</v>
      </c>
      <c r="G1940" t="s">
        <v>8223</v>
      </c>
      <c r="H1940" t="s">
        <v>8245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8284</v>
      </c>
      <c r="O1940" t="s">
        <v>8288</v>
      </c>
      <c r="P1940" s="9">
        <f>(J1940/86400)+DATE(1970,1,1)</f>
        <v>41426.259618055556</v>
      </c>
      <c r="Q1940" s="9">
        <f>(I1940/86400)+DATE(1970,1,1)</f>
        <v>41457.208333333336</v>
      </c>
      <c r="R1940" cm="1">
        <f t="array" ref="R1940:S1940">YEAR(P1940:Q1940)</f>
        <v>2013</v>
      </c>
      <c r="S1940">
        <v>2013</v>
      </c>
    </row>
    <row r="1941" spans="1:19" ht="48" x14ac:dyDescent="0.2">
      <c r="A1941">
        <v>1939</v>
      </c>
      <c r="B1941" s="3" t="s">
        <v>1940</v>
      </c>
      <c r="C1941" s="3" t="s">
        <v>6049</v>
      </c>
      <c r="D1941" s="6">
        <v>10000</v>
      </c>
      <c r="E1941" s="8">
        <v>11070</v>
      </c>
      <c r="F1941" t="s">
        <v>8218</v>
      </c>
      <c r="G1941" t="s">
        <v>8223</v>
      </c>
      <c r="H1941" t="s">
        <v>8245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8284</v>
      </c>
      <c r="O1941" t="s">
        <v>8288</v>
      </c>
      <c r="P1941" s="9">
        <f>(J1941/86400)+DATE(1970,1,1)</f>
        <v>41313.985046296293</v>
      </c>
      <c r="Q1941" s="9">
        <f>(I1941/86400)+DATE(1970,1,1)</f>
        <v>41343.943379629629</v>
      </c>
      <c r="R1941" cm="1">
        <f t="array" ref="R1941:S1941">YEAR(P1941:Q1941)</f>
        <v>2013</v>
      </c>
      <c r="S1941">
        <v>2013</v>
      </c>
    </row>
    <row r="1942" spans="1:19" ht="48" x14ac:dyDescent="0.2">
      <c r="A1942">
        <v>1940</v>
      </c>
      <c r="B1942" s="3" t="s">
        <v>1941</v>
      </c>
      <c r="C1942" s="3" t="s">
        <v>6050</v>
      </c>
      <c r="D1942" s="6">
        <v>650</v>
      </c>
      <c r="E1942" s="8">
        <v>1111</v>
      </c>
      <c r="F1942" t="s">
        <v>8218</v>
      </c>
      <c r="G1942" t="s">
        <v>8223</v>
      </c>
      <c r="H1942" t="s">
        <v>8245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8284</v>
      </c>
      <c r="O1942" t="s">
        <v>8288</v>
      </c>
      <c r="P1942" s="9">
        <f>(J1942/86400)+DATE(1970,1,1)</f>
        <v>40670.507326388892</v>
      </c>
      <c r="Q1942" s="9">
        <f>(I1942/86400)+DATE(1970,1,1)</f>
        <v>40709.165972222225</v>
      </c>
      <c r="R1942" cm="1">
        <f t="array" ref="R1942:S1942">YEAR(P1942:Q1942)</f>
        <v>2011</v>
      </c>
      <c r="S1942">
        <v>2011</v>
      </c>
    </row>
    <row r="1943" spans="1:19" ht="48" x14ac:dyDescent="0.2">
      <c r="A1943">
        <v>1941</v>
      </c>
      <c r="B1943" s="3" t="s">
        <v>1942</v>
      </c>
      <c r="C1943" s="3" t="s">
        <v>6051</v>
      </c>
      <c r="D1943" s="6">
        <v>250000</v>
      </c>
      <c r="E1943" s="8">
        <v>315295.89</v>
      </c>
      <c r="F1943" t="s">
        <v>8218</v>
      </c>
      <c r="G1943" t="s">
        <v>8223</v>
      </c>
      <c r="H1943" t="s">
        <v>8245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8278</v>
      </c>
      <c r="O1943" t="s">
        <v>8308</v>
      </c>
      <c r="P1943" s="9">
        <f>(J1943/86400)+DATE(1970,1,1)</f>
        <v>41744.290868055556</v>
      </c>
      <c r="Q1943" s="9">
        <f>(I1943/86400)+DATE(1970,1,1)</f>
        <v>41774.290868055556</v>
      </c>
      <c r="R1943" cm="1">
        <f t="array" ref="R1943:S1943">YEAR(P1943:Q1943)</f>
        <v>2014</v>
      </c>
      <c r="S1943">
        <v>2014</v>
      </c>
    </row>
    <row r="1944" spans="1:19" ht="48" x14ac:dyDescent="0.2">
      <c r="A1944">
        <v>1942</v>
      </c>
      <c r="B1944" s="3" t="s">
        <v>1943</v>
      </c>
      <c r="C1944" s="3" t="s">
        <v>6052</v>
      </c>
      <c r="D1944" s="6">
        <v>6000</v>
      </c>
      <c r="E1944" s="8">
        <v>8306.42</v>
      </c>
      <c r="F1944" t="s">
        <v>8218</v>
      </c>
      <c r="G1944" t="s">
        <v>8223</v>
      </c>
      <c r="H1944" t="s">
        <v>8245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8278</v>
      </c>
      <c r="O1944" t="s">
        <v>8308</v>
      </c>
      <c r="P1944" s="9">
        <f>(J1944/86400)+DATE(1970,1,1)</f>
        <v>40638.828009259261</v>
      </c>
      <c r="Q1944" s="9">
        <f>(I1944/86400)+DATE(1970,1,1)</f>
        <v>40728.828009259261</v>
      </c>
      <c r="R1944" cm="1">
        <f t="array" ref="R1944:S1944">YEAR(P1944:Q1944)</f>
        <v>2011</v>
      </c>
      <c r="S1944">
        <v>2011</v>
      </c>
    </row>
    <row r="1945" spans="1:19" ht="48" x14ac:dyDescent="0.2">
      <c r="A1945">
        <v>1943</v>
      </c>
      <c r="B1945" s="3" t="s">
        <v>1944</v>
      </c>
      <c r="C1945" s="3" t="s">
        <v>6053</v>
      </c>
      <c r="D1945" s="6">
        <v>10000</v>
      </c>
      <c r="E1945" s="8">
        <v>170525</v>
      </c>
      <c r="F1945" t="s">
        <v>8218</v>
      </c>
      <c r="G1945" t="s">
        <v>8223</v>
      </c>
      <c r="H1945" t="s">
        <v>8245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8278</v>
      </c>
      <c r="O1945" t="s">
        <v>8308</v>
      </c>
      <c r="P1945" s="9">
        <f>(J1945/86400)+DATE(1970,1,1)</f>
        <v>42548.269861111112</v>
      </c>
      <c r="Q1945" s="9">
        <f>(I1945/86400)+DATE(1970,1,1)</f>
        <v>42593.269861111112</v>
      </c>
      <c r="R1945" cm="1">
        <f t="array" ref="R1945:S1945">YEAR(P1945:Q1945)</f>
        <v>2016</v>
      </c>
      <c r="S1945">
        <v>2016</v>
      </c>
    </row>
    <row r="1946" spans="1:19" ht="48" x14ac:dyDescent="0.2">
      <c r="A1946">
        <v>1944</v>
      </c>
      <c r="B1946" s="3" t="s">
        <v>1945</v>
      </c>
      <c r="C1946" s="3" t="s">
        <v>6054</v>
      </c>
      <c r="D1946" s="6">
        <v>40000</v>
      </c>
      <c r="E1946" s="8">
        <v>315222.2</v>
      </c>
      <c r="F1946" t="s">
        <v>8218</v>
      </c>
      <c r="G1946" t="s">
        <v>8223</v>
      </c>
      <c r="H1946" t="s">
        <v>8245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8278</v>
      </c>
      <c r="O1946" t="s">
        <v>8308</v>
      </c>
      <c r="P1946" s="9">
        <f>(J1946/86400)+DATE(1970,1,1)</f>
        <v>41730.584374999999</v>
      </c>
      <c r="Q1946" s="9">
        <f>(I1946/86400)+DATE(1970,1,1)</f>
        <v>41760.584374999999</v>
      </c>
      <c r="R1946" cm="1">
        <f t="array" ref="R1946:S1946">YEAR(P1946:Q1946)</f>
        <v>2014</v>
      </c>
      <c r="S1946">
        <v>2014</v>
      </c>
    </row>
    <row r="1947" spans="1:19" ht="48" x14ac:dyDescent="0.2">
      <c r="A1947">
        <v>1945</v>
      </c>
      <c r="B1947" s="3" t="s">
        <v>1946</v>
      </c>
      <c r="C1947" s="3" t="s">
        <v>6055</v>
      </c>
      <c r="D1947" s="6">
        <v>100000</v>
      </c>
      <c r="E1947" s="8">
        <v>348018</v>
      </c>
      <c r="F1947" t="s">
        <v>8218</v>
      </c>
      <c r="G1947" t="s">
        <v>8226</v>
      </c>
      <c r="H1947" t="s">
        <v>8248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8278</v>
      </c>
      <c r="O1947" t="s">
        <v>8308</v>
      </c>
      <c r="P1947" s="9">
        <f>(J1947/86400)+DATE(1970,1,1)</f>
        <v>42157.251828703702</v>
      </c>
      <c r="Q1947" s="9">
        <f>(I1947/86400)+DATE(1970,1,1)</f>
        <v>42197.251828703702</v>
      </c>
      <c r="R1947" cm="1">
        <f t="array" ref="R1947:S1947">YEAR(P1947:Q1947)</f>
        <v>2015</v>
      </c>
      <c r="S1947">
        <v>2015</v>
      </c>
    </row>
    <row r="1948" spans="1:19" ht="48" x14ac:dyDescent="0.2">
      <c r="A1948">
        <v>1946</v>
      </c>
      <c r="B1948" s="3" t="s">
        <v>1947</v>
      </c>
      <c r="C1948" s="3" t="s">
        <v>6056</v>
      </c>
      <c r="D1948" s="6">
        <v>7500</v>
      </c>
      <c r="E1948" s="8">
        <v>11231</v>
      </c>
      <c r="F1948" t="s">
        <v>8218</v>
      </c>
      <c r="G1948" t="s">
        <v>8223</v>
      </c>
      <c r="H1948" t="s">
        <v>8245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8278</v>
      </c>
      <c r="O1948" t="s">
        <v>8308</v>
      </c>
      <c r="P1948" s="9">
        <f>(J1948/86400)+DATE(1970,1,1)</f>
        <v>41689.150011574078</v>
      </c>
      <c r="Q1948" s="9">
        <f>(I1948/86400)+DATE(1970,1,1)</f>
        <v>41749.108344907407</v>
      </c>
      <c r="R1948" cm="1">
        <f t="array" ref="R1948:S1948">YEAR(P1948:Q1948)</f>
        <v>2014</v>
      </c>
      <c r="S1948">
        <v>2014</v>
      </c>
    </row>
    <row r="1949" spans="1:19" ht="48" x14ac:dyDescent="0.2">
      <c r="A1949">
        <v>1947</v>
      </c>
      <c r="B1949" s="3" t="s">
        <v>1948</v>
      </c>
      <c r="C1949" s="3" t="s">
        <v>6057</v>
      </c>
      <c r="D1949" s="6">
        <v>800</v>
      </c>
      <c r="E1949" s="8">
        <v>805.07</v>
      </c>
      <c r="F1949" t="s">
        <v>8218</v>
      </c>
      <c r="G1949" t="s">
        <v>8223</v>
      </c>
      <c r="H1949" t="s">
        <v>8245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8278</v>
      </c>
      <c r="O1949" t="s">
        <v>8308</v>
      </c>
      <c r="P1949" s="9">
        <f>(J1949/86400)+DATE(1970,1,1)</f>
        <v>40102.918055555558</v>
      </c>
      <c r="Q1949" s="9">
        <f>(I1949/86400)+DATE(1970,1,1)</f>
        <v>40140.249305555553</v>
      </c>
      <c r="R1949" cm="1">
        <f t="array" ref="R1949:S1949">YEAR(P1949:Q1949)</f>
        <v>2009</v>
      </c>
      <c r="S1949">
        <v>2009</v>
      </c>
    </row>
    <row r="1950" spans="1:19" ht="32" x14ac:dyDescent="0.2">
      <c r="A1950">
        <v>1948</v>
      </c>
      <c r="B1950" s="3" t="s">
        <v>1949</v>
      </c>
      <c r="C1950" s="3" t="s">
        <v>6058</v>
      </c>
      <c r="D1950" s="6">
        <v>100000</v>
      </c>
      <c r="E1950" s="8">
        <v>800211</v>
      </c>
      <c r="F1950" t="s">
        <v>8218</v>
      </c>
      <c r="G1950" t="s">
        <v>8223</v>
      </c>
      <c r="H1950" t="s">
        <v>8245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8278</v>
      </c>
      <c r="O1950" t="s">
        <v>8308</v>
      </c>
      <c r="P1950" s="9">
        <f>(J1950/86400)+DATE(1970,1,1)</f>
        <v>42473.604270833333</v>
      </c>
      <c r="Q1950" s="9">
        <f>(I1950/86400)+DATE(1970,1,1)</f>
        <v>42527.709722222222</v>
      </c>
      <c r="R1950" cm="1">
        <f t="array" ref="R1950:S1950">YEAR(P1950:Q1950)</f>
        <v>2016</v>
      </c>
      <c r="S1950">
        <v>2016</v>
      </c>
    </row>
    <row r="1951" spans="1:19" ht="48" x14ac:dyDescent="0.2">
      <c r="A1951">
        <v>1949</v>
      </c>
      <c r="B1951" s="3" t="s">
        <v>1950</v>
      </c>
      <c r="C1951" s="3" t="s">
        <v>6059</v>
      </c>
      <c r="D1951" s="6">
        <v>50000</v>
      </c>
      <c r="E1951" s="8">
        <v>53001.3</v>
      </c>
      <c r="F1951" t="s">
        <v>8218</v>
      </c>
      <c r="G1951" t="s">
        <v>8224</v>
      </c>
      <c r="H1951" t="s">
        <v>8246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8278</v>
      </c>
      <c r="O1951" t="s">
        <v>8308</v>
      </c>
      <c r="P1951" s="9">
        <f>(J1951/86400)+DATE(1970,1,1)</f>
        <v>41800.423043981486</v>
      </c>
      <c r="Q1951" s="9">
        <f>(I1951/86400)+DATE(1970,1,1)</f>
        <v>41830.423043981486</v>
      </c>
      <c r="R1951" cm="1">
        <f t="array" ref="R1951:S1951">YEAR(P1951:Q1951)</f>
        <v>2014</v>
      </c>
      <c r="S1951">
        <v>2014</v>
      </c>
    </row>
    <row r="1952" spans="1:19" ht="48" x14ac:dyDescent="0.2">
      <c r="A1952">
        <v>1950</v>
      </c>
      <c r="B1952" s="3" t="s">
        <v>1951</v>
      </c>
      <c r="C1952" s="3" t="s">
        <v>6060</v>
      </c>
      <c r="D1952" s="6">
        <v>48000</v>
      </c>
      <c r="E1952" s="8">
        <v>96248.960000000006</v>
      </c>
      <c r="F1952" t="s">
        <v>8218</v>
      </c>
      <c r="G1952" t="s">
        <v>8223</v>
      </c>
      <c r="H1952" t="s">
        <v>8245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8278</v>
      </c>
      <c r="O1952" t="s">
        <v>8308</v>
      </c>
      <c r="P1952" s="9">
        <f>(J1952/86400)+DATE(1970,1,1)</f>
        <v>40624.181400462963</v>
      </c>
      <c r="Q1952" s="9">
        <f>(I1952/86400)+DATE(1970,1,1)</f>
        <v>40655.181400462963</v>
      </c>
      <c r="R1952" cm="1">
        <f t="array" ref="R1952:S1952">YEAR(P1952:Q1952)</f>
        <v>2011</v>
      </c>
      <c r="S1952">
        <v>2011</v>
      </c>
    </row>
    <row r="1953" spans="1:19" ht="48" x14ac:dyDescent="0.2">
      <c r="A1953">
        <v>1951</v>
      </c>
      <c r="B1953" s="3" t="s">
        <v>1952</v>
      </c>
      <c r="C1953" s="3" t="s">
        <v>6061</v>
      </c>
      <c r="D1953" s="6">
        <v>50000</v>
      </c>
      <c r="E1953" s="8">
        <v>106222</v>
      </c>
      <c r="F1953" t="s">
        <v>8218</v>
      </c>
      <c r="G1953" t="s">
        <v>8223</v>
      </c>
      <c r="H1953" t="s">
        <v>8245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8278</v>
      </c>
      <c r="O1953" t="s">
        <v>8308</v>
      </c>
      <c r="P1953" s="9">
        <f>(J1953/86400)+DATE(1970,1,1)</f>
        <v>42651.420567129629</v>
      </c>
      <c r="Q1953" s="9">
        <f>(I1953/86400)+DATE(1970,1,1)</f>
        <v>42681.462233796294</v>
      </c>
      <c r="R1953" cm="1">
        <f t="array" ref="R1953:S1953">YEAR(P1953:Q1953)</f>
        <v>2016</v>
      </c>
      <c r="S1953">
        <v>2016</v>
      </c>
    </row>
    <row r="1954" spans="1:19" ht="48" x14ac:dyDescent="0.2">
      <c r="A1954">
        <v>1952</v>
      </c>
      <c r="B1954" s="3" t="s">
        <v>1953</v>
      </c>
      <c r="C1954" s="3" t="s">
        <v>6062</v>
      </c>
      <c r="D1954" s="6">
        <v>35000</v>
      </c>
      <c r="E1954" s="8">
        <v>69465.33</v>
      </c>
      <c r="F1954" t="s">
        <v>8218</v>
      </c>
      <c r="G1954" t="s">
        <v>8228</v>
      </c>
      <c r="H1954" t="s">
        <v>8250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8278</v>
      </c>
      <c r="O1954" t="s">
        <v>8308</v>
      </c>
      <c r="P1954" s="9">
        <f>(J1954/86400)+DATE(1970,1,1)</f>
        <v>41526.60665509259</v>
      </c>
      <c r="Q1954" s="9">
        <f>(I1954/86400)+DATE(1970,1,1)</f>
        <v>41563.60665509259</v>
      </c>
      <c r="R1954" cm="1">
        <f t="array" ref="R1954:S1954">YEAR(P1954:Q1954)</f>
        <v>2013</v>
      </c>
      <c r="S1954">
        <v>2013</v>
      </c>
    </row>
    <row r="1955" spans="1:19" ht="48" x14ac:dyDescent="0.2">
      <c r="A1955">
        <v>1953</v>
      </c>
      <c r="B1955" s="3" t="s">
        <v>1954</v>
      </c>
      <c r="C1955" s="3" t="s">
        <v>6063</v>
      </c>
      <c r="D1955" s="6">
        <v>15000</v>
      </c>
      <c r="E1955" s="8">
        <v>33892</v>
      </c>
      <c r="F1955" t="s">
        <v>8218</v>
      </c>
      <c r="G1955" t="s">
        <v>8223</v>
      </c>
      <c r="H1955" t="s">
        <v>8245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8278</v>
      </c>
      <c r="O1955" t="s">
        <v>8308</v>
      </c>
      <c r="P1955" s="9">
        <f>(J1955/86400)+DATE(1970,1,1)</f>
        <v>40941.199826388889</v>
      </c>
      <c r="Q1955" s="9">
        <f>(I1955/86400)+DATE(1970,1,1)</f>
        <v>40970.125</v>
      </c>
      <c r="R1955" cm="1">
        <f t="array" ref="R1955:S1955">YEAR(P1955:Q1955)</f>
        <v>2012</v>
      </c>
      <c r="S1955">
        <v>2012</v>
      </c>
    </row>
    <row r="1956" spans="1:19" ht="32" x14ac:dyDescent="0.2">
      <c r="A1956">
        <v>1954</v>
      </c>
      <c r="B1956" s="3" t="s">
        <v>1955</v>
      </c>
      <c r="C1956" s="3" t="s">
        <v>6064</v>
      </c>
      <c r="D1956" s="6">
        <v>50000</v>
      </c>
      <c r="E1956" s="8">
        <v>349474</v>
      </c>
      <c r="F1956" t="s">
        <v>8218</v>
      </c>
      <c r="G1956" t="s">
        <v>8223</v>
      </c>
      <c r="H1956" t="s">
        <v>8245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8278</v>
      </c>
      <c r="O1956" t="s">
        <v>8308</v>
      </c>
      <c r="P1956" s="9">
        <f>(J1956/86400)+DATE(1970,1,1)</f>
        <v>42394.580740740741</v>
      </c>
      <c r="Q1956" s="9">
        <f>(I1956/86400)+DATE(1970,1,1)</f>
        <v>42441.208333333328</v>
      </c>
      <c r="R1956" cm="1">
        <f t="array" ref="R1956:S1956">YEAR(P1956:Q1956)</f>
        <v>2016</v>
      </c>
      <c r="S1956">
        <v>2016</v>
      </c>
    </row>
    <row r="1957" spans="1:19" ht="48" x14ac:dyDescent="0.2">
      <c r="A1957">
        <v>1955</v>
      </c>
      <c r="B1957" s="3" t="s">
        <v>1956</v>
      </c>
      <c r="C1957" s="3" t="s">
        <v>6065</v>
      </c>
      <c r="D1957" s="6">
        <v>42000</v>
      </c>
      <c r="E1957" s="8">
        <v>167410.01999999999</v>
      </c>
      <c r="F1957" t="s">
        <v>8218</v>
      </c>
      <c r="G1957" t="s">
        <v>8223</v>
      </c>
      <c r="H1957" t="s">
        <v>8245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8278</v>
      </c>
      <c r="O1957" t="s">
        <v>8308</v>
      </c>
      <c r="P1957" s="9">
        <f>(J1957/86400)+DATE(1970,1,1)</f>
        <v>41020.271770833337</v>
      </c>
      <c r="Q1957" s="9">
        <f>(I1957/86400)+DATE(1970,1,1)</f>
        <v>41052.791666666664</v>
      </c>
      <c r="R1957" cm="1">
        <f t="array" ref="R1957:S1957">YEAR(P1957:Q1957)</f>
        <v>2012</v>
      </c>
      <c r="S1957">
        <v>2012</v>
      </c>
    </row>
    <row r="1958" spans="1:19" ht="48" x14ac:dyDescent="0.2">
      <c r="A1958">
        <v>1956</v>
      </c>
      <c r="B1958" s="3" t="s">
        <v>1957</v>
      </c>
      <c r="C1958" s="3" t="s">
        <v>6066</v>
      </c>
      <c r="D1958" s="6">
        <v>60000</v>
      </c>
      <c r="E1958" s="8">
        <v>176420</v>
      </c>
      <c r="F1958" t="s">
        <v>8218</v>
      </c>
      <c r="G1958" t="s">
        <v>8223</v>
      </c>
      <c r="H1958" t="s">
        <v>8245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8278</v>
      </c>
      <c r="O1958" t="s">
        <v>8308</v>
      </c>
      <c r="P1958" s="9">
        <f>(J1958/86400)+DATE(1970,1,1)</f>
        <v>42067.923668981486</v>
      </c>
      <c r="Q1958" s="9">
        <f>(I1958/86400)+DATE(1970,1,1)</f>
        <v>42112.882002314815</v>
      </c>
      <c r="R1958" cm="1">
        <f t="array" ref="R1958:S1958">YEAR(P1958:Q1958)</f>
        <v>2015</v>
      </c>
      <c r="S1958">
        <v>2015</v>
      </c>
    </row>
    <row r="1959" spans="1:19" ht="32" x14ac:dyDescent="0.2">
      <c r="A1959">
        <v>1957</v>
      </c>
      <c r="B1959" s="3" t="s">
        <v>1958</v>
      </c>
      <c r="C1959" s="3" t="s">
        <v>6067</v>
      </c>
      <c r="D1959" s="6">
        <v>30000</v>
      </c>
      <c r="E1959" s="8">
        <v>50251.41</v>
      </c>
      <c r="F1959" t="s">
        <v>8218</v>
      </c>
      <c r="G1959" t="s">
        <v>8223</v>
      </c>
      <c r="H1959" t="s">
        <v>8245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8278</v>
      </c>
      <c r="O1959" t="s">
        <v>8308</v>
      </c>
      <c r="P1959" s="9">
        <f>(J1959/86400)+DATE(1970,1,1)</f>
        <v>41179.098530092597</v>
      </c>
      <c r="Q1959" s="9">
        <f>(I1959/86400)+DATE(1970,1,1)</f>
        <v>41209.098530092597</v>
      </c>
      <c r="R1959" cm="1">
        <f t="array" ref="R1959:S1959">YEAR(P1959:Q1959)</f>
        <v>2012</v>
      </c>
      <c r="S1959">
        <v>2012</v>
      </c>
    </row>
    <row r="1960" spans="1:19" ht="48" x14ac:dyDescent="0.2">
      <c r="A1960">
        <v>1958</v>
      </c>
      <c r="B1960" s="3" t="s">
        <v>1959</v>
      </c>
      <c r="C1960" s="3" t="s">
        <v>6068</v>
      </c>
      <c r="D1960" s="6">
        <v>7000</v>
      </c>
      <c r="E1960" s="8">
        <v>100490.02</v>
      </c>
      <c r="F1960" t="s">
        <v>8218</v>
      </c>
      <c r="G1960" t="s">
        <v>8223</v>
      </c>
      <c r="H1960" t="s">
        <v>8245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8278</v>
      </c>
      <c r="O1960" t="s">
        <v>8308</v>
      </c>
      <c r="P1960" s="9">
        <f>(J1960/86400)+DATE(1970,1,1)</f>
        <v>41326.987974537034</v>
      </c>
      <c r="Q1960" s="9">
        <f>(I1960/86400)+DATE(1970,1,1)</f>
        <v>41356.94630787037</v>
      </c>
      <c r="R1960" cm="1">
        <f t="array" ref="R1960:S1960">YEAR(P1960:Q1960)</f>
        <v>2013</v>
      </c>
      <c r="S1960">
        <v>2013</v>
      </c>
    </row>
    <row r="1961" spans="1:19" ht="48" x14ac:dyDescent="0.2">
      <c r="A1961">
        <v>1959</v>
      </c>
      <c r="B1961" s="3" t="s">
        <v>1960</v>
      </c>
      <c r="C1961" s="3" t="s">
        <v>6069</v>
      </c>
      <c r="D1961" s="6">
        <v>10000</v>
      </c>
      <c r="E1961" s="8">
        <v>15673.44</v>
      </c>
      <c r="F1961" t="s">
        <v>8218</v>
      </c>
      <c r="G1961" t="s">
        <v>8223</v>
      </c>
      <c r="H1961" t="s">
        <v>8245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8278</v>
      </c>
      <c r="O1961" t="s">
        <v>8308</v>
      </c>
      <c r="P1961" s="9">
        <f>(J1961/86400)+DATE(1970,1,1)</f>
        <v>41871.845601851848</v>
      </c>
      <c r="Q1961" s="9">
        <f>(I1961/86400)+DATE(1970,1,1)</f>
        <v>41913</v>
      </c>
      <c r="R1961" cm="1">
        <f t="array" ref="R1961:S1961">YEAR(P1961:Q1961)</f>
        <v>2014</v>
      </c>
      <c r="S1961">
        <v>2014</v>
      </c>
    </row>
    <row r="1962" spans="1:19" ht="48" x14ac:dyDescent="0.2">
      <c r="A1962">
        <v>1960</v>
      </c>
      <c r="B1962" s="3" t="s">
        <v>1961</v>
      </c>
      <c r="C1962" s="3" t="s">
        <v>6070</v>
      </c>
      <c r="D1962" s="6">
        <v>70000</v>
      </c>
      <c r="E1962" s="8">
        <v>82532</v>
      </c>
      <c r="F1962" t="s">
        <v>8218</v>
      </c>
      <c r="G1962" t="s">
        <v>8234</v>
      </c>
      <c r="H1962" t="s">
        <v>8254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8278</v>
      </c>
      <c r="O1962" t="s">
        <v>8308</v>
      </c>
      <c r="P1962" s="9">
        <f>(J1962/86400)+DATE(1970,1,1)</f>
        <v>41964.362743055557</v>
      </c>
      <c r="Q1962" s="9">
        <f>(I1962/86400)+DATE(1970,1,1)</f>
        <v>41994.362743055557</v>
      </c>
      <c r="R1962" cm="1">
        <f t="array" ref="R1962:S1962">YEAR(P1962:Q1962)</f>
        <v>2014</v>
      </c>
      <c r="S1962">
        <v>2014</v>
      </c>
    </row>
    <row r="1963" spans="1:19" ht="48" x14ac:dyDescent="0.2">
      <c r="A1963">
        <v>1961</v>
      </c>
      <c r="B1963" s="3" t="s">
        <v>1962</v>
      </c>
      <c r="C1963" s="3" t="s">
        <v>6071</v>
      </c>
      <c r="D1963" s="6">
        <v>10000</v>
      </c>
      <c r="E1963" s="8">
        <v>110538.12</v>
      </c>
      <c r="F1963" t="s">
        <v>8218</v>
      </c>
      <c r="G1963" t="s">
        <v>8223</v>
      </c>
      <c r="H1963" t="s">
        <v>8245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8278</v>
      </c>
      <c r="O1963" t="s">
        <v>8308</v>
      </c>
      <c r="P1963" s="9">
        <f>(J1963/86400)+DATE(1970,1,1)</f>
        <v>41148.194641203707</v>
      </c>
      <c r="Q1963" s="9">
        <f>(I1963/86400)+DATE(1970,1,1)</f>
        <v>41188.165972222225</v>
      </c>
      <c r="R1963" cm="1">
        <f t="array" ref="R1963:S1963">YEAR(P1963:Q1963)</f>
        <v>2012</v>
      </c>
      <c r="S1963">
        <v>2012</v>
      </c>
    </row>
    <row r="1964" spans="1:19" ht="48" x14ac:dyDescent="0.2">
      <c r="A1964">
        <v>1962</v>
      </c>
      <c r="B1964" s="3" t="s">
        <v>1963</v>
      </c>
      <c r="C1964" s="3" t="s">
        <v>6072</v>
      </c>
      <c r="D1964" s="6">
        <v>10000</v>
      </c>
      <c r="E1964" s="8">
        <v>19292.5</v>
      </c>
      <c r="F1964" t="s">
        <v>8218</v>
      </c>
      <c r="G1964" t="s">
        <v>8223</v>
      </c>
      <c r="H1964" t="s">
        <v>8245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8278</v>
      </c>
      <c r="O1964" t="s">
        <v>8308</v>
      </c>
      <c r="P1964" s="9">
        <f>(J1964/86400)+DATE(1970,1,1)</f>
        <v>41742.780509259261</v>
      </c>
      <c r="Q1964" s="9">
        <f>(I1964/86400)+DATE(1970,1,1)</f>
        <v>41772.780509259261</v>
      </c>
      <c r="R1964" cm="1">
        <f t="array" ref="R1964:S1964">YEAR(P1964:Q1964)</f>
        <v>2014</v>
      </c>
      <c r="S1964">
        <v>2014</v>
      </c>
    </row>
    <row r="1965" spans="1:19" ht="48" x14ac:dyDescent="0.2">
      <c r="A1965">
        <v>1963</v>
      </c>
      <c r="B1965" s="3" t="s">
        <v>1964</v>
      </c>
      <c r="C1965" s="3" t="s">
        <v>6073</v>
      </c>
      <c r="D1965" s="6">
        <v>19000</v>
      </c>
      <c r="E1965" s="8">
        <v>24108</v>
      </c>
      <c r="F1965" t="s">
        <v>8218</v>
      </c>
      <c r="G1965" t="s">
        <v>8224</v>
      </c>
      <c r="H1965" t="s">
        <v>8246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8278</v>
      </c>
      <c r="O1965" t="s">
        <v>8308</v>
      </c>
      <c r="P1965" s="9">
        <f>(J1965/86400)+DATE(1970,1,1)</f>
        <v>41863.429791666669</v>
      </c>
      <c r="Q1965" s="9">
        <f>(I1965/86400)+DATE(1970,1,1)</f>
        <v>41898.429791666669</v>
      </c>
      <c r="R1965" cm="1">
        <f t="array" ref="R1965:S1965">YEAR(P1965:Q1965)</f>
        <v>2014</v>
      </c>
      <c r="S1965">
        <v>2014</v>
      </c>
    </row>
    <row r="1966" spans="1:19" ht="48" x14ac:dyDescent="0.2">
      <c r="A1966">
        <v>1964</v>
      </c>
      <c r="B1966" s="3" t="s">
        <v>1965</v>
      </c>
      <c r="C1966" s="3" t="s">
        <v>6074</v>
      </c>
      <c r="D1966" s="6">
        <v>89200</v>
      </c>
      <c r="E1966" s="8">
        <v>231543.12</v>
      </c>
      <c r="F1966" t="s">
        <v>8218</v>
      </c>
      <c r="G1966" t="s">
        <v>8236</v>
      </c>
      <c r="H1966" t="s">
        <v>8248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8278</v>
      </c>
      <c r="O1966" t="s">
        <v>8308</v>
      </c>
      <c r="P1966" s="9">
        <f>(J1966/86400)+DATE(1970,1,1)</f>
        <v>42452.272824074069</v>
      </c>
      <c r="Q1966" s="9">
        <f>(I1966/86400)+DATE(1970,1,1)</f>
        <v>42482.272824074069</v>
      </c>
      <c r="R1966" cm="1">
        <f t="array" ref="R1966:S1966">YEAR(P1966:Q1966)</f>
        <v>2016</v>
      </c>
      <c r="S1966">
        <v>2016</v>
      </c>
    </row>
    <row r="1967" spans="1:19" ht="48" x14ac:dyDescent="0.2">
      <c r="A1967">
        <v>1965</v>
      </c>
      <c r="B1967" s="3" t="s">
        <v>1966</v>
      </c>
      <c r="C1967" s="3" t="s">
        <v>6075</v>
      </c>
      <c r="D1967" s="6">
        <v>5000</v>
      </c>
      <c r="E1967" s="8">
        <v>13114</v>
      </c>
      <c r="F1967" t="s">
        <v>8218</v>
      </c>
      <c r="G1967" t="s">
        <v>8223</v>
      </c>
      <c r="H1967" t="s">
        <v>8245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8278</v>
      </c>
      <c r="O1967" t="s">
        <v>8308</v>
      </c>
      <c r="P1967" s="9">
        <f>(J1967/86400)+DATE(1970,1,1)</f>
        <v>40898.089236111111</v>
      </c>
      <c r="Q1967" s="9">
        <f>(I1967/86400)+DATE(1970,1,1)</f>
        <v>40920.041666666664</v>
      </c>
      <c r="R1967" cm="1">
        <f t="array" ref="R1967:S1967">YEAR(P1967:Q1967)</f>
        <v>2011</v>
      </c>
      <c r="S1967">
        <v>2012</v>
      </c>
    </row>
    <row r="1968" spans="1:19" ht="48" x14ac:dyDescent="0.2">
      <c r="A1968">
        <v>1966</v>
      </c>
      <c r="B1968" s="3" t="s">
        <v>1967</v>
      </c>
      <c r="C1968" s="3" t="s">
        <v>6076</v>
      </c>
      <c r="D1968" s="6">
        <v>100000</v>
      </c>
      <c r="E1968" s="8">
        <v>206743.09</v>
      </c>
      <c r="F1968" t="s">
        <v>8218</v>
      </c>
      <c r="G1968" t="s">
        <v>8223</v>
      </c>
      <c r="H1968" t="s">
        <v>8245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8278</v>
      </c>
      <c r="O1968" t="s">
        <v>8308</v>
      </c>
      <c r="P1968" s="9">
        <f>(J1968/86400)+DATE(1970,1,1)</f>
        <v>41835.540486111109</v>
      </c>
      <c r="Q1968" s="9">
        <f>(I1968/86400)+DATE(1970,1,1)</f>
        <v>41865.540486111109</v>
      </c>
      <c r="R1968" cm="1">
        <f t="array" ref="R1968:S1968">YEAR(P1968:Q1968)</f>
        <v>2014</v>
      </c>
      <c r="S1968">
        <v>2014</v>
      </c>
    </row>
    <row r="1969" spans="1:19" ht="48" x14ac:dyDescent="0.2">
      <c r="A1969">
        <v>1967</v>
      </c>
      <c r="B1969" s="3" t="s">
        <v>1968</v>
      </c>
      <c r="C1969" s="3" t="s">
        <v>6077</v>
      </c>
      <c r="D1969" s="6">
        <v>20000</v>
      </c>
      <c r="E1969" s="8">
        <v>74026</v>
      </c>
      <c r="F1969" t="s">
        <v>8218</v>
      </c>
      <c r="G1969" t="s">
        <v>8223</v>
      </c>
      <c r="H1969" t="s">
        <v>8245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8278</v>
      </c>
      <c r="O1969" t="s">
        <v>8308</v>
      </c>
      <c r="P1969" s="9">
        <f>(J1969/86400)+DATE(1970,1,1)</f>
        <v>41730.663530092592</v>
      </c>
      <c r="Q1969" s="9">
        <f>(I1969/86400)+DATE(1970,1,1)</f>
        <v>41760.663530092592</v>
      </c>
      <c r="R1969" cm="1">
        <f t="array" ref="R1969:S1969">YEAR(P1969:Q1969)</f>
        <v>2014</v>
      </c>
      <c r="S1969">
        <v>2014</v>
      </c>
    </row>
    <row r="1970" spans="1:19" ht="32" x14ac:dyDescent="0.2">
      <c r="A1970">
        <v>1968</v>
      </c>
      <c r="B1970" s="3" t="s">
        <v>1969</v>
      </c>
      <c r="C1970" s="3" t="s">
        <v>6078</v>
      </c>
      <c r="D1970" s="6">
        <v>50000</v>
      </c>
      <c r="E1970" s="8">
        <v>142483</v>
      </c>
      <c r="F1970" t="s">
        <v>8218</v>
      </c>
      <c r="G1970" t="s">
        <v>8223</v>
      </c>
      <c r="H1970" t="s">
        <v>8245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8278</v>
      </c>
      <c r="O1970" t="s">
        <v>8308</v>
      </c>
      <c r="P1970" s="9">
        <f>(J1970/86400)+DATE(1970,1,1)</f>
        <v>42676.586979166663</v>
      </c>
      <c r="Q1970" s="9">
        <f>(I1970/86400)+DATE(1970,1,1)</f>
        <v>42707.628645833334</v>
      </c>
      <c r="R1970" cm="1">
        <f t="array" ref="R1970:S1970">YEAR(P1970:Q1970)</f>
        <v>2016</v>
      </c>
      <c r="S1970">
        <v>2016</v>
      </c>
    </row>
    <row r="1971" spans="1:19" ht="48" x14ac:dyDescent="0.2">
      <c r="A1971">
        <v>1969</v>
      </c>
      <c r="B1971" s="3" t="s">
        <v>1970</v>
      </c>
      <c r="C1971" s="3" t="s">
        <v>6079</v>
      </c>
      <c r="D1971" s="6">
        <v>20000</v>
      </c>
      <c r="E1971" s="8">
        <v>115816</v>
      </c>
      <c r="F1971" t="s">
        <v>8218</v>
      </c>
      <c r="G1971" t="s">
        <v>8224</v>
      </c>
      <c r="H1971" t="s">
        <v>8246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8278</v>
      </c>
      <c r="O1971" t="s">
        <v>8308</v>
      </c>
      <c r="P1971" s="9">
        <f>(J1971/86400)+DATE(1970,1,1)</f>
        <v>42557.792453703703</v>
      </c>
      <c r="Q1971" s="9">
        <f>(I1971/86400)+DATE(1970,1,1)</f>
        <v>42587.792453703703</v>
      </c>
      <c r="R1971" cm="1">
        <f t="array" ref="R1971:S1971">YEAR(P1971:Q1971)</f>
        <v>2016</v>
      </c>
      <c r="S1971">
        <v>2016</v>
      </c>
    </row>
    <row r="1972" spans="1:19" ht="48" x14ac:dyDescent="0.2">
      <c r="A1972">
        <v>1970</v>
      </c>
      <c r="B1972" s="3" t="s">
        <v>1971</v>
      </c>
      <c r="C1972" s="3" t="s">
        <v>6080</v>
      </c>
      <c r="D1972" s="6">
        <v>5000</v>
      </c>
      <c r="E1972" s="8">
        <v>56590</v>
      </c>
      <c r="F1972" t="s">
        <v>8218</v>
      </c>
      <c r="G1972" t="s">
        <v>8223</v>
      </c>
      <c r="H1972" t="s">
        <v>8245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8278</v>
      </c>
      <c r="O1972" t="s">
        <v>8308</v>
      </c>
      <c r="P1972" s="9">
        <f>(J1972/86400)+DATE(1970,1,1)</f>
        <v>41324.193298611113</v>
      </c>
      <c r="Q1972" s="9">
        <f>(I1972/86400)+DATE(1970,1,1)</f>
        <v>41384.151631944442</v>
      </c>
      <c r="R1972" cm="1">
        <f t="array" ref="R1972:S1972">YEAR(P1972:Q1972)</f>
        <v>2013</v>
      </c>
      <c r="S1972">
        <v>2013</v>
      </c>
    </row>
    <row r="1973" spans="1:19" ht="48" x14ac:dyDescent="0.2">
      <c r="A1973">
        <v>1971</v>
      </c>
      <c r="B1973" s="3" t="s">
        <v>1972</v>
      </c>
      <c r="C1973" s="3" t="s">
        <v>6081</v>
      </c>
      <c r="D1973" s="6">
        <v>400000</v>
      </c>
      <c r="E1973" s="8">
        <v>1052110.8700000001</v>
      </c>
      <c r="F1973" t="s">
        <v>8218</v>
      </c>
      <c r="G1973" t="s">
        <v>8223</v>
      </c>
      <c r="H1973" t="s">
        <v>8245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8278</v>
      </c>
      <c r="O1973" t="s">
        <v>8308</v>
      </c>
      <c r="P1973" s="9">
        <f>(J1973/86400)+DATE(1970,1,1)</f>
        <v>41561.500706018516</v>
      </c>
      <c r="Q1973" s="9">
        <f>(I1973/86400)+DATE(1970,1,1)</f>
        <v>41593.166666666664</v>
      </c>
      <c r="R1973" cm="1">
        <f t="array" ref="R1973:S1973">YEAR(P1973:Q1973)</f>
        <v>2013</v>
      </c>
      <c r="S1973">
        <v>2013</v>
      </c>
    </row>
    <row r="1974" spans="1:19" ht="48" x14ac:dyDescent="0.2">
      <c r="A1974">
        <v>1972</v>
      </c>
      <c r="B1974" s="3" t="s">
        <v>1973</v>
      </c>
      <c r="C1974" s="3" t="s">
        <v>6082</v>
      </c>
      <c r="D1974" s="6">
        <v>2500</v>
      </c>
      <c r="E1974" s="8">
        <v>16862</v>
      </c>
      <c r="F1974" t="s">
        <v>8218</v>
      </c>
      <c r="G1974" t="s">
        <v>8223</v>
      </c>
      <c r="H1974" t="s">
        <v>8245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8278</v>
      </c>
      <c r="O1974" t="s">
        <v>8308</v>
      </c>
      <c r="P1974" s="9">
        <f>(J1974/86400)+DATE(1970,1,1)</f>
        <v>41201.012083333335</v>
      </c>
      <c r="Q1974" s="9">
        <f>(I1974/86400)+DATE(1970,1,1)</f>
        <v>41231.053749999999</v>
      </c>
      <c r="R1974" cm="1">
        <f t="array" ref="R1974:S1974">YEAR(P1974:Q1974)</f>
        <v>2012</v>
      </c>
      <c r="S1974">
        <v>2012</v>
      </c>
    </row>
    <row r="1975" spans="1:19" ht="48" x14ac:dyDescent="0.2">
      <c r="A1975">
        <v>1973</v>
      </c>
      <c r="B1975" s="3" t="s">
        <v>1974</v>
      </c>
      <c r="C1975" s="3" t="s">
        <v>6083</v>
      </c>
      <c r="D1975" s="6">
        <v>198000</v>
      </c>
      <c r="E1975" s="8">
        <v>508525.01</v>
      </c>
      <c r="F1975" t="s">
        <v>8218</v>
      </c>
      <c r="G1975" t="s">
        <v>8223</v>
      </c>
      <c r="H1975" t="s">
        <v>8245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8278</v>
      </c>
      <c r="O1975" t="s">
        <v>8308</v>
      </c>
      <c r="P1975" s="9">
        <f>(J1975/86400)+DATE(1970,1,1)</f>
        <v>42549.722962962958</v>
      </c>
      <c r="Q1975" s="9">
        <f>(I1975/86400)+DATE(1970,1,1)</f>
        <v>42588.291666666672</v>
      </c>
      <c r="R1975" cm="1">
        <f t="array" ref="R1975:S1975">YEAR(P1975:Q1975)</f>
        <v>2016</v>
      </c>
      <c r="S1975">
        <v>2016</v>
      </c>
    </row>
    <row r="1976" spans="1:19" ht="48" x14ac:dyDescent="0.2">
      <c r="A1976">
        <v>1974</v>
      </c>
      <c r="B1976" s="3" t="s">
        <v>1975</v>
      </c>
      <c r="C1976" s="3" t="s">
        <v>6084</v>
      </c>
      <c r="D1976" s="6">
        <v>20000</v>
      </c>
      <c r="E1976" s="8">
        <v>75099.199999999997</v>
      </c>
      <c r="F1976" t="s">
        <v>8218</v>
      </c>
      <c r="G1976" t="s">
        <v>8224</v>
      </c>
      <c r="H1976" t="s">
        <v>8246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8278</v>
      </c>
      <c r="O1976" t="s">
        <v>8308</v>
      </c>
      <c r="P1976" s="9">
        <f>(J1976/86400)+DATE(1970,1,1)</f>
        <v>41445.334131944444</v>
      </c>
      <c r="Q1976" s="9">
        <f>(I1976/86400)+DATE(1970,1,1)</f>
        <v>41505.334131944444</v>
      </c>
      <c r="R1976" cm="1">
        <f t="array" ref="R1976:S1976">YEAR(P1976:Q1976)</f>
        <v>2013</v>
      </c>
      <c r="S1976">
        <v>2013</v>
      </c>
    </row>
    <row r="1977" spans="1:19" ht="32" x14ac:dyDescent="0.2">
      <c r="A1977">
        <v>1975</v>
      </c>
      <c r="B1977" s="3" t="s">
        <v>1976</v>
      </c>
      <c r="C1977" s="3" t="s">
        <v>6085</v>
      </c>
      <c r="D1977" s="6">
        <v>16000</v>
      </c>
      <c r="E1977" s="8">
        <v>33393.339999999997</v>
      </c>
      <c r="F1977" t="s">
        <v>8218</v>
      </c>
      <c r="G1977" t="s">
        <v>8223</v>
      </c>
      <c r="H1977" t="s">
        <v>8245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8278</v>
      </c>
      <c r="O1977" t="s">
        <v>8308</v>
      </c>
      <c r="P1977" s="9">
        <f>(J1977/86400)+DATE(1970,1,1)</f>
        <v>41313.755219907405</v>
      </c>
      <c r="Q1977" s="9">
        <f>(I1977/86400)+DATE(1970,1,1)</f>
        <v>41343.755219907405</v>
      </c>
      <c r="R1977" cm="1">
        <f t="array" ref="R1977:S1977">YEAR(P1977:Q1977)</f>
        <v>2013</v>
      </c>
      <c r="S1977">
        <v>2013</v>
      </c>
    </row>
    <row r="1978" spans="1:19" ht="32" x14ac:dyDescent="0.2">
      <c r="A1978">
        <v>1976</v>
      </c>
      <c r="B1978" s="3" t="s">
        <v>1977</v>
      </c>
      <c r="C1978" s="3" t="s">
        <v>6086</v>
      </c>
      <c r="D1978" s="6">
        <v>4000</v>
      </c>
      <c r="E1978" s="8">
        <v>13864</v>
      </c>
      <c r="F1978" t="s">
        <v>8218</v>
      </c>
      <c r="G1978" t="s">
        <v>8224</v>
      </c>
      <c r="H1978" t="s">
        <v>8246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8278</v>
      </c>
      <c r="O1978" t="s">
        <v>8308</v>
      </c>
      <c r="P1978" s="9">
        <f>(J1978/86400)+DATE(1970,1,1)</f>
        <v>41438.899594907409</v>
      </c>
      <c r="Q1978" s="9">
        <f>(I1978/86400)+DATE(1970,1,1)</f>
        <v>41468.899594907409</v>
      </c>
      <c r="R1978" cm="1">
        <f t="array" ref="R1978:S1978">YEAR(P1978:Q1978)</f>
        <v>2013</v>
      </c>
      <c r="S1978">
        <v>2013</v>
      </c>
    </row>
    <row r="1979" spans="1:19" ht="48" x14ac:dyDescent="0.2">
      <c r="A1979">
        <v>1977</v>
      </c>
      <c r="B1979" s="3" t="s">
        <v>1978</v>
      </c>
      <c r="C1979" s="3" t="s">
        <v>6087</v>
      </c>
      <c r="D1979" s="6">
        <v>50000</v>
      </c>
      <c r="E1979" s="8">
        <v>201165</v>
      </c>
      <c r="F1979" t="s">
        <v>8218</v>
      </c>
      <c r="G1979" t="s">
        <v>8223</v>
      </c>
      <c r="H1979" t="s">
        <v>8245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8278</v>
      </c>
      <c r="O1979" t="s">
        <v>8308</v>
      </c>
      <c r="P1979" s="9">
        <f>(J1979/86400)+DATE(1970,1,1)</f>
        <v>42311.216898148152</v>
      </c>
      <c r="Q1979" s="9">
        <f>(I1979/86400)+DATE(1970,1,1)</f>
        <v>42357.332638888889</v>
      </c>
      <c r="R1979" cm="1">
        <f t="array" ref="R1979:S1979">YEAR(P1979:Q1979)</f>
        <v>2015</v>
      </c>
      <c r="S1979">
        <v>2015</v>
      </c>
    </row>
    <row r="1980" spans="1:19" ht="48" x14ac:dyDescent="0.2">
      <c r="A1980">
        <v>1978</v>
      </c>
      <c r="B1980" s="3" t="s">
        <v>1979</v>
      </c>
      <c r="C1980" s="3" t="s">
        <v>6088</v>
      </c>
      <c r="D1980" s="6">
        <v>50000</v>
      </c>
      <c r="E1980" s="8">
        <v>513422.57</v>
      </c>
      <c r="F1980" t="s">
        <v>8218</v>
      </c>
      <c r="G1980" t="s">
        <v>8223</v>
      </c>
      <c r="H1980" t="s">
        <v>8245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8278</v>
      </c>
      <c r="O1980" t="s">
        <v>8308</v>
      </c>
      <c r="P1980" s="9">
        <f>(J1980/86400)+DATE(1970,1,1)</f>
        <v>41039.225601851853</v>
      </c>
      <c r="Q1980" s="9">
        <f>(I1980/86400)+DATE(1970,1,1)</f>
        <v>41072.291666666664</v>
      </c>
      <c r="R1980" cm="1">
        <f t="array" ref="R1980:S1980">YEAR(P1980:Q1980)</f>
        <v>2012</v>
      </c>
      <c r="S1980">
        <v>2012</v>
      </c>
    </row>
    <row r="1981" spans="1:19" ht="32" x14ac:dyDescent="0.2">
      <c r="A1981">
        <v>1979</v>
      </c>
      <c r="B1981" s="3" t="s">
        <v>1980</v>
      </c>
      <c r="C1981" s="3" t="s">
        <v>6089</v>
      </c>
      <c r="D1981" s="6">
        <v>200000</v>
      </c>
      <c r="E1981" s="8">
        <v>229802.31</v>
      </c>
      <c r="F1981" t="s">
        <v>8218</v>
      </c>
      <c r="G1981" t="s">
        <v>8223</v>
      </c>
      <c r="H1981" t="s">
        <v>8245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8278</v>
      </c>
      <c r="O1981" t="s">
        <v>8308</v>
      </c>
      <c r="P1981" s="9">
        <f>(J1981/86400)+DATE(1970,1,1)</f>
        <v>42290.460023148145</v>
      </c>
      <c r="Q1981" s="9">
        <f>(I1981/86400)+DATE(1970,1,1)</f>
        <v>42327.207638888889</v>
      </c>
      <c r="R1981" cm="1">
        <f t="array" ref="R1981:S1981">YEAR(P1981:Q1981)</f>
        <v>2015</v>
      </c>
      <c r="S1981">
        <v>2015</v>
      </c>
    </row>
    <row r="1982" spans="1:19" ht="32" x14ac:dyDescent="0.2">
      <c r="A1982">
        <v>1980</v>
      </c>
      <c r="B1982" s="3" t="s">
        <v>1981</v>
      </c>
      <c r="C1982" s="3" t="s">
        <v>6090</v>
      </c>
      <c r="D1982" s="6">
        <v>50000</v>
      </c>
      <c r="E1982" s="8">
        <v>177412.01</v>
      </c>
      <c r="F1982" t="s">
        <v>8218</v>
      </c>
      <c r="G1982" t="s">
        <v>8235</v>
      </c>
      <c r="H1982" t="s">
        <v>8248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8278</v>
      </c>
      <c r="O1982" t="s">
        <v>8308</v>
      </c>
      <c r="P1982" s="9">
        <f>(J1982/86400)+DATE(1970,1,1)</f>
        <v>42423.542384259257</v>
      </c>
      <c r="Q1982" s="9">
        <f>(I1982/86400)+DATE(1970,1,1)</f>
        <v>42463.500717592593</v>
      </c>
      <c r="R1982" cm="1">
        <f t="array" ref="R1982:S1982">YEAR(P1982:Q1982)</f>
        <v>2016</v>
      </c>
      <c r="S1982">
        <v>2016</v>
      </c>
    </row>
    <row r="1983" spans="1:19" ht="48" x14ac:dyDescent="0.2">
      <c r="A1983">
        <v>1981</v>
      </c>
      <c r="B1983" s="3" t="s">
        <v>1982</v>
      </c>
      <c r="C1983" s="3" t="s">
        <v>6091</v>
      </c>
      <c r="D1983" s="6">
        <v>7500</v>
      </c>
      <c r="E1983" s="8">
        <v>381</v>
      </c>
      <c r="F1983" t="s">
        <v>8220</v>
      </c>
      <c r="G1983" t="s">
        <v>8228</v>
      </c>
      <c r="H1983" t="s">
        <v>8250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8297</v>
      </c>
      <c r="O1983" t="s">
        <v>8309</v>
      </c>
      <c r="P1983" s="9">
        <f>(J1983/86400)+DATE(1970,1,1)</f>
        <v>41799.725289351853</v>
      </c>
      <c r="Q1983" s="9">
        <f>(I1983/86400)+DATE(1970,1,1)</f>
        <v>41829.725289351853</v>
      </c>
      <c r="R1983" cm="1">
        <f t="array" ref="R1983:S1983">YEAR(P1983:Q1983)</f>
        <v>2014</v>
      </c>
      <c r="S1983">
        <v>2014</v>
      </c>
    </row>
    <row r="1984" spans="1:19" ht="48" x14ac:dyDescent="0.2">
      <c r="A1984">
        <v>1982</v>
      </c>
      <c r="B1984" s="3" t="s">
        <v>1983</v>
      </c>
      <c r="C1984" s="3" t="s">
        <v>6092</v>
      </c>
      <c r="D1984" s="6">
        <v>180000</v>
      </c>
      <c r="E1984" s="8">
        <v>0</v>
      </c>
      <c r="F1984" t="s">
        <v>8220</v>
      </c>
      <c r="G1984" t="s">
        <v>8230</v>
      </c>
      <c r="H1984" t="s">
        <v>8251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8297</v>
      </c>
      <c r="O1984" t="s">
        <v>8309</v>
      </c>
      <c r="P1984" s="9">
        <f>(J1984/86400)+DATE(1970,1,1)</f>
        <v>42678.586655092593</v>
      </c>
      <c r="Q1984" s="9">
        <f>(I1984/86400)+DATE(1970,1,1)</f>
        <v>42708.628321759257</v>
      </c>
      <c r="R1984" cm="1">
        <f t="array" ref="R1984:S1984">YEAR(P1984:Q1984)</f>
        <v>2016</v>
      </c>
      <c r="S1984">
        <v>2016</v>
      </c>
    </row>
    <row r="1985" spans="1:19" ht="48" x14ac:dyDescent="0.2">
      <c r="A1985">
        <v>1983</v>
      </c>
      <c r="B1985" s="3" t="s">
        <v>1984</v>
      </c>
      <c r="C1985" s="3" t="s">
        <v>6093</v>
      </c>
      <c r="D1985" s="6">
        <v>33000</v>
      </c>
      <c r="E1985" s="8">
        <v>1419</v>
      </c>
      <c r="F1985" t="s">
        <v>8220</v>
      </c>
      <c r="G1985" t="s">
        <v>8223</v>
      </c>
      <c r="H1985" t="s">
        <v>8245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8297</v>
      </c>
      <c r="O1985" t="s">
        <v>8309</v>
      </c>
      <c r="P1985" s="9">
        <f>(J1985/86400)+DATE(1970,1,1)</f>
        <v>42593.011782407411</v>
      </c>
      <c r="Q1985" s="9">
        <f>(I1985/86400)+DATE(1970,1,1)</f>
        <v>42615.291666666672</v>
      </c>
      <c r="R1985" cm="1">
        <f t="array" ref="R1985:S1985">YEAR(P1985:Q1985)</f>
        <v>2016</v>
      </c>
      <c r="S1985">
        <v>2016</v>
      </c>
    </row>
    <row r="1986" spans="1:19" ht="64" x14ac:dyDescent="0.2">
      <c r="A1986">
        <v>1984</v>
      </c>
      <c r="B1986" s="3" t="s">
        <v>1985</v>
      </c>
      <c r="C1986" s="3" t="s">
        <v>6094</v>
      </c>
      <c r="D1986" s="6">
        <v>15000</v>
      </c>
      <c r="E1986" s="8">
        <v>3172</v>
      </c>
      <c r="F1986" t="s">
        <v>8220</v>
      </c>
      <c r="G1986" t="s">
        <v>8223</v>
      </c>
      <c r="H1986" t="s">
        <v>8245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8297</v>
      </c>
      <c r="O1986" t="s">
        <v>8309</v>
      </c>
      <c r="P1986" s="9">
        <f>(J1986/86400)+DATE(1970,1,1)</f>
        <v>41913.790289351848</v>
      </c>
      <c r="Q1986" s="9">
        <f>(I1986/86400)+DATE(1970,1,1)</f>
        <v>41973.831956018519</v>
      </c>
      <c r="R1986" cm="1">
        <f t="array" ref="R1986:S1986">YEAR(P1986:Q1986)</f>
        <v>2014</v>
      </c>
      <c r="S1986">
        <v>2014</v>
      </c>
    </row>
    <row r="1987" spans="1:19" ht="48" x14ac:dyDescent="0.2">
      <c r="A1987">
        <v>1985</v>
      </c>
      <c r="B1987" s="3" t="s">
        <v>1986</v>
      </c>
      <c r="C1987" s="3" t="s">
        <v>6095</v>
      </c>
      <c r="D1987" s="6">
        <v>1600</v>
      </c>
      <c r="E1987" s="8">
        <v>51</v>
      </c>
      <c r="F1987" t="s">
        <v>8220</v>
      </c>
      <c r="G1987" t="s">
        <v>8224</v>
      </c>
      <c r="H1987" t="s">
        <v>8246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8297</v>
      </c>
      <c r="O1987" t="s">
        <v>8309</v>
      </c>
      <c r="P1987" s="9">
        <f>(J1987/86400)+DATE(1970,1,1)</f>
        <v>42555.698738425926</v>
      </c>
      <c r="Q1987" s="9">
        <f>(I1987/86400)+DATE(1970,1,1)</f>
        <v>42584.958333333328</v>
      </c>
      <c r="R1987" cm="1">
        <f t="array" ref="R1987:S1987">YEAR(P1987:Q1987)</f>
        <v>2016</v>
      </c>
      <c r="S1987">
        <v>2016</v>
      </c>
    </row>
    <row r="1988" spans="1:19" ht="48" x14ac:dyDescent="0.2">
      <c r="A1988">
        <v>1986</v>
      </c>
      <c r="B1988" s="3" t="s">
        <v>1987</v>
      </c>
      <c r="C1988" s="3" t="s">
        <v>6096</v>
      </c>
      <c r="D1988" s="6">
        <v>2000</v>
      </c>
      <c r="E1988" s="8">
        <v>1</v>
      </c>
      <c r="F1988" t="s">
        <v>8220</v>
      </c>
      <c r="G1988" t="s">
        <v>8224</v>
      </c>
      <c r="H1988" t="s">
        <v>8246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8297</v>
      </c>
      <c r="O1988" t="s">
        <v>8309</v>
      </c>
      <c r="P1988" s="9">
        <f>(J1988/86400)+DATE(1970,1,1)</f>
        <v>42413.433831018519</v>
      </c>
      <c r="Q1988" s="9">
        <f>(I1988/86400)+DATE(1970,1,1)</f>
        <v>42443.392164351855</v>
      </c>
      <c r="R1988" cm="1">
        <f t="array" ref="R1988:S1988">YEAR(P1988:Q1988)</f>
        <v>2016</v>
      </c>
      <c r="S1988">
        <v>2016</v>
      </c>
    </row>
    <row r="1989" spans="1:19" ht="32" x14ac:dyDescent="0.2">
      <c r="A1989">
        <v>1987</v>
      </c>
      <c r="B1989" s="3" t="s">
        <v>1988</v>
      </c>
      <c r="C1989" s="3" t="s">
        <v>6097</v>
      </c>
      <c r="D1989" s="6">
        <v>5500</v>
      </c>
      <c r="E1989" s="8">
        <v>2336</v>
      </c>
      <c r="F1989" t="s">
        <v>8220</v>
      </c>
      <c r="G1989" t="s">
        <v>8224</v>
      </c>
      <c r="H1989" t="s">
        <v>8246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8297</v>
      </c>
      <c r="O1989" t="s">
        <v>8309</v>
      </c>
      <c r="P1989" s="9">
        <f>(J1989/86400)+DATE(1970,1,1)</f>
        <v>42034.639768518522</v>
      </c>
      <c r="Q1989" s="9">
        <f>(I1989/86400)+DATE(1970,1,1)</f>
        <v>42064.639768518522</v>
      </c>
      <c r="R1989" cm="1">
        <f t="array" ref="R1989:S1989">YEAR(P1989:Q1989)</f>
        <v>2015</v>
      </c>
      <c r="S1989">
        <v>2015</v>
      </c>
    </row>
    <row r="1990" spans="1:19" ht="16" x14ac:dyDescent="0.2">
      <c r="A1990">
        <v>1988</v>
      </c>
      <c r="B1990" s="3" t="s">
        <v>1989</v>
      </c>
      <c r="C1990" s="3" t="s">
        <v>6098</v>
      </c>
      <c r="D1990" s="6">
        <v>6000</v>
      </c>
      <c r="E1990" s="8">
        <v>25</v>
      </c>
      <c r="F1990" t="s">
        <v>8220</v>
      </c>
      <c r="G1990" t="s">
        <v>8223</v>
      </c>
      <c r="H1990" t="s">
        <v>8245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8297</v>
      </c>
      <c r="O1990" t="s">
        <v>8309</v>
      </c>
      <c r="P1990" s="9">
        <f>(J1990/86400)+DATE(1970,1,1)</f>
        <v>42206.763217592597</v>
      </c>
      <c r="Q1990" s="9">
        <f>(I1990/86400)+DATE(1970,1,1)</f>
        <v>42236.763217592597</v>
      </c>
      <c r="R1990" cm="1">
        <f t="array" ref="R1990:S1990">YEAR(P1990:Q1990)</f>
        <v>2015</v>
      </c>
      <c r="S1990">
        <v>2015</v>
      </c>
    </row>
    <row r="1991" spans="1:19" ht="48" x14ac:dyDescent="0.2">
      <c r="A1991">
        <v>1989</v>
      </c>
      <c r="B1991" s="3" t="s">
        <v>1990</v>
      </c>
      <c r="C1991" s="3" t="s">
        <v>6099</v>
      </c>
      <c r="D1991" s="6">
        <v>5000</v>
      </c>
      <c r="E1991" s="8">
        <v>50</v>
      </c>
      <c r="F1991" t="s">
        <v>8220</v>
      </c>
      <c r="G1991" t="s">
        <v>8223</v>
      </c>
      <c r="H1991" t="s">
        <v>8245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8297</v>
      </c>
      <c r="O1991" t="s">
        <v>8309</v>
      </c>
      <c r="P1991" s="9">
        <f>(J1991/86400)+DATE(1970,1,1)</f>
        <v>42685.680648148147</v>
      </c>
      <c r="Q1991" s="9">
        <f>(I1991/86400)+DATE(1970,1,1)</f>
        <v>42715.680648148147</v>
      </c>
      <c r="R1991" cm="1">
        <f t="array" ref="R1991:S1991">YEAR(P1991:Q1991)</f>
        <v>2016</v>
      </c>
      <c r="S1991">
        <v>2016</v>
      </c>
    </row>
    <row r="1992" spans="1:19" ht="48" x14ac:dyDescent="0.2">
      <c r="A1992">
        <v>1990</v>
      </c>
      <c r="B1992" s="3" t="s">
        <v>1991</v>
      </c>
      <c r="C1992" s="3" t="s">
        <v>6100</v>
      </c>
      <c r="D1992" s="6">
        <v>3000</v>
      </c>
      <c r="E1992" s="8">
        <v>509</v>
      </c>
      <c r="F1992" t="s">
        <v>8220</v>
      </c>
      <c r="G1992" t="s">
        <v>8223</v>
      </c>
      <c r="H1992" t="s">
        <v>8245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8297</v>
      </c>
      <c r="O1992" t="s">
        <v>8309</v>
      </c>
      <c r="P1992" s="9">
        <f>(J1992/86400)+DATE(1970,1,1)</f>
        <v>42398.195972222224</v>
      </c>
      <c r="Q1992" s="9">
        <f>(I1992/86400)+DATE(1970,1,1)</f>
        <v>42413.195972222224</v>
      </c>
      <c r="R1992" cm="1">
        <f t="array" ref="R1992:S1992">YEAR(P1992:Q1992)</f>
        <v>2016</v>
      </c>
      <c r="S1992">
        <v>2016</v>
      </c>
    </row>
    <row r="1993" spans="1:19" ht="32" x14ac:dyDescent="0.2">
      <c r="A1993">
        <v>1991</v>
      </c>
      <c r="B1993" s="3" t="s">
        <v>1992</v>
      </c>
      <c r="C1993" s="3" t="s">
        <v>6101</v>
      </c>
      <c r="D1993" s="6">
        <v>2000</v>
      </c>
      <c r="E1993" s="8">
        <v>140</v>
      </c>
      <c r="F1993" t="s">
        <v>8220</v>
      </c>
      <c r="G1993" t="s">
        <v>8223</v>
      </c>
      <c r="H1993" t="s">
        <v>8245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8297</v>
      </c>
      <c r="O1993" t="s">
        <v>8309</v>
      </c>
      <c r="P1993" s="9">
        <f>(J1993/86400)+DATE(1970,1,1)</f>
        <v>42167.89335648148</v>
      </c>
      <c r="Q1993" s="9">
        <f>(I1993/86400)+DATE(1970,1,1)</f>
        <v>42188.89335648148</v>
      </c>
      <c r="R1993" cm="1">
        <f t="array" ref="R1993:S1993">YEAR(P1993:Q1993)</f>
        <v>2015</v>
      </c>
      <c r="S1993">
        <v>2015</v>
      </c>
    </row>
    <row r="1994" spans="1:19" ht="32" x14ac:dyDescent="0.2">
      <c r="A1994">
        <v>1992</v>
      </c>
      <c r="B1994" s="3" t="s">
        <v>1993</v>
      </c>
      <c r="C1994" s="3" t="s">
        <v>6102</v>
      </c>
      <c r="D1994" s="6">
        <v>1500</v>
      </c>
      <c r="E1994" s="8">
        <v>2</v>
      </c>
      <c r="F1994" t="s">
        <v>8220</v>
      </c>
      <c r="G1994" t="s">
        <v>8223</v>
      </c>
      <c r="H1994" t="s">
        <v>8245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8297</v>
      </c>
      <c r="O1994" t="s">
        <v>8309</v>
      </c>
      <c r="P1994" s="9">
        <f>(J1994/86400)+DATE(1970,1,1)</f>
        <v>42023.143414351856</v>
      </c>
      <c r="Q1994" s="9">
        <f>(I1994/86400)+DATE(1970,1,1)</f>
        <v>42053.143414351856</v>
      </c>
      <c r="R1994" cm="1">
        <f t="array" ref="R1994:S1994">YEAR(P1994:Q1994)</f>
        <v>2015</v>
      </c>
      <c r="S1994">
        <v>2015</v>
      </c>
    </row>
    <row r="1995" spans="1:19" ht="48" x14ac:dyDescent="0.2">
      <c r="A1995">
        <v>1993</v>
      </c>
      <c r="B1995" s="3" t="s">
        <v>1994</v>
      </c>
      <c r="C1995" s="3" t="s">
        <v>6103</v>
      </c>
      <c r="D1995" s="6">
        <v>2000</v>
      </c>
      <c r="E1995" s="8">
        <v>0</v>
      </c>
      <c r="F1995" t="s">
        <v>8220</v>
      </c>
      <c r="G1995" t="s">
        <v>8224</v>
      </c>
      <c r="H1995" t="s">
        <v>8246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8297</v>
      </c>
      <c r="O1995" t="s">
        <v>8309</v>
      </c>
      <c r="P1995" s="9">
        <f>(J1995/86400)+DATE(1970,1,1)</f>
        <v>42329.588391203702</v>
      </c>
      <c r="Q1995" s="9">
        <f>(I1995/86400)+DATE(1970,1,1)</f>
        <v>42359.588391203702</v>
      </c>
      <c r="R1995" cm="1">
        <f t="array" ref="R1995:S1995">YEAR(P1995:Q1995)</f>
        <v>2015</v>
      </c>
      <c r="S1995">
        <v>2015</v>
      </c>
    </row>
    <row r="1996" spans="1:19" ht="48" x14ac:dyDescent="0.2">
      <c r="A1996">
        <v>1994</v>
      </c>
      <c r="B1996" s="3" t="s">
        <v>1995</v>
      </c>
      <c r="C1996" s="3" t="s">
        <v>6104</v>
      </c>
      <c r="D1996" s="6">
        <v>3200</v>
      </c>
      <c r="E1996" s="8">
        <v>0</v>
      </c>
      <c r="F1996" t="s">
        <v>8220</v>
      </c>
      <c r="G1996" t="s">
        <v>8223</v>
      </c>
      <c r="H1996" t="s">
        <v>8245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8297</v>
      </c>
      <c r="O1996" t="s">
        <v>8309</v>
      </c>
      <c r="P1996" s="9">
        <f>(J1996/86400)+DATE(1970,1,1)</f>
        <v>42651.006273148145</v>
      </c>
      <c r="Q1996" s="9">
        <f>(I1996/86400)+DATE(1970,1,1)</f>
        <v>42711.047939814816</v>
      </c>
      <c r="R1996" cm="1">
        <f t="array" ref="R1996:S1996">YEAR(P1996:Q1996)</f>
        <v>2016</v>
      </c>
      <c r="S1996">
        <v>2016</v>
      </c>
    </row>
    <row r="1997" spans="1:19" ht="48" x14ac:dyDescent="0.2">
      <c r="A1997">
        <v>1995</v>
      </c>
      <c r="B1997" s="3" t="s">
        <v>1996</v>
      </c>
      <c r="C1997" s="3" t="s">
        <v>6105</v>
      </c>
      <c r="D1997" s="6">
        <v>1000</v>
      </c>
      <c r="E1997" s="8">
        <v>78</v>
      </c>
      <c r="F1997" t="s">
        <v>8220</v>
      </c>
      <c r="G1997" t="s">
        <v>8228</v>
      </c>
      <c r="H1997" t="s">
        <v>8250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8297</v>
      </c>
      <c r="O1997" t="s">
        <v>8309</v>
      </c>
      <c r="P1997" s="9">
        <f>(J1997/86400)+DATE(1970,1,1)</f>
        <v>42181.902037037042</v>
      </c>
      <c r="Q1997" s="9">
        <f>(I1997/86400)+DATE(1970,1,1)</f>
        <v>42201.902037037042</v>
      </c>
      <c r="R1997" cm="1">
        <f t="array" ref="R1997:S1997">YEAR(P1997:Q1997)</f>
        <v>2015</v>
      </c>
      <c r="S1997">
        <v>2015</v>
      </c>
    </row>
    <row r="1998" spans="1:19" ht="48" x14ac:dyDescent="0.2">
      <c r="A1998">
        <v>1996</v>
      </c>
      <c r="B1998" s="3" t="s">
        <v>1997</v>
      </c>
      <c r="C1998" s="3" t="s">
        <v>6106</v>
      </c>
      <c r="D1998" s="6">
        <v>133800</v>
      </c>
      <c r="E1998" s="8">
        <v>0</v>
      </c>
      <c r="F1998" t="s">
        <v>8220</v>
      </c>
      <c r="G1998" t="s">
        <v>8223</v>
      </c>
      <c r="H1998" t="s">
        <v>8245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8297</v>
      </c>
      <c r="O1998" t="s">
        <v>8309</v>
      </c>
      <c r="P1998" s="9">
        <f>(J1998/86400)+DATE(1970,1,1)</f>
        <v>41800.819571759261</v>
      </c>
      <c r="Q1998" s="9">
        <f>(I1998/86400)+DATE(1970,1,1)</f>
        <v>41830.819571759261</v>
      </c>
      <c r="R1998" cm="1">
        <f t="array" ref="R1998:S1998">YEAR(P1998:Q1998)</f>
        <v>2014</v>
      </c>
      <c r="S1998">
        <v>2014</v>
      </c>
    </row>
    <row r="1999" spans="1:19" ht="48" x14ac:dyDescent="0.2">
      <c r="A1999">
        <v>1997</v>
      </c>
      <c r="B1999" s="3" t="s">
        <v>1998</v>
      </c>
      <c r="C1999" s="3" t="s">
        <v>6107</v>
      </c>
      <c r="D1999" s="6">
        <v>6500</v>
      </c>
      <c r="E1999" s="8">
        <v>0</v>
      </c>
      <c r="F1999" t="s">
        <v>8220</v>
      </c>
      <c r="G1999" t="s">
        <v>8223</v>
      </c>
      <c r="H1999" t="s">
        <v>8245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8297</v>
      </c>
      <c r="O1999" t="s">
        <v>8309</v>
      </c>
      <c r="P1999" s="9">
        <f>(J1999/86400)+DATE(1970,1,1)</f>
        <v>41847.930694444447</v>
      </c>
      <c r="Q1999" s="9">
        <f>(I1999/86400)+DATE(1970,1,1)</f>
        <v>41877.930694444447</v>
      </c>
      <c r="R1999" cm="1">
        <f t="array" ref="R1999:S1999">YEAR(P1999:Q1999)</f>
        <v>2014</v>
      </c>
      <c r="S1999">
        <v>2014</v>
      </c>
    </row>
    <row r="2000" spans="1:19" ht="48" x14ac:dyDescent="0.2">
      <c r="A2000">
        <v>1998</v>
      </c>
      <c r="B2000" s="3" t="s">
        <v>1999</v>
      </c>
      <c r="C2000" s="3" t="s">
        <v>6108</v>
      </c>
      <c r="D2000" s="6">
        <v>2500</v>
      </c>
      <c r="E2000" s="8">
        <v>655</v>
      </c>
      <c r="F2000" t="s">
        <v>8220</v>
      </c>
      <c r="G2000" t="s">
        <v>8223</v>
      </c>
      <c r="H2000" t="s">
        <v>8245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8297</v>
      </c>
      <c r="O2000" t="s">
        <v>8309</v>
      </c>
      <c r="P2000" s="9">
        <f>(J2000/86400)+DATE(1970,1,1)</f>
        <v>41807.118495370371</v>
      </c>
      <c r="Q2000" s="9">
        <f>(I2000/86400)+DATE(1970,1,1)</f>
        <v>41852.118495370371</v>
      </c>
      <c r="R2000" cm="1">
        <f t="array" ref="R2000:S2000">YEAR(P2000:Q2000)</f>
        <v>2014</v>
      </c>
      <c r="S2000">
        <v>2014</v>
      </c>
    </row>
    <row r="2001" spans="1:19" ht="48" x14ac:dyDescent="0.2">
      <c r="A2001">
        <v>1999</v>
      </c>
      <c r="B2001" s="3" t="s">
        <v>2000</v>
      </c>
      <c r="C2001" s="3" t="s">
        <v>6109</v>
      </c>
      <c r="D2001" s="6">
        <v>31000</v>
      </c>
      <c r="E2001" s="8">
        <v>236</v>
      </c>
      <c r="F2001" t="s">
        <v>8220</v>
      </c>
      <c r="G2001" t="s">
        <v>8224</v>
      </c>
      <c r="H2001" t="s">
        <v>8246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8297</v>
      </c>
      <c r="O2001" t="s">
        <v>8309</v>
      </c>
      <c r="P2001" s="9">
        <f>(J2001/86400)+DATE(1970,1,1)</f>
        <v>41926.482731481483</v>
      </c>
      <c r="Q2001" s="9">
        <f>(I2001/86400)+DATE(1970,1,1)</f>
        <v>41956.524398148147</v>
      </c>
      <c r="R2001" cm="1">
        <f t="array" ref="R2001:S2001">YEAR(P2001:Q2001)</f>
        <v>2014</v>
      </c>
      <c r="S2001">
        <v>2014</v>
      </c>
    </row>
    <row r="2002" spans="1:19" ht="48" x14ac:dyDescent="0.2">
      <c r="A2002">
        <v>2000</v>
      </c>
      <c r="B2002" s="3" t="s">
        <v>2001</v>
      </c>
      <c r="C2002" s="3" t="s">
        <v>6110</v>
      </c>
      <c r="D2002" s="6">
        <v>5000</v>
      </c>
      <c r="E2002" s="8">
        <v>625</v>
      </c>
      <c r="F2002" t="s">
        <v>8220</v>
      </c>
      <c r="G2002" t="s">
        <v>8228</v>
      </c>
      <c r="H2002" t="s">
        <v>8250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8297</v>
      </c>
      <c r="O2002" t="s">
        <v>8309</v>
      </c>
      <c r="P2002" s="9">
        <f>(J2002/86400)+DATE(1970,1,1)</f>
        <v>42345.951539351852</v>
      </c>
      <c r="Q2002" s="9">
        <f>(I2002/86400)+DATE(1970,1,1)</f>
        <v>42375.951539351852</v>
      </c>
      <c r="R2002" cm="1">
        <f t="array" ref="R2002:S2002">YEAR(P2002:Q2002)</f>
        <v>2015</v>
      </c>
      <c r="S2002">
        <v>2016</v>
      </c>
    </row>
    <row r="2003" spans="1:19" ht="32" x14ac:dyDescent="0.2">
      <c r="A2003">
        <v>2001</v>
      </c>
      <c r="B2003" s="3" t="s">
        <v>2002</v>
      </c>
      <c r="C2003" s="3" t="s">
        <v>6111</v>
      </c>
      <c r="D2003" s="6">
        <v>55000</v>
      </c>
      <c r="E2003" s="8">
        <v>210171</v>
      </c>
      <c r="F2003" t="s">
        <v>8218</v>
      </c>
      <c r="G2003" t="s">
        <v>8235</v>
      </c>
      <c r="H2003" t="s">
        <v>8248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8278</v>
      </c>
      <c r="O2003" t="s">
        <v>8308</v>
      </c>
      <c r="P2003" s="9">
        <f>(J2003/86400)+DATE(1970,1,1)</f>
        <v>42136.209675925929</v>
      </c>
      <c r="Q2003" s="9">
        <f>(I2003/86400)+DATE(1970,1,1)</f>
        <v>42167.833333333328</v>
      </c>
      <c r="R2003" cm="1">
        <f t="array" ref="R2003:S2003">YEAR(P2003:Q2003)</f>
        <v>2015</v>
      </c>
      <c r="S2003">
        <v>2015</v>
      </c>
    </row>
    <row r="2004" spans="1:19" ht="48" x14ac:dyDescent="0.2">
      <c r="A2004">
        <v>2002</v>
      </c>
      <c r="B2004" s="3" t="s">
        <v>2003</v>
      </c>
      <c r="C2004" s="3" t="s">
        <v>6112</v>
      </c>
      <c r="D2004" s="6">
        <v>50000</v>
      </c>
      <c r="E2004" s="8">
        <v>108397.11</v>
      </c>
      <c r="F2004" t="s">
        <v>8218</v>
      </c>
      <c r="G2004" t="s">
        <v>8223</v>
      </c>
      <c r="H2004" t="s">
        <v>8245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8278</v>
      </c>
      <c r="O2004" t="s">
        <v>8308</v>
      </c>
      <c r="P2004" s="9">
        <f>(J2004/86400)+DATE(1970,1,1)</f>
        <v>42728.71230324074</v>
      </c>
      <c r="Q2004" s="9">
        <f>(I2004/86400)+DATE(1970,1,1)</f>
        <v>42758.71230324074</v>
      </c>
      <c r="R2004" cm="1">
        <f t="array" ref="R2004:S2004">YEAR(P2004:Q2004)</f>
        <v>2016</v>
      </c>
      <c r="S2004">
        <v>2017</v>
      </c>
    </row>
    <row r="2005" spans="1:19" ht="64" x14ac:dyDescent="0.2">
      <c r="A2005">
        <v>2003</v>
      </c>
      <c r="B2005" s="3" t="s">
        <v>2004</v>
      </c>
      <c r="C2005" s="3" t="s">
        <v>6113</v>
      </c>
      <c r="D2005" s="6">
        <v>500</v>
      </c>
      <c r="E2005" s="8">
        <v>1560</v>
      </c>
      <c r="F2005" t="s">
        <v>8218</v>
      </c>
      <c r="G2005" t="s">
        <v>8223</v>
      </c>
      <c r="H2005" t="s">
        <v>8245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8278</v>
      </c>
      <c r="O2005" t="s">
        <v>8308</v>
      </c>
      <c r="P2005" s="9">
        <f>(J2005/86400)+DATE(1970,1,1)</f>
        <v>40347.125601851854</v>
      </c>
      <c r="Q2005" s="9">
        <f>(I2005/86400)+DATE(1970,1,1)</f>
        <v>40361.958333333336</v>
      </c>
      <c r="R2005" cm="1">
        <f t="array" ref="R2005:S2005">YEAR(P2005:Q2005)</f>
        <v>2010</v>
      </c>
      <c r="S2005">
        <v>2010</v>
      </c>
    </row>
    <row r="2006" spans="1:19" ht="48" x14ac:dyDescent="0.2">
      <c r="A2006">
        <v>2004</v>
      </c>
      <c r="B2006" s="3" t="s">
        <v>2005</v>
      </c>
      <c r="C2006" s="3" t="s">
        <v>6114</v>
      </c>
      <c r="D2006" s="6">
        <v>50000</v>
      </c>
      <c r="E2006" s="8">
        <v>117210.24000000001</v>
      </c>
      <c r="F2006" t="s">
        <v>8218</v>
      </c>
      <c r="G2006" t="s">
        <v>8223</v>
      </c>
      <c r="H2006" t="s">
        <v>8245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8278</v>
      </c>
      <c r="O2006" t="s">
        <v>8308</v>
      </c>
      <c r="P2006" s="9">
        <f>(J2006/86400)+DATE(1970,1,1)</f>
        <v>41800.604895833334</v>
      </c>
      <c r="Q2006" s="9">
        <f>(I2006/86400)+DATE(1970,1,1)</f>
        <v>41830.604895833334</v>
      </c>
      <c r="R2006" cm="1">
        <f t="array" ref="R2006:S2006">YEAR(P2006:Q2006)</f>
        <v>2014</v>
      </c>
      <c r="S2006">
        <v>2014</v>
      </c>
    </row>
    <row r="2007" spans="1:19" ht="48" x14ac:dyDescent="0.2">
      <c r="A2007">
        <v>2005</v>
      </c>
      <c r="B2007" s="3" t="s">
        <v>2006</v>
      </c>
      <c r="C2007" s="3" t="s">
        <v>6115</v>
      </c>
      <c r="D2007" s="6">
        <v>30000</v>
      </c>
      <c r="E2007" s="8">
        <v>37104.03</v>
      </c>
      <c r="F2007" t="s">
        <v>8218</v>
      </c>
      <c r="G2007" t="s">
        <v>8223</v>
      </c>
      <c r="H2007" t="s">
        <v>8245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8278</v>
      </c>
      <c r="O2007" t="s">
        <v>8308</v>
      </c>
      <c r="P2007" s="9">
        <f>(J2007/86400)+DATE(1970,1,1)</f>
        <v>41535.812708333331</v>
      </c>
      <c r="Q2007" s="9">
        <f>(I2007/86400)+DATE(1970,1,1)</f>
        <v>41563.165972222225</v>
      </c>
      <c r="R2007" cm="1">
        <f t="array" ref="R2007:S2007">YEAR(P2007:Q2007)</f>
        <v>2013</v>
      </c>
      <c r="S2007">
        <v>2013</v>
      </c>
    </row>
    <row r="2008" spans="1:19" ht="48" x14ac:dyDescent="0.2">
      <c r="A2008">
        <v>2006</v>
      </c>
      <c r="B2008" s="3" t="s">
        <v>2007</v>
      </c>
      <c r="C2008" s="3" t="s">
        <v>6116</v>
      </c>
      <c r="D2008" s="6">
        <v>50000</v>
      </c>
      <c r="E2008" s="8">
        <v>123920</v>
      </c>
      <c r="F2008" t="s">
        <v>8218</v>
      </c>
      <c r="G2008" t="s">
        <v>8223</v>
      </c>
      <c r="H2008" t="s">
        <v>8245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8278</v>
      </c>
      <c r="O2008" t="s">
        <v>8308</v>
      </c>
      <c r="P2008" s="9">
        <f>(J2008/86400)+DATE(1970,1,1)</f>
        <v>41941.500520833331</v>
      </c>
      <c r="Q2008" s="9">
        <f>(I2008/86400)+DATE(1970,1,1)</f>
        <v>41976.542187500003</v>
      </c>
      <c r="R2008" cm="1">
        <f t="array" ref="R2008:S2008">YEAR(P2008:Q2008)</f>
        <v>2014</v>
      </c>
      <c r="S2008">
        <v>2014</v>
      </c>
    </row>
    <row r="2009" spans="1:19" ht="48" x14ac:dyDescent="0.2">
      <c r="A2009">
        <v>2007</v>
      </c>
      <c r="B2009" s="3" t="s">
        <v>2008</v>
      </c>
      <c r="C2009" s="3" t="s">
        <v>6117</v>
      </c>
      <c r="D2009" s="6">
        <v>10000</v>
      </c>
      <c r="E2009" s="8">
        <v>11570.92</v>
      </c>
      <c r="F2009" t="s">
        <v>8218</v>
      </c>
      <c r="G2009" t="s">
        <v>8223</v>
      </c>
      <c r="H2009" t="s">
        <v>8245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8278</v>
      </c>
      <c r="O2009" t="s">
        <v>8308</v>
      </c>
      <c r="P2009" s="9">
        <f>(J2009/86400)+DATE(1970,1,1)</f>
        <v>40347.837800925925</v>
      </c>
      <c r="Q2009" s="9">
        <f>(I2009/86400)+DATE(1970,1,1)</f>
        <v>40414.166666666664</v>
      </c>
      <c r="R2009" cm="1">
        <f t="array" ref="R2009:S2009">YEAR(P2009:Q2009)</f>
        <v>2010</v>
      </c>
      <c r="S2009">
        <v>2010</v>
      </c>
    </row>
    <row r="2010" spans="1:19" ht="48" x14ac:dyDescent="0.2">
      <c r="A2010">
        <v>2008</v>
      </c>
      <c r="B2010" s="3" t="s">
        <v>2009</v>
      </c>
      <c r="C2010" s="3" t="s">
        <v>6118</v>
      </c>
      <c r="D2010" s="6">
        <v>1570.79</v>
      </c>
      <c r="E2010" s="8">
        <v>1839</v>
      </c>
      <c r="F2010" t="s">
        <v>8218</v>
      </c>
      <c r="G2010" t="s">
        <v>8223</v>
      </c>
      <c r="H2010" t="s">
        <v>8245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8278</v>
      </c>
      <c r="O2010" t="s">
        <v>8308</v>
      </c>
      <c r="P2010" s="9">
        <f>(J2010/86400)+DATE(1970,1,1)</f>
        <v>40761.604421296295</v>
      </c>
      <c r="Q2010" s="9">
        <f>(I2010/86400)+DATE(1970,1,1)</f>
        <v>40805.604421296295</v>
      </c>
      <c r="R2010" cm="1">
        <f t="array" ref="R2010:S2010">YEAR(P2010:Q2010)</f>
        <v>2011</v>
      </c>
      <c r="S2010">
        <v>2011</v>
      </c>
    </row>
    <row r="2011" spans="1:19" ht="48" x14ac:dyDescent="0.2">
      <c r="A2011">
        <v>2009</v>
      </c>
      <c r="B2011" s="3" t="s">
        <v>2010</v>
      </c>
      <c r="C2011" s="3" t="s">
        <v>6119</v>
      </c>
      <c r="D2011" s="6">
        <v>50000</v>
      </c>
      <c r="E2011" s="8">
        <v>152579</v>
      </c>
      <c r="F2011" t="s">
        <v>8218</v>
      </c>
      <c r="G2011" t="s">
        <v>8235</v>
      </c>
      <c r="H2011" t="s">
        <v>8248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8278</v>
      </c>
      <c r="O2011" t="s">
        <v>8308</v>
      </c>
      <c r="P2011" s="9">
        <f>(J2011/86400)+DATE(1970,1,1)</f>
        <v>42661.323414351849</v>
      </c>
      <c r="Q2011" s="9">
        <f>(I2011/86400)+DATE(1970,1,1)</f>
        <v>42697.365081018521</v>
      </c>
      <c r="R2011" cm="1">
        <f t="array" ref="R2011:S2011">YEAR(P2011:Q2011)</f>
        <v>2016</v>
      </c>
      <c r="S2011">
        <v>2016</v>
      </c>
    </row>
    <row r="2012" spans="1:19" ht="32" x14ac:dyDescent="0.2">
      <c r="A2012">
        <v>2010</v>
      </c>
      <c r="B2012" s="3" t="s">
        <v>2011</v>
      </c>
      <c r="C2012" s="3" t="s">
        <v>6120</v>
      </c>
      <c r="D2012" s="6">
        <v>30000</v>
      </c>
      <c r="E2012" s="8">
        <v>96015.9</v>
      </c>
      <c r="F2012" t="s">
        <v>8218</v>
      </c>
      <c r="G2012" t="s">
        <v>8223</v>
      </c>
      <c r="H2012" t="s">
        <v>8245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8278</v>
      </c>
      <c r="O2012" t="s">
        <v>8308</v>
      </c>
      <c r="P2012" s="9">
        <f>(J2012/86400)+DATE(1970,1,1)</f>
        <v>42570.996423611112</v>
      </c>
      <c r="Q2012" s="9">
        <f>(I2012/86400)+DATE(1970,1,1)</f>
        <v>42600.996423611112</v>
      </c>
      <c r="R2012" cm="1">
        <f t="array" ref="R2012:S2012">YEAR(P2012:Q2012)</f>
        <v>2016</v>
      </c>
      <c r="S2012">
        <v>2016</v>
      </c>
    </row>
    <row r="2013" spans="1:19" ht="48" x14ac:dyDescent="0.2">
      <c r="A2013">
        <v>2011</v>
      </c>
      <c r="B2013" s="3" t="s">
        <v>2012</v>
      </c>
      <c r="C2013" s="3" t="s">
        <v>6121</v>
      </c>
      <c r="D2013" s="6">
        <v>50000</v>
      </c>
      <c r="E2013" s="8">
        <v>409782</v>
      </c>
      <c r="F2013" t="s">
        <v>8218</v>
      </c>
      <c r="G2013" t="s">
        <v>8238</v>
      </c>
      <c r="H2013" t="s">
        <v>8248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8278</v>
      </c>
      <c r="O2013" t="s">
        <v>8308</v>
      </c>
      <c r="P2013" s="9">
        <f>(J2013/86400)+DATE(1970,1,1)</f>
        <v>42347.358483796299</v>
      </c>
      <c r="Q2013" s="9">
        <f>(I2013/86400)+DATE(1970,1,1)</f>
        <v>42380.958333333328</v>
      </c>
      <c r="R2013" cm="1">
        <f t="array" ref="R2013:S2013">YEAR(P2013:Q2013)</f>
        <v>2015</v>
      </c>
      <c r="S2013">
        <v>2016</v>
      </c>
    </row>
    <row r="2014" spans="1:19" ht="48" x14ac:dyDescent="0.2">
      <c r="A2014">
        <v>2012</v>
      </c>
      <c r="B2014" s="3" t="s">
        <v>2013</v>
      </c>
      <c r="C2014" s="3" t="s">
        <v>6122</v>
      </c>
      <c r="D2014" s="6">
        <v>5000</v>
      </c>
      <c r="E2014" s="8">
        <v>11745</v>
      </c>
      <c r="F2014" t="s">
        <v>8218</v>
      </c>
      <c r="G2014" t="s">
        <v>8223</v>
      </c>
      <c r="H2014" t="s">
        <v>8245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8278</v>
      </c>
      <c r="O2014" t="s">
        <v>8308</v>
      </c>
      <c r="P2014" s="9">
        <f>(J2014/86400)+DATE(1970,1,1)</f>
        <v>42010.822233796294</v>
      </c>
      <c r="Q2014" s="9">
        <f>(I2014/86400)+DATE(1970,1,1)</f>
        <v>42040.822233796294</v>
      </c>
      <c r="R2014" cm="1">
        <f t="array" ref="R2014:S2014">YEAR(P2014:Q2014)</f>
        <v>2015</v>
      </c>
      <c r="S2014">
        <v>2015</v>
      </c>
    </row>
    <row r="2015" spans="1:19" ht="48" x14ac:dyDescent="0.2">
      <c r="A2015">
        <v>2013</v>
      </c>
      <c r="B2015" s="3" t="s">
        <v>2014</v>
      </c>
      <c r="C2015" s="3" t="s">
        <v>6123</v>
      </c>
      <c r="D2015" s="6">
        <v>160000</v>
      </c>
      <c r="E2015" s="8">
        <v>791862</v>
      </c>
      <c r="F2015" t="s">
        <v>8218</v>
      </c>
      <c r="G2015" t="s">
        <v>8223</v>
      </c>
      <c r="H2015" t="s">
        <v>8245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8278</v>
      </c>
      <c r="O2015" t="s">
        <v>8308</v>
      </c>
      <c r="P2015" s="9">
        <f>(J2015/86400)+DATE(1970,1,1)</f>
        <v>42499.960810185185</v>
      </c>
      <c r="Q2015" s="9">
        <f>(I2015/86400)+DATE(1970,1,1)</f>
        <v>42559.960810185185</v>
      </c>
      <c r="R2015" cm="1">
        <f t="array" ref="R2015:S2015">YEAR(P2015:Q2015)</f>
        <v>2016</v>
      </c>
      <c r="S2015">
        <v>2016</v>
      </c>
    </row>
    <row r="2016" spans="1:19" ht="48" x14ac:dyDescent="0.2">
      <c r="A2016">
        <v>2014</v>
      </c>
      <c r="B2016" s="3" t="s">
        <v>2015</v>
      </c>
      <c r="C2016" s="3" t="s">
        <v>6124</v>
      </c>
      <c r="D2016" s="6">
        <v>30000</v>
      </c>
      <c r="E2016" s="8">
        <v>2344134.67</v>
      </c>
      <c r="F2016" t="s">
        <v>8218</v>
      </c>
      <c r="G2016" t="s">
        <v>8223</v>
      </c>
      <c r="H2016" t="s">
        <v>8245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8278</v>
      </c>
      <c r="O2016" t="s">
        <v>8308</v>
      </c>
      <c r="P2016" s="9">
        <f>(J2016/86400)+DATE(1970,1,1)</f>
        <v>41324.214571759258</v>
      </c>
      <c r="Q2016" s="9">
        <f>(I2016/86400)+DATE(1970,1,1)</f>
        <v>41358.172905092593</v>
      </c>
      <c r="R2016" cm="1">
        <f t="array" ref="R2016:S2016">YEAR(P2016:Q2016)</f>
        <v>2013</v>
      </c>
      <c r="S2016">
        <v>2013</v>
      </c>
    </row>
    <row r="2017" spans="1:19" ht="48" x14ac:dyDescent="0.2">
      <c r="A2017">
        <v>2015</v>
      </c>
      <c r="B2017" s="3" t="s">
        <v>2016</v>
      </c>
      <c r="C2017" s="3" t="s">
        <v>6125</v>
      </c>
      <c r="D2017" s="6">
        <v>7200</v>
      </c>
      <c r="E2017" s="8">
        <v>8136.01</v>
      </c>
      <c r="F2017" t="s">
        <v>8218</v>
      </c>
      <c r="G2017" t="s">
        <v>8223</v>
      </c>
      <c r="H2017" t="s">
        <v>8245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8278</v>
      </c>
      <c r="O2017" t="s">
        <v>8308</v>
      </c>
      <c r="P2017" s="9">
        <f>(J2017/86400)+DATE(1970,1,1)</f>
        <v>40765.876886574071</v>
      </c>
      <c r="Q2017" s="9">
        <f>(I2017/86400)+DATE(1970,1,1)</f>
        <v>40795.876886574071</v>
      </c>
      <c r="R2017" cm="1">
        <f t="array" ref="R2017:S2017">YEAR(P2017:Q2017)</f>
        <v>2011</v>
      </c>
      <c r="S2017">
        <v>2011</v>
      </c>
    </row>
    <row r="2018" spans="1:19" ht="32" x14ac:dyDescent="0.2">
      <c r="A2018">
        <v>2016</v>
      </c>
      <c r="B2018" s="3" t="s">
        <v>2017</v>
      </c>
      <c r="C2018" s="3" t="s">
        <v>6126</v>
      </c>
      <c r="D2018" s="6">
        <v>10000</v>
      </c>
      <c r="E2018" s="8">
        <v>92154.22</v>
      </c>
      <c r="F2018" t="s">
        <v>8218</v>
      </c>
      <c r="G2018" t="s">
        <v>8223</v>
      </c>
      <c r="H2018" t="s">
        <v>8245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8278</v>
      </c>
      <c r="O2018" t="s">
        <v>8308</v>
      </c>
      <c r="P2018" s="9">
        <f>(J2018/86400)+DATE(1970,1,1)</f>
        <v>41312.880775462967</v>
      </c>
      <c r="Q2018" s="9">
        <f>(I2018/86400)+DATE(1970,1,1)</f>
        <v>41342.880775462967</v>
      </c>
      <c r="R2018" cm="1">
        <f t="array" ref="R2018:S2018">YEAR(P2018:Q2018)</f>
        <v>2013</v>
      </c>
      <c r="S2018">
        <v>2013</v>
      </c>
    </row>
    <row r="2019" spans="1:19" ht="48" x14ac:dyDescent="0.2">
      <c r="A2019">
        <v>2017</v>
      </c>
      <c r="B2019" s="3" t="s">
        <v>2018</v>
      </c>
      <c r="C2019" s="3" t="s">
        <v>6127</v>
      </c>
      <c r="D2019" s="6">
        <v>25000</v>
      </c>
      <c r="E2019" s="8">
        <v>31275.599999999999</v>
      </c>
      <c r="F2019" t="s">
        <v>8218</v>
      </c>
      <c r="G2019" t="s">
        <v>8223</v>
      </c>
      <c r="H2019" t="s">
        <v>8245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8278</v>
      </c>
      <c r="O2019" t="s">
        <v>8308</v>
      </c>
      <c r="P2019" s="9">
        <f>(J2019/86400)+DATE(1970,1,1)</f>
        <v>40961.057349537034</v>
      </c>
      <c r="Q2019" s="9">
        <f>(I2019/86400)+DATE(1970,1,1)</f>
        <v>40992.166666666664</v>
      </c>
      <c r="R2019" cm="1">
        <f t="array" ref="R2019:S2019">YEAR(P2019:Q2019)</f>
        <v>2012</v>
      </c>
      <c r="S2019">
        <v>2012</v>
      </c>
    </row>
    <row r="2020" spans="1:19" ht="48" x14ac:dyDescent="0.2">
      <c r="A2020">
        <v>2018</v>
      </c>
      <c r="B2020" s="3" t="s">
        <v>2019</v>
      </c>
      <c r="C2020" s="3" t="s">
        <v>6128</v>
      </c>
      <c r="D2020" s="6">
        <v>65000</v>
      </c>
      <c r="E2020" s="8">
        <v>66458.23</v>
      </c>
      <c r="F2020" t="s">
        <v>8218</v>
      </c>
      <c r="G2020" t="s">
        <v>8240</v>
      </c>
      <c r="H2020" t="s">
        <v>8248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8278</v>
      </c>
      <c r="O2020" t="s">
        <v>8308</v>
      </c>
      <c r="P2020" s="9">
        <f>(J2020/86400)+DATE(1970,1,1)</f>
        <v>42199.365844907406</v>
      </c>
      <c r="Q2020" s="9">
        <f>(I2020/86400)+DATE(1970,1,1)</f>
        <v>42229.365844907406</v>
      </c>
      <c r="R2020" cm="1">
        <f t="array" ref="R2020:S2020">YEAR(P2020:Q2020)</f>
        <v>2015</v>
      </c>
      <c r="S2020">
        <v>2015</v>
      </c>
    </row>
    <row r="2021" spans="1:19" ht="48" x14ac:dyDescent="0.2">
      <c r="A2021">
        <v>2019</v>
      </c>
      <c r="B2021" s="3" t="s">
        <v>2020</v>
      </c>
      <c r="C2021" s="3" t="s">
        <v>6129</v>
      </c>
      <c r="D2021" s="6">
        <v>40000</v>
      </c>
      <c r="E2021" s="8">
        <v>193963.9</v>
      </c>
      <c r="F2021" t="s">
        <v>8218</v>
      </c>
      <c r="G2021" t="s">
        <v>8223</v>
      </c>
      <c r="H2021" t="s">
        <v>8245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8278</v>
      </c>
      <c r="O2021" t="s">
        <v>8308</v>
      </c>
      <c r="P2021" s="9">
        <f>(J2021/86400)+DATE(1970,1,1)</f>
        <v>42605.70857638889</v>
      </c>
      <c r="Q2021" s="9">
        <f>(I2021/86400)+DATE(1970,1,1)</f>
        <v>42635.70857638889</v>
      </c>
      <c r="R2021" cm="1">
        <f t="array" ref="R2021:S2021">YEAR(P2021:Q2021)</f>
        <v>2016</v>
      </c>
      <c r="S2021">
        <v>2016</v>
      </c>
    </row>
    <row r="2022" spans="1:19" ht="48" x14ac:dyDescent="0.2">
      <c r="A2022">
        <v>2020</v>
      </c>
      <c r="B2022" s="3" t="s">
        <v>2021</v>
      </c>
      <c r="C2022" s="3" t="s">
        <v>6130</v>
      </c>
      <c r="D2022" s="6">
        <v>1500</v>
      </c>
      <c r="E2022" s="8">
        <v>2885</v>
      </c>
      <c r="F2022" t="s">
        <v>8218</v>
      </c>
      <c r="G2022" t="s">
        <v>8223</v>
      </c>
      <c r="H2022" t="s">
        <v>8245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8278</v>
      </c>
      <c r="O2022" t="s">
        <v>8308</v>
      </c>
      <c r="P2022" s="9">
        <f>(J2022/86400)+DATE(1970,1,1)</f>
        <v>41737.097500000003</v>
      </c>
      <c r="Q2022" s="9">
        <f>(I2022/86400)+DATE(1970,1,1)</f>
        <v>41773.961111111115</v>
      </c>
      <c r="R2022" cm="1">
        <f t="array" ref="R2022:S2022">YEAR(P2022:Q2022)</f>
        <v>2014</v>
      </c>
      <c r="S2022">
        <v>2014</v>
      </c>
    </row>
    <row r="2023" spans="1:19" ht="48" x14ac:dyDescent="0.2">
      <c r="A2023">
        <v>2021</v>
      </c>
      <c r="B2023" s="3" t="s">
        <v>2022</v>
      </c>
      <c r="C2023" s="3" t="s">
        <v>6131</v>
      </c>
      <c r="D2023" s="6">
        <v>5000</v>
      </c>
      <c r="E2023" s="8">
        <v>14055</v>
      </c>
      <c r="F2023" t="s">
        <v>8218</v>
      </c>
      <c r="G2023" t="s">
        <v>8223</v>
      </c>
      <c r="H2023" t="s">
        <v>8245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8278</v>
      </c>
      <c r="O2023" t="s">
        <v>8308</v>
      </c>
      <c r="P2023" s="9">
        <f>(J2023/86400)+DATE(1970,1,1)</f>
        <v>41861.070567129631</v>
      </c>
      <c r="Q2023" s="9">
        <f>(I2023/86400)+DATE(1970,1,1)</f>
        <v>41906.070567129631</v>
      </c>
      <c r="R2023" cm="1">
        <f t="array" ref="R2023:S2023">YEAR(P2023:Q2023)</f>
        <v>2014</v>
      </c>
      <c r="S2023">
        <v>2014</v>
      </c>
    </row>
    <row r="2024" spans="1:19" ht="48" x14ac:dyDescent="0.2">
      <c r="A2024">
        <v>2022</v>
      </c>
      <c r="B2024" s="3" t="s">
        <v>2023</v>
      </c>
      <c r="C2024" s="3" t="s">
        <v>6132</v>
      </c>
      <c r="D2024" s="6">
        <v>100000</v>
      </c>
      <c r="E2024" s="8">
        <v>125137</v>
      </c>
      <c r="F2024" t="s">
        <v>8218</v>
      </c>
      <c r="G2024" t="s">
        <v>8223</v>
      </c>
      <c r="H2024" t="s">
        <v>8245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8278</v>
      </c>
      <c r="O2024" t="s">
        <v>8308</v>
      </c>
      <c r="P2024" s="9">
        <f>(J2024/86400)+DATE(1970,1,1)</f>
        <v>42502.569120370375</v>
      </c>
      <c r="Q2024" s="9">
        <f>(I2024/86400)+DATE(1970,1,1)</f>
        <v>42532.569120370375</v>
      </c>
      <c r="R2024" cm="1">
        <f t="array" ref="R2024:S2024">YEAR(P2024:Q2024)</f>
        <v>2016</v>
      </c>
      <c r="S2024">
        <v>2016</v>
      </c>
    </row>
    <row r="2025" spans="1:19" ht="48" x14ac:dyDescent="0.2">
      <c r="A2025">
        <v>2023</v>
      </c>
      <c r="B2025" s="3" t="s">
        <v>2024</v>
      </c>
      <c r="C2025" s="3" t="s">
        <v>6133</v>
      </c>
      <c r="D2025" s="6">
        <v>100000</v>
      </c>
      <c r="E2025" s="8">
        <v>161459</v>
      </c>
      <c r="F2025" t="s">
        <v>8218</v>
      </c>
      <c r="G2025" t="s">
        <v>8223</v>
      </c>
      <c r="H2025" t="s">
        <v>8245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8278</v>
      </c>
      <c r="O2025" t="s">
        <v>8308</v>
      </c>
      <c r="P2025" s="9">
        <f>(J2025/86400)+DATE(1970,1,1)</f>
        <v>42136.420752314814</v>
      </c>
      <c r="Q2025" s="9">
        <f>(I2025/86400)+DATE(1970,1,1)</f>
        <v>42166.420752314814</v>
      </c>
      <c r="R2025" cm="1">
        <f t="array" ref="R2025:S2025">YEAR(P2025:Q2025)</f>
        <v>2015</v>
      </c>
      <c r="S2025">
        <v>2015</v>
      </c>
    </row>
    <row r="2026" spans="1:19" ht="48" x14ac:dyDescent="0.2">
      <c r="A2026">
        <v>2024</v>
      </c>
      <c r="B2026" s="3" t="s">
        <v>2025</v>
      </c>
      <c r="C2026" s="3" t="s">
        <v>6134</v>
      </c>
      <c r="D2026" s="6">
        <v>4000</v>
      </c>
      <c r="E2026" s="8">
        <v>23414</v>
      </c>
      <c r="F2026" t="s">
        <v>8218</v>
      </c>
      <c r="G2026" t="s">
        <v>8223</v>
      </c>
      <c r="H2026" t="s">
        <v>8245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8278</v>
      </c>
      <c r="O2026" t="s">
        <v>8308</v>
      </c>
      <c r="P2026" s="9">
        <f>(J2026/86400)+DATE(1970,1,1)</f>
        <v>41099.966944444444</v>
      </c>
      <c r="Q2026" s="9">
        <f>(I2026/86400)+DATE(1970,1,1)</f>
        <v>41134.125</v>
      </c>
      <c r="R2026" cm="1">
        <f t="array" ref="R2026:S2026">YEAR(P2026:Q2026)</f>
        <v>2012</v>
      </c>
      <c r="S2026">
        <v>2012</v>
      </c>
    </row>
    <row r="2027" spans="1:19" ht="48" x14ac:dyDescent="0.2">
      <c r="A2027">
        <v>2025</v>
      </c>
      <c r="B2027" s="3" t="s">
        <v>2026</v>
      </c>
      <c r="C2027" s="3" t="s">
        <v>6135</v>
      </c>
      <c r="D2027" s="6">
        <v>80000</v>
      </c>
      <c r="E2027" s="8">
        <v>160920</v>
      </c>
      <c r="F2027" t="s">
        <v>8218</v>
      </c>
      <c r="G2027" t="s">
        <v>8235</v>
      </c>
      <c r="H2027" t="s">
        <v>8248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8278</v>
      </c>
      <c r="O2027" t="s">
        <v>8308</v>
      </c>
      <c r="P2027" s="9">
        <f>(J2027/86400)+DATE(1970,1,1)</f>
        <v>42136.184560185182</v>
      </c>
      <c r="Q2027" s="9">
        <f>(I2027/86400)+DATE(1970,1,1)</f>
        <v>42166.184560185182</v>
      </c>
      <c r="R2027" cm="1">
        <f t="array" ref="R2027:S2027">YEAR(P2027:Q2027)</f>
        <v>2015</v>
      </c>
      <c r="S2027">
        <v>2015</v>
      </c>
    </row>
    <row r="2028" spans="1:19" ht="32" x14ac:dyDescent="0.2">
      <c r="A2028">
        <v>2026</v>
      </c>
      <c r="B2028" s="3" t="s">
        <v>2027</v>
      </c>
      <c r="C2028" s="3" t="s">
        <v>6136</v>
      </c>
      <c r="D2028" s="6">
        <v>25000</v>
      </c>
      <c r="E2028" s="8">
        <v>33370.769999999997</v>
      </c>
      <c r="F2028" t="s">
        <v>8218</v>
      </c>
      <c r="G2028" t="s">
        <v>8223</v>
      </c>
      <c r="H2028" t="s">
        <v>8245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8278</v>
      </c>
      <c r="O2028" t="s">
        <v>8308</v>
      </c>
      <c r="P2028" s="9">
        <f>(J2028/86400)+DATE(1970,1,1)</f>
        <v>41704.735937500001</v>
      </c>
      <c r="Q2028" s="9">
        <f>(I2028/86400)+DATE(1970,1,1)</f>
        <v>41750.165972222225</v>
      </c>
      <c r="R2028" cm="1">
        <f t="array" ref="R2028:S2028">YEAR(P2028:Q2028)</f>
        <v>2014</v>
      </c>
      <c r="S2028">
        <v>2014</v>
      </c>
    </row>
    <row r="2029" spans="1:19" ht="48" x14ac:dyDescent="0.2">
      <c r="A2029">
        <v>2027</v>
      </c>
      <c r="B2029" s="3" t="s">
        <v>2028</v>
      </c>
      <c r="C2029" s="3" t="s">
        <v>6137</v>
      </c>
      <c r="D2029" s="6">
        <v>100000</v>
      </c>
      <c r="E2029" s="8">
        <v>120249</v>
      </c>
      <c r="F2029" t="s">
        <v>8218</v>
      </c>
      <c r="G2029" t="s">
        <v>8223</v>
      </c>
      <c r="H2029" t="s">
        <v>8245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8278</v>
      </c>
      <c r="O2029" t="s">
        <v>8308</v>
      </c>
      <c r="P2029" s="9">
        <f>(J2029/86400)+DATE(1970,1,1)</f>
        <v>42048.813877314809</v>
      </c>
      <c r="Q2029" s="9">
        <f>(I2029/86400)+DATE(1970,1,1)</f>
        <v>42093.772210648152</v>
      </c>
      <c r="R2029" cm="1">
        <f t="array" ref="R2029:S2029">YEAR(P2029:Q2029)</f>
        <v>2015</v>
      </c>
      <c r="S2029">
        <v>2015</v>
      </c>
    </row>
    <row r="2030" spans="1:19" ht="32" x14ac:dyDescent="0.2">
      <c r="A2030">
        <v>2028</v>
      </c>
      <c r="B2030" s="3" t="s">
        <v>2029</v>
      </c>
      <c r="C2030" s="3" t="s">
        <v>6138</v>
      </c>
      <c r="D2030" s="6">
        <v>3000</v>
      </c>
      <c r="E2030" s="8">
        <v>3785</v>
      </c>
      <c r="F2030" t="s">
        <v>8218</v>
      </c>
      <c r="G2030" t="s">
        <v>8223</v>
      </c>
      <c r="H2030" t="s">
        <v>8245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8278</v>
      </c>
      <c r="O2030" t="s">
        <v>8308</v>
      </c>
      <c r="P2030" s="9">
        <f>(J2030/86400)+DATE(1970,1,1)</f>
        <v>40215.919050925928</v>
      </c>
      <c r="Q2030" s="9">
        <f>(I2030/86400)+DATE(1970,1,1)</f>
        <v>40252.913194444445</v>
      </c>
      <c r="R2030" cm="1">
        <f t="array" ref="R2030:S2030">YEAR(P2030:Q2030)</f>
        <v>2010</v>
      </c>
      <c r="S2030">
        <v>2010</v>
      </c>
    </row>
    <row r="2031" spans="1:19" ht="32" x14ac:dyDescent="0.2">
      <c r="A2031">
        <v>2029</v>
      </c>
      <c r="B2031" s="3" t="s">
        <v>2030</v>
      </c>
      <c r="C2031" s="3" t="s">
        <v>6139</v>
      </c>
      <c r="D2031" s="6">
        <v>2500</v>
      </c>
      <c r="E2031" s="8">
        <v>9030</v>
      </c>
      <c r="F2031" t="s">
        <v>8218</v>
      </c>
      <c r="G2031" t="s">
        <v>8223</v>
      </c>
      <c r="H2031" t="s">
        <v>8245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8278</v>
      </c>
      <c r="O2031" t="s">
        <v>8308</v>
      </c>
      <c r="P2031" s="9">
        <f>(J2031/86400)+DATE(1970,1,1)</f>
        <v>41848.021770833337</v>
      </c>
      <c r="Q2031" s="9">
        <f>(I2031/86400)+DATE(1970,1,1)</f>
        <v>41878.021770833337</v>
      </c>
      <c r="R2031" cm="1">
        <f t="array" ref="R2031:S2031">YEAR(P2031:Q2031)</f>
        <v>2014</v>
      </c>
      <c r="S2031">
        <v>2014</v>
      </c>
    </row>
    <row r="2032" spans="1:19" ht="48" x14ac:dyDescent="0.2">
      <c r="A2032">
        <v>2030</v>
      </c>
      <c r="B2032" s="3" t="s">
        <v>2031</v>
      </c>
      <c r="C2032" s="3" t="s">
        <v>6140</v>
      </c>
      <c r="D2032" s="6">
        <v>32768</v>
      </c>
      <c r="E2032" s="8">
        <v>74134</v>
      </c>
      <c r="F2032" t="s">
        <v>8218</v>
      </c>
      <c r="G2032" t="s">
        <v>8224</v>
      </c>
      <c r="H2032" t="s">
        <v>8246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8278</v>
      </c>
      <c r="O2032" t="s">
        <v>8308</v>
      </c>
      <c r="P2032" s="9">
        <f>(J2032/86400)+DATE(1970,1,1)</f>
        <v>41212.996481481481</v>
      </c>
      <c r="Q2032" s="9">
        <f>(I2032/86400)+DATE(1970,1,1)</f>
        <v>41242.996481481481</v>
      </c>
      <c r="R2032" cm="1">
        <f t="array" ref="R2032:S2032">YEAR(P2032:Q2032)</f>
        <v>2012</v>
      </c>
      <c r="S2032">
        <v>2012</v>
      </c>
    </row>
    <row r="2033" spans="1:19" ht="32" x14ac:dyDescent="0.2">
      <c r="A2033">
        <v>2031</v>
      </c>
      <c r="B2033" s="3" t="s">
        <v>2032</v>
      </c>
      <c r="C2033" s="3" t="s">
        <v>6141</v>
      </c>
      <c r="D2033" s="6">
        <v>50000</v>
      </c>
      <c r="E2033" s="8">
        <v>60175</v>
      </c>
      <c r="F2033" t="s">
        <v>8218</v>
      </c>
      <c r="G2033" t="s">
        <v>8232</v>
      </c>
      <c r="H2033" t="s">
        <v>8248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8278</v>
      </c>
      <c r="O2033" t="s">
        <v>8308</v>
      </c>
      <c r="P2033" s="9">
        <f>(J2033/86400)+DATE(1970,1,1)</f>
        <v>41975.329317129625</v>
      </c>
      <c r="Q2033" s="9">
        <f>(I2033/86400)+DATE(1970,1,1)</f>
        <v>42013.041666666672</v>
      </c>
      <c r="R2033" cm="1">
        <f t="array" ref="R2033:S2033">YEAR(P2033:Q2033)</f>
        <v>2014</v>
      </c>
      <c r="S2033">
        <v>2015</v>
      </c>
    </row>
    <row r="2034" spans="1:19" ht="48" x14ac:dyDescent="0.2">
      <c r="A2034">
        <v>2032</v>
      </c>
      <c r="B2034" s="3" t="s">
        <v>2033</v>
      </c>
      <c r="C2034" s="3" t="s">
        <v>6142</v>
      </c>
      <c r="D2034" s="6">
        <v>25000</v>
      </c>
      <c r="E2034" s="8">
        <v>76047</v>
      </c>
      <c r="F2034" t="s">
        <v>8218</v>
      </c>
      <c r="G2034" t="s">
        <v>8223</v>
      </c>
      <c r="H2034" t="s">
        <v>8245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8278</v>
      </c>
      <c r="O2034" t="s">
        <v>8308</v>
      </c>
      <c r="P2034" s="9">
        <f>(J2034/86400)+DATE(1970,1,1)</f>
        <v>42689.565671296295</v>
      </c>
      <c r="Q2034" s="9">
        <f>(I2034/86400)+DATE(1970,1,1)</f>
        <v>42719.208333333328</v>
      </c>
      <c r="R2034" cm="1">
        <f t="array" ref="R2034:S2034">YEAR(P2034:Q2034)</f>
        <v>2016</v>
      </c>
      <c r="S2034">
        <v>2016</v>
      </c>
    </row>
    <row r="2035" spans="1:19" ht="48" x14ac:dyDescent="0.2">
      <c r="A2035">
        <v>2033</v>
      </c>
      <c r="B2035" s="3" t="s">
        <v>2034</v>
      </c>
      <c r="C2035" s="3" t="s">
        <v>6143</v>
      </c>
      <c r="D2035" s="6">
        <v>25000</v>
      </c>
      <c r="E2035" s="8">
        <v>44669</v>
      </c>
      <c r="F2035" t="s">
        <v>8218</v>
      </c>
      <c r="G2035" t="s">
        <v>8223</v>
      </c>
      <c r="H2035" t="s">
        <v>8245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8278</v>
      </c>
      <c r="O2035" t="s">
        <v>8308</v>
      </c>
      <c r="P2035" s="9">
        <f>(J2035/86400)+DATE(1970,1,1)</f>
        <v>41725.082384259258</v>
      </c>
      <c r="Q2035" s="9">
        <f>(I2035/86400)+DATE(1970,1,1)</f>
        <v>41755.082384259258</v>
      </c>
      <c r="R2035" cm="1">
        <f t="array" ref="R2035:S2035">YEAR(P2035:Q2035)</f>
        <v>2014</v>
      </c>
      <c r="S2035">
        <v>2014</v>
      </c>
    </row>
    <row r="2036" spans="1:19" ht="48" x14ac:dyDescent="0.2">
      <c r="A2036">
        <v>2034</v>
      </c>
      <c r="B2036" s="3" t="s">
        <v>2035</v>
      </c>
      <c r="C2036" s="3" t="s">
        <v>6144</v>
      </c>
      <c r="D2036" s="6">
        <v>78000</v>
      </c>
      <c r="E2036" s="8">
        <v>301719.59000000003</v>
      </c>
      <c r="F2036" t="s">
        <v>8218</v>
      </c>
      <c r="G2036" t="s">
        <v>8223</v>
      </c>
      <c r="H2036" t="s">
        <v>8245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8278</v>
      </c>
      <c r="O2036" t="s">
        <v>8308</v>
      </c>
      <c r="P2036" s="9">
        <f>(J2036/86400)+DATE(1970,1,1)</f>
        <v>42076.130011574074</v>
      </c>
      <c r="Q2036" s="9">
        <f>(I2036/86400)+DATE(1970,1,1)</f>
        <v>42131.290277777778</v>
      </c>
      <c r="R2036" cm="1">
        <f t="array" ref="R2036:S2036">YEAR(P2036:Q2036)</f>
        <v>2015</v>
      </c>
      <c r="S2036">
        <v>2015</v>
      </c>
    </row>
    <row r="2037" spans="1:19" ht="48" x14ac:dyDescent="0.2">
      <c r="A2037">
        <v>2035</v>
      </c>
      <c r="B2037" s="3" t="s">
        <v>2036</v>
      </c>
      <c r="C2037" s="3" t="s">
        <v>6145</v>
      </c>
      <c r="D2037" s="6">
        <v>80000</v>
      </c>
      <c r="E2037" s="8">
        <v>168829.14</v>
      </c>
      <c r="F2037" t="s">
        <v>8218</v>
      </c>
      <c r="G2037" t="s">
        <v>8223</v>
      </c>
      <c r="H2037" t="s">
        <v>8245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8278</v>
      </c>
      <c r="O2037" t="s">
        <v>8308</v>
      </c>
      <c r="P2037" s="9">
        <f>(J2037/86400)+DATE(1970,1,1)</f>
        <v>42311.625081018516</v>
      </c>
      <c r="Q2037" s="9">
        <f>(I2037/86400)+DATE(1970,1,1)</f>
        <v>42357.041666666672</v>
      </c>
      <c r="R2037" cm="1">
        <f t="array" ref="R2037:S2037">YEAR(P2037:Q2037)</f>
        <v>2015</v>
      </c>
      <c r="S2037">
        <v>2015</v>
      </c>
    </row>
    <row r="2038" spans="1:19" ht="48" x14ac:dyDescent="0.2">
      <c r="A2038">
        <v>2036</v>
      </c>
      <c r="B2038" s="3" t="s">
        <v>2037</v>
      </c>
      <c r="C2038" s="3" t="s">
        <v>6146</v>
      </c>
      <c r="D2038" s="6">
        <v>30000</v>
      </c>
      <c r="E2038" s="8">
        <v>39500.5</v>
      </c>
      <c r="F2038" t="s">
        <v>8218</v>
      </c>
      <c r="G2038" t="s">
        <v>8223</v>
      </c>
      <c r="H2038" t="s">
        <v>8245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8278</v>
      </c>
      <c r="O2038" t="s">
        <v>8308</v>
      </c>
      <c r="P2038" s="9">
        <f>(J2038/86400)+DATE(1970,1,1)</f>
        <v>41738.864803240736</v>
      </c>
      <c r="Q2038" s="9">
        <f>(I2038/86400)+DATE(1970,1,1)</f>
        <v>41768.864803240736</v>
      </c>
      <c r="R2038" cm="1">
        <f t="array" ref="R2038:S2038">YEAR(P2038:Q2038)</f>
        <v>2014</v>
      </c>
      <c r="S2038">
        <v>2014</v>
      </c>
    </row>
    <row r="2039" spans="1:19" ht="48" x14ac:dyDescent="0.2">
      <c r="A2039">
        <v>2037</v>
      </c>
      <c r="B2039" s="3" t="s">
        <v>2038</v>
      </c>
      <c r="C2039" s="3" t="s">
        <v>6147</v>
      </c>
      <c r="D2039" s="6">
        <v>10000</v>
      </c>
      <c r="E2039" s="8">
        <v>30047.64</v>
      </c>
      <c r="F2039" t="s">
        <v>8218</v>
      </c>
      <c r="G2039" t="s">
        <v>8223</v>
      </c>
      <c r="H2039" t="s">
        <v>8245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8278</v>
      </c>
      <c r="O2039" t="s">
        <v>8308</v>
      </c>
      <c r="P2039" s="9">
        <f>(J2039/86400)+DATE(1970,1,1)</f>
        <v>41578.210104166668</v>
      </c>
      <c r="Q2039" s="9">
        <f>(I2039/86400)+DATE(1970,1,1)</f>
        <v>41638.251770833333</v>
      </c>
      <c r="R2039" cm="1">
        <f t="array" ref="R2039:S2039">YEAR(P2039:Q2039)</f>
        <v>2013</v>
      </c>
      <c r="S2039">
        <v>2013</v>
      </c>
    </row>
    <row r="2040" spans="1:19" ht="48" x14ac:dyDescent="0.2">
      <c r="A2040">
        <v>2038</v>
      </c>
      <c r="B2040" s="3" t="s">
        <v>2039</v>
      </c>
      <c r="C2040" s="3" t="s">
        <v>6148</v>
      </c>
      <c r="D2040" s="6">
        <v>8000</v>
      </c>
      <c r="E2040" s="8">
        <v>33641</v>
      </c>
      <c r="F2040" t="s">
        <v>8218</v>
      </c>
      <c r="G2040" t="s">
        <v>8224</v>
      </c>
      <c r="H2040" t="s">
        <v>8246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8278</v>
      </c>
      <c r="O2040" t="s">
        <v>8308</v>
      </c>
      <c r="P2040" s="9">
        <f>(J2040/86400)+DATE(1970,1,1)</f>
        <v>41424.27107638889</v>
      </c>
      <c r="Q2040" s="9">
        <f>(I2040/86400)+DATE(1970,1,1)</f>
        <v>41456.75</v>
      </c>
      <c r="R2040" cm="1">
        <f t="array" ref="R2040:S2040">YEAR(P2040:Q2040)</f>
        <v>2013</v>
      </c>
      <c r="S2040">
        <v>2013</v>
      </c>
    </row>
    <row r="2041" spans="1:19" ht="32" x14ac:dyDescent="0.2">
      <c r="A2041">
        <v>2039</v>
      </c>
      <c r="B2041" s="3" t="s">
        <v>2040</v>
      </c>
      <c r="C2041" s="3" t="s">
        <v>6149</v>
      </c>
      <c r="D2041" s="6">
        <v>125000</v>
      </c>
      <c r="E2041" s="8">
        <v>170271</v>
      </c>
      <c r="F2041" t="s">
        <v>8218</v>
      </c>
      <c r="G2041" t="s">
        <v>8223</v>
      </c>
      <c r="H2041" t="s">
        <v>8245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8278</v>
      </c>
      <c r="O2041" t="s">
        <v>8308</v>
      </c>
      <c r="P2041" s="9">
        <f>(J2041/86400)+DATE(1970,1,1)</f>
        <v>42675.438946759255</v>
      </c>
      <c r="Q2041" s="9">
        <f>(I2041/86400)+DATE(1970,1,1)</f>
        <v>42705.207638888889</v>
      </c>
      <c r="R2041" cm="1">
        <f t="array" ref="R2041:S2041">YEAR(P2041:Q2041)</f>
        <v>2016</v>
      </c>
      <c r="S2041">
        <v>2016</v>
      </c>
    </row>
    <row r="2042" spans="1:19" ht="32" x14ac:dyDescent="0.2">
      <c r="A2042">
        <v>2040</v>
      </c>
      <c r="B2042" s="3" t="s">
        <v>2041</v>
      </c>
      <c r="C2042" s="3" t="s">
        <v>6150</v>
      </c>
      <c r="D2042" s="6">
        <v>3000</v>
      </c>
      <c r="E2042" s="8">
        <v>7445.14</v>
      </c>
      <c r="F2042" t="s">
        <v>8218</v>
      </c>
      <c r="G2042" t="s">
        <v>8223</v>
      </c>
      <c r="H2042" t="s">
        <v>8245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8278</v>
      </c>
      <c r="O2042" t="s">
        <v>8308</v>
      </c>
      <c r="P2042" s="9">
        <f>(J2042/86400)+DATE(1970,1,1)</f>
        <v>41578.927118055552</v>
      </c>
      <c r="Q2042" s="9">
        <f>(I2042/86400)+DATE(1970,1,1)</f>
        <v>41593.968784722223</v>
      </c>
      <c r="R2042" cm="1">
        <f t="array" ref="R2042:S2042">YEAR(P2042:Q2042)</f>
        <v>2013</v>
      </c>
      <c r="S2042">
        <v>2013</v>
      </c>
    </row>
    <row r="2043" spans="1:19" ht="48" x14ac:dyDescent="0.2">
      <c r="A2043">
        <v>2041</v>
      </c>
      <c r="B2043" s="3" t="s">
        <v>2042</v>
      </c>
      <c r="C2043" s="3" t="s">
        <v>6151</v>
      </c>
      <c r="D2043" s="6">
        <v>9500</v>
      </c>
      <c r="E2043" s="8">
        <v>17277</v>
      </c>
      <c r="F2043" t="s">
        <v>8218</v>
      </c>
      <c r="G2043" t="s">
        <v>8223</v>
      </c>
      <c r="H2043" t="s">
        <v>8245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8278</v>
      </c>
      <c r="O2043" t="s">
        <v>8308</v>
      </c>
      <c r="P2043" s="9">
        <f>(J2043/86400)+DATE(1970,1,1)</f>
        <v>42654.525775462964</v>
      </c>
      <c r="Q2043" s="9">
        <f>(I2043/86400)+DATE(1970,1,1)</f>
        <v>42684.567442129628</v>
      </c>
      <c r="R2043" cm="1">
        <f t="array" ref="R2043:S2043">YEAR(P2043:Q2043)</f>
        <v>2016</v>
      </c>
      <c r="S2043">
        <v>2016</v>
      </c>
    </row>
    <row r="2044" spans="1:19" ht="48" x14ac:dyDescent="0.2">
      <c r="A2044">
        <v>2042</v>
      </c>
      <c r="B2044" s="3" t="s">
        <v>2043</v>
      </c>
      <c r="C2044" s="3" t="s">
        <v>6152</v>
      </c>
      <c r="D2044" s="6">
        <v>10000</v>
      </c>
      <c r="E2044" s="8">
        <v>12353</v>
      </c>
      <c r="F2044" t="s">
        <v>8218</v>
      </c>
      <c r="G2044" t="s">
        <v>8223</v>
      </c>
      <c r="H2044" t="s">
        <v>8245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8278</v>
      </c>
      <c r="O2044" t="s">
        <v>8308</v>
      </c>
      <c r="P2044" s="9">
        <f>(J2044/86400)+DATE(1970,1,1)</f>
        <v>42331.708032407405</v>
      </c>
      <c r="Q2044" s="9">
        <f>(I2044/86400)+DATE(1970,1,1)</f>
        <v>42391.708032407405</v>
      </c>
      <c r="R2044" cm="1">
        <f t="array" ref="R2044:S2044">YEAR(P2044:Q2044)</f>
        <v>2015</v>
      </c>
      <c r="S2044">
        <v>2016</v>
      </c>
    </row>
    <row r="2045" spans="1:19" ht="48" x14ac:dyDescent="0.2">
      <c r="A2045">
        <v>2043</v>
      </c>
      <c r="B2045" s="3" t="s">
        <v>2044</v>
      </c>
      <c r="C2045" s="3" t="s">
        <v>6153</v>
      </c>
      <c r="D2045" s="6">
        <v>1385</v>
      </c>
      <c r="E2045" s="8">
        <v>7011</v>
      </c>
      <c r="F2045" t="s">
        <v>8218</v>
      </c>
      <c r="G2045" t="s">
        <v>8223</v>
      </c>
      <c r="H2045" t="s">
        <v>8245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8278</v>
      </c>
      <c r="O2045" t="s">
        <v>8308</v>
      </c>
      <c r="P2045" s="9">
        <f>(J2045/86400)+DATE(1970,1,1)</f>
        <v>42661.176817129628</v>
      </c>
      <c r="Q2045" s="9">
        <f>(I2045/86400)+DATE(1970,1,1)</f>
        <v>42715.207638888889</v>
      </c>
      <c r="R2045" cm="1">
        <f t="array" ref="R2045:S2045">YEAR(P2045:Q2045)</f>
        <v>2016</v>
      </c>
      <c r="S2045">
        <v>2016</v>
      </c>
    </row>
    <row r="2046" spans="1:19" ht="48" x14ac:dyDescent="0.2">
      <c r="A2046">
        <v>2044</v>
      </c>
      <c r="B2046" s="3" t="s">
        <v>2045</v>
      </c>
      <c r="C2046" s="3" t="s">
        <v>6154</v>
      </c>
      <c r="D2046" s="6">
        <v>15000</v>
      </c>
      <c r="E2046" s="8">
        <v>16232</v>
      </c>
      <c r="F2046" t="s">
        <v>8218</v>
      </c>
      <c r="G2046" t="s">
        <v>8223</v>
      </c>
      <c r="H2046" t="s">
        <v>8245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8278</v>
      </c>
      <c r="O2046" t="s">
        <v>8308</v>
      </c>
      <c r="P2046" s="9">
        <f>(J2046/86400)+DATE(1970,1,1)</f>
        <v>42138.684189814812</v>
      </c>
      <c r="Q2046" s="9">
        <f>(I2046/86400)+DATE(1970,1,1)</f>
        <v>42168.684189814812</v>
      </c>
      <c r="R2046" cm="1">
        <f t="array" ref="R2046:S2046">YEAR(P2046:Q2046)</f>
        <v>2015</v>
      </c>
      <c r="S2046">
        <v>2015</v>
      </c>
    </row>
    <row r="2047" spans="1:19" ht="48" x14ac:dyDescent="0.2">
      <c r="A2047">
        <v>2045</v>
      </c>
      <c r="B2047" s="3" t="s">
        <v>2046</v>
      </c>
      <c r="C2047" s="3" t="s">
        <v>6155</v>
      </c>
      <c r="D2047" s="6">
        <v>4900</v>
      </c>
      <c r="E2047" s="8">
        <v>40140.01</v>
      </c>
      <c r="F2047" t="s">
        <v>8218</v>
      </c>
      <c r="G2047" t="s">
        <v>8223</v>
      </c>
      <c r="H2047" t="s">
        <v>8245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8278</v>
      </c>
      <c r="O2047" t="s">
        <v>8308</v>
      </c>
      <c r="P2047" s="9">
        <f>(J2047/86400)+DATE(1970,1,1)</f>
        <v>41069.088506944448</v>
      </c>
      <c r="Q2047" s="9">
        <f>(I2047/86400)+DATE(1970,1,1)</f>
        <v>41099.088506944448</v>
      </c>
      <c r="R2047" cm="1">
        <f t="array" ref="R2047:S2047">YEAR(P2047:Q2047)</f>
        <v>2012</v>
      </c>
      <c r="S2047">
        <v>2012</v>
      </c>
    </row>
    <row r="2048" spans="1:19" ht="48" x14ac:dyDescent="0.2">
      <c r="A2048">
        <v>2046</v>
      </c>
      <c r="B2048" s="3" t="s">
        <v>2047</v>
      </c>
      <c r="C2048" s="3" t="s">
        <v>6156</v>
      </c>
      <c r="D2048" s="6">
        <v>10000</v>
      </c>
      <c r="E2048" s="8">
        <v>12110</v>
      </c>
      <c r="F2048" t="s">
        <v>8218</v>
      </c>
      <c r="G2048" t="s">
        <v>8223</v>
      </c>
      <c r="H2048" t="s">
        <v>8245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8278</v>
      </c>
      <c r="O2048" t="s">
        <v>8308</v>
      </c>
      <c r="P2048" s="9">
        <f>(J2048/86400)+DATE(1970,1,1)</f>
        <v>41387.171805555554</v>
      </c>
      <c r="Q2048" s="9">
        <f>(I2048/86400)+DATE(1970,1,1)</f>
        <v>41417.171805555554</v>
      </c>
      <c r="R2048" cm="1">
        <f t="array" ref="R2048:S2048">YEAR(P2048:Q2048)</f>
        <v>2013</v>
      </c>
      <c r="S2048">
        <v>2013</v>
      </c>
    </row>
    <row r="2049" spans="1:19" ht="48" x14ac:dyDescent="0.2">
      <c r="A2049">
        <v>2047</v>
      </c>
      <c r="B2049" s="3" t="s">
        <v>2048</v>
      </c>
      <c r="C2049" s="3" t="s">
        <v>6157</v>
      </c>
      <c r="D2049" s="6">
        <v>98000</v>
      </c>
      <c r="E2049" s="8">
        <v>100939</v>
      </c>
      <c r="F2049" t="s">
        <v>8218</v>
      </c>
      <c r="G2049" t="s">
        <v>8225</v>
      </c>
      <c r="H2049" t="s">
        <v>8247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8278</v>
      </c>
      <c r="O2049" t="s">
        <v>8308</v>
      </c>
      <c r="P2049" s="9">
        <f>(J2049/86400)+DATE(1970,1,1)</f>
        <v>42081.903587962966</v>
      </c>
      <c r="Q2049" s="9">
        <f>(I2049/86400)+DATE(1970,1,1)</f>
        <v>42111</v>
      </c>
      <c r="R2049" cm="1">
        <f t="array" ref="R2049:S2049">YEAR(P2049:Q2049)</f>
        <v>2015</v>
      </c>
      <c r="S2049">
        <v>2015</v>
      </c>
    </row>
    <row r="2050" spans="1:19" ht="48" x14ac:dyDescent="0.2">
      <c r="A2050">
        <v>2048</v>
      </c>
      <c r="B2050" s="3" t="s">
        <v>2049</v>
      </c>
      <c r="C2050" s="3" t="s">
        <v>6158</v>
      </c>
      <c r="D2050" s="6">
        <v>85000</v>
      </c>
      <c r="E2050" s="8">
        <v>126082.45</v>
      </c>
      <c r="F2050" t="s">
        <v>8218</v>
      </c>
      <c r="G2050" t="s">
        <v>8223</v>
      </c>
      <c r="H2050" t="s">
        <v>8245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8278</v>
      </c>
      <c r="O2050" t="s">
        <v>8308</v>
      </c>
      <c r="P2050" s="9">
        <f>(J2050/86400)+DATE(1970,1,1)</f>
        <v>41387.651516203703</v>
      </c>
      <c r="Q2050" s="9">
        <f>(I2050/86400)+DATE(1970,1,1)</f>
        <v>41417.651516203703</v>
      </c>
      <c r="R2050" cm="1">
        <f t="array" ref="R2050:S2050">YEAR(P2050:Q2050)</f>
        <v>2013</v>
      </c>
      <c r="S2050">
        <v>2013</v>
      </c>
    </row>
    <row r="2051" spans="1:19" ht="16" x14ac:dyDescent="0.2">
      <c r="A2051">
        <v>2049</v>
      </c>
      <c r="B2051" s="3" t="s">
        <v>2050</v>
      </c>
      <c r="C2051" s="3" t="s">
        <v>6159</v>
      </c>
      <c r="D2051" s="6">
        <v>50000</v>
      </c>
      <c r="E2051" s="8">
        <v>60095.35</v>
      </c>
      <c r="F2051" t="s">
        <v>8218</v>
      </c>
      <c r="G2051" t="s">
        <v>8224</v>
      </c>
      <c r="H2051" t="s">
        <v>8246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8278</v>
      </c>
      <c r="O2051" t="s">
        <v>8308</v>
      </c>
      <c r="P2051" s="9">
        <f>(J2051/86400)+DATE(1970,1,1)</f>
        <v>41575.527349537035</v>
      </c>
      <c r="Q2051" s="9">
        <f>(I2051/86400)+DATE(1970,1,1)</f>
        <v>41610.957638888889</v>
      </c>
      <c r="R2051" cm="1">
        <f t="array" ref="R2051:S2051">YEAR(P2051:Q2051)</f>
        <v>2013</v>
      </c>
      <c r="S2051">
        <v>2013</v>
      </c>
    </row>
    <row r="2052" spans="1:19" ht="48" x14ac:dyDescent="0.2">
      <c r="A2052">
        <v>2050</v>
      </c>
      <c r="B2052" s="3" t="s">
        <v>2051</v>
      </c>
      <c r="C2052" s="3" t="s">
        <v>6160</v>
      </c>
      <c r="D2052" s="6">
        <v>10000</v>
      </c>
      <c r="E2052" s="8">
        <v>47327</v>
      </c>
      <c r="F2052" t="s">
        <v>8218</v>
      </c>
      <c r="G2052" t="s">
        <v>8223</v>
      </c>
      <c r="H2052" t="s">
        <v>8245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8278</v>
      </c>
      <c r="O2052" t="s">
        <v>8308</v>
      </c>
      <c r="P2052" s="9">
        <f>(J2052/86400)+DATE(1970,1,1)</f>
        <v>42115.071504629625</v>
      </c>
      <c r="Q2052" s="9">
        <f>(I2052/86400)+DATE(1970,1,1)</f>
        <v>42155.071504629625</v>
      </c>
      <c r="R2052" cm="1">
        <f t="array" ref="R2052:S2052">YEAR(P2052:Q2052)</f>
        <v>2015</v>
      </c>
      <c r="S2052">
        <v>2015</v>
      </c>
    </row>
    <row r="2053" spans="1:19" ht="48" x14ac:dyDescent="0.2">
      <c r="A2053">
        <v>2051</v>
      </c>
      <c r="B2053" s="3" t="s">
        <v>2052</v>
      </c>
      <c r="C2053" s="3" t="s">
        <v>6161</v>
      </c>
      <c r="D2053" s="6">
        <v>8000</v>
      </c>
      <c r="E2053" s="8">
        <v>10429</v>
      </c>
      <c r="F2053" t="s">
        <v>8218</v>
      </c>
      <c r="G2053" t="s">
        <v>8223</v>
      </c>
      <c r="H2053" t="s">
        <v>8245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8278</v>
      </c>
      <c r="O2053" t="s">
        <v>8308</v>
      </c>
      <c r="P2053" s="9">
        <f>(J2053/86400)+DATE(1970,1,1)</f>
        <v>41604.022418981483</v>
      </c>
      <c r="Q2053" s="9">
        <f>(I2053/86400)+DATE(1970,1,1)</f>
        <v>41634.022418981483</v>
      </c>
      <c r="R2053" cm="1">
        <f t="array" ref="R2053:S2053">YEAR(P2053:Q2053)</f>
        <v>2013</v>
      </c>
      <c r="S2053">
        <v>2013</v>
      </c>
    </row>
    <row r="2054" spans="1:19" ht="48" x14ac:dyDescent="0.2">
      <c r="A2054">
        <v>2052</v>
      </c>
      <c r="B2054" s="3" t="s">
        <v>2053</v>
      </c>
      <c r="C2054" s="3" t="s">
        <v>6162</v>
      </c>
      <c r="D2054" s="6">
        <v>50000</v>
      </c>
      <c r="E2054" s="8">
        <v>176524</v>
      </c>
      <c r="F2054" t="s">
        <v>8218</v>
      </c>
      <c r="G2054" t="s">
        <v>8223</v>
      </c>
      <c r="H2054" t="s">
        <v>8245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8278</v>
      </c>
      <c r="O2054" t="s">
        <v>8308</v>
      </c>
      <c r="P2054" s="9">
        <f>(J2054/86400)+DATE(1970,1,1)</f>
        <v>42375.08394675926</v>
      </c>
      <c r="Q2054" s="9">
        <f>(I2054/86400)+DATE(1970,1,1)</f>
        <v>42420.08394675926</v>
      </c>
      <c r="R2054" cm="1">
        <f t="array" ref="R2054:S2054">YEAR(P2054:Q2054)</f>
        <v>2016</v>
      </c>
      <c r="S2054">
        <v>2016</v>
      </c>
    </row>
    <row r="2055" spans="1:19" ht="48" x14ac:dyDescent="0.2">
      <c r="A2055">
        <v>2053</v>
      </c>
      <c r="B2055" s="3" t="s">
        <v>2054</v>
      </c>
      <c r="C2055" s="3" t="s">
        <v>6163</v>
      </c>
      <c r="D2055" s="6">
        <v>5000</v>
      </c>
      <c r="E2055" s="8">
        <v>5051</v>
      </c>
      <c r="F2055" t="s">
        <v>8218</v>
      </c>
      <c r="G2055" t="s">
        <v>8223</v>
      </c>
      <c r="H2055" t="s">
        <v>8245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8278</v>
      </c>
      <c r="O2055" t="s">
        <v>8308</v>
      </c>
      <c r="P2055" s="9">
        <f>(J2055/86400)+DATE(1970,1,1)</f>
        <v>42303.617488425924</v>
      </c>
      <c r="Q2055" s="9">
        <f>(I2055/86400)+DATE(1970,1,1)</f>
        <v>42333.659155092595</v>
      </c>
      <c r="R2055" cm="1">
        <f t="array" ref="R2055:S2055">YEAR(P2055:Q2055)</f>
        <v>2015</v>
      </c>
      <c r="S2055">
        <v>2015</v>
      </c>
    </row>
    <row r="2056" spans="1:19" ht="48" x14ac:dyDescent="0.2">
      <c r="A2056">
        <v>2054</v>
      </c>
      <c r="B2056" s="3" t="s">
        <v>2055</v>
      </c>
      <c r="C2056" s="3" t="s">
        <v>6164</v>
      </c>
      <c r="D2056" s="6">
        <v>35000</v>
      </c>
      <c r="E2056" s="8">
        <v>39757</v>
      </c>
      <c r="F2056" t="s">
        <v>8218</v>
      </c>
      <c r="G2056" t="s">
        <v>8224</v>
      </c>
      <c r="H2056" t="s">
        <v>8246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8278</v>
      </c>
      <c r="O2056" t="s">
        <v>8308</v>
      </c>
      <c r="P2056" s="9">
        <f>(J2056/86400)+DATE(1970,1,1)</f>
        <v>41731.520949074074</v>
      </c>
      <c r="Q2056" s="9">
        <f>(I2056/86400)+DATE(1970,1,1)</f>
        <v>41761.520949074074</v>
      </c>
      <c r="R2056" cm="1">
        <f t="array" ref="R2056:S2056">YEAR(P2056:Q2056)</f>
        <v>2014</v>
      </c>
      <c r="S2056">
        <v>2014</v>
      </c>
    </row>
    <row r="2057" spans="1:19" ht="48" x14ac:dyDescent="0.2">
      <c r="A2057">
        <v>2055</v>
      </c>
      <c r="B2057" s="3" t="s">
        <v>2056</v>
      </c>
      <c r="C2057" s="3" t="s">
        <v>6165</v>
      </c>
      <c r="D2057" s="6">
        <v>6000</v>
      </c>
      <c r="E2057" s="8">
        <v>10045</v>
      </c>
      <c r="F2057" t="s">
        <v>8218</v>
      </c>
      <c r="G2057" t="s">
        <v>8223</v>
      </c>
      <c r="H2057" t="s">
        <v>8245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8278</v>
      </c>
      <c r="O2057" t="s">
        <v>8308</v>
      </c>
      <c r="P2057" s="9">
        <f>(J2057/86400)+DATE(1970,1,1)</f>
        <v>41946.674108796295</v>
      </c>
      <c r="Q2057" s="9">
        <f>(I2057/86400)+DATE(1970,1,1)</f>
        <v>41976.166666666672</v>
      </c>
      <c r="R2057" cm="1">
        <f t="array" ref="R2057:S2057">YEAR(P2057:Q2057)</f>
        <v>2014</v>
      </c>
      <c r="S2057">
        <v>2014</v>
      </c>
    </row>
    <row r="2058" spans="1:19" ht="48" x14ac:dyDescent="0.2">
      <c r="A2058">
        <v>2056</v>
      </c>
      <c r="B2058" s="3" t="s">
        <v>2057</v>
      </c>
      <c r="C2058" s="3" t="s">
        <v>6166</v>
      </c>
      <c r="D2058" s="6">
        <v>50000</v>
      </c>
      <c r="E2058" s="8">
        <v>76726</v>
      </c>
      <c r="F2058" t="s">
        <v>8218</v>
      </c>
      <c r="G2058" t="s">
        <v>8223</v>
      </c>
      <c r="H2058" t="s">
        <v>8245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8278</v>
      </c>
      <c r="O2058" t="s">
        <v>8308</v>
      </c>
      <c r="P2058" s="9">
        <f>(J2058/86400)+DATE(1970,1,1)</f>
        <v>41351.76090277778</v>
      </c>
      <c r="Q2058" s="9">
        <f>(I2058/86400)+DATE(1970,1,1)</f>
        <v>41381.76090277778</v>
      </c>
      <c r="R2058" cm="1">
        <f t="array" ref="R2058:S2058">YEAR(P2058:Q2058)</f>
        <v>2013</v>
      </c>
      <c r="S2058">
        <v>2013</v>
      </c>
    </row>
    <row r="2059" spans="1:19" ht="48" x14ac:dyDescent="0.2">
      <c r="A2059">
        <v>2057</v>
      </c>
      <c r="B2059" s="3" t="s">
        <v>2058</v>
      </c>
      <c r="C2059" s="3" t="s">
        <v>6167</v>
      </c>
      <c r="D2059" s="6">
        <v>15000</v>
      </c>
      <c r="E2059" s="8">
        <v>30334.83</v>
      </c>
      <c r="F2059" t="s">
        <v>8218</v>
      </c>
      <c r="G2059" t="s">
        <v>8224</v>
      </c>
      <c r="H2059" t="s">
        <v>8246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8278</v>
      </c>
      <c r="O2059" t="s">
        <v>8308</v>
      </c>
      <c r="P2059" s="9">
        <f>(J2059/86400)+DATE(1970,1,1)</f>
        <v>42396.494583333333</v>
      </c>
      <c r="Q2059" s="9">
        <f>(I2059/86400)+DATE(1970,1,1)</f>
        <v>42426.494583333333</v>
      </c>
      <c r="R2059" cm="1">
        <f t="array" ref="R2059:S2059">YEAR(P2059:Q2059)</f>
        <v>2016</v>
      </c>
      <c r="S2059">
        <v>2016</v>
      </c>
    </row>
    <row r="2060" spans="1:19" ht="32" x14ac:dyDescent="0.2">
      <c r="A2060">
        <v>2058</v>
      </c>
      <c r="B2060" s="3" t="s">
        <v>2059</v>
      </c>
      <c r="C2060" s="3" t="s">
        <v>6168</v>
      </c>
      <c r="D2060" s="6">
        <v>2560</v>
      </c>
      <c r="E2060" s="8">
        <v>4308</v>
      </c>
      <c r="F2060" t="s">
        <v>8218</v>
      </c>
      <c r="G2060" t="s">
        <v>8224</v>
      </c>
      <c r="H2060" t="s">
        <v>8246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8278</v>
      </c>
      <c r="O2060" t="s">
        <v>8308</v>
      </c>
      <c r="P2060" s="9">
        <f>(J2060/86400)+DATE(1970,1,1)</f>
        <v>42026.370717592596</v>
      </c>
      <c r="Q2060" s="9">
        <f>(I2060/86400)+DATE(1970,1,1)</f>
        <v>42065.833333333328</v>
      </c>
      <c r="R2060" cm="1">
        <f t="array" ref="R2060:S2060">YEAR(P2060:Q2060)</f>
        <v>2015</v>
      </c>
      <c r="S2060">
        <v>2015</v>
      </c>
    </row>
    <row r="2061" spans="1:19" ht="48" x14ac:dyDescent="0.2">
      <c r="A2061">
        <v>2059</v>
      </c>
      <c r="B2061" s="3" t="s">
        <v>2060</v>
      </c>
      <c r="C2061" s="3" t="s">
        <v>6169</v>
      </c>
      <c r="D2061" s="6">
        <v>30000</v>
      </c>
      <c r="E2061" s="8">
        <v>43037</v>
      </c>
      <c r="F2061" t="s">
        <v>8218</v>
      </c>
      <c r="G2061" t="s">
        <v>8223</v>
      </c>
      <c r="H2061" t="s">
        <v>8245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8278</v>
      </c>
      <c r="O2061" t="s">
        <v>8308</v>
      </c>
      <c r="P2061" s="9">
        <f>(J2061/86400)+DATE(1970,1,1)</f>
        <v>42361.602476851855</v>
      </c>
      <c r="Q2061" s="9">
        <f>(I2061/86400)+DATE(1970,1,1)</f>
        <v>42400.915972222225</v>
      </c>
      <c r="R2061" cm="1">
        <f t="array" ref="R2061:S2061">YEAR(P2061:Q2061)</f>
        <v>2015</v>
      </c>
      <c r="S2061">
        <v>2016</v>
      </c>
    </row>
    <row r="2062" spans="1:19" ht="48" x14ac:dyDescent="0.2">
      <c r="A2062">
        <v>2060</v>
      </c>
      <c r="B2062" s="3" t="s">
        <v>2061</v>
      </c>
      <c r="C2062" s="3" t="s">
        <v>6170</v>
      </c>
      <c r="D2062" s="6">
        <v>25000</v>
      </c>
      <c r="E2062" s="8">
        <v>49100</v>
      </c>
      <c r="F2062" t="s">
        <v>8218</v>
      </c>
      <c r="G2062" t="s">
        <v>8223</v>
      </c>
      <c r="H2062" t="s">
        <v>8245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8278</v>
      </c>
      <c r="O2062" t="s">
        <v>8308</v>
      </c>
      <c r="P2062" s="9">
        <f>(J2062/86400)+DATE(1970,1,1)</f>
        <v>41783.642939814818</v>
      </c>
      <c r="Q2062" s="9">
        <f>(I2062/86400)+DATE(1970,1,1)</f>
        <v>41843.642939814818</v>
      </c>
      <c r="R2062" cm="1">
        <f t="array" ref="R2062:S2062">YEAR(P2062:Q2062)</f>
        <v>2014</v>
      </c>
      <c r="S2062">
        <v>2014</v>
      </c>
    </row>
    <row r="2063" spans="1:19" ht="48" x14ac:dyDescent="0.2">
      <c r="A2063">
        <v>2061</v>
      </c>
      <c r="B2063" s="3" t="s">
        <v>2062</v>
      </c>
      <c r="C2063" s="3" t="s">
        <v>6171</v>
      </c>
      <c r="D2063" s="6">
        <v>5000</v>
      </c>
      <c r="E2063" s="8">
        <v>5396</v>
      </c>
      <c r="F2063" t="s">
        <v>8218</v>
      </c>
      <c r="G2063" t="s">
        <v>8223</v>
      </c>
      <c r="H2063" t="s">
        <v>8245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8278</v>
      </c>
      <c r="O2063" t="s">
        <v>8308</v>
      </c>
      <c r="P2063" s="9">
        <f>(J2063/86400)+DATE(1970,1,1)</f>
        <v>42705.764513888891</v>
      </c>
      <c r="Q2063" s="9">
        <f>(I2063/86400)+DATE(1970,1,1)</f>
        <v>42735.764513888891</v>
      </c>
      <c r="R2063" cm="1">
        <f t="array" ref="R2063:S2063">YEAR(P2063:Q2063)</f>
        <v>2016</v>
      </c>
      <c r="S2063">
        <v>2016</v>
      </c>
    </row>
    <row r="2064" spans="1:19" ht="48" x14ac:dyDescent="0.2">
      <c r="A2064">
        <v>2062</v>
      </c>
      <c r="B2064" s="3" t="s">
        <v>2063</v>
      </c>
      <c r="C2064" s="3" t="s">
        <v>6172</v>
      </c>
      <c r="D2064" s="6">
        <v>100000</v>
      </c>
      <c r="E2064" s="8">
        <v>114977</v>
      </c>
      <c r="F2064" t="s">
        <v>8218</v>
      </c>
      <c r="G2064" t="s">
        <v>8231</v>
      </c>
      <c r="H2064" t="s">
        <v>8252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8278</v>
      </c>
      <c r="O2064" t="s">
        <v>8308</v>
      </c>
      <c r="P2064" s="9">
        <f>(J2064/86400)+DATE(1970,1,1)</f>
        <v>42423.3830787037</v>
      </c>
      <c r="Q2064" s="9">
        <f>(I2064/86400)+DATE(1970,1,1)</f>
        <v>42453.341412037036</v>
      </c>
      <c r="R2064" cm="1">
        <f t="array" ref="R2064:S2064">YEAR(P2064:Q2064)</f>
        <v>2016</v>
      </c>
      <c r="S2064">
        <v>2016</v>
      </c>
    </row>
    <row r="2065" spans="1:19" ht="32" x14ac:dyDescent="0.2">
      <c r="A2065">
        <v>2063</v>
      </c>
      <c r="B2065" s="3" t="s">
        <v>2064</v>
      </c>
      <c r="C2065" s="3" t="s">
        <v>6173</v>
      </c>
      <c r="D2065" s="6">
        <v>4000</v>
      </c>
      <c r="E2065" s="8">
        <v>5922</v>
      </c>
      <c r="F2065" t="s">
        <v>8218</v>
      </c>
      <c r="G2065" t="s">
        <v>8235</v>
      </c>
      <c r="H2065" t="s">
        <v>8248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8278</v>
      </c>
      <c r="O2065" t="s">
        <v>8308</v>
      </c>
      <c r="P2065" s="9">
        <f>(J2065/86400)+DATE(1970,1,1)</f>
        <v>42472.73265046296</v>
      </c>
      <c r="Q2065" s="9">
        <f>(I2065/86400)+DATE(1970,1,1)</f>
        <v>42505.73265046296</v>
      </c>
      <c r="R2065" cm="1">
        <f t="array" ref="R2065:S2065">YEAR(P2065:Q2065)</f>
        <v>2016</v>
      </c>
      <c r="S2065">
        <v>2016</v>
      </c>
    </row>
    <row r="2066" spans="1:19" ht="48" x14ac:dyDescent="0.2">
      <c r="A2066">
        <v>2064</v>
      </c>
      <c r="B2066" s="3" t="s">
        <v>2065</v>
      </c>
      <c r="C2066" s="3" t="s">
        <v>6174</v>
      </c>
      <c r="D2066" s="6">
        <v>261962</v>
      </c>
      <c r="E2066" s="8">
        <v>500784.27</v>
      </c>
      <c r="F2066" t="s">
        <v>8218</v>
      </c>
      <c r="G2066" t="s">
        <v>8223</v>
      </c>
      <c r="H2066" t="s">
        <v>8245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8278</v>
      </c>
      <c r="O2066" t="s">
        <v>8308</v>
      </c>
      <c r="P2066" s="9">
        <f>(J2066/86400)+DATE(1970,1,1)</f>
        <v>41389.364849537036</v>
      </c>
      <c r="Q2066" s="9">
        <f>(I2066/86400)+DATE(1970,1,1)</f>
        <v>41425.5</v>
      </c>
      <c r="R2066" cm="1">
        <f t="array" ref="R2066:S2066">YEAR(P2066:Q2066)</f>
        <v>2013</v>
      </c>
      <c r="S2066">
        <v>2013</v>
      </c>
    </row>
    <row r="2067" spans="1:19" ht="48" x14ac:dyDescent="0.2">
      <c r="A2067">
        <v>2065</v>
      </c>
      <c r="B2067" s="3" t="s">
        <v>2066</v>
      </c>
      <c r="C2067" s="3" t="s">
        <v>6175</v>
      </c>
      <c r="D2067" s="6">
        <v>40000</v>
      </c>
      <c r="E2067" s="8">
        <v>79686.05</v>
      </c>
      <c r="F2067" t="s">
        <v>8218</v>
      </c>
      <c r="G2067" t="s">
        <v>8224</v>
      </c>
      <c r="H2067" t="s">
        <v>8246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8278</v>
      </c>
      <c r="O2067" t="s">
        <v>8308</v>
      </c>
      <c r="P2067" s="9">
        <f>(J2067/86400)+DATE(1970,1,1)</f>
        <v>41603.333668981482</v>
      </c>
      <c r="Q2067" s="9">
        <f>(I2067/86400)+DATE(1970,1,1)</f>
        <v>41633.333668981482</v>
      </c>
      <c r="R2067" cm="1">
        <f t="array" ref="R2067:S2067">YEAR(P2067:Q2067)</f>
        <v>2013</v>
      </c>
      <c r="S2067">
        <v>2013</v>
      </c>
    </row>
    <row r="2068" spans="1:19" ht="48" x14ac:dyDescent="0.2">
      <c r="A2068">
        <v>2066</v>
      </c>
      <c r="B2068" s="3" t="s">
        <v>2067</v>
      </c>
      <c r="C2068" s="3" t="s">
        <v>6176</v>
      </c>
      <c r="D2068" s="6">
        <v>2000</v>
      </c>
      <c r="E2068" s="8">
        <v>4372</v>
      </c>
      <c r="F2068" t="s">
        <v>8218</v>
      </c>
      <c r="G2068" t="s">
        <v>8223</v>
      </c>
      <c r="H2068" t="s">
        <v>8245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8278</v>
      </c>
      <c r="O2068" t="s">
        <v>8308</v>
      </c>
      <c r="P2068" s="9">
        <f>(J2068/86400)+DATE(1970,1,1)</f>
        <v>41844.771793981483</v>
      </c>
      <c r="Q2068" s="9">
        <f>(I2068/86400)+DATE(1970,1,1)</f>
        <v>41874.771793981483</v>
      </c>
      <c r="R2068" cm="1">
        <f t="array" ref="R2068:S2068">YEAR(P2068:Q2068)</f>
        <v>2014</v>
      </c>
      <c r="S2068">
        <v>2014</v>
      </c>
    </row>
    <row r="2069" spans="1:19" ht="48" x14ac:dyDescent="0.2">
      <c r="A2069">
        <v>2067</v>
      </c>
      <c r="B2069" s="3" t="s">
        <v>2068</v>
      </c>
      <c r="C2069" s="3" t="s">
        <v>6177</v>
      </c>
      <c r="D2069" s="6">
        <v>495</v>
      </c>
      <c r="E2069" s="8">
        <v>628</v>
      </c>
      <c r="F2069" t="s">
        <v>8218</v>
      </c>
      <c r="G2069" t="s">
        <v>8224</v>
      </c>
      <c r="H2069" t="s">
        <v>8246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8278</v>
      </c>
      <c r="O2069" t="s">
        <v>8308</v>
      </c>
      <c r="P2069" s="9">
        <f>(J2069/86400)+DATE(1970,1,1)</f>
        <v>42115.853888888887</v>
      </c>
      <c r="Q2069" s="9">
        <f>(I2069/86400)+DATE(1970,1,1)</f>
        <v>42148.853888888887</v>
      </c>
      <c r="R2069" cm="1">
        <f t="array" ref="R2069:S2069">YEAR(P2069:Q2069)</f>
        <v>2015</v>
      </c>
      <c r="S2069">
        <v>2015</v>
      </c>
    </row>
    <row r="2070" spans="1:19" ht="48" x14ac:dyDescent="0.2">
      <c r="A2070">
        <v>2068</v>
      </c>
      <c r="B2070" s="3" t="s">
        <v>2069</v>
      </c>
      <c r="C2070" s="3" t="s">
        <v>6178</v>
      </c>
      <c r="D2070" s="6">
        <v>25000</v>
      </c>
      <c r="E2070" s="8">
        <v>26305.97</v>
      </c>
      <c r="F2070" t="s">
        <v>8218</v>
      </c>
      <c r="G2070" t="s">
        <v>8223</v>
      </c>
      <c r="H2070" t="s">
        <v>8245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8278</v>
      </c>
      <c r="O2070" t="s">
        <v>8308</v>
      </c>
      <c r="P2070" s="9">
        <f>(J2070/86400)+DATE(1970,1,1)</f>
        <v>42633.841608796298</v>
      </c>
      <c r="Q2070" s="9">
        <f>(I2070/86400)+DATE(1970,1,1)</f>
        <v>42663.841608796298</v>
      </c>
      <c r="R2070" cm="1">
        <f t="array" ref="R2070:S2070">YEAR(P2070:Q2070)</f>
        <v>2016</v>
      </c>
      <c r="S2070">
        <v>2016</v>
      </c>
    </row>
    <row r="2071" spans="1:19" ht="48" x14ac:dyDescent="0.2">
      <c r="A2071">
        <v>2069</v>
      </c>
      <c r="B2071" s="3" t="s">
        <v>2070</v>
      </c>
      <c r="C2071" s="3" t="s">
        <v>6179</v>
      </c>
      <c r="D2071" s="6">
        <v>50000</v>
      </c>
      <c r="E2071" s="8">
        <v>64203.33</v>
      </c>
      <c r="F2071" t="s">
        <v>8218</v>
      </c>
      <c r="G2071" t="s">
        <v>8223</v>
      </c>
      <c r="H2071" t="s">
        <v>8245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8278</v>
      </c>
      <c r="O2071" t="s">
        <v>8308</v>
      </c>
      <c r="P2071" s="9">
        <f>(J2071/86400)+DATE(1970,1,1)</f>
        <v>42340.972118055557</v>
      </c>
      <c r="Q2071" s="9">
        <f>(I2071/86400)+DATE(1970,1,1)</f>
        <v>42371.972118055557</v>
      </c>
      <c r="R2071" cm="1">
        <f t="array" ref="R2071:S2071">YEAR(P2071:Q2071)</f>
        <v>2015</v>
      </c>
      <c r="S2071">
        <v>2016</v>
      </c>
    </row>
    <row r="2072" spans="1:19" ht="48" x14ac:dyDescent="0.2">
      <c r="A2072">
        <v>2070</v>
      </c>
      <c r="B2072" s="3" t="s">
        <v>2071</v>
      </c>
      <c r="C2072" s="3" t="s">
        <v>6180</v>
      </c>
      <c r="D2072" s="6">
        <v>125000</v>
      </c>
      <c r="E2072" s="8">
        <v>396659</v>
      </c>
      <c r="F2072" t="s">
        <v>8218</v>
      </c>
      <c r="G2072" t="s">
        <v>8235</v>
      </c>
      <c r="H2072" t="s">
        <v>8248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8278</v>
      </c>
      <c r="O2072" t="s">
        <v>8308</v>
      </c>
      <c r="P2072" s="9">
        <f>(J2072/86400)+DATE(1970,1,1)</f>
        <v>42519.6565162037</v>
      </c>
      <c r="Q2072" s="9">
        <f>(I2072/86400)+DATE(1970,1,1)</f>
        <v>42549.6565162037</v>
      </c>
      <c r="R2072" cm="1">
        <f t="array" ref="R2072:S2072">YEAR(P2072:Q2072)</f>
        <v>2016</v>
      </c>
      <c r="S2072">
        <v>2016</v>
      </c>
    </row>
    <row r="2073" spans="1:19" ht="48" x14ac:dyDescent="0.2">
      <c r="A2073">
        <v>2071</v>
      </c>
      <c r="B2073" s="3" t="s">
        <v>2072</v>
      </c>
      <c r="C2073" s="3" t="s">
        <v>6181</v>
      </c>
      <c r="D2073" s="6">
        <v>20000</v>
      </c>
      <c r="E2073" s="8">
        <v>56146</v>
      </c>
      <c r="F2073" t="s">
        <v>8218</v>
      </c>
      <c r="G2073" t="s">
        <v>8223</v>
      </c>
      <c r="H2073" t="s">
        <v>8245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8278</v>
      </c>
      <c r="O2073" t="s">
        <v>8308</v>
      </c>
      <c r="P2073" s="9">
        <f>(J2073/86400)+DATE(1970,1,1)</f>
        <v>42600.278749999998</v>
      </c>
      <c r="Q2073" s="9">
        <f>(I2073/86400)+DATE(1970,1,1)</f>
        <v>42645.278749999998</v>
      </c>
      <c r="R2073" cm="1">
        <f t="array" ref="R2073:S2073">YEAR(P2073:Q2073)</f>
        <v>2016</v>
      </c>
      <c r="S2073">
        <v>2016</v>
      </c>
    </row>
    <row r="2074" spans="1:19" ht="48" x14ac:dyDescent="0.2">
      <c r="A2074">
        <v>2072</v>
      </c>
      <c r="B2074" s="3" t="s">
        <v>2073</v>
      </c>
      <c r="C2074" s="3" t="s">
        <v>6182</v>
      </c>
      <c r="D2074" s="6">
        <v>71500</v>
      </c>
      <c r="E2074" s="8">
        <v>79173</v>
      </c>
      <c r="F2074" t="s">
        <v>8218</v>
      </c>
      <c r="G2074" t="s">
        <v>8223</v>
      </c>
      <c r="H2074" t="s">
        <v>8245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8278</v>
      </c>
      <c r="O2074" t="s">
        <v>8308</v>
      </c>
      <c r="P2074" s="9">
        <f>(J2074/86400)+DATE(1970,1,1)</f>
        <v>42467.581388888888</v>
      </c>
      <c r="Q2074" s="9">
        <f>(I2074/86400)+DATE(1970,1,1)</f>
        <v>42497.581388888888</v>
      </c>
      <c r="R2074" cm="1">
        <f t="array" ref="R2074:S2074">YEAR(P2074:Q2074)</f>
        <v>2016</v>
      </c>
      <c r="S2074">
        <v>2016</v>
      </c>
    </row>
    <row r="2075" spans="1:19" ht="48" x14ac:dyDescent="0.2">
      <c r="A2075">
        <v>2073</v>
      </c>
      <c r="B2075" s="3" t="s">
        <v>2074</v>
      </c>
      <c r="C2075" s="3" t="s">
        <v>6183</v>
      </c>
      <c r="D2075" s="6">
        <v>100000</v>
      </c>
      <c r="E2075" s="8">
        <v>152604.29999999999</v>
      </c>
      <c r="F2075" t="s">
        <v>8218</v>
      </c>
      <c r="G2075" t="s">
        <v>8223</v>
      </c>
      <c r="H2075" t="s">
        <v>8245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8278</v>
      </c>
      <c r="O2075" t="s">
        <v>8308</v>
      </c>
      <c r="P2075" s="9">
        <f>(J2075/86400)+DATE(1970,1,1)</f>
        <v>42087.668032407411</v>
      </c>
      <c r="Q2075" s="9">
        <f>(I2075/86400)+DATE(1970,1,1)</f>
        <v>42132.668032407411</v>
      </c>
      <c r="R2075" cm="1">
        <f t="array" ref="R2075:S2075">YEAR(P2075:Q2075)</f>
        <v>2015</v>
      </c>
      <c r="S2075">
        <v>2015</v>
      </c>
    </row>
    <row r="2076" spans="1:19" ht="32" x14ac:dyDescent="0.2">
      <c r="A2076">
        <v>2074</v>
      </c>
      <c r="B2076" s="3" t="s">
        <v>2075</v>
      </c>
      <c r="C2076" s="3" t="s">
        <v>6184</v>
      </c>
      <c r="D2076" s="6">
        <v>600</v>
      </c>
      <c r="E2076" s="8">
        <v>615</v>
      </c>
      <c r="F2076" t="s">
        <v>8218</v>
      </c>
      <c r="G2076" t="s">
        <v>8223</v>
      </c>
      <c r="H2076" t="s">
        <v>8245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8278</v>
      </c>
      <c r="O2076" t="s">
        <v>8308</v>
      </c>
      <c r="P2076" s="9">
        <f>(J2076/86400)+DATE(1970,1,1)</f>
        <v>42466.826180555552</v>
      </c>
      <c r="Q2076" s="9">
        <f>(I2076/86400)+DATE(1970,1,1)</f>
        <v>42496.826180555552</v>
      </c>
      <c r="R2076" cm="1">
        <f t="array" ref="R2076:S2076">YEAR(P2076:Q2076)</f>
        <v>2016</v>
      </c>
      <c r="S2076">
        <v>2016</v>
      </c>
    </row>
    <row r="2077" spans="1:19" ht="48" x14ac:dyDescent="0.2">
      <c r="A2077">
        <v>2075</v>
      </c>
      <c r="B2077" s="3" t="s">
        <v>2076</v>
      </c>
      <c r="C2077" s="3" t="s">
        <v>6185</v>
      </c>
      <c r="D2077" s="6">
        <v>9999</v>
      </c>
      <c r="E2077" s="8">
        <v>167820.6</v>
      </c>
      <c r="F2077" t="s">
        <v>8218</v>
      </c>
      <c r="G2077" t="s">
        <v>8223</v>
      </c>
      <c r="H2077" t="s">
        <v>8245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8278</v>
      </c>
      <c r="O2077" t="s">
        <v>8308</v>
      </c>
      <c r="P2077" s="9">
        <f>(J2077/86400)+DATE(1970,1,1)</f>
        <v>41450.681574074071</v>
      </c>
      <c r="Q2077" s="9">
        <f>(I2077/86400)+DATE(1970,1,1)</f>
        <v>41480.681574074071</v>
      </c>
      <c r="R2077" cm="1">
        <f t="array" ref="R2077:S2077">YEAR(P2077:Q2077)</f>
        <v>2013</v>
      </c>
      <c r="S2077">
        <v>2013</v>
      </c>
    </row>
    <row r="2078" spans="1:19" ht="32" x14ac:dyDescent="0.2">
      <c r="A2078">
        <v>2076</v>
      </c>
      <c r="B2078" s="3" t="s">
        <v>2077</v>
      </c>
      <c r="C2078" s="3" t="s">
        <v>6186</v>
      </c>
      <c r="D2078" s="6">
        <v>179000</v>
      </c>
      <c r="E2078" s="8">
        <v>972594.99</v>
      </c>
      <c r="F2078" t="s">
        <v>8218</v>
      </c>
      <c r="G2078" t="s">
        <v>8224</v>
      </c>
      <c r="H2078" t="s">
        <v>8246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8278</v>
      </c>
      <c r="O2078" t="s">
        <v>8308</v>
      </c>
      <c r="P2078" s="9">
        <f>(J2078/86400)+DATE(1970,1,1)</f>
        <v>41803.880659722221</v>
      </c>
      <c r="Q2078" s="9">
        <f>(I2078/86400)+DATE(1970,1,1)</f>
        <v>41843.880659722221</v>
      </c>
      <c r="R2078" cm="1">
        <f t="array" ref="R2078:S2078">YEAR(P2078:Q2078)</f>
        <v>2014</v>
      </c>
      <c r="S2078">
        <v>2014</v>
      </c>
    </row>
    <row r="2079" spans="1:19" ht="48" x14ac:dyDescent="0.2">
      <c r="A2079">
        <v>2077</v>
      </c>
      <c r="B2079" s="3" t="s">
        <v>2078</v>
      </c>
      <c r="C2079" s="3" t="s">
        <v>6187</v>
      </c>
      <c r="D2079" s="6">
        <v>50000</v>
      </c>
      <c r="E2079" s="8">
        <v>57754</v>
      </c>
      <c r="F2079" t="s">
        <v>8218</v>
      </c>
      <c r="G2079" t="s">
        <v>8223</v>
      </c>
      <c r="H2079" t="s">
        <v>8245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8278</v>
      </c>
      <c r="O2079" t="s">
        <v>8308</v>
      </c>
      <c r="P2079" s="9">
        <f>(J2079/86400)+DATE(1970,1,1)</f>
        <v>42103.042546296296</v>
      </c>
      <c r="Q2079" s="9">
        <f>(I2079/86400)+DATE(1970,1,1)</f>
        <v>42160.875</v>
      </c>
      <c r="R2079" cm="1">
        <f t="array" ref="R2079:S2079">YEAR(P2079:Q2079)</f>
        <v>2015</v>
      </c>
      <c r="S2079">
        <v>2015</v>
      </c>
    </row>
    <row r="2080" spans="1:19" ht="48" x14ac:dyDescent="0.2">
      <c r="A2080">
        <v>2078</v>
      </c>
      <c r="B2080" s="3" t="s">
        <v>2079</v>
      </c>
      <c r="C2080" s="3" t="s">
        <v>6188</v>
      </c>
      <c r="D2080" s="6">
        <v>20000</v>
      </c>
      <c r="E2080" s="8">
        <v>26241</v>
      </c>
      <c r="F2080" t="s">
        <v>8218</v>
      </c>
      <c r="G2080" t="s">
        <v>8226</v>
      </c>
      <c r="H2080" t="s">
        <v>8248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8278</v>
      </c>
      <c r="O2080" t="s">
        <v>8308</v>
      </c>
      <c r="P2080" s="9">
        <f>(J2080/86400)+DATE(1970,1,1)</f>
        <v>42692.771493055552</v>
      </c>
      <c r="Q2080" s="9">
        <f>(I2080/86400)+DATE(1970,1,1)</f>
        <v>42722.771493055552</v>
      </c>
      <c r="R2080" cm="1">
        <f t="array" ref="R2080:S2080">YEAR(P2080:Q2080)</f>
        <v>2016</v>
      </c>
      <c r="S2080">
        <v>2016</v>
      </c>
    </row>
    <row r="2081" spans="1:19" ht="48" x14ac:dyDescent="0.2">
      <c r="A2081">
        <v>2079</v>
      </c>
      <c r="B2081" s="3" t="s">
        <v>2080</v>
      </c>
      <c r="C2081" s="3" t="s">
        <v>6189</v>
      </c>
      <c r="D2081" s="6">
        <v>10000</v>
      </c>
      <c r="E2081" s="8">
        <v>28817</v>
      </c>
      <c r="F2081" t="s">
        <v>8218</v>
      </c>
      <c r="G2081" t="s">
        <v>8224</v>
      </c>
      <c r="H2081" t="s">
        <v>8246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8278</v>
      </c>
      <c r="O2081" t="s">
        <v>8308</v>
      </c>
      <c r="P2081" s="9">
        <f>(J2081/86400)+DATE(1970,1,1)</f>
        <v>42150.71056712963</v>
      </c>
      <c r="Q2081" s="9">
        <f>(I2081/86400)+DATE(1970,1,1)</f>
        <v>42180.791666666672</v>
      </c>
      <c r="R2081" cm="1">
        <f t="array" ref="R2081:S2081">YEAR(P2081:Q2081)</f>
        <v>2015</v>
      </c>
      <c r="S2081">
        <v>2015</v>
      </c>
    </row>
    <row r="2082" spans="1:19" ht="48" x14ac:dyDescent="0.2">
      <c r="A2082">
        <v>2080</v>
      </c>
      <c r="B2082" s="3" t="s">
        <v>2081</v>
      </c>
      <c r="C2082" s="3" t="s">
        <v>6190</v>
      </c>
      <c r="D2082" s="6">
        <v>1000</v>
      </c>
      <c r="E2082" s="8">
        <v>5078</v>
      </c>
      <c r="F2082" t="s">
        <v>8218</v>
      </c>
      <c r="G2082" t="s">
        <v>8223</v>
      </c>
      <c r="H2082" t="s">
        <v>8245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8278</v>
      </c>
      <c r="O2082" t="s">
        <v>8308</v>
      </c>
      <c r="P2082" s="9">
        <f>(J2082/86400)+DATE(1970,1,1)</f>
        <v>42289.957175925927</v>
      </c>
      <c r="Q2082" s="9">
        <f>(I2082/86400)+DATE(1970,1,1)</f>
        <v>42319.998842592591</v>
      </c>
      <c r="R2082" cm="1">
        <f t="array" ref="R2082:S2082">YEAR(P2082:Q2082)</f>
        <v>2015</v>
      </c>
      <c r="S2082">
        <v>2015</v>
      </c>
    </row>
    <row r="2083" spans="1:19" ht="48" x14ac:dyDescent="0.2">
      <c r="A2083">
        <v>2081</v>
      </c>
      <c r="B2083" s="3" t="s">
        <v>2082</v>
      </c>
      <c r="C2083" s="3" t="s">
        <v>6191</v>
      </c>
      <c r="D2083" s="6">
        <v>3500</v>
      </c>
      <c r="E2083" s="8">
        <v>4010</v>
      </c>
      <c r="F2083" t="s">
        <v>8218</v>
      </c>
      <c r="G2083" t="s">
        <v>8223</v>
      </c>
      <c r="H2083" t="s">
        <v>8245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8284</v>
      </c>
      <c r="O2083" t="s">
        <v>8288</v>
      </c>
      <c r="P2083" s="9">
        <f>(J2083/86400)+DATE(1970,1,1)</f>
        <v>41004.15688657407</v>
      </c>
      <c r="Q2083" s="9">
        <f>(I2083/86400)+DATE(1970,1,1)</f>
        <v>41045.207638888889</v>
      </c>
      <c r="R2083" cm="1">
        <f t="array" ref="R2083:S2083">YEAR(P2083:Q2083)</f>
        <v>2012</v>
      </c>
      <c r="S2083">
        <v>2012</v>
      </c>
    </row>
    <row r="2084" spans="1:19" ht="48" x14ac:dyDescent="0.2">
      <c r="A2084">
        <v>2082</v>
      </c>
      <c r="B2084" s="3" t="s">
        <v>2083</v>
      </c>
      <c r="C2084" s="3" t="s">
        <v>6192</v>
      </c>
      <c r="D2084" s="6">
        <v>1500</v>
      </c>
      <c r="E2084" s="8">
        <v>1661</v>
      </c>
      <c r="F2084" t="s">
        <v>8218</v>
      </c>
      <c r="G2084" t="s">
        <v>8223</v>
      </c>
      <c r="H2084" t="s">
        <v>8245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8284</v>
      </c>
      <c r="O2084" t="s">
        <v>8288</v>
      </c>
      <c r="P2084" s="9">
        <f>(J2084/86400)+DATE(1970,1,1)</f>
        <v>40811.120324074072</v>
      </c>
      <c r="Q2084" s="9">
        <f>(I2084/86400)+DATE(1970,1,1)</f>
        <v>40871.161990740744</v>
      </c>
      <c r="R2084" cm="1">
        <f t="array" ref="R2084:S2084">YEAR(P2084:Q2084)</f>
        <v>2011</v>
      </c>
      <c r="S2084">
        <v>2011</v>
      </c>
    </row>
    <row r="2085" spans="1:19" ht="48" x14ac:dyDescent="0.2">
      <c r="A2085">
        <v>2083</v>
      </c>
      <c r="B2085" s="3" t="s">
        <v>2084</v>
      </c>
      <c r="C2085" s="3" t="s">
        <v>6193</v>
      </c>
      <c r="D2085" s="6">
        <v>750</v>
      </c>
      <c r="E2085" s="8">
        <v>850</v>
      </c>
      <c r="F2085" t="s">
        <v>8218</v>
      </c>
      <c r="G2085" t="s">
        <v>8223</v>
      </c>
      <c r="H2085" t="s">
        <v>8245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8284</v>
      </c>
      <c r="O2085" t="s">
        <v>8288</v>
      </c>
      <c r="P2085" s="9">
        <f>(J2085/86400)+DATE(1970,1,1)</f>
        <v>41034.72216435185</v>
      </c>
      <c r="Q2085" s="9">
        <f>(I2085/86400)+DATE(1970,1,1)</f>
        <v>41064.72216435185</v>
      </c>
      <c r="R2085" cm="1">
        <f t="array" ref="R2085:S2085">YEAR(P2085:Q2085)</f>
        <v>2012</v>
      </c>
      <c r="S2085">
        <v>2012</v>
      </c>
    </row>
    <row r="2086" spans="1:19" ht="48" x14ac:dyDescent="0.2">
      <c r="A2086">
        <v>2084</v>
      </c>
      <c r="B2086" s="3" t="s">
        <v>2085</v>
      </c>
      <c r="C2086" s="3" t="s">
        <v>6194</v>
      </c>
      <c r="D2086" s="6">
        <v>3000</v>
      </c>
      <c r="E2086" s="8">
        <v>3250</v>
      </c>
      <c r="F2086" t="s">
        <v>8218</v>
      </c>
      <c r="G2086" t="s">
        <v>8223</v>
      </c>
      <c r="H2086" t="s">
        <v>8245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8284</v>
      </c>
      <c r="O2086" t="s">
        <v>8288</v>
      </c>
      <c r="P2086" s="9">
        <f>(J2086/86400)+DATE(1970,1,1)</f>
        <v>41731.833124999997</v>
      </c>
      <c r="Q2086" s="9">
        <f>(I2086/86400)+DATE(1970,1,1)</f>
        <v>41763.290972222225</v>
      </c>
      <c r="R2086" cm="1">
        <f t="array" ref="R2086:S2086">YEAR(P2086:Q2086)</f>
        <v>2014</v>
      </c>
      <c r="S2086">
        <v>2014</v>
      </c>
    </row>
    <row r="2087" spans="1:19" ht="48" x14ac:dyDescent="0.2">
      <c r="A2087">
        <v>2085</v>
      </c>
      <c r="B2087" s="3" t="s">
        <v>2086</v>
      </c>
      <c r="C2087" s="3" t="s">
        <v>6195</v>
      </c>
      <c r="D2087" s="6">
        <v>6000</v>
      </c>
      <c r="E2087" s="8">
        <v>7412</v>
      </c>
      <c r="F2087" t="s">
        <v>8218</v>
      </c>
      <c r="G2087" t="s">
        <v>8223</v>
      </c>
      <c r="H2087" t="s">
        <v>8245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8284</v>
      </c>
      <c r="O2087" t="s">
        <v>8288</v>
      </c>
      <c r="P2087" s="9">
        <f>(J2087/86400)+DATE(1970,1,1)</f>
        <v>41075.835497685184</v>
      </c>
      <c r="Q2087" s="9">
        <f>(I2087/86400)+DATE(1970,1,1)</f>
        <v>41105.835497685184</v>
      </c>
      <c r="R2087" cm="1">
        <f t="array" ref="R2087:S2087">YEAR(P2087:Q2087)</f>
        <v>2012</v>
      </c>
      <c r="S2087">
        <v>2012</v>
      </c>
    </row>
    <row r="2088" spans="1:19" ht="48" x14ac:dyDescent="0.2">
      <c r="A2088">
        <v>2086</v>
      </c>
      <c r="B2088" s="3" t="s">
        <v>2087</v>
      </c>
      <c r="C2088" s="3" t="s">
        <v>6196</v>
      </c>
      <c r="D2088" s="6">
        <v>4000</v>
      </c>
      <c r="E2088" s="8">
        <v>4028</v>
      </c>
      <c r="F2088" t="s">
        <v>8218</v>
      </c>
      <c r="G2088" t="s">
        <v>8223</v>
      </c>
      <c r="H2088" t="s">
        <v>8245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8284</v>
      </c>
      <c r="O2088" t="s">
        <v>8288</v>
      </c>
      <c r="P2088" s="9">
        <f>(J2088/86400)+DATE(1970,1,1)</f>
        <v>40860.67050925926</v>
      </c>
      <c r="Q2088" s="9">
        <f>(I2088/86400)+DATE(1970,1,1)</f>
        <v>40891.207638888889</v>
      </c>
      <c r="R2088" cm="1">
        <f t="array" ref="R2088:S2088">YEAR(P2088:Q2088)</f>
        <v>2011</v>
      </c>
      <c r="S2088">
        <v>2011</v>
      </c>
    </row>
    <row r="2089" spans="1:19" ht="48" x14ac:dyDescent="0.2">
      <c r="A2089">
        <v>2087</v>
      </c>
      <c r="B2089" s="3" t="s">
        <v>2088</v>
      </c>
      <c r="C2089" s="3" t="s">
        <v>6197</v>
      </c>
      <c r="D2089" s="6">
        <v>1500</v>
      </c>
      <c r="E2089" s="8">
        <v>1553</v>
      </c>
      <c r="F2089" t="s">
        <v>8218</v>
      </c>
      <c r="G2089" t="s">
        <v>8223</v>
      </c>
      <c r="H2089" t="s">
        <v>8245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8284</v>
      </c>
      <c r="O2089" t="s">
        <v>8288</v>
      </c>
      <c r="P2089" s="9">
        <f>(J2089/86400)+DATE(1970,1,1)</f>
        <v>40764.204375000001</v>
      </c>
      <c r="Q2089" s="9">
        <f>(I2089/86400)+DATE(1970,1,1)</f>
        <v>40794.204375000001</v>
      </c>
      <c r="R2089" cm="1">
        <f t="array" ref="R2089:S2089">YEAR(P2089:Q2089)</f>
        <v>2011</v>
      </c>
      <c r="S2089">
        <v>2011</v>
      </c>
    </row>
    <row r="2090" spans="1:19" ht="48" x14ac:dyDescent="0.2">
      <c r="A2090">
        <v>2088</v>
      </c>
      <c r="B2090" s="3" t="s">
        <v>2089</v>
      </c>
      <c r="C2090" s="3" t="s">
        <v>6198</v>
      </c>
      <c r="D2090" s="6">
        <v>3000</v>
      </c>
      <c r="E2090" s="8">
        <v>3465.32</v>
      </c>
      <c r="F2090" t="s">
        <v>8218</v>
      </c>
      <c r="G2090" t="s">
        <v>8223</v>
      </c>
      <c r="H2090" t="s">
        <v>8245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8284</v>
      </c>
      <c r="O2090" t="s">
        <v>8288</v>
      </c>
      <c r="P2090" s="9">
        <f>(J2090/86400)+DATE(1970,1,1)</f>
        <v>40395.714722222227</v>
      </c>
      <c r="Q2090" s="9">
        <f>(I2090/86400)+DATE(1970,1,1)</f>
        <v>40432.165972222225</v>
      </c>
      <c r="R2090" cm="1">
        <f t="array" ref="R2090:S2090">YEAR(P2090:Q2090)</f>
        <v>2010</v>
      </c>
      <c r="S2090">
        <v>2010</v>
      </c>
    </row>
    <row r="2091" spans="1:19" ht="32" x14ac:dyDescent="0.2">
      <c r="A2091">
        <v>2089</v>
      </c>
      <c r="B2091" s="3" t="s">
        <v>2090</v>
      </c>
      <c r="C2091" s="3" t="s">
        <v>6199</v>
      </c>
      <c r="D2091" s="6">
        <v>2500</v>
      </c>
      <c r="E2091" s="8">
        <v>3010.01</v>
      </c>
      <c r="F2091" t="s">
        <v>8218</v>
      </c>
      <c r="G2091" t="s">
        <v>8223</v>
      </c>
      <c r="H2091" t="s">
        <v>8245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8284</v>
      </c>
      <c r="O2091" t="s">
        <v>8288</v>
      </c>
      <c r="P2091" s="9">
        <f>(J2091/86400)+DATE(1970,1,1)</f>
        <v>41453.076319444444</v>
      </c>
      <c r="Q2091" s="9">
        <f>(I2091/86400)+DATE(1970,1,1)</f>
        <v>41488.076319444444</v>
      </c>
      <c r="R2091" cm="1">
        <f t="array" ref="R2091:S2091">YEAR(P2091:Q2091)</f>
        <v>2013</v>
      </c>
      <c r="S2091">
        <v>2013</v>
      </c>
    </row>
    <row r="2092" spans="1:19" ht="48" x14ac:dyDescent="0.2">
      <c r="A2092">
        <v>2090</v>
      </c>
      <c r="B2092" s="3" t="s">
        <v>2091</v>
      </c>
      <c r="C2092" s="3" t="s">
        <v>6200</v>
      </c>
      <c r="D2092" s="6">
        <v>8000</v>
      </c>
      <c r="E2092" s="8">
        <v>9203.23</v>
      </c>
      <c r="F2092" t="s">
        <v>8218</v>
      </c>
      <c r="G2092" t="s">
        <v>8223</v>
      </c>
      <c r="H2092" t="s">
        <v>8245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8284</v>
      </c>
      <c r="O2092" t="s">
        <v>8288</v>
      </c>
      <c r="P2092" s="9">
        <f>(J2092/86400)+DATE(1970,1,1)</f>
        <v>41299.381423611107</v>
      </c>
      <c r="Q2092" s="9">
        <f>(I2092/86400)+DATE(1970,1,1)</f>
        <v>41329.381423611107</v>
      </c>
      <c r="R2092" cm="1">
        <f t="array" ref="R2092:S2092">YEAR(P2092:Q2092)</f>
        <v>2013</v>
      </c>
      <c r="S2092">
        <v>2013</v>
      </c>
    </row>
    <row r="2093" spans="1:19" ht="48" x14ac:dyDescent="0.2">
      <c r="A2093">
        <v>2091</v>
      </c>
      <c r="B2093" s="3" t="s">
        <v>2092</v>
      </c>
      <c r="C2093" s="3" t="s">
        <v>6201</v>
      </c>
      <c r="D2093" s="6">
        <v>18000</v>
      </c>
      <c r="E2093" s="8">
        <v>21684.2</v>
      </c>
      <c r="F2093" t="s">
        <v>8218</v>
      </c>
      <c r="G2093" t="s">
        <v>8223</v>
      </c>
      <c r="H2093" t="s">
        <v>8245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8284</v>
      </c>
      <c r="O2093" t="s">
        <v>8288</v>
      </c>
      <c r="P2093" s="9">
        <f>(J2093/86400)+DATE(1970,1,1)</f>
        <v>40555.322662037041</v>
      </c>
      <c r="Q2093" s="9">
        <f>(I2093/86400)+DATE(1970,1,1)</f>
        <v>40603.833333333336</v>
      </c>
      <c r="R2093" cm="1">
        <f t="array" ref="R2093:S2093">YEAR(P2093:Q2093)</f>
        <v>2011</v>
      </c>
      <c r="S2093">
        <v>2011</v>
      </c>
    </row>
    <row r="2094" spans="1:19" ht="48" x14ac:dyDescent="0.2">
      <c r="A2094">
        <v>2092</v>
      </c>
      <c r="B2094" s="3" t="s">
        <v>2093</v>
      </c>
      <c r="C2094" s="3" t="s">
        <v>6202</v>
      </c>
      <c r="D2094" s="6">
        <v>6000</v>
      </c>
      <c r="E2094" s="8">
        <v>6077</v>
      </c>
      <c r="F2094" t="s">
        <v>8218</v>
      </c>
      <c r="G2094" t="s">
        <v>8223</v>
      </c>
      <c r="H2094" t="s">
        <v>8245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8284</v>
      </c>
      <c r="O2094" t="s">
        <v>8288</v>
      </c>
      <c r="P2094" s="9">
        <f>(J2094/86400)+DATE(1970,1,1)</f>
        <v>40763.707546296297</v>
      </c>
      <c r="Q2094" s="9">
        <f>(I2094/86400)+DATE(1970,1,1)</f>
        <v>40823.707546296297</v>
      </c>
      <c r="R2094" cm="1">
        <f t="array" ref="R2094:S2094">YEAR(P2094:Q2094)</f>
        <v>2011</v>
      </c>
      <c r="S2094">
        <v>2011</v>
      </c>
    </row>
    <row r="2095" spans="1:19" ht="48" x14ac:dyDescent="0.2">
      <c r="A2095">
        <v>2093</v>
      </c>
      <c r="B2095" s="3" t="s">
        <v>2094</v>
      </c>
      <c r="C2095" s="3" t="s">
        <v>6203</v>
      </c>
      <c r="D2095" s="6">
        <v>1500</v>
      </c>
      <c r="E2095" s="8">
        <v>1537</v>
      </c>
      <c r="F2095" t="s">
        <v>8218</v>
      </c>
      <c r="G2095" t="s">
        <v>8223</v>
      </c>
      <c r="H2095" t="s">
        <v>8245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8284</v>
      </c>
      <c r="O2095" t="s">
        <v>8288</v>
      </c>
      <c r="P2095" s="9">
        <f>(J2095/86400)+DATE(1970,1,1)</f>
        <v>41205.854537037041</v>
      </c>
      <c r="Q2095" s="9">
        <f>(I2095/86400)+DATE(1970,1,1)</f>
        <v>41265.896203703705</v>
      </c>
      <c r="R2095" cm="1">
        <f t="array" ref="R2095:S2095">YEAR(P2095:Q2095)</f>
        <v>2012</v>
      </c>
      <c r="S2095">
        <v>2012</v>
      </c>
    </row>
    <row r="2096" spans="1:19" ht="48" x14ac:dyDescent="0.2">
      <c r="A2096">
        <v>2094</v>
      </c>
      <c r="B2096" s="3" t="s">
        <v>2095</v>
      </c>
      <c r="C2096" s="3" t="s">
        <v>6204</v>
      </c>
      <c r="D2096" s="6">
        <v>3500</v>
      </c>
      <c r="E2096" s="8">
        <v>4219</v>
      </c>
      <c r="F2096" t="s">
        <v>8218</v>
      </c>
      <c r="G2096" t="s">
        <v>8223</v>
      </c>
      <c r="H2096" t="s">
        <v>8245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8284</v>
      </c>
      <c r="O2096" t="s">
        <v>8288</v>
      </c>
      <c r="P2096" s="9">
        <f>(J2096/86400)+DATE(1970,1,1)</f>
        <v>40939.02002314815</v>
      </c>
      <c r="Q2096" s="9">
        <f>(I2096/86400)+DATE(1970,1,1)</f>
        <v>40973.125</v>
      </c>
      <c r="R2096" cm="1">
        <f t="array" ref="R2096:S2096">YEAR(P2096:Q2096)</f>
        <v>2012</v>
      </c>
      <c r="S2096">
        <v>2012</v>
      </c>
    </row>
    <row r="2097" spans="1:19" ht="48" x14ac:dyDescent="0.2">
      <c r="A2097">
        <v>2095</v>
      </c>
      <c r="B2097" s="3" t="s">
        <v>2096</v>
      </c>
      <c r="C2097" s="3" t="s">
        <v>6205</v>
      </c>
      <c r="D2097" s="6">
        <v>2500</v>
      </c>
      <c r="E2097" s="8">
        <v>2500</v>
      </c>
      <c r="F2097" t="s">
        <v>8218</v>
      </c>
      <c r="G2097" t="s">
        <v>8223</v>
      </c>
      <c r="H2097" t="s">
        <v>8245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8284</v>
      </c>
      <c r="O2097" t="s">
        <v>8288</v>
      </c>
      <c r="P2097" s="9">
        <f>(J2097/86400)+DATE(1970,1,1)</f>
        <v>40758.733483796299</v>
      </c>
      <c r="Q2097" s="9">
        <f>(I2097/86400)+DATE(1970,1,1)</f>
        <v>40818.733483796299</v>
      </c>
      <c r="R2097" cm="1">
        <f t="array" ref="R2097:S2097">YEAR(P2097:Q2097)</f>
        <v>2011</v>
      </c>
      <c r="S2097">
        <v>2011</v>
      </c>
    </row>
    <row r="2098" spans="1:19" ht="48" x14ac:dyDescent="0.2">
      <c r="A2098">
        <v>2096</v>
      </c>
      <c r="B2098" s="3" t="s">
        <v>2097</v>
      </c>
      <c r="C2098" s="3" t="s">
        <v>6206</v>
      </c>
      <c r="D2098" s="6">
        <v>600</v>
      </c>
      <c r="E2098" s="8">
        <v>610</v>
      </c>
      <c r="F2098" t="s">
        <v>8218</v>
      </c>
      <c r="G2098" t="s">
        <v>8223</v>
      </c>
      <c r="H2098" t="s">
        <v>8245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8284</v>
      </c>
      <c r="O2098" t="s">
        <v>8288</v>
      </c>
      <c r="P2098" s="9">
        <f>(J2098/86400)+DATE(1970,1,1)</f>
        <v>41192.758506944447</v>
      </c>
      <c r="Q2098" s="9">
        <f>(I2098/86400)+DATE(1970,1,1)</f>
        <v>41208.165972222225</v>
      </c>
      <c r="R2098" cm="1">
        <f t="array" ref="R2098:S2098">YEAR(P2098:Q2098)</f>
        <v>2012</v>
      </c>
      <c r="S2098">
        <v>2012</v>
      </c>
    </row>
    <row r="2099" spans="1:19" ht="48" x14ac:dyDescent="0.2">
      <c r="A2099">
        <v>2097</v>
      </c>
      <c r="B2099" s="3" t="s">
        <v>2098</v>
      </c>
      <c r="C2099" s="3" t="s">
        <v>6207</v>
      </c>
      <c r="D2099" s="6">
        <v>3000</v>
      </c>
      <c r="E2099" s="8">
        <v>3000</v>
      </c>
      <c r="F2099" t="s">
        <v>8218</v>
      </c>
      <c r="G2099" t="s">
        <v>8223</v>
      </c>
      <c r="H2099" t="s">
        <v>8245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8284</v>
      </c>
      <c r="O2099" t="s">
        <v>8288</v>
      </c>
      <c r="P2099" s="9">
        <f>(J2099/86400)+DATE(1970,1,1)</f>
        <v>40818.584895833337</v>
      </c>
      <c r="Q2099" s="9">
        <f>(I2099/86400)+DATE(1970,1,1)</f>
        <v>40878.626562500001</v>
      </c>
      <c r="R2099" cm="1">
        <f t="array" ref="R2099:S2099">YEAR(P2099:Q2099)</f>
        <v>2011</v>
      </c>
      <c r="S2099">
        <v>2011</v>
      </c>
    </row>
    <row r="2100" spans="1:19" ht="48" x14ac:dyDescent="0.2">
      <c r="A2100">
        <v>2098</v>
      </c>
      <c r="B2100" s="3" t="s">
        <v>2099</v>
      </c>
      <c r="C2100" s="3" t="s">
        <v>6208</v>
      </c>
      <c r="D2100" s="6">
        <v>6000</v>
      </c>
      <c r="E2100" s="8">
        <v>6020</v>
      </c>
      <c r="F2100" t="s">
        <v>8218</v>
      </c>
      <c r="G2100" t="s">
        <v>8223</v>
      </c>
      <c r="H2100" t="s">
        <v>8245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8284</v>
      </c>
      <c r="O2100" t="s">
        <v>8288</v>
      </c>
      <c r="P2100" s="9">
        <f>(J2100/86400)+DATE(1970,1,1)</f>
        <v>40946.11383101852</v>
      </c>
      <c r="Q2100" s="9">
        <f>(I2100/86400)+DATE(1970,1,1)</f>
        <v>40976.11383101852</v>
      </c>
      <c r="R2100" cm="1">
        <f t="array" ref="R2100:S2100">YEAR(P2100:Q2100)</f>
        <v>2012</v>
      </c>
      <c r="S2100">
        <v>2012</v>
      </c>
    </row>
    <row r="2101" spans="1:19" ht="16" x14ac:dyDescent="0.2">
      <c r="A2101">
        <v>2099</v>
      </c>
      <c r="B2101" s="3" t="s">
        <v>2100</v>
      </c>
      <c r="C2101" s="3" t="s">
        <v>6209</v>
      </c>
      <c r="D2101" s="6">
        <v>3000</v>
      </c>
      <c r="E2101" s="8">
        <v>3971</v>
      </c>
      <c r="F2101" t="s">
        <v>8218</v>
      </c>
      <c r="G2101" t="s">
        <v>8223</v>
      </c>
      <c r="H2101" t="s">
        <v>8245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8284</v>
      </c>
      <c r="O2101" t="s">
        <v>8288</v>
      </c>
      <c r="P2101" s="9">
        <f>(J2101/86400)+DATE(1970,1,1)</f>
        <v>42173.746342592596</v>
      </c>
      <c r="Q2101" s="9">
        <f>(I2101/86400)+DATE(1970,1,1)</f>
        <v>42187.152777777781</v>
      </c>
      <c r="R2101" cm="1">
        <f t="array" ref="R2101:S2101">YEAR(P2101:Q2101)</f>
        <v>2015</v>
      </c>
      <c r="S2101">
        <v>2015</v>
      </c>
    </row>
    <row r="2102" spans="1:19" ht="48" x14ac:dyDescent="0.2">
      <c r="A2102">
        <v>2100</v>
      </c>
      <c r="B2102" s="3" t="s">
        <v>2101</v>
      </c>
      <c r="C2102" s="3" t="s">
        <v>6210</v>
      </c>
      <c r="D2102" s="6">
        <v>600</v>
      </c>
      <c r="E2102" s="8">
        <v>820</v>
      </c>
      <c r="F2102" t="s">
        <v>8218</v>
      </c>
      <c r="G2102" t="s">
        <v>8223</v>
      </c>
      <c r="H2102" t="s">
        <v>8245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8284</v>
      </c>
      <c r="O2102" t="s">
        <v>8288</v>
      </c>
      <c r="P2102" s="9">
        <f>(J2102/86400)+DATE(1970,1,1)</f>
        <v>41074.834965277776</v>
      </c>
      <c r="Q2102" s="9">
        <f>(I2102/86400)+DATE(1970,1,1)</f>
        <v>41090.165972222225</v>
      </c>
      <c r="R2102" cm="1">
        <f t="array" ref="R2102:S2102">YEAR(P2102:Q2102)</f>
        <v>2012</v>
      </c>
      <c r="S2102">
        <v>2012</v>
      </c>
    </row>
    <row r="2103" spans="1:19" ht="48" x14ac:dyDescent="0.2">
      <c r="A2103">
        <v>2101</v>
      </c>
      <c r="B2103" s="3" t="s">
        <v>2102</v>
      </c>
      <c r="C2103" s="3" t="s">
        <v>6211</v>
      </c>
      <c r="D2103" s="6">
        <v>2000</v>
      </c>
      <c r="E2103" s="8">
        <v>2265</v>
      </c>
      <c r="F2103" t="s">
        <v>8218</v>
      </c>
      <c r="G2103" t="s">
        <v>8223</v>
      </c>
      <c r="H2103" t="s">
        <v>8245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8284</v>
      </c>
      <c r="O2103" t="s">
        <v>8288</v>
      </c>
      <c r="P2103" s="9">
        <f>(J2103/86400)+DATE(1970,1,1)</f>
        <v>40892.149467592593</v>
      </c>
      <c r="Q2103" s="9">
        <f>(I2103/86400)+DATE(1970,1,1)</f>
        <v>40952.149467592593</v>
      </c>
      <c r="R2103" cm="1">
        <f t="array" ref="R2103:S2103">YEAR(P2103:Q2103)</f>
        <v>2011</v>
      </c>
      <c r="S2103">
        <v>2012</v>
      </c>
    </row>
    <row r="2104" spans="1:19" ht="48" x14ac:dyDescent="0.2">
      <c r="A2104">
        <v>2102</v>
      </c>
      <c r="B2104" s="3" t="s">
        <v>2103</v>
      </c>
      <c r="C2104" s="3" t="s">
        <v>6212</v>
      </c>
      <c r="D2104" s="6">
        <v>1000</v>
      </c>
      <c r="E2104" s="8">
        <v>1360</v>
      </c>
      <c r="F2104" t="s">
        <v>8218</v>
      </c>
      <c r="G2104" t="s">
        <v>8223</v>
      </c>
      <c r="H2104" t="s">
        <v>8245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8284</v>
      </c>
      <c r="O2104" t="s">
        <v>8288</v>
      </c>
      <c r="P2104" s="9">
        <f>(J2104/86400)+DATE(1970,1,1)</f>
        <v>40638.868611111109</v>
      </c>
      <c r="Q2104" s="9">
        <f>(I2104/86400)+DATE(1970,1,1)</f>
        <v>40668.868611111109</v>
      </c>
      <c r="R2104" cm="1">
        <f t="array" ref="R2104:S2104">YEAR(P2104:Q2104)</f>
        <v>2011</v>
      </c>
      <c r="S2104">
        <v>2011</v>
      </c>
    </row>
    <row r="2105" spans="1:19" ht="32" x14ac:dyDescent="0.2">
      <c r="A2105">
        <v>2103</v>
      </c>
      <c r="B2105" s="3" t="s">
        <v>2104</v>
      </c>
      <c r="C2105" s="3" t="s">
        <v>6213</v>
      </c>
      <c r="D2105" s="6">
        <v>7777</v>
      </c>
      <c r="E2105" s="8">
        <v>11364</v>
      </c>
      <c r="F2105" t="s">
        <v>8218</v>
      </c>
      <c r="G2105" t="s">
        <v>8223</v>
      </c>
      <c r="H2105" t="s">
        <v>8245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8284</v>
      </c>
      <c r="O2105" t="s">
        <v>8288</v>
      </c>
      <c r="P2105" s="9">
        <f>(J2105/86400)+DATE(1970,1,1)</f>
        <v>41192.754942129628</v>
      </c>
      <c r="Q2105" s="9">
        <f>(I2105/86400)+DATE(1970,1,1)</f>
        <v>41222.7966087963</v>
      </c>
      <c r="R2105" cm="1">
        <f t="array" ref="R2105:S2105">YEAR(P2105:Q2105)</f>
        <v>2012</v>
      </c>
      <c r="S2105">
        <v>2012</v>
      </c>
    </row>
    <row r="2106" spans="1:19" ht="48" x14ac:dyDescent="0.2">
      <c r="A2106">
        <v>2104</v>
      </c>
      <c r="B2106" s="3" t="s">
        <v>2105</v>
      </c>
      <c r="C2106" s="3" t="s">
        <v>6214</v>
      </c>
      <c r="D2106" s="6">
        <v>800</v>
      </c>
      <c r="E2106" s="8">
        <v>1036</v>
      </c>
      <c r="F2106" t="s">
        <v>8218</v>
      </c>
      <c r="G2106" t="s">
        <v>8223</v>
      </c>
      <c r="H2106" t="s">
        <v>8245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8284</v>
      </c>
      <c r="O2106" t="s">
        <v>8288</v>
      </c>
      <c r="P2106" s="9">
        <f>(J2106/86400)+DATE(1970,1,1)</f>
        <v>41394.074467592596</v>
      </c>
      <c r="Q2106" s="9">
        <f>(I2106/86400)+DATE(1970,1,1)</f>
        <v>41425</v>
      </c>
      <c r="R2106" cm="1">
        <f t="array" ref="R2106:S2106">YEAR(P2106:Q2106)</f>
        <v>2013</v>
      </c>
      <c r="S2106">
        <v>2013</v>
      </c>
    </row>
    <row r="2107" spans="1:19" ht="32" x14ac:dyDescent="0.2">
      <c r="A2107">
        <v>2105</v>
      </c>
      <c r="B2107" s="3" t="s">
        <v>2106</v>
      </c>
      <c r="C2107" s="3" t="s">
        <v>6215</v>
      </c>
      <c r="D2107" s="6">
        <v>2000</v>
      </c>
      <c r="E2107" s="8">
        <v>5080</v>
      </c>
      <c r="F2107" t="s">
        <v>8218</v>
      </c>
      <c r="G2107" t="s">
        <v>8223</v>
      </c>
      <c r="H2107" t="s">
        <v>8245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8284</v>
      </c>
      <c r="O2107" t="s">
        <v>8288</v>
      </c>
      <c r="P2107" s="9">
        <f>(J2107/86400)+DATE(1970,1,1)</f>
        <v>41951.788807870369</v>
      </c>
      <c r="Q2107" s="9">
        <f>(I2107/86400)+DATE(1970,1,1)</f>
        <v>41964.166666666672</v>
      </c>
      <c r="R2107" cm="1">
        <f t="array" ref="R2107:S2107">YEAR(P2107:Q2107)</f>
        <v>2014</v>
      </c>
      <c r="S2107">
        <v>2014</v>
      </c>
    </row>
    <row r="2108" spans="1:19" ht="48" x14ac:dyDescent="0.2">
      <c r="A2108">
        <v>2106</v>
      </c>
      <c r="B2108" s="3" t="s">
        <v>2107</v>
      </c>
      <c r="C2108" s="3" t="s">
        <v>6216</v>
      </c>
      <c r="D2108" s="6">
        <v>2200</v>
      </c>
      <c r="E2108" s="8">
        <v>2355</v>
      </c>
      <c r="F2108" t="s">
        <v>8218</v>
      </c>
      <c r="G2108" t="s">
        <v>8223</v>
      </c>
      <c r="H2108" t="s">
        <v>8245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8284</v>
      </c>
      <c r="O2108" t="s">
        <v>8288</v>
      </c>
      <c r="P2108" s="9">
        <f>(J2108/86400)+DATE(1970,1,1)</f>
        <v>41270.21497685185</v>
      </c>
      <c r="Q2108" s="9">
        <f>(I2108/86400)+DATE(1970,1,1)</f>
        <v>41300.21497685185</v>
      </c>
      <c r="R2108" cm="1">
        <f t="array" ref="R2108:S2108">YEAR(P2108:Q2108)</f>
        <v>2012</v>
      </c>
      <c r="S2108">
        <v>2013</v>
      </c>
    </row>
    <row r="2109" spans="1:19" ht="48" x14ac:dyDescent="0.2">
      <c r="A2109">
        <v>2107</v>
      </c>
      <c r="B2109" s="3" t="s">
        <v>2108</v>
      </c>
      <c r="C2109" s="3" t="s">
        <v>6217</v>
      </c>
      <c r="D2109" s="6">
        <v>2000</v>
      </c>
      <c r="E2109" s="8">
        <v>2154.66</v>
      </c>
      <c r="F2109" t="s">
        <v>8218</v>
      </c>
      <c r="G2109" t="s">
        <v>8223</v>
      </c>
      <c r="H2109" t="s">
        <v>8245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8284</v>
      </c>
      <c r="O2109" t="s">
        <v>8288</v>
      </c>
      <c r="P2109" s="9">
        <f>(J2109/86400)+DATE(1970,1,1)</f>
        <v>41934.71056712963</v>
      </c>
      <c r="Q2109" s="9">
        <f>(I2109/86400)+DATE(1970,1,1)</f>
        <v>41955.752233796295</v>
      </c>
      <c r="R2109" cm="1">
        <f t="array" ref="R2109:S2109">YEAR(P2109:Q2109)</f>
        <v>2014</v>
      </c>
      <c r="S2109">
        <v>2014</v>
      </c>
    </row>
    <row r="2110" spans="1:19" ht="48" x14ac:dyDescent="0.2">
      <c r="A2110">
        <v>2108</v>
      </c>
      <c r="B2110" s="3" t="s">
        <v>2109</v>
      </c>
      <c r="C2110" s="3" t="s">
        <v>6218</v>
      </c>
      <c r="D2110" s="6">
        <v>16000</v>
      </c>
      <c r="E2110" s="8">
        <v>17170</v>
      </c>
      <c r="F2110" t="s">
        <v>8218</v>
      </c>
      <c r="G2110" t="s">
        <v>8223</v>
      </c>
      <c r="H2110" t="s">
        <v>8245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8284</v>
      </c>
      <c r="O2110" t="s">
        <v>8288</v>
      </c>
      <c r="P2110" s="9">
        <f>(J2110/86400)+DATE(1970,1,1)</f>
        <v>41135.175694444442</v>
      </c>
      <c r="Q2110" s="9">
        <f>(I2110/86400)+DATE(1970,1,1)</f>
        <v>41162.163194444445</v>
      </c>
      <c r="R2110" cm="1">
        <f t="array" ref="R2110:S2110">YEAR(P2110:Q2110)</f>
        <v>2012</v>
      </c>
      <c r="S2110">
        <v>2012</v>
      </c>
    </row>
    <row r="2111" spans="1:19" ht="32" x14ac:dyDescent="0.2">
      <c r="A2111">
        <v>2109</v>
      </c>
      <c r="B2111" s="3" t="s">
        <v>2110</v>
      </c>
      <c r="C2111" s="3" t="s">
        <v>6219</v>
      </c>
      <c r="D2111" s="6">
        <v>4000</v>
      </c>
      <c r="E2111" s="8">
        <v>4261</v>
      </c>
      <c r="F2111" t="s">
        <v>8218</v>
      </c>
      <c r="G2111" t="s">
        <v>8223</v>
      </c>
      <c r="H2111" t="s">
        <v>8245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8284</v>
      </c>
      <c r="O2111" t="s">
        <v>8288</v>
      </c>
      <c r="P2111" s="9">
        <f>(J2111/86400)+DATE(1970,1,1)</f>
        <v>42160.708530092597</v>
      </c>
      <c r="Q2111" s="9">
        <f>(I2111/86400)+DATE(1970,1,1)</f>
        <v>42190.708530092597</v>
      </c>
      <c r="R2111" cm="1">
        <f t="array" ref="R2111:S2111">YEAR(P2111:Q2111)</f>
        <v>2015</v>
      </c>
      <c r="S2111">
        <v>2015</v>
      </c>
    </row>
    <row r="2112" spans="1:19" ht="32" x14ac:dyDescent="0.2">
      <c r="A2112">
        <v>2110</v>
      </c>
      <c r="B2112" s="3" t="s">
        <v>2111</v>
      </c>
      <c r="C2112" s="3" t="s">
        <v>6220</v>
      </c>
      <c r="D2112" s="6">
        <v>2000</v>
      </c>
      <c r="E2112" s="8">
        <v>2007</v>
      </c>
      <c r="F2112" t="s">
        <v>8218</v>
      </c>
      <c r="G2112" t="s">
        <v>8223</v>
      </c>
      <c r="H2112" t="s">
        <v>8245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8284</v>
      </c>
      <c r="O2112" t="s">
        <v>8288</v>
      </c>
      <c r="P2112" s="9">
        <f>(J2112/86400)+DATE(1970,1,1)</f>
        <v>41759.670937499999</v>
      </c>
      <c r="Q2112" s="9">
        <f>(I2112/86400)+DATE(1970,1,1)</f>
        <v>41787.207638888889</v>
      </c>
      <c r="R2112" cm="1">
        <f t="array" ref="R2112:S2112">YEAR(P2112:Q2112)</f>
        <v>2014</v>
      </c>
      <c r="S2112">
        <v>2014</v>
      </c>
    </row>
    <row r="2113" spans="1:19" ht="48" x14ac:dyDescent="0.2">
      <c r="A2113">
        <v>2111</v>
      </c>
      <c r="B2113" s="3" t="s">
        <v>2112</v>
      </c>
      <c r="C2113" s="3" t="s">
        <v>6221</v>
      </c>
      <c r="D2113" s="6">
        <v>2000</v>
      </c>
      <c r="E2113" s="8">
        <v>2130</v>
      </c>
      <c r="F2113" t="s">
        <v>8218</v>
      </c>
      <c r="G2113" t="s">
        <v>8223</v>
      </c>
      <c r="H2113" t="s">
        <v>8245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8284</v>
      </c>
      <c r="O2113" t="s">
        <v>8288</v>
      </c>
      <c r="P2113" s="9">
        <f>(J2113/86400)+DATE(1970,1,1)</f>
        <v>40703.197048611109</v>
      </c>
      <c r="Q2113" s="9">
        <f>(I2113/86400)+DATE(1970,1,1)</f>
        <v>40770.041666666664</v>
      </c>
      <c r="R2113" cm="1">
        <f t="array" ref="R2113:S2113">YEAR(P2113:Q2113)</f>
        <v>2011</v>
      </c>
      <c r="S2113">
        <v>2011</v>
      </c>
    </row>
    <row r="2114" spans="1:19" ht="48" x14ac:dyDescent="0.2">
      <c r="A2114">
        <v>2112</v>
      </c>
      <c r="B2114" s="3" t="s">
        <v>2113</v>
      </c>
      <c r="C2114" s="3" t="s">
        <v>6222</v>
      </c>
      <c r="D2114" s="6">
        <v>300</v>
      </c>
      <c r="E2114" s="8">
        <v>300</v>
      </c>
      <c r="F2114" t="s">
        <v>8218</v>
      </c>
      <c r="G2114" t="s">
        <v>8223</v>
      </c>
      <c r="H2114" t="s">
        <v>8245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8284</v>
      </c>
      <c r="O2114" t="s">
        <v>8288</v>
      </c>
      <c r="P2114" s="9">
        <f>(J2114/86400)+DATE(1970,1,1)</f>
        <v>41365.928159722222</v>
      </c>
      <c r="Q2114" s="9">
        <f>(I2114/86400)+DATE(1970,1,1)</f>
        <v>41379.928159722222</v>
      </c>
      <c r="R2114" cm="1">
        <f t="array" ref="R2114:S2114">YEAR(P2114:Q2114)</f>
        <v>2013</v>
      </c>
      <c r="S2114">
        <v>2013</v>
      </c>
    </row>
    <row r="2115" spans="1:19" ht="32" x14ac:dyDescent="0.2">
      <c r="A2115">
        <v>2113</v>
      </c>
      <c r="B2115" s="3" t="s">
        <v>2114</v>
      </c>
      <c r="C2115" s="3" t="s">
        <v>6223</v>
      </c>
      <c r="D2115" s="6">
        <v>7000</v>
      </c>
      <c r="E2115" s="8">
        <v>7340</v>
      </c>
      <c r="F2115" t="s">
        <v>8218</v>
      </c>
      <c r="G2115" t="s">
        <v>8223</v>
      </c>
      <c r="H2115" t="s">
        <v>8245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8284</v>
      </c>
      <c r="O2115" t="s">
        <v>8288</v>
      </c>
      <c r="P2115" s="9">
        <f>(J2115/86400)+DATE(1970,1,1)</f>
        <v>41870.86546296296</v>
      </c>
      <c r="Q2115" s="9">
        <f>(I2115/86400)+DATE(1970,1,1)</f>
        <v>41905.86546296296</v>
      </c>
      <c r="R2115" cm="1">
        <f t="array" ref="R2115:S2115">YEAR(P2115:Q2115)</f>
        <v>2014</v>
      </c>
      <c r="S2115">
        <v>2014</v>
      </c>
    </row>
    <row r="2116" spans="1:19" ht="48" x14ac:dyDescent="0.2">
      <c r="A2116">
        <v>2114</v>
      </c>
      <c r="B2116" s="3" t="s">
        <v>2115</v>
      </c>
      <c r="C2116" s="3" t="s">
        <v>6224</v>
      </c>
      <c r="D2116" s="6">
        <v>5000</v>
      </c>
      <c r="E2116" s="8">
        <v>5235</v>
      </c>
      <c r="F2116" t="s">
        <v>8218</v>
      </c>
      <c r="G2116" t="s">
        <v>8223</v>
      </c>
      <c r="H2116" t="s">
        <v>8245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8284</v>
      </c>
      <c r="O2116" t="s">
        <v>8288</v>
      </c>
      <c r="P2116" s="9">
        <f>(J2116/86400)+DATE(1970,1,1)</f>
        <v>40458.815625000003</v>
      </c>
      <c r="Q2116" s="9">
        <f>(I2116/86400)+DATE(1970,1,1)</f>
        <v>40521.207638888889</v>
      </c>
      <c r="R2116" cm="1">
        <f t="array" ref="R2116:S2116">YEAR(P2116:Q2116)</f>
        <v>2010</v>
      </c>
      <c r="S2116">
        <v>2010</v>
      </c>
    </row>
    <row r="2117" spans="1:19" ht="48" x14ac:dyDescent="0.2">
      <c r="A2117">
        <v>2115</v>
      </c>
      <c r="B2117" s="3" t="s">
        <v>2116</v>
      </c>
      <c r="C2117" s="3" t="s">
        <v>6225</v>
      </c>
      <c r="D2117" s="6">
        <v>1500</v>
      </c>
      <c r="E2117" s="8">
        <v>3385</v>
      </c>
      <c r="F2117" t="s">
        <v>8218</v>
      </c>
      <c r="G2117" t="s">
        <v>8223</v>
      </c>
      <c r="H2117" t="s">
        <v>8245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8284</v>
      </c>
      <c r="O2117" t="s">
        <v>8288</v>
      </c>
      <c r="P2117" s="9">
        <f>(J2117/86400)+DATE(1970,1,1)</f>
        <v>40564.081030092595</v>
      </c>
      <c r="Q2117" s="9">
        <f>(I2117/86400)+DATE(1970,1,1)</f>
        <v>40594.081030092595</v>
      </c>
      <c r="R2117" cm="1">
        <f t="array" ref="R2117:S2117">YEAR(P2117:Q2117)</f>
        <v>2011</v>
      </c>
      <c r="S2117">
        <v>2011</v>
      </c>
    </row>
    <row r="2118" spans="1:19" ht="48" x14ac:dyDescent="0.2">
      <c r="A2118">
        <v>2116</v>
      </c>
      <c r="B2118" s="3" t="s">
        <v>2117</v>
      </c>
      <c r="C2118" s="3" t="s">
        <v>6226</v>
      </c>
      <c r="D2118" s="6">
        <v>48000</v>
      </c>
      <c r="E2118" s="8">
        <v>48434</v>
      </c>
      <c r="F2118" t="s">
        <v>8218</v>
      </c>
      <c r="G2118" t="s">
        <v>8223</v>
      </c>
      <c r="H2118" t="s">
        <v>8245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8284</v>
      </c>
      <c r="O2118" t="s">
        <v>8288</v>
      </c>
      <c r="P2118" s="9">
        <f>(J2118/86400)+DATE(1970,1,1)</f>
        <v>41136.777812500004</v>
      </c>
      <c r="Q2118" s="9">
        <f>(I2118/86400)+DATE(1970,1,1)</f>
        <v>41184.777812500004</v>
      </c>
      <c r="R2118" cm="1">
        <f t="array" ref="R2118:S2118">YEAR(P2118:Q2118)</f>
        <v>2012</v>
      </c>
      <c r="S2118">
        <v>2012</v>
      </c>
    </row>
    <row r="2119" spans="1:19" ht="48" x14ac:dyDescent="0.2">
      <c r="A2119">
        <v>2117</v>
      </c>
      <c r="B2119" s="3" t="s">
        <v>2118</v>
      </c>
      <c r="C2119" s="3" t="s">
        <v>6227</v>
      </c>
      <c r="D2119" s="6">
        <v>1200</v>
      </c>
      <c r="E2119" s="8">
        <v>1773</v>
      </c>
      <c r="F2119" t="s">
        <v>8218</v>
      </c>
      <c r="G2119" t="s">
        <v>8223</v>
      </c>
      <c r="H2119" t="s">
        <v>8245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8284</v>
      </c>
      <c r="O2119" t="s">
        <v>8288</v>
      </c>
      <c r="P2119" s="9">
        <f>(J2119/86400)+DATE(1970,1,1)</f>
        <v>42290.059594907405</v>
      </c>
      <c r="Q2119" s="9">
        <f>(I2119/86400)+DATE(1970,1,1)</f>
        <v>42304.207638888889</v>
      </c>
      <c r="R2119" cm="1">
        <f t="array" ref="R2119:S2119">YEAR(P2119:Q2119)</f>
        <v>2015</v>
      </c>
      <c r="S2119">
        <v>2015</v>
      </c>
    </row>
    <row r="2120" spans="1:19" ht="32" x14ac:dyDescent="0.2">
      <c r="A2120">
        <v>2118</v>
      </c>
      <c r="B2120" s="3" t="s">
        <v>2119</v>
      </c>
      <c r="C2120" s="3" t="s">
        <v>6228</v>
      </c>
      <c r="D2120" s="6">
        <v>1000</v>
      </c>
      <c r="E2120" s="8">
        <v>1346.11</v>
      </c>
      <c r="F2120" t="s">
        <v>8218</v>
      </c>
      <c r="G2120" t="s">
        <v>8223</v>
      </c>
      <c r="H2120" t="s">
        <v>8245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8284</v>
      </c>
      <c r="O2120" t="s">
        <v>8288</v>
      </c>
      <c r="P2120" s="9">
        <f>(J2120/86400)+DATE(1970,1,1)</f>
        <v>40718.839537037034</v>
      </c>
      <c r="Q2120" s="9">
        <f>(I2120/86400)+DATE(1970,1,1)</f>
        <v>40748.839537037034</v>
      </c>
      <c r="R2120" cm="1">
        <f t="array" ref="R2120:S2120">YEAR(P2120:Q2120)</f>
        <v>2011</v>
      </c>
      <c r="S2120">
        <v>2011</v>
      </c>
    </row>
    <row r="2121" spans="1:19" ht="48" x14ac:dyDescent="0.2">
      <c r="A2121">
        <v>2119</v>
      </c>
      <c r="B2121" s="3" t="s">
        <v>2120</v>
      </c>
      <c r="C2121" s="3" t="s">
        <v>6229</v>
      </c>
      <c r="D2121" s="6">
        <v>2000</v>
      </c>
      <c r="E2121" s="8">
        <v>2015</v>
      </c>
      <c r="F2121" t="s">
        <v>8218</v>
      </c>
      <c r="G2121" t="s">
        <v>8223</v>
      </c>
      <c r="H2121" t="s">
        <v>8245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8284</v>
      </c>
      <c r="O2121" t="s">
        <v>8288</v>
      </c>
      <c r="P2121" s="9">
        <f>(J2121/86400)+DATE(1970,1,1)</f>
        <v>41107.130150462966</v>
      </c>
      <c r="Q2121" s="9">
        <f>(I2121/86400)+DATE(1970,1,1)</f>
        <v>41137.130150462966</v>
      </c>
      <c r="R2121" cm="1">
        <f t="array" ref="R2121:S2121">YEAR(P2121:Q2121)</f>
        <v>2012</v>
      </c>
      <c r="S2121">
        <v>2012</v>
      </c>
    </row>
    <row r="2122" spans="1:19" ht="48" x14ac:dyDescent="0.2">
      <c r="A2122">
        <v>2120</v>
      </c>
      <c r="B2122" s="3" t="s">
        <v>2121</v>
      </c>
      <c r="C2122" s="3" t="s">
        <v>6230</v>
      </c>
      <c r="D2122" s="6">
        <v>8000</v>
      </c>
      <c r="E2122" s="8">
        <v>8070.43</v>
      </c>
      <c r="F2122" t="s">
        <v>8218</v>
      </c>
      <c r="G2122" t="s">
        <v>8223</v>
      </c>
      <c r="H2122" t="s">
        <v>8245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8284</v>
      </c>
      <c r="O2122" t="s">
        <v>8288</v>
      </c>
      <c r="P2122" s="9">
        <f>(J2122/86400)+DATE(1970,1,1)</f>
        <v>41591.964537037034</v>
      </c>
      <c r="Q2122" s="9">
        <f>(I2122/86400)+DATE(1970,1,1)</f>
        <v>41640.964537037034</v>
      </c>
      <c r="R2122" cm="1">
        <f t="array" ref="R2122:S2122">YEAR(P2122:Q2122)</f>
        <v>2013</v>
      </c>
      <c r="S2122">
        <v>2014</v>
      </c>
    </row>
    <row r="2123" spans="1:19" ht="32" x14ac:dyDescent="0.2">
      <c r="A2123">
        <v>2121</v>
      </c>
      <c r="B2123" s="3" t="s">
        <v>2122</v>
      </c>
      <c r="C2123" s="3" t="s">
        <v>6231</v>
      </c>
      <c r="D2123" s="6">
        <v>50000</v>
      </c>
      <c r="E2123" s="8">
        <v>284</v>
      </c>
      <c r="F2123" t="s">
        <v>8220</v>
      </c>
      <c r="G2123" t="s">
        <v>8239</v>
      </c>
      <c r="H2123" t="s">
        <v>8256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8292</v>
      </c>
      <c r="O2123" t="s">
        <v>8293</v>
      </c>
      <c r="P2123" s="9">
        <f>(J2123/86400)+DATE(1970,1,1)</f>
        <v>42716.7424537037</v>
      </c>
      <c r="Q2123" s="9">
        <f>(I2123/86400)+DATE(1970,1,1)</f>
        <v>42746.7424537037</v>
      </c>
      <c r="R2123" cm="1">
        <f t="array" ref="R2123:S2123">YEAR(P2123:Q2123)</f>
        <v>2016</v>
      </c>
      <c r="S2123">
        <v>2017</v>
      </c>
    </row>
    <row r="2124" spans="1:19" ht="32" x14ac:dyDescent="0.2">
      <c r="A2124">
        <v>2122</v>
      </c>
      <c r="B2124" s="3" t="s">
        <v>2123</v>
      </c>
      <c r="C2124" s="3" t="s">
        <v>6232</v>
      </c>
      <c r="D2124" s="6">
        <v>80000</v>
      </c>
      <c r="E2124" s="8">
        <v>310</v>
      </c>
      <c r="F2124" t="s">
        <v>8220</v>
      </c>
      <c r="G2124" t="s">
        <v>8237</v>
      </c>
      <c r="H2124" t="s">
        <v>8255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8292</v>
      </c>
      <c r="O2124" t="s">
        <v>8293</v>
      </c>
      <c r="P2124" s="9">
        <f>(J2124/86400)+DATE(1970,1,1)</f>
        <v>42712.300567129627</v>
      </c>
      <c r="Q2124" s="9">
        <f>(I2124/86400)+DATE(1970,1,1)</f>
        <v>42742.300567129627</v>
      </c>
      <c r="R2124" cm="1">
        <f t="array" ref="R2124:S2124">YEAR(P2124:Q2124)</f>
        <v>2016</v>
      </c>
      <c r="S2124">
        <v>2017</v>
      </c>
    </row>
    <row r="2125" spans="1:19" ht="64" x14ac:dyDescent="0.2">
      <c r="A2125">
        <v>2123</v>
      </c>
      <c r="B2125" s="3" t="s">
        <v>2124</v>
      </c>
      <c r="C2125" s="3" t="s">
        <v>6233</v>
      </c>
      <c r="D2125" s="6">
        <v>500</v>
      </c>
      <c r="E2125" s="8">
        <v>50</v>
      </c>
      <c r="F2125" t="s">
        <v>8220</v>
      </c>
      <c r="G2125" t="s">
        <v>8223</v>
      </c>
      <c r="H2125" t="s">
        <v>8245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8292</v>
      </c>
      <c r="O2125" t="s">
        <v>8293</v>
      </c>
      <c r="P2125" s="9">
        <f>(J2125/86400)+DATE(1970,1,1)</f>
        <v>40198.424849537041</v>
      </c>
      <c r="Q2125" s="9">
        <f>(I2125/86400)+DATE(1970,1,1)</f>
        <v>40252.290972222225</v>
      </c>
      <c r="R2125" cm="1">
        <f t="array" ref="R2125:S2125">YEAR(P2125:Q2125)</f>
        <v>2010</v>
      </c>
      <c r="S2125">
        <v>2010</v>
      </c>
    </row>
    <row r="2126" spans="1:19" ht="48" x14ac:dyDescent="0.2">
      <c r="A2126">
        <v>2124</v>
      </c>
      <c r="B2126" s="3" t="s">
        <v>2125</v>
      </c>
      <c r="C2126" s="3" t="s">
        <v>6234</v>
      </c>
      <c r="D2126" s="6">
        <v>1100</v>
      </c>
      <c r="E2126" s="8">
        <v>115</v>
      </c>
      <c r="F2126" t="s">
        <v>8220</v>
      </c>
      <c r="G2126" t="s">
        <v>8223</v>
      </c>
      <c r="H2126" t="s">
        <v>8245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8292</v>
      </c>
      <c r="O2126" t="s">
        <v>8293</v>
      </c>
      <c r="P2126" s="9">
        <f>(J2126/86400)+DATE(1970,1,1)</f>
        <v>40464.028182870374</v>
      </c>
      <c r="Q2126" s="9">
        <f>(I2126/86400)+DATE(1970,1,1)</f>
        <v>40512.208333333336</v>
      </c>
      <c r="R2126" cm="1">
        <f t="array" ref="R2126:S2126">YEAR(P2126:Q2126)</f>
        <v>2010</v>
      </c>
      <c r="S2126">
        <v>2010</v>
      </c>
    </row>
    <row r="2127" spans="1:19" ht="48" x14ac:dyDescent="0.2">
      <c r="A2127">
        <v>2125</v>
      </c>
      <c r="B2127" s="3" t="s">
        <v>2126</v>
      </c>
      <c r="C2127" s="3" t="s">
        <v>6235</v>
      </c>
      <c r="D2127" s="6">
        <v>60000</v>
      </c>
      <c r="E2127" s="8">
        <v>852</v>
      </c>
      <c r="F2127" t="s">
        <v>8220</v>
      </c>
      <c r="G2127" t="s">
        <v>8223</v>
      </c>
      <c r="H2127" t="s">
        <v>8245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8292</v>
      </c>
      <c r="O2127" t="s">
        <v>8293</v>
      </c>
      <c r="P2127" s="9">
        <f>(J2127/86400)+DATE(1970,1,1)</f>
        <v>42191.023530092592</v>
      </c>
      <c r="Q2127" s="9">
        <f>(I2127/86400)+DATE(1970,1,1)</f>
        <v>42221.023530092592</v>
      </c>
      <c r="R2127" cm="1">
        <f t="array" ref="R2127:S2127">YEAR(P2127:Q2127)</f>
        <v>2015</v>
      </c>
      <c r="S2127">
        <v>2015</v>
      </c>
    </row>
    <row r="2128" spans="1:19" ht="48" x14ac:dyDescent="0.2">
      <c r="A2128">
        <v>2126</v>
      </c>
      <c r="B2128" s="3" t="s">
        <v>2127</v>
      </c>
      <c r="C2128" s="3" t="s">
        <v>6236</v>
      </c>
      <c r="D2128" s="6">
        <v>20000</v>
      </c>
      <c r="E2128" s="8">
        <v>10</v>
      </c>
      <c r="F2128" t="s">
        <v>8220</v>
      </c>
      <c r="G2128" t="s">
        <v>8223</v>
      </c>
      <c r="H2128" t="s">
        <v>8245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8292</v>
      </c>
      <c r="O2128" t="s">
        <v>8293</v>
      </c>
      <c r="P2128" s="9">
        <f>(J2128/86400)+DATE(1970,1,1)</f>
        <v>41951.973229166666</v>
      </c>
      <c r="Q2128" s="9">
        <f>(I2128/86400)+DATE(1970,1,1)</f>
        <v>41981.973229166666</v>
      </c>
      <c r="R2128" cm="1">
        <f t="array" ref="R2128:S2128">YEAR(P2128:Q2128)</f>
        <v>2014</v>
      </c>
      <c r="S2128">
        <v>2014</v>
      </c>
    </row>
    <row r="2129" spans="1:19" ht="16" x14ac:dyDescent="0.2">
      <c r="A2129">
        <v>2127</v>
      </c>
      <c r="B2129" s="3" t="s">
        <v>2128</v>
      </c>
      <c r="C2129" s="3" t="s">
        <v>6237</v>
      </c>
      <c r="D2129" s="6">
        <v>28000</v>
      </c>
      <c r="E2129" s="8">
        <v>8076</v>
      </c>
      <c r="F2129" t="s">
        <v>8220</v>
      </c>
      <c r="G2129" t="s">
        <v>8224</v>
      </c>
      <c r="H2129" t="s">
        <v>8246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8292</v>
      </c>
      <c r="O2129" t="s">
        <v>8293</v>
      </c>
      <c r="P2129" s="9">
        <f>(J2129/86400)+DATE(1970,1,1)</f>
        <v>42045.505358796298</v>
      </c>
      <c r="Q2129" s="9">
        <f>(I2129/86400)+DATE(1970,1,1)</f>
        <v>42075.463692129633</v>
      </c>
      <c r="R2129" cm="1">
        <f t="array" ref="R2129:S2129">YEAR(P2129:Q2129)</f>
        <v>2015</v>
      </c>
      <c r="S2129">
        <v>2015</v>
      </c>
    </row>
    <row r="2130" spans="1:19" ht="48" x14ac:dyDescent="0.2">
      <c r="A2130">
        <v>2128</v>
      </c>
      <c r="B2130" s="3" t="s">
        <v>2129</v>
      </c>
      <c r="C2130" s="3" t="s">
        <v>6238</v>
      </c>
      <c r="D2130" s="6">
        <v>15000</v>
      </c>
      <c r="E2130" s="8">
        <v>25</v>
      </c>
      <c r="F2130" t="s">
        <v>8220</v>
      </c>
      <c r="G2130" t="s">
        <v>8228</v>
      </c>
      <c r="H2130" t="s">
        <v>8250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8292</v>
      </c>
      <c r="O2130" t="s">
        <v>8293</v>
      </c>
      <c r="P2130" s="9">
        <f>(J2130/86400)+DATE(1970,1,1)</f>
        <v>41843.772789351853</v>
      </c>
      <c r="Q2130" s="9">
        <f>(I2130/86400)+DATE(1970,1,1)</f>
        <v>41903.772789351853</v>
      </c>
      <c r="R2130" cm="1">
        <f t="array" ref="R2130:S2130">YEAR(P2130:Q2130)</f>
        <v>2014</v>
      </c>
      <c r="S2130">
        <v>2014</v>
      </c>
    </row>
    <row r="2131" spans="1:19" ht="48" x14ac:dyDescent="0.2">
      <c r="A2131">
        <v>2129</v>
      </c>
      <c r="B2131" s="3" t="s">
        <v>2130</v>
      </c>
      <c r="C2131" s="3" t="s">
        <v>6239</v>
      </c>
      <c r="D2131" s="6">
        <v>2000</v>
      </c>
      <c r="E2131" s="8">
        <v>236</v>
      </c>
      <c r="F2131" t="s">
        <v>8220</v>
      </c>
      <c r="G2131" t="s">
        <v>8223</v>
      </c>
      <c r="H2131" t="s">
        <v>8245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8292</v>
      </c>
      <c r="O2131" t="s">
        <v>8293</v>
      </c>
      <c r="P2131" s="9">
        <f>(J2131/86400)+DATE(1970,1,1)</f>
        <v>42409.024305555555</v>
      </c>
      <c r="Q2131" s="9">
        <f>(I2131/86400)+DATE(1970,1,1)</f>
        <v>42439.024305555555</v>
      </c>
      <c r="R2131" cm="1">
        <f t="array" ref="R2131:S2131">YEAR(P2131:Q2131)</f>
        <v>2016</v>
      </c>
      <c r="S2131">
        <v>2016</v>
      </c>
    </row>
    <row r="2132" spans="1:19" ht="32" x14ac:dyDescent="0.2">
      <c r="A2132">
        <v>2130</v>
      </c>
      <c r="B2132" s="3" t="s">
        <v>2131</v>
      </c>
      <c r="C2132" s="3" t="s">
        <v>6240</v>
      </c>
      <c r="D2132" s="6">
        <v>42000</v>
      </c>
      <c r="E2132" s="8">
        <v>85</v>
      </c>
      <c r="F2132" t="s">
        <v>8220</v>
      </c>
      <c r="G2132" t="s">
        <v>8223</v>
      </c>
      <c r="H2132" t="s">
        <v>8245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8292</v>
      </c>
      <c r="O2132" t="s">
        <v>8293</v>
      </c>
      <c r="P2132" s="9">
        <f>(J2132/86400)+DATE(1970,1,1)</f>
        <v>41832.086377314816</v>
      </c>
      <c r="Q2132" s="9">
        <f>(I2132/86400)+DATE(1970,1,1)</f>
        <v>41867.086377314816</v>
      </c>
      <c r="R2132" cm="1">
        <f t="array" ref="R2132:S2132">YEAR(P2132:Q2132)</f>
        <v>2014</v>
      </c>
      <c r="S2132">
        <v>2014</v>
      </c>
    </row>
    <row r="2133" spans="1:19" ht="48" x14ac:dyDescent="0.2">
      <c r="A2133">
        <v>2131</v>
      </c>
      <c r="B2133" s="3" t="s">
        <v>2132</v>
      </c>
      <c r="C2133" s="3" t="s">
        <v>6241</v>
      </c>
      <c r="D2133" s="6">
        <v>500</v>
      </c>
      <c r="E2133" s="8">
        <v>25</v>
      </c>
      <c r="F2133" t="s">
        <v>8220</v>
      </c>
      <c r="G2133" t="s">
        <v>8223</v>
      </c>
      <c r="H2133" t="s">
        <v>8245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8292</v>
      </c>
      <c r="O2133" t="s">
        <v>8293</v>
      </c>
      <c r="P2133" s="9">
        <f>(J2133/86400)+DATE(1970,1,1)</f>
        <v>42167.207071759258</v>
      </c>
      <c r="Q2133" s="9">
        <f>(I2133/86400)+DATE(1970,1,1)</f>
        <v>42197.207071759258</v>
      </c>
      <c r="R2133" cm="1">
        <f t="array" ref="R2133:S2133">YEAR(P2133:Q2133)</f>
        <v>2015</v>
      </c>
      <c r="S2133">
        <v>2015</v>
      </c>
    </row>
    <row r="2134" spans="1:19" ht="48" x14ac:dyDescent="0.2">
      <c r="A2134">
        <v>2132</v>
      </c>
      <c r="B2134" s="3" t="s">
        <v>2133</v>
      </c>
      <c r="C2134" s="3" t="s">
        <v>6242</v>
      </c>
      <c r="D2134" s="6">
        <v>100000</v>
      </c>
      <c r="E2134" s="8">
        <v>2112.9899999999998</v>
      </c>
      <c r="F2134" t="s">
        <v>8220</v>
      </c>
      <c r="G2134" t="s">
        <v>8223</v>
      </c>
      <c r="H2134" t="s">
        <v>8245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8292</v>
      </c>
      <c r="O2134" t="s">
        <v>8293</v>
      </c>
      <c r="P2134" s="9">
        <f>(J2134/86400)+DATE(1970,1,1)</f>
        <v>41643.487175925926</v>
      </c>
      <c r="Q2134" s="9">
        <f>(I2134/86400)+DATE(1970,1,1)</f>
        <v>41673.487175925926</v>
      </c>
      <c r="R2134" cm="1">
        <f t="array" ref="R2134:S2134">YEAR(P2134:Q2134)</f>
        <v>2014</v>
      </c>
      <c r="S2134">
        <v>2014</v>
      </c>
    </row>
    <row r="2135" spans="1:19" ht="48" x14ac:dyDescent="0.2">
      <c r="A2135">
        <v>2133</v>
      </c>
      <c r="B2135" s="3" t="s">
        <v>2134</v>
      </c>
      <c r="C2135" s="3" t="s">
        <v>6243</v>
      </c>
      <c r="D2135" s="6">
        <v>1000</v>
      </c>
      <c r="E2135" s="8">
        <v>16</v>
      </c>
      <c r="F2135" t="s">
        <v>8220</v>
      </c>
      <c r="G2135" t="s">
        <v>8223</v>
      </c>
      <c r="H2135" t="s">
        <v>8245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8292</v>
      </c>
      <c r="O2135" t="s">
        <v>8293</v>
      </c>
      <c r="P2135" s="9">
        <f>(J2135/86400)+DATE(1970,1,1)</f>
        <v>40619.097210648149</v>
      </c>
      <c r="Q2135" s="9">
        <f>(I2135/86400)+DATE(1970,1,1)</f>
        <v>40657.290972222225</v>
      </c>
      <c r="R2135" cm="1">
        <f t="array" ref="R2135:S2135">YEAR(P2135:Q2135)</f>
        <v>2011</v>
      </c>
      <c r="S2135">
        <v>2011</v>
      </c>
    </row>
    <row r="2136" spans="1:19" ht="48" x14ac:dyDescent="0.2">
      <c r="A2136">
        <v>2134</v>
      </c>
      <c r="B2136" s="3" t="s">
        <v>2135</v>
      </c>
      <c r="C2136" s="3" t="s">
        <v>6244</v>
      </c>
      <c r="D2136" s="6">
        <v>6000</v>
      </c>
      <c r="E2136" s="8">
        <v>104</v>
      </c>
      <c r="F2136" t="s">
        <v>8220</v>
      </c>
      <c r="G2136" t="s">
        <v>8223</v>
      </c>
      <c r="H2136" t="s">
        <v>8245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8292</v>
      </c>
      <c r="O2136" t="s">
        <v>8293</v>
      </c>
      <c r="P2136" s="9">
        <f>(J2136/86400)+DATE(1970,1,1)</f>
        <v>41361.886469907404</v>
      </c>
      <c r="Q2136" s="9">
        <f>(I2136/86400)+DATE(1970,1,1)</f>
        <v>41391.886469907404</v>
      </c>
      <c r="R2136" cm="1">
        <f t="array" ref="R2136:S2136">YEAR(P2136:Q2136)</f>
        <v>2013</v>
      </c>
      <c r="S2136">
        <v>2013</v>
      </c>
    </row>
    <row r="2137" spans="1:19" ht="48" x14ac:dyDescent="0.2">
      <c r="A2137">
        <v>2135</v>
      </c>
      <c r="B2137" s="3" t="s">
        <v>2136</v>
      </c>
      <c r="C2137" s="3" t="s">
        <v>6245</v>
      </c>
      <c r="D2137" s="6">
        <v>5000</v>
      </c>
      <c r="E2137" s="8">
        <v>478</v>
      </c>
      <c r="F2137" t="s">
        <v>8220</v>
      </c>
      <c r="G2137" t="s">
        <v>8223</v>
      </c>
      <c r="H2137" t="s">
        <v>8245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8292</v>
      </c>
      <c r="O2137" t="s">
        <v>8293</v>
      </c>
      <c r="P2137" s="9">
        <f>(J2137/86400)+DATE(1970,1,1)</f>
        <v>41156.96334490741</v>
      </c>
      <c r="Q2137" s="9">
        <f>(I2137/86400)+DATE(1970,1,1)</f>
        <v>41186.96334490741</v>
      </c>
      <c r="R2137" cm="1">
        <f t="array" ref="R2137:S2137">YEAR(P2137:Q2137)</f>
        <v>2012</v>
      </c>
      <c r="S2137">
        <v>2012</v>
      </c>
    </row>
    <row r="2138" spans="1:19" ht="48" x14ac:dyDescent="0.2">
      <c r="A2138">
        <v>2136</v>
      </c>
      <c r="B2138" s="3" t="s">
        <v>2137</v>
      </c>
      <c r="C2138" s="3" t="s">
        <v>6246</v>
      </c>
      <c r="D2138" s="6">
        <v>80000</v>
      </c>
      <c r="E2138" s="8">
        <v>47.69</v>
      </c>
      <c r="F2138" t="s">
        <v>8220</v>
      </c>
      <c r="G2138" t="s">
        <v>8223</v>
      </c>
      <c r="H2138" t="s">
        <v>8245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8292</v>
      </c>
      <c r="O2138" t="s">
        <v>8293</v>
      </c>
      <c r="P2138" s="9">
        <f>(J2138/86400)+DATE(1970,1,1)</f>
        <v>41536.509097222224</v>
      </c>
      <c r="Q2138" s="9">
        <f>(I2138/86400)+DATE(1970,1,1)</f>
        <v>41566.509097222224</v>
      </c>
      <c r="R2138" cm="1">
        <f t="array" ref="R2138:S2138">YEAR(P2138:Q2138)</f>
        <v>2013</v>
      </c>
      <c r="S2138">
        <v>2013</v>
      </c>
    </row>
    <row r="2139" spans="1:19" ht="48" x14ac:dyDescent="0.2">
      <c r="A2139">
        <v>2137</v>
      </c>
      <c r="B2139" s="3" t="s">
        <v>2138</v>
      </c>
      <c r="C2139" s="3" t="s">
        <v>6247</v>
      </c>
      <c r="D2139" s="6">
        <v>50000</v>
      </c>
      <c r="E2139" s="8">
        <v>14203</v>
      </c>
      <c r="F2139" t="s">
        <v>8220</v>
      </c>
      <c r="G2139" t="s">
        <v>8228</v>
      </c>
      <c r="H2139" t="s">
        <v>8250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8292</v>
      </c>
      <c r="O2139" t="s">
        <v>8293</v>
      </c>
      <c r="P2139" s="9">
        <f>(J2139/86400)+DATE(1970,1,1)</f>
        <v>41948.771168981482</v>
      </c>
      <c r="Q2139" s="9">
        <f>(I2139/86400)+DATE(1970,1,1)</f>
        <v>41978.771168981482</v>
      </c>
      <c r="R2139" cm="1">
        <f t="array" ref="R2139:S2139">YEAR(P2139:Q2139)</f>
        <v>2014</v>
      </c>
      <c r="S2139">
        <v>2014</v>
      </c>
    </row>
    <row r="2140" spans="1:19" ht="32" x14ac:dyDescent="0.2">
      <c r="A2140">
        <v>2138</v>
      </c>
      <c r="B2140" s="3" t="s">
        <v>2139</v>
      </c>
      <c r="C2140" s="3" t="s">
        <v>6248</v>
      </c>
      <c r="D2140" s="6">
        <v>1000</v>
      </c>
      <c r="E2140" s="8">
        <v>128</v>
      </c>
      <c r="F2140" t="s">
        <v>8220</v>
      </c>
      <c r="G2140" t="s">
        <v>8224</v>
      </c>
      <c r="H2140" t="s">
        <v>8246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8292</v>
      </c>
      <c r="O2140" t="s">
        <v>8293</v>
      </c>
      <c r="P2140" s="9">
        <f>(J2140/86400)+DATE(1970,1,1)</f>
        <v>41557.013182870374</v>
      </c>
      <c r="Q2140" s="9">
        <f>(I2140/86400)+DATE(1970,1,1)</f>
        <v>41587.054849537039</v>
      </c>
      <c r="R2140" cm="1">
        <f t="array" ref="R2140:S2140">YEAR(P2140:Q2140)</f>
        <v>2013</v>
      </c>
      <c r="S2140">
        <v>2013</v>
      </c>
    </row>
    <row r="2141" spans="1:19" ht="48" x14ac:dyDescent="0.2">
      <c r="A2141">
        <v>2139</v>
      </c>
      <c r="B2141" s="3" t="s">
        <v>2140</v>
      </c>
      <c r="C2141" s="3" t="s">
        <v>6249</v>
      </c>
      <c r="D2141" s="6">
        <v>30000</v>
      </c>
      <c r="E2141" s="8">
        <v>1626</v>
      </c>
      <c r="F2141" t="s">
        <v>8220</v>
      </c>
      <c r="G2141" t="s">
        <v>8223</v>
      </c>
      <c r="H2141" t="s">
        <v>8245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8292</v>
      </c>
      <c r="O2141" t="s">
        <v>8293</v>
      </c>
      <c r="P2141" s="9">
        <f>(J2141/86400)+DATE(1970,1,1)</f>
        <v>42647.750092592592</v>
      </c>
      <c r="Q2141" s="9">
        <f>(I2141/86400)+DATE(1970,1,1)</f>
        <v>42677.750092592592</v>
      </c>
      <c r="R2141" cm="1">
        <f t="array" ref="R2141:S2141">YEAR(P2141:Q2141)</f>
        <v>2016</v>
      </c>
      <c r="S2141">
        <v>2016</v>
      </c>
    </row>
    <row r="2142" spans="1:19" ht="48" x14ac:dyDescent="0.2">
      <c r="A2142">
        <v>2140</v>
      </c>
      <c r="B2142" s="3" t="s">
        <v>2141</v>
      </c>
      <c r="C2142" s="3" t="s">
        <v>6250</v>
      </c>
      <c r="D2142" s="6">
        <v>500000</v>
      </c>
      <c r="E2142" s="8">
        <v>560</v>
      </c>
      <c r="F2142" t="s">
        <v>8220</v>
      </c>
      <c r="G2142" t="s">
        <v>8223</v>
      </c>
      <c r="H2142" t="s">
        <v>8245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8292</v>
      </c>
      <c r="O2142" t="s">
        <v>8293</v>
      </c>
      <c r="P2142" s="9">
        <f>(J2142/86400)+DATE(1970,1,1)</f>
        <v>41255.833611111113</v>
      </c>
      <c r="Q2142" s="9">
        <f>(I2142/86400)+DATE(1970,1,1)</f>
        <v>41285.833611111113</v>
      </c>
      <c r="R2142" cm="1">
        <f t="array" ref="R2142:S2142">YEAR(P2142:Q2142)</f>
        <v>2012</v>
      </c>
      <c r="S2142">
        <v>2013</v>
      </c>
    </row>
    <row r="2143" spans="1:19" ht="48" x14ac:dyDescent="0.2">
      <c r="A2143">
        <v>2141</v>
      </c>
      <c r="B2143" s="3" t="s">
        <v>2142</v>
      </c>
      <c r="C2143" s="3" t="s">
        <v>6251</v>
      </c>
      <c r="D2143" s="6">
        <v>15000</v>
      </c>
      <c r="E2143" s="8">
        <v>0</v>
      </c>
      <c r="F2143" t="s">
        <v>8220</v>
      </c>
      <c r="G2143" t="s">
        <v>8223</v>
      </c>
      <c r="H2143" t="s">
        <v>8245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8292</v>
      </c>
      <c r="O2143" t="s">
        <v>8293</v>
      </c>
      <c r="P2143" s="9">
        <f>(J2143/86400)+DATE(1970,1,1)</f>
        <v>41927.235636574071</v>
      </c>
      <c r="Q2143" s="9">
        <f>(I2143/86400)+DATE(1970,1,1)</f>
        <v>41957.277303240742</v>
      </c>
      <c r="R2143" cm="1">
        <f t="array" ref="R2143:S2143">YEAR(P2143:Q2143)</f>
        <v>2014</v>
      </c>
      <c r="S2143">
        <v>2014</v>
      </c>
    </row>
    <row r="2144" spans="1:19" ht="48" x14ac:dyDescent="0.2">
      <c r="A2144">
        <v>2142</v>
      </c>
      <c r="B2144" s="3" t="s">
        <v>2143</v>
      </c>
      <c r="C2144" s="3" t="s">
        <v>6252</v>
      </c>
      <c r="D2144" s="6">
        <v>10500</v>
      </c>
      <c r="E2144" s="8">
        <v>601</v>
      </c>
      <c r="F2144" t="s">
        <v>8220</v>
      </c>
      <c r="G2144" t="s">
        <v>8235</v>
      </c>
      <c r="H2144" t="s">
        <v>8248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8292</v>
      </c>
      <c r="O2144" t="s">
        <v>8293</v>
      </c>
      <c r="P2144" s="9">
        <f>(J2144/86400)+DATE(1970,1,1)</f>
        <v>42340.701504629629</v>
      </c>
      <c r="Q2144" s="9">
        <f>(I2144/86400)+DATE(1970,1,1)</f>
        <v>42368.701504629629</v>
      </c>
      <c r="R2144" cm="1">
        <f t="array" ref="R2144:S2144">YEAR(P2144:Q2144)</f>
        <v>2015</v>
      </c>
      <c r="S2144">
        <v>2015</v>
      </c>
    </row>
    <row r="2145" spans="1:19" ht="48" x14ac:dyDescent="0.2">
      <c r="A2145">
        <v>2143</v>
      </c>
      <c r="B2145" s="3" t="s">
        <v>2144</v>
      </c>
      <c r="C2145" s="3" t="s">
        <v>6253</v>
      </c>
      <c r="D2145" s="6">
        <v>2000</v>
      </c>
      <c r="E2145" s="8">
        <v>225</v>
      </c>
      <c r="F2145" t="s">
        <v>8220</v>
      </c>
      <c r="G2145" t="s">
        <v>8223</v>
      </c>
      <c r="H2145" t="s">
        <v>8245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8292</v>
      </c>
      <c r="O2145" t="s">
        <v>8293</v>
      </c>
      <c r="P2145" s="9">
        <f>(J2145/86400)+DATE(1970,1,1)</f>
        <v>40332.886712962965</v>
      </c>
      <c r="Q2145" s="9">
        <f>(I2145/86400)+DATE(1970,1,1)</f>
        <v>40380.791666666664</v>
      </c>
      <c r="R2145" cm="1">
        <f t="array" ref="R2145:S2145">YEAR(P2145:Q2145)</f>
        <v>2010</v>
      </c>
      <c r="S2145">
        <v>2010</v>
      </c>
    </row>
    <row r="2146" spans="1:19" ht="32" x14ac:dyDescent="0.2">
      <c r="A2146">
        <v>2144</v>
      </c>
      <c r="B2146" s="3" t="s">
        <v>2145</v>
      </c>
      <c r="C2146" s="3" t="s">
        <v>6254</v>
      </c>
      <c r="D2146" s="6">
        <v>35500</v>
      </c>
      <c r="E2146" s="8">
        <v>607</v>
      </c>
      <c r="F2146" t="s">
        <v>8220</v>
      </c>
      <c r="G2146" t="s">
        <v>8223</v>
      </c>
      <c r="H2146" t="s">
        <v>8245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8292</v>
      </c>
      <c r="O2146" t="s">
        <v>8293</v>
      </c>
      <c r="P2146" s="9">
        <f>(J2146/86400)+DATE(1970,1,1)</f>
        <v>41499.546759259261</v>
      </c>
      <c r="Q2146" s="9">
        <f>(I2146/86400)+DATE(1970,1,1)</f>
        <v>41531.546759259261</v>
      </c>
      <c r="R2146" cm="1">
        <f t="array" ref="R2146:S2146">YEAR(P2146:Q2146)</f>
        <v>2013</v>
      </c>
      <c r="S2146">
        <v>2013</v>
      </c>
    </row>
    <row r="2147" spans="1:19" ht="48" x14ac:dyDescent="0.2">
      <c r="A2147">
        <v>2145</v>
      </c>
      <c r="B2147" s="3" t="s">
        <v>2146</v>
      </c>
      <c r="C2147" s="3" t="s">
        <v>6255</v>
      </c>
      <c r="D2147" s="6">
        <v>15000</v>
      </c>
      <c r="E2147" s="8">
        <v>4565</v>
      </c>
      <c r="F2147" t="s">
        <v>8220</v>
      </c>
      <c r="G2147" t="s">
        <v>8223</v>
      </c>
      <c r="H2147" t="s">
        <v>8245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8292</v>
      </c>
      <c r="O2147" t="s">
        <v>8293</v>
      </c>
      <c r="P2147" s="9">
        <f>(J2147/86400)+DATE(1970,1,1)</f>
        <v>41575.237430555557</v>
      </c>
      <c r="Q2147" s="9">
        <f>(I2147/86400)+DATE(1970,1,1)</f>
        <v>41605.279097222221</v>
      </c>
      <c r="R2147" cm="1">
        <f t="array" ref="R2147:S2147">YEAR(P2147:Q2147)</f>
        <v>2013</v>
      </c>
      <c r="S2147">
        <v>2013</v>
      </c>
    </row>
    <row r="2148" spans="1:19" ht="48" x14ac:dyDescent="0.2">
      <c r="A2148">
        <v>2146</v>
      </c>
      <c r="B2148" s="3" t="s">
        <v>2147</v>
      </c>
      <c r="C2148" s="3" t="s">
        <v>6256</v>
      </c>
      <c r="D2148" s="6">
        <v>5000</v>
      </c>
      <c r="E2148" s="8">
        <v>1</v>
      </c>
      <c r="F2148" t="s">
        <v>8220</v>
      </c>
      <c r="G2148" t="s">
        <v>8223</v>
      </c>
      <c r="H2148" t="s">
        <v>8245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8292</v>
      </c>
      <c r="O2148" t="s">
        <v>8293</v>
      </c>
      <c r="P2148" s="9">
        <f>(J2148/86400)+DATE(1970,1,1)</f>
        <v>42397.679513888885</v>
      </c>
      <c r="Q2148" s="9">
        <f>(I2148/86400)+DATE(1970,1,1)</f>
        <v>42411.679513888885</v>
      </c>
      <c r="R2148" cm="1">
        <f t="array" ref="R2148:S2148">YEAR(P2148:Q2148)</f>
        <v>2016</v>
      </c>
      <c r="S2148">
        <v>2016</v>
      </c>
    </row>
    <row r="2149" spans="1:19" ht="16" x14ac:dyDescent="0.2">
      <c r="A2149">
        <v>2147</v>
      </c>
      <c r="B2149" s="3" t="s">
        <v>2148</v>
      </c>
      <c r="C2149" s="3" t="s">
        <v>6257</v>
      </c>
      <c r="D2149" s="6">
        <v>390000</v>
      </c>
      <c r="E2149" s="8">
        <v>2716</v>
      </c>
      <c r="F2149" t="s">
        <v>8220</v>
      </c>
      <c r="G2149" t="s">
        <v>8223</v>
      </c>
      <c r="H2149" t="s">
        <v>8245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8292</v>
      </c>
      <c r="O2149" t="s">
        <v>8293</v>
      </c>
      <c r="P2149" s="9">
        <f>(J2149/86400)+DATE(1970,1,1)</f>
        <v>41927.295694444445</v>
      </c>
      <c r="Q2149" s="9">
        <f>(I2149/86400)+DATE(1970,1,1)</f>
        <v>41959.337361111116</v>
      </c>
      <c r="R2149" cm="1">
        <f t="array" ref="R2149:S2149">YEAR(P2149:Q2149)</f>
        <v>2014</v>
      </c>
      <c r="S2149">
        <v>2014</v>
      </c>
    </row>
    <row r="2150" spans="1:19" ht="48" x14ac:dyDescent="0.2">
      <c r="A2150">
        <v>2148</v>
      </c>
      <c r="B2150" s="3" t="s">
        <v>2149</v>
      </c>
      <c r="C2150" s="3" t="s">
        <v>6258</v>
      </c>
      <c r="D2150" s="6">
        <v>100</v>
      </c>
      <c r="E2150" s="8">
        <v>2</v>
      </c>
      <c r="F2150" t="s">
        <v>8220</v>
      </c>
      <c r="G2150" t="s">
        <v>8224</v>
      </c>
      <c r="H2150" t="s">
        <v>8246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8292</v>
      </c>
      <c r="O2150" t="s">
        <v>8293</v>
      </c>
      <c r="P2150" s="9">
        <f>(J2150/86400)+DATE(1970,1,1)</f>
        <v>42066.733587962968</v>
      </c>
      <c r="Q2150" s="9">
        <f>(I2150/86400)+DATE(1970,1,1)</f>
        <v>42096.691921296297</v>
      </c>
      <c r="R2150" cm="1">
        <f t="array" ref="R2150:S2150">YEAR(P2150:Q2150)</f>
        <v>2015</v>
      </c>
      <c r="S2150">
        <v>2015</v>
      </c>
    </row>
    <row r="2151" spans="1:19" ht="48" x14ac:dyDescent="0.2">
      <c r="A2151">
        <v>2149</v>
      </c>
      <c r="B2151" s="3" t="s">
        <v>2150</v>
      </c>
      <c r="C2151" s="3" t="s">
        <v>6259</v>
      </c>
      <c r="D2151" s="6">
        <v>2000</v>
      </c>
      <c r="E2151" s="8">
        <v>0</v>
      </c>
      <c r="F2151" t="s">
        <v>8220</v>
      </c>
      <c r="G2151" t="s">
        <v>8223</v>
      </c>
      <c r="H2151" t="s">
        <v>8245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8292</v>
      </c>
      <c r="O2151" t="s">
        <v>8293</v>
      </c>
      <c r="P2151" s="9">
        <f>(J2151/86400)+DATE(1970,1,1)</f>
        <v>40355.024953703702</v>
      </c>
      <c r="Q2151" s="9">
        <f>(I2151/86400)+DATE(1970,1,1)</f>
        <v>40390</v>
      </c>
      <c r="R2151" cm="1">
        <f t="array" ref="R2151:S2151">YEAR(P2151:Q2151)</f>
        <v>2010</v>
      </c>
      <c r="S2151">
        <v>2010</v>
      </c>
    </row>
    <row r="2152" spans="1:19" ht="16" x14ac:dyDescent="0.2">
      <c r="A2152">
        <v>2150</v>
      </c>
      <c r="B2152" s="3" t="s">
        <v>2151</v>
      </c>
      <c r="C2152" s="3" t="s">
        <v>6260</v>
      </c>
      <c r="D2152" s="6">
        <v>50000</v>
      </c>
      <c r="E2152" s="8">
        <v>405</v>
      </c>
      <c r="F2152" t="s">
        <v>8220</v>
      </c>
      <c r="G2152" t="s">
        <v>8233</v>
      </c>
      <c r="H2152" t="s">
        <v>8253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8292</v>
      </c>
      <c r="O2152" t="s">
        <v>8293</v>
      </c>
      <c r="P2152" s="9">
        <f>(J2152/86400)+DATE(1970,1,1)</f>
        <v>42534.284710648149</v>
      </c>
      <c r="Q2152" s="9">
        <f>(I2152/86400)+DATE(1970,1,1)</f>
        <v>42564.284710648149</v>
      </c>
      <c r="R2152" cm="1">
        <f t="array" ref="R2152:S2152">YEAR(P2152:Q2152)</f>
        <v>2016</v>
      </c>
      <c r="S2152">
        <v>2016</v>
      </c>
    </row>
    <row r="2153" spans="1:19" ht="48" x14ac:dyDescent="0.2">
      <c r="A2153">
        <v>2151</v>
      </c>
      <c r="B2153" s="3" t="s">
        <v>2152</v>
      </c>
      <c r="C2153" s="3" t="s">
        <v>6261</v>
      </c>
      <c r="D2153" s="6">
        <v>45000</v>
      </c>
      <c r="E2153" s="8">
        <v>118</v>
      </c>
      <c r="F2153" t="s">
        <v>8220</v>
      </c>
      <c r="G2153" t="s">
        <v>8223</v>
      </c>
      <c r="H2153" t="s">
        <v>8245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8292</v>
      </c>
      <c r="O2153" t="s">
        <v>8293</v>
      </c>
      <c r="P2153" s="9">
        <f>(J2153/86400)+DATE(1970,1,1)</f>
        <v>42520.847384259258</v>
      </c>
      <c r="Q2153" s="9">
        <f>(I2153/86400)+DATE(1970,1,1)</f>
        <v>42550.847384259258</v>
      </c>
      <c r="R2153" cm="1">
        <f t="array" ref="R2153:S2153">YEAR(P2153:Q2153)</f>
        <v>2016</v>
      </c>
      <c r="S2153">
        <v>2016</v>
      </c>
    </row>
    <row r="2154" spans="1:19" ht="48" x14ac:dyDescent="0.2">
      <c r="A2154">
        <v>2152</v>
      </c>
      <c r="B2154" s="3" t="s">
        <v>2153</v>
      </c>
      <c r="C2154" s="3" t="s">
        <v>6262</v>
      </c>
      <c r="D2154" s="6">
        <v>30000</v>
      </c>
      <c r="E2154" s="8">
        <v>50</v>
      </c>
      <c r="F2154" t="s">
        <v>8220</v>
      </c>
      <c r="G2154" t="s">
        <v>8223</v>
      </c>
      <c r="H2154" t="s">
        <v>8245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8292</v>
      </c>
      <c r="O2154" t="s">
        <v>8293</v>
      </c>
      <c r="P2154" s="9">
        <f>(J2154/86400)+DATE(1970,1,1)</f>
        <v>41683.832280092596</v>
      </c>
      <c r="Q2154" s="9">
        <f>(I2154/86400)+DATE(1970,1,1)</f>
        <v>41713.790613425925</v>
      </c>
      <c r="R2154" cm="1">
        <f t="array" ref="R2154:S2154">YEAR(P2154:Q2154)</f>
        <v>2014</v>
      </c>
      <c r="S2154">
        <v>2014</v>
      </c>
    </row>
    <row r="2155" spans="1:19" ht="48" x14ac:dyDescent="0.2">
      <c r="A2155">
        <v>2153</v>
      </c>
      <c r="B2155" s="3" t="s">
        <v>2154</v>
      </c>
      <c r="C2155" s="3" t="s">
        <v>6263</v>
      </c>
      <c r="D2155" s="6">
        <v>372625</v>
      </c>
      <c r="E2155" s="8">
        <v>34</v>
      </c>
      <c r="F2155" t="s">
        <v>8220</v>
      </c>
      <c r="G2155" t="s">
        <v>8223</v>
      </c>
      <c r="H2155" t="s">
        <v>8245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8292</v>
      </c>
      <c r="O2155" t="s">
        <v>8293</v>
      </c>
      <c r="P2155" s="9">
        <f>(J2155/86400)+DATE(1970,1,1)</f>
        <v>41974.911087962959</v>
      </c>
      <c r="Q2155" s="9">
        <f>(I2155/86400)+DATE(1970,1,1)</f>
        <v>42014.332638888889</v>
      </c>
      <c r="R2155" cm="1">
        <f t="array" ref="R2155:S2155">YEAR(P2155:Q2155)</f>
        <v>2014</v>
      </c>
      <c r="S2155">
        <v>2015</v>
      </c>
    </row>
    <row r="2156" spans="1:19" ht="32" x14ac:dyDescent="0.2">
      <c r="A2156">
        <v>2154</v>
      </c>
      <c r="B2156" s="3" t="s">
        <v>2155</v>
      </c>
      <c r="C2156" s="3" t="s">
        <v>6264</v>
      </c>
      <c r="D2156" s="6">
        <v>250</v>
      </c>
      <c r="E2156" s="8">
        <v>2</v>
      </c>
      <c r="F2156" t="s">
        <v>8220</v>
      </c>
      <c r="G2156" t="s">
        <v>8223</v>
      </c>
      <c r="H2156" t="s">
        <v>8245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8292</v>
      </c>
      <c r="O2156" t="s">
        <v>8293</v>
      </c>
      <c r="P2156" s="9">
        <f>(J2156/86400)+DATE(1970,1,1)</f>
        <v>41647.632256944446</v>
      </c>
      <c r="Q2156" s="9">
        <f>(I2156/86400)+DATE(1970,1,1)</f>
        <v>41667.632256944446</v>
      </c>
      <c r="R2156" cm="1">
        <f t="array" ref="R2156:S2156">YEAR(P2156:Q2156)</f>
        <v>2014</v>
      </c>
      <c r="S2156">
        <v>2014</v>
      </c>
    </row>
    <row r="2157" spans="1:19" ht="48" x14ac:dyDescent="0.2">
      <c r="A2157">
        <v>2155</v>
      </c>
      <c r="B2157" s="3" t="s">
        <v>2156</v>
      </c>
      <c r="C2157" s="3" t="s">
        <v>6265</v>
      </c>
      <c r="D2157" s="6">
        <v>5000</v>
      </c>
      <c r="E2157" s="8">
        <v>115</v>
      </c>
      <c r="F2157" t="s">
        <v>8220</v>
      </c>
      <c r="G2157" t="s">
        <v>8224</v>
      </c>
      <c r="H2157" t="s">
        <v>8246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8292</v>
      </c>
      <c r="O2157" t="s">
        <v>8293</v>
      </c>
      <c r="P2157" s="9">
        <f>(J2157/86400)+DATE(1970,1,1)</f>
        <v>42430.747511574074</v>
      </c>
      <c r="Q2157" s="9">
        <f>(I2157/86400)+DATE(1970,1,1)</f>
        <v>42460.70584490741</v>
      </c>
      <c r="R2157" cm="1">
        <f t="array" ref="R2157:S2157">YEAR(P2157:Q2157)</f>
        <v>2016</v>
      </c>
      <c r="S2157">
        <v>2016</v>
      </c>
    </row>
    <row r="2158" spans="1:19" ht="32" x14ac:dyDescent="0.2">
      <c r="A2158">
        <v>2156</v>
      </c>
      <c r="B2158" s="3" t="s">
        <v>2157</v>
      </c>
      <c r="C2158" s="3" t="s">
        <v>6266</v>
      </c>
      <c r="D2158" s="6">
        <v>56000</v>
      </c>
      <c r="E2158" s="8">
        <v>1493</v>
      </c>
      <c r="F2158" t="s">
        <v>8220</v>
      </c>
      <c r="G2158" t="s">
        <v>8223</v>
      </c>
      <c r="H2158" t="s">
        <v>8245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8292</v>
      </c>
      <c r="O2158" t="s">
        <v>8293</v>
      </c>
      <c r="P2158" s="9">
        <f>(J2158/86400)+DATE(1970,1,1)</f>
        <v>41488.85423611111</v>
      </c>
      <c r="Q2158" s="9">
        <f>(I2158/86400)+DATE(1970,1,1)</f>
        <v>41533.85423611111</v>
      </c>
      <c r="R2158" cm="1">
        <f t="array" ref="R2158:S2158">YEAR(P2158:Q2158)</f>
        <v>2013</v>
      </c>
      <c r="S2158">
        <v>2013</v>
      </c>
    </row>
    <row r="2159" spans="1:19" ht="32" x14ac:dyDescent="0.2">
      <c r="A2159">
        <v>2157</v>
      </c>
      <c r="B2159" s="3" t="s">
        <v>2158</v>
      </c>
      <c r="C2159" s="3" t="s">
        <v>6267</v>
      </c>
      <c r="D2159" s="6">
        <v>75000</v>
      </c>
      <c r="E2159" s="8">
        <v>21144</v>
      </c>
      <c r="F2159" t="s">
        <v>8220</v>
      </c>
      <c r="G2159" t="s">
        <v>8223</v>
      </c>
      <c r="H2159" t="s">
        <v>8245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8292</v>
      </c>
      <c r="O2159" t="s">
        <v>8293</v>
      </c>
      <c r="P2159" s="9">
        <f>(J2159/86400)+DATE(1970,1,1)</f>
        <v>42694.98128472222</v>
      </c>
      <c r="Q2159" s="9">
        <f>(I2159/86400)+DATE(1970,1,1)</f>
        <v>42727.332638888889</v>
      </c>
      <c r="R2159" cm="1">
        <f t="array" ref="R2159:S2159">YEAR(P2159:Q2159)</f>
        <v>2016</v>
      </c>
      <c r="S2159">
        <v>2016</v>
      </c>
    </row>
    <row r="2160" spans="1:19" ht="48" x14ac:dyDescent="0.2">
      <c r="A2160">
        <v>2158</v>
      </c>
      <c r="B2160" s="3" t="s">
        <v>2159</v>
      </c>
      <c r="C2160" s="3" t="s">
        <v>6268</v>
      </c>
      <c r="D2160" s="6">
        <v>300000</v>
      </c>
      <c r="E2160" s="8">
        <v>19770.11</v>
      </c>
      <c r="F2160" t="s">
        <v>8220</v>
      </c>
      <c r="G2160" t="s">
        <v>8223</v>
      </c>
      <c r="H2160" t="s">
        <v>8245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8292</v>
      </c>
      <c r="O2160" t="s">
        <v>8293</v>
      </c>
      <c r="P2160" s="9">
        <f>(J2160/86400)+DATE(1970,1,1)</f>
        <v>41264.853865740741</v>
      </c>
      <c r="Q2160" s="9">
        <f>(I2160/86400)+DATE(1970,1,1)</f>
        <v>41309.853865740741</v>
      </c>
      <c r="R2160" cm="1">
        <f t="array" ref="R2160:S2160">YEAR(P2160:Q2160)</f>
        <v>2012</v>
      </c>
      <c r="S2160">
        <v>2013</v>
      </c>
    </row>
    <row r="2161" spans="1:19" ht="64" x14ac:dyDescent="0.2">
      <c r="A2161">
        <v>2159</v>
      </c>
      <c r="B2161" s="3" t="s">
        <v>2160</v>
      </c>
      <c r="C2161" s="3" t="s">
        <v>6269</v>
      </c>
      <c r="D2161" s="6">
        <v>3600</v>
      </c>
      <c r="E2161" s="8">
        <v>26</v>
      </c>
      <c r="F2161" t="s">
        <v>8220</v>
      </c>
      <c r="G2161" t="s">
        <v>8223</v>
      </c>
      <c r="H2161" t="s">
        <v>8245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8292</v>
      </c>
      <c r="O2161" t="s">
        <v>8293</v>
      </c>
      <c r="P2161" s="9">
        <f>(J2161/86400)+DATE(1970,1,1)</f>
        <v>40710.731180555558</v>
      </c>
      <c r="Q2161" s="9">
        <f>(I2161/86400)+DATE(1970,1,1)</f>
        <v>40740.731180555558</v>
      </c>
      <c r="R2161" cm="1">
        <f t="array" ref="R2161:S2161">YEAR(P2161:Q2161)</f>
        <v>2011</v>
      </c>
      <c r="S2161">
        <v>2011</v>
      </c>
    </row>
    <row r="2162" spans="1:19" ht="48" x14ac:dyDescent="0.2">
      <c r="A2162">
        <v>2160</v>
      </c>
      <c r="B2162" s="3" t="s">
        <v>2161</v>
      </c>
      <c r="C2162" s="3" t="s">
        <v>6270</v>
      </c>
      <c r="D2162" s="6">
        <v>10000</v>
      </c>
      <c r="E2162" s="8">
        <v>85</v>
      </c>
      <c r="F2162" t="s">
        <v>8220</v>
      </c>
      <c r="G2162" t="s">
        <v>8223</v>
      </c>
      <c r="H2162" t="s">
        <v>8245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8292</v>
      </c>
      <c r="O2162" t="s">
        <v>8293</v>
      </c>
      <c r="P2162" s="9">
        <f>(J2162/86400)+DATE(1970,1,1)</f>
        <v>41018.711863425924</v>
      </c>
      <c r="Q2162" s="9">
        <f>(I2162/86400)+DATE(1970,1,1)</f>
        <v>41048.711863425924</v>
      </c>
      <c r="R2162" cm="1">
        <f t="array" ref="R2162:S2162">YEAR(P2162:Q2162)</f>
        <v>2012</v>
      </c>
      <c r="S2162">
        <v>2012</v>
      </c>
    </row>
    <row r="2163" spans="1:19" ht="32" x14ac:dyDescent="0.2">
      <c r="A2163">
        <v>2161</v>
      </c>
      <c r="B2163" s="3" t="s">
        <v>2162</v>
      </c>
      <c r="C2163" s="3" t="s">
        <v>6271</v>
      </c>
      <c r="D2163" s="6">
        <v>400</v>
      </c>
      <c r="E2163" s="8">
        <v>463</v>
      </c>
      <c r="F2163" t="s">
        <v>8218</v>
      </c>
      <c r="G2163" t="s">
        <v>8223</v>
      </c>
      <c r="H2163" t="s">
        <v>8245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8284</v>
      </c>
      <c r="O2163" t="s">
        <v>8285</v>
      </c>
      <c r="P2163" s="9">
        <f>(J2163/86400)+DATE(1970,1,1)</f>
        <v>42240.852534722224</v>
      </c>
      <c r="Q2163" s="9">
        <f>(I2163/86400)+DATE(1970,1,1)</f>
        <v>42270.852534722224</v>
      </c>
      <c r="R2163" cm="1">
        <f t="array" ref="R2163:S2163">YEAR(P2163:Q2163)</f>
        <v>2015</v>
      </c>
      <c r="S2163">
        <v>2015</v>
      </c>
    </row>
    <row r="2164" spans="1:19" ht="48" x14ac:dyDescent="0.2">
      <c r="A2164">
        <v>2162</v>
      </c>
      <c r="B2164" s="3" t="s">
        <v>2163</v>
      </c>
      <c r="C2164" s="3" t="s">
        <v>6272</v>
      </c>
      <c r="D2164" s="6">
        <v>4500</v>
      </c>
      <c r="E2164" s="8">
        <v>5052</v>
      </c>
      <c r="F2164" t="s">
        <v>8218</v>
      </c>
      <c r="G2164" t="s">
        <v>8223</v>
      </c>
      <c r="H2164" t="s">
        <v>8245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8284</v>
      </c>
      <c r="O2164" t="s">
        <v>8285</v>
      </c>
      <c r="P2164" s="9">
        <f>(J2164/86400)+DATE(1970,1,1)</f>
        <v>41813.766099537039</v>
      </c>
      <c r="Q2164" s="9">
        <f>(I2164/86400)+DATE(1970,1,1)</f>
        <v>41844.766099537039</v>
      </c>
      <c r="R2164" cm="1">
        <f t="array" ref="R2164:S2164">YEAR(P2164:Q2164)</f>
        <v>2014</v>
      </c>
      <c r="S2164">
        <v>2014</v>
      </c>
    </row>
    <row r="2165" spans="1:19" ht="48" x14ac:dyDescent="0.2">
      <c r="A2165">
        <v>2163</v>
      </c>
      <c r="B2165" s="3" t="s">
        <v>2164</v>
      </c>
      <c r="C2165" s="3" t="s">
        <v>6273</v>
      </c>
      <c r="D2165" s="6">
        <v>2500</v>
      </c>
      <c r="E2165" s="8">
        <v>3305</v>
      </c>
      <c r="F2165" t="s">
        <v>8218</v>
      </c>
      <c r="G2165" t="s">
        <v>8223</v>
      </c>
      <c r="H2165" t="s">
        <v>8245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8284</v>
      </c>
      <c r="O2165" t="s">
        <v>8285</v>
      </c>
      <c r="P2165" s="9">
        <f>(J2165/86400)+DATE(1970,1,1)</f>
        <v>42111.899537037039</v>
      </c>
      <c r="Q2165" s="9">
        <f>(I2165/86400)+DATE(1970,1,1)</f>
        <v>42163.159722222219</v>
      </c>
      <c r="R2165" cm="1">
        <f t="array" ref="R2165:S2165">YEAR(P2165:Q2165)</f>
        <v>2015</v>
      </c>
      <c r="S2165">
        <v>2015</v>
      </c>
    </row>
    <row r="2166" spans="1:19" ht="32" x14ac:dyDescent="0.2">
      <c r="A2166">
        <v>2164</v>
      </c>
      <c r="B2166" s="3" t="s">
        <v>2165</v>
      </c>
      <c r="C2166" s="3" t="s">
        <v>6274</v>
      </c>
      <c r="D2166" s="6">
        <v>5500</v>
      </c>
      <c r="E2166" s="8">
        <v>5645</v>
      </c>
      <c r="F2166" t="s">
        <v>8218</v>
      </c>
      <c r="G2166" t="s">
        <v>8223</v>
      </c>
      <c r="H2166" t="s">
        <v>8245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8284</v>
      </c>
      <c r="O2166" t="s">
        <v>8285</v>
      </c>
      <c r="P2166" s="9">
        <f>(J2166/86400)+DATE(1970,1,1)</f>
        <v>42515.71775462963</v>
      </c>
      <c r="Q2166" s="9">
        <f>(I2166/86400)+DATE(1970,1,1)</f>
        <v>42546.165972222225</v>
      </c>
      <c r="R2166" cm="1">
        <f t="array" ref="R2166:S2166">YEAR(P2166:Q2166)</f>
        <v>2016</v>
      </c>
      <c r="S2166">
        <v>2016</v>
      </c>
    </row>
    <row r="2167" spans="1:19" ht="48" x14ac:dyDescent="0.2">
      <c r="A2167">
        <v>2165</v>
      </c>
      <c r="B2167" s="3" t="s">
        <v>2166</v>
      </c>
      <c r="C2167" s="3" t="s">
        <v>6275</v>
      </c>
      <c r="D2167" s="6">
        <v>2500</v>
      </c>
      <c r="E2167" s="8">
        <v>3466</v>
      </c>
      <c r="F2167" t="s">
        <v>8218</v>
      </c>
      <c r="G2167" t="s">
        <v>8229</v>
      </c>
      <c r="H2167" t="s">
        <v>8248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8284</v>
      </c>
      <c r="O2167" t="s">
        <v>8285</v>
      </c>
      <c r="P2167" s="9">
        <f>(J2167/86400)+DATE(1970,1,1)</f>
        <v>42438.667071759264</v>
      </c>
      <c r="Q2167" s="9">
        <f>(I2167/86400)+DATE(1970,1,1)</f>
        <v>42468.625405092593</v>
      </c>
      <c r="R2167" cm="1">
        <f t="array" ref="R2167:S2167">YEAR(P2167:Q2167)</f>
        <v>2016</v>
      </c>
      <c r="S2167">
        <v>2016</v>
      </c>
    </row>
    <row r="2168" spans="1:19" ht="48" x14ac:dyDescent="0.2">
      <c r="A2168">
        <v>2166</v>
      </c>
      <c r="B2168" s="3" t="s">
        <v>2167</v>
      </c>
      <c r="C2168" s="3" t="s">
        <v>6276</v>
      </c>
      <c r="D2168" s="6">
        <v>2000</v>
      </c>
      <c r="E2168" s="8">
        <v>2932</v>
      </c>
      <c r="F2168" t="s">
        <v>8218</v>
      </c>
      <c r="G2168" t="s">
        <v>8223</v>
      </c>
      <c r="H2168" t="s">
        <v>8245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8284</v>
      </c>
      <c r="O2168" t="s">
        <v>8285</v>
      </c>
      <c r="P2168" s="9">
        <f>(J2168/86400)+DATE(1970,1,1)</f>
        <v>41933.838171296295</v>
      </c>
      <c r="Q2168" s="9">
        <f>(I2168/86400)+DATE(1970,1,1)</f>
        <v>41978.879837962959</v>
      </c>
      <c r="R2168" cm="1">
        <f t="array" ref="R2168:S2168">YEAR(P2168:Q2168)</f>
        <v>2014</v>
      </c>
      <c r="S2168">
        <v>2014</v>
      </c>
    </row>
    <row r="2169" spans="1:19" ht="32" x14ac:dyDescent="0.2">
      <c r="A2169">
        <v>2167</v>
      </c>
      <c r="B2169" s="3" t="s">
        <v>2168</v>
      </c>
      <c r="C2169" s="3" t="s">
        <v>6277</v>
      </c>
      <c r="D2169" s="6">
        <v>150</v>
      </c>
      <c r="E2169" s="8">
        <v>180</v>
      </c>
      <c r="F2169" t="s">
        <v>8218</v>
      </c>
      <c r="G2169" t="s">
        <v>8223</v>
      </c>
      <c r="H2169" t="s">
        <v>8245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8284</v>
      </c>
      <c r="O2169" t="s">
        <v>8285</v>
      </c>
      <c r="P2169" s="9">
        <f>(J2169/86400)+DATE(1970,1,1)</f>
        <v>41153.066400462965</v>
      </c>
      <c r="Q2169" s="9">
        <f>(I2169/86400)+DATE(1970,1,1)</f>
        <v>41167.066400462965</v>
      </c>
      <c r="R2169" cm="1">
        <f t="array" ref="R2169:S2169">YEAR(P2169:Q2169)</f>
        <v>2012</v>
      </c>
      <c r="S2169">
        <v>2012</v>
      </c>
    </row>
    <row r="2170" spans="1:19" ht="32" x14ac:dyDescent="0.2">
      <c r="A2170">
        <v>2168</v>
      </c>
      <c r="B2170" s="3" t="s">
        <v>2169</v>
      </c>
      <c r="C2170" s="3" t="s">
        <v>6278</v>
      </c>
      <c r="D2170" s="6">
        <v>18000</v>
      </c>
      <c r="E2170" s="8">
        <v>21884.69</v>
      </c>
      <c r="F2170" t="s">
        <v>8218</v>
      </c>
      <c r="G2170" t="s">
        <v>8223</v>
      </c>
      <c r="H2170" t="s">
        <v>8245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8284</v>
      </c>
      <c r="O2170" t="s">
        <v>8285</v>
      </c>
      <c r="P2170" s="9">
        <f>(J2170/86400)+DATE(1970,1,1)</f>
        <v>42745.600243055553</v>
      </c>
      <c r="Q2170" s="9">
        <f>(I2170/86400)+DATE(1970,1,1)</f>
        <v>42776.208333333328</v>
      </c>
      <c r="R2170" cm="1">
        <f t="array" ref="R2170:S2170">YEAR(P2170:Q2170)</f>
        <v>2017</v>
      </c>
      <c r="S2170">
        <v>2017</v>
      </c>
    </row>
    <row r="2171" spans="1:19" ht="48" x14ac:dyDescent="0.2">
      <c r="A2171">
        <v>2169</v>
      </c>
      <c r="B2171" s="3" t="s">
        <v>2170</v>
      </c>
      <c r="C2171" s="3" t="s">
        <v>6279</v>
      </c>
      <c r="D2171" s="6">
        <v>153</v>
      </c>
      <c r="E2171" s="8">
        <v>153</v>
      </c>
      <c r="F2171" t="s">
        <v>8218</v>
      </c>
      <c r="G2171" t="s">
        <v>8223</v>
      </c>
      <c r="H2171" t="s">
        <v>8245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8284</v>
      </c>
      <c r="O2171" t="s">
        <v>8285</v>
      </c>
      <c r="P2171" s="9">
        <f>(J2171/86400)+DATE(1970,1,1)</f>
        <v>42793.700821759259</v>
      </c>
      <c r="Q2171" s="9">
        <f>(I2171/86400)+DATE(1970,1,1)</f>
        <v>42796.700821759259</v>
      </c>
      <c r="R2171" cm="1">
        <f t="array" ref="R2171:S2171">YEAR(P2171:Q2171)</f>
        <v>2017</v>
      </c>
      <c r="S2171">
        <v>2017</v>
      </c>
    </row>
    <row r="2172" spans="1:19" ht="48" x14ac:dyDescent="0.2">
      <c r="A2172">
        <v>2170</v>
      </c>
      <c r="B2172" s="3" t="s">
        <v>2171</v>
      </c>
      <c r="C2172" s="3" t="s">
        <v>6280</v>
      </c>
      <c r="D2172" s="6">
        <v>350</v>
      </c>
      <c r="E2172" s="8">
        <v>633</v>
      </c>
      <c r="F2172" t="s">
        <v>8218</v>
      </c>
      <c r="G2172" t="s">
        <v>8223</v>
      </c>
      <c r="H2172" t="s">
        <v>8245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8284</v>
      </c>
      <c r="O2172" t="s">
        <v>8285</v>
      </c>
      <c r="P2172" s="9">
        <f>(J2172/86400)+DATE(1970,1,1)</f>
        <v>42198.750254629631</v>
      </c>
      <c r="Q2172" s="9">
        <f>(I2172/86400)+DATE(1970,1,1)</f>
        <v>42238.750254629631</v>
      </c>
      <c r="R2172" cm="1">
        <f t="array" ref="R2172:S2172">YEAR(P2172:Q2172)</f>
        <v>2015</v>
      </c>
      <c r="S2172">
        <v>2015</v>
      </c>
    </row>
    <row r="2173" spans="1:19" ht="48" x14ac:dyDescent="0.2">
      <c r="A2173">
        <v>2171</v>
      </c>
      <c r="B2173" s="3" t="s">
        <v>2172</v>
      </c>
      <c r="C2173" s="3" t="s">
        <v>6281</v>
      </c>
      <c r="D2173" s="6">
        <v>4000</v>
      </c>
      <c r="E2173" s="8">
        <v>4243</v>
      </c>
      <c r="F2173" t="s">
        <v>8218</v>
      </c>
      <c r="G2173" t="s">
        <v>8223</v>
      </c>
      <c r="H2173" t="s">
        <v>8245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8284</v>
      </c>
      <c r="O2173" t="s">
        <v>8285</v>
      </c>
      <c r="P2173" s="9">
        <f>(J2173/86400)+DATE(1970,1,1)</f>
        <v>42141.95711805555</v>
      </c>
      <c r="Q2173" s="9">
        <f>(I2173/86400)+DATE(1970,1,1)</f>
        <v>42177.208333333328</v>
      </c>
      <c r="R2173" cm="1">
        <f t="array" ref="R2173:S2173">YEAR(P2173:Q2173)</f>
        <v>2015</v>
      </c>
      <c r="S2173">
        <v>2015</v>
      </c>
    </row>
    <row r="2174" spans="1:19" ht="48" x14ac:dyDescent="0.2">
      <c r="A2174">
        <v>2172</v>
      </c>
      <c r="B2174" s="3" t="s">
        <v>2173</v>
      </c>
      <c r="C2174" s="3" t="s">
        <v>6282</v>
      </c>
      <c r="D2174" s="6">
        <v>1000</v>
      </c>
      <c r="E2174" s="8">
        <v>1000</v>
      </c>
      <c r="F2174" t="s">
        <v>8218</v>
      </c>
      <c r="G2174" t="s">
        <v>8223</v>
      </c>
      <c r="H2174" t="s">
        <v>8245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8284</v>
      </c>
      <c r="O2174" t="s">
        <v>8285</v>
      </c>
      <c r="P2174" s="9">
        <f>(J2174/86400)+DATE(1970,1,1)</f>
        <v>42082.580092592594</v>
      </c>
      <c r="Q2174" s="9">
        <f>(I2174/86400)+DATE(1970,1,1)</f>
        <v>42112.580092592594</v>
      </c>
      <c r="R2174" cm="1">
        <f t="array" ref="R2174:S2174">YEAR(P2174:Q2174)</f>
        <v>2015</v>
      </c>
      <c r="S2174">
        <v>2015</v>
      </c>
    </row>
    <row r="2175" spans="1:19" ht="48" x14ac:dyDescent="0.2">
      <c r="A2175">
        <v>2173</v>
      </c>
      <c r="B2175" s="3" t="s">
        <v>2174</v>
      </c>
      <c r="C2175" s="3" t="s">
        <v>6283</v>
      </c>
      <c r="D2175" s="6">
        <v>4200</v>
      </c>
      <c r="E2175" s="8">
        <v>5331</v>
      </c>
      <c r="F2175" t="s">
        <v>8218</v>
      </c>
      <c r="G2175" t="s">
        <v>8223</v>
      </c>
      <c r="H2175" t="s">
        <v>8245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8284</v>
      </c>
      <c r="O2175" t="s">
        <v>8285</v>
      </c>
      <c r="P2175" s="9">
        <f>(J2175/86400)+DATE(1970,1,1)</f>
        <v>41495.692627314813</v>
      </c>
      <c r="Q2175" s="9">
        <f>(I2175/86400)+DATE(1970,1,1)</f>
        <v>41527.165972222225</v>
      </c>
      <c r="R2175" cm="1">
        <f t="array" ref="R2175:S2175">YEAR(P2175:Q2175)</f>
        <v>2013</v>
      </c>
      <c r="S2175">
        <v>2013</v>
      </c>
    </row>
    <row r="2176" spans="1:19" ht="48" x14ac:dyDescent="0.2">
      <c r="A2176">
        <v>2174</v>
      </c>
      <c r="B2176" s="3" t="s">
        <v>2175</v>
      </c>
      <c r="C2176" s="3" t="s">
        <v>6284</v>
      </c>
      <c r="D2176" s="6">
        <v>4000</v>
      </c>
      <c r="E2176" s="8">
        <v>4119</v>
      </c>
      <c r="F2176" t="s">
        <v>8218</v>
      </c>
      <c r="G2176" t="s">
        <v>8224</v>
      </c>
      <c r="H2176" t="s">
        <v>8246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8284</v>
      </c>
      <c r="O2176" t="s">
        <v>8285</v>
      </c>
      <c r="P2176" s="9">
        <f>(J2176/86400)+DATE(1970,1,1)</f>
        <v>42465.542905092589</v>
      </c>
      <c r="Q2176" s="9">
        <f>(I2176/86400)+DATE(1970,1,1)</f>
        <v>42495.542905092589</v>
      </c>
      <c r="R2176" cm="1">
        <f t="array" ref="R2176:S2176">YEAR(P2176:Q2176)</f>
        <v>2016</v>
      </c>
      <c r="S2176">
        <v>2016</v>
      </c>
    </row>
    <row r="2177" spans="1:19" ht="48" x14ac:dyDescent="0.2">
      <c r="A2177">
        <v>2175</v>
      </c>
      <c r="B2177" s="3" t="s">
        <v>2176</v>
      </c>
      <c r="C2177" s="3" t="s">
        <v>6285</v>
      </c>
      <c r="D2177" s="6">
        <v>700</v>
      </c>
      <c r="E2177" s="8">
        <v>1750</v>
      </c>
      <c r="F2177" t="s">
        <v>8218</v>
      </c>
      <c r="G2177" t="s">
        <v>8223</v>
      </c>
      <c r="H2177" t="s">
        <v>8245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8284</v>
      </c>
      <c r="O2177" t="s">
        <v>8285</v>
      </c>
      <c r="P2177" s="9">
        <f>(J2177/86400)+DATE(1970,1,1)</f>
        <v>42565.009097222224</v>
      </c>
      <c r="Q2177" s="9">
        <f>(I2177/86400)+DATE(1970,1,1)</f>
        <v>42572.009097222224</v>
      </c>
      <c r="R2177" cm="1">
        <f t="array" ref="R2177:S2177">YEAR(P2177:Q2177)</f>
        <v>2016</v>
      </c>
      <c r="S2177">
        <v>2016</v>
      </c>
    </row>
    <row r="2178" spans="1:19" ht="48" x14ac:dyDescent="0.2">
      <c r="A2178">
        <v>2176</v>
      </c>
      <c r="B2178" s="3" t="s">
        <v>2177</v>
      </c>
      <c r="C2178" s="3" t="s">
        <v>6286</v>
      </c>
      <c r="D2178" s="6">
        <v>5000</v>
      </c>
      <c r="E2178" s="8">
        <v>6301</v>
      </c>
      <c r="F2178" t="s">
        <v>8218</v>
      </c>
      <c r="G2178" t="s">
        <v>8223</v>
      </c>
      <c r="H2178" t="s">
        <v>8245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8284</v>
      </c>
      <c r="O2178" t="s">
        <v>8285</v>
      </c>
      <c r="P2178" s="9">
        <f>(J2178/86400)+DATE(1970,1,1)</f>
        <v>42096.633206018523</v>
      </c>
      <c r="Q2178" s="9">
        <f>(I2178/86400)+DATE(1970,1,1)</f>
        <v>42126.633206018523</v>
      </c>
      <c r="R2178" cm="1">
        <f t="array" ref="R2178:S2178">YEAR(P2178:Q2178)</f>
        <v>2015</v>
      </c>
      <c r="S2178">
        <v>2015</v>
      </c>
    </row>
    <row r="2179" spans="1:19" ht="64" x14ac:dyDescent="0.2">
      <c r="A2179">
        <v>2177</v>
      </c>
      <c r="B2179" s="3" t="s">
        <v>2178</v>
      </c>
      <c r="C2179" s="3" t="s">
        <v>6287</v>
      </c>
      <c r="D2179" s="6">
        <v>2500</v>
      </c>
      <c r="E2179" s="8">
        <v>2503</v>
      </c>
      <c r="F2179" t="s">
        <v>8218</v>
      </c>
      <c r="G2179" t="s">
        <v>8223</v>
      </c>
      <c r="H2179" t="s">
        <v>8245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8284</v>
      </c>
      <c r="O2179" t="s">
        <v>8285</v>
      </c>
      <c r="P2179" s="9">
        <f>(J2179/86400)+DATE(1970,1,1)</f>
        <v>42502.250775462962</v>
      </c>
      <c r="Q2179" s="9">
        <f>(I2179/86400)+DATE(1970,1,1)</f>
        <v>42527.250775462962</v>
      </c>
      <c r="R2179" cm="1">
        <f t="array" ref="R2179:S2179">YEAR(P2179:Q2179)</f>
        <v>2016</v>
      </c>
      <c r="S2179">
        <v>2016</v>
      </c>
    </row>
    <row r="2180" spans="1:19" ht="48" x14ac:dyDescent="0.2">
      <c r="A2180">
        <v>2178</v>
      </c>
      <c r="B2180" s="3" t="s">
        <v>2179</v>
      </c>
      <c r="C2180" s="3" t="s">
        <v>6288</v>
      </c>
      <c r="D2180" s="6">
        <v>25000</v>
      </c>
      <c r="E2180" s="8">
        <v>34660</v>
      </c>
      <c r="F2180" t="s">
        <v>8218</v>
      </c>
      <c r="G2180" t="s">
        <v>8223</v>
      </c>
      <c r="H2180" t="s">
        <v>8245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8284</v>
      </c>
      <c r="O2180" t="s">
        <v>8285</v>
      </c>
      <c r="P2180" s="9">
        <f>(J2180/86400)+DATE(1970,1,1)</f>
        <v>42723.63653935185</v>
      </c>
      <c r="Q2180" s="9">
        <f>(I2180/86400)+DATE(1970,1,1)</f>
        <v>42753.63653935185</v>
      </c>
      <c r="R2180" cm="1">
        <f t="array" ref="R2180:S2180">YEAR(P2180:Q2180)</f>
        <v>2016</v>
      </c>
      <c r="S2180">
        <v>2017</v>
      </c>
    </row>
    <row r="2181" spans="1:19" ht="32" x14ac:dyDescent="0.2">
      <c r="A2181">
        <v>2179</v>
      </c>
      <c r="B2181" s="3" t="s">
        <v>2180</v>
      </c>
      <c r="C2181" s="3" t="s">
        <v>6289</v>
      </c>
      <c r="D2181" s="6">
        <v>1000</v>
      </c>
      <c r="E2181" s="8">
        <v>1614</v>
      </c>
      <c r="F2181" t="s">
        <v>8218</v>
      </c>
      <c r="G2181" t="s">
        <v>8223</v>
      </c>
      <c r="H2181" t="s">
        <v>8245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8284</v>
      </c>
      <c r="O2181" t="s">
        <v>8285</v>
      </c>
      <c r="P2181" s="9">
        <f>(J2181/86400)+DATE(1970,1,1)</f>
        <v>42075.171203703707</v>
      </c>
      <c r="Q2181" s="9">
        <f>(I2181/86400)+DATE(1970,1,1)</f>
        <v>42105.171203703707</v>
      </c>
      <c r="R2181" cm="1">
        <f t="array" ref="R2181:S2181">YEAR(P2181:Q2181)</f>
        <v>2015</v>
      </c>
      <c r="S2181">
        <v>2015</v>
      </c>
    </row>
    <row r="2182" spans="1:19" ht="32" x14ac:dyDescent="0.2">
      <c r="A2182">
        <v>2180</v>
      </c>
      <c r="B2182" s="3" t="s">
        <v>2181</v>
      </c>
      <c r="C2182" s="3" t="s">
        <v>6290</v>
      </c>
      <c r="D2182" s="6">
        <v>5000</v>
      </c>
      <c r="E2182" s="8">
        <v>5359.21</v>
      </c>
      <c r="F2182" t="s">
        <v>8218</v>
      </c>
      <c r="G2182" t="s">
        <v>8223</v>
      </c>
      <c r="H2182" t="s">
        <v>8245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8284</v>
      </c>
      <c r="O2182" t="s">
        <v>8285</v>
      </c>
      <c r="P2182" s="9">
        <f>(J2182/86400)+DATE(1970,1,1)</f>
        <v>42279.669768518521</v>
      </c>
      <c r="Q2182" s="9">
        <f>(I2182/86400)+DATE(1970,1,1)</f>
        <v>42321.711435185185</v>
      </c>
      <c r="R2182" cm="1">
        <f t="array" ref="R2182:S2182">YEAR(P2182:Q2182)</f>
        <v>2015</v>
      </c>
      <c r="S2182">
        <v>2015</v>
      </c>
    </row>
    <row r="2183" spans="1:19" ht="48" x14ac:dyDescent="0.2">
      <c r="A2183">
        <v>2181</v>
      </c>
      <c r="B2183" s="3" t="s">
        <v>2182</v>
      </c>
      <c r="C2183" s="3" t="s">
        <v>6291</v>
      </c>
      <c r="D2183" s="6">
        <v>2000</v>
      </c>
      <c r="E2183" s="8">
        <v>3062</v>
      </c>
      <c r="F2183" t="s">
        <v>8218</v>
      </c>
      <c r="G2183" t="s">
        <v>8223</v>
      </c>
      <c r="H2183" t="s">
        <v>8245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8292</v>
      </c>
      <c r="O2183" t="s">
        <v>8310</v>
      </c>
      <c r="P2183" s="9">
        <f>(J2183/86400)+DATE(1970,1,1)</f>
        <v>42773.005243055552</v>
      </c>
      <c r="Q2183" s="9">
        <f>(I2183/86400)+DATE(1970,1,1)</f>
        <v>42787.005243055552</v>
      </c>
      <c r="R2183" cm="1">
        <f t="array" ref="R2183:S2183">YEAR(P2183:Q2183)</f>
        <v>2017</v>
      </c>
      <c r="S2183">
        <v>2017</v>
      </c>
    </row>
    <row r="2184" spans="1:19" ht="32" x14ac:dyDescent="0.2">
      <c r="A2184">
        <v>2182</v>
      </c>
      <c r="B2184" s="3" t="s">
        <v>2183</v>
      </c>
      <c r="C2184" s="3" t="s">
        <v>6292</v>
      </c>
      <c r="D2184" s="6">
        <v>3000</v>
      </c>
      <c r="E2184" s="8">
        <v>15725</v>
      </c>
      <c r="F2184" t="s">
        <v>8218</v>
      </c>
      <c r="G2184" t="s">
        <v>8228</v>
      </c>
      <c r="H2184" t="s">
        <v>8250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8292</v>
      </c>
      <c r="O2184" t="s">
        <v>8310</v>
      </c>
      <c r="P2184" s="9">
        <f>(J2184/86400)+DATE(1970,1,1)</f>
        <v>41879.900752314818</v>
      </c>
      <c r="Q2184" s="9">
        <f>(I2184/86400)+DATE(1970,1,1)</f>
        <v>41914.900752314818</v>
      </c>
      <c r="R2184" cm="1">
        <f t="array" ref="R2184:S2184">YEAR(P2184:Q2184)</f>
        <v>2014</v>
      </c>
      <c r="S2184">
        <v>2014</v>
      </c>
    </row>
    <row r="2185" spans="1:19" ht="48" x14ac:dyDescent="0.2">
      <c r="A2185">
        <v>2183</v>
      </c>
      <c r="B2185" s="3" t="s">
        <v>2184</v>
      </c>
      <c r="C2185" s="3" t="s">
        <v>6293</v>
      </c>
      <c r="D2185" s="6">
        <v>1800</v>
      </c>
      <c r="E2185" s="8">
        <v>8807</v>
      </c>
      <c r="F2185" t="s">
        <v>8218</v>
      </c>
      <c r="G2185" t="s">
        <v>8223</v>
      </c>
      <c r="H2185" t="s">
        <v>8245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8292</v>
      </c>
      <c r="O2185" t="s">
        <v>8310</v>
      </c>
      <c r="P2185" s="9">
        <f>(J2185/86400)+DATE(1970,1,1)</f>
        <v>42745.365474537037</v>
      </c>
      <c r="Q2185" s="9">
        <f>(I2185/86400)+DATE(1970,1,1)</f>
        <v>42775.208333333328</v>
      </c>
      <c r="R2185" cm="1">
        <f t="array" ref="R2185:S2185">YEAR(P2185:Q2185)</f>
        <v>2017</v>
      </c>
      <c r="S2185">
        <v>2017</v>
      </c>
    </row>
    <row r="2186" spans="1:19" ht="48" x14ac:dyDescent="0.2">
      <c r="A2186">
        <v>2184</v>
      </c>
      <c r="B2186" s="3" t="s">
        <v>2185</v>
      </c>
      <c r="C2186" s="3" t="s">
        <v>6294</v>
      </c>
      <c r="D2186" s="6">
        <v>10000</v>
      </c>
      <c r="E2186" s="8">
        <v>28474</v>
      </c>
      <c r="F2186" t="s">
        <v>8218</v>
      </c>
      <c r="G2186" t="s">
        <v>8223</v>
      </c>
      <c r="H2186" t="s">
        <v>8245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8292</v>
      </c>
      <c r="O2186" t="s">
        <v>8310</v>
      </c>
      <c r="P2186" s="9">
        <f>(J2186/86400)+DATE(1970,1,1)</f>
        <v>42380.690289351856</v>
      </c>
      <c r="Q2186" s="9">
        <f>(I2186/86400)+DATE(1970,1,1)</f>
        <v>42394.666666666672</v>
      </c>
      <c r="R2186" cm="1">
        <f t="array" ref="R2186:S2186">YEAR(P2186:Q2186)</f>
        <v>2016</v>
      </c>
      <c r="S2186">
        <v>2016</v>
      </c>
    </row>
    <row r="2187" spans="1:19" ht="48" x14ac:dyDescent="0.2">
      <c r="A2187">
        <v>2185</v>
      </c>
      <c r="B2187" s="3" t="s">
        <v>2186</v>
      </c>
      <c r="C2187" s="3" t="s">
        <v>6295</v>
      </c>
      <c r="D2187" s="6">
        <v>5000</v>
      </c>
      <c r="E2187" s="8">
        <v>92848.5</v>
      </c>
      <c r="F2187" t="s">
        <v>8218</v>
      </c>
      <c r="G2187" t="s">
        <v>8224</v>
      </c>
      <c r="H2187" t="s">
        <v>8246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8292</v>
      </c>
      <c r="O2187" t="s">
        <v>8310</v>
      </c>
      <c r="P2187" s="9">
        <f>(J2187/86400)+DATE(1970,1,1)</f>
        <v>41319.349988425922</v>
      </c>
      <c r="Q2187" s="9">
        <f>(I2187/86400)+DATE(1970,1,1)</f>
        <v>41359.349988425922</v>
      </c>
      <c r="R2187" cm="1">
        <f t="array" ref="R2187:S2187">YEAR(P2187:Q2187)</f>
        <v>2013</v>
      </c>
      <c r="S2187">
        <v>2013</v>
      </c>
    </row>
    <row r="2188" spans="1:19" ht="32" x14ac:dyDescent="0.2">
      <c r="A2188">
        <v>2186</v>
      </c>
      <c r="B2188" s="3" t="s">
        <v>2187</v>
      </c>
      <c r="C2188" s="3" t="s">
        <v>6296</v>
      </c>
      <c r="D2188" s="6">
        <v>20000</v>
      </c>
      <c r="E2188" s="8">
        <v>21935</v>
      </c>
      <c r="F2188" t="s">
        <v>8218</v>
      </c>
      <c r="G2188" t="s">
        <v>8223</v>
      </c>
      <c r="H2188" t="s">
        <v>8245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8292</v>
      </c>
      <c r="O2188" t="s">
        <v>8310</v>
      </c>
      <c r="P2188" s="9">
        <f>(J2188/86400)+DATE(1970,1,1)</f>
        <v>42583.615081018521</v>
      </c>
      <c r="Q2188" s="9">
        <f>(I2188/86400)+DATE(1970,1,1)</f>
        <v>42620.083333333328</v>
      </c>
      <c r="R2188" cm="1">
        <f t="array" ref="R2188:S2188">YEAR(P2188:Q2188)</f>
        <v>2016</v>
      </c>
      <c r="S2188">
        <v>2016</v>
      </c>
    </row>
    <row r="2189" spans="1:19" ht="48" x14ac:dyDescent="0.2">
      <c r="A2189">
        <v>2187</v>
      </c>
      <c r="B2189" s="3" t="s">
        <v>2188</v>
      </c>
      <c r="C2189" s="3" t="s">
        <v>6297</v>
      </c>
      <c r="D2189" s="6">
        <v>20000</v>
      </c>
      <c r="E2189" s="8">
        <v>202928.5</v>
      </c>
      <c r="F2189" t="s">
        <v>8218</v>
      </c>
      <c r="G2189" t="s">
        <v>8223</v>
      </c>
      <c r="H2189" t="s">
        <v>8245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8292</v>
      </c>
      <c r="O2189" t="s">
        <v>8310</v>
      </c>
      <c r="P2189" s="9">
        <f>(J2189/86400)+DATE(1970,1,1)</f>
        <v>42068.209097222221</v>
      </c>
      <c r="Q2189" s="9">
        <f>(I2189/86400)+DATE(1970,1,1)</f>
        <v>42097.165972222225</v>
      </c>
      <c r="R2189" cm="1">
        <f t="array" ref="R2189:S2189">YEAR(P2189:Q2189)</f>
        <v>2015</v>
      </c>
      <c r="S2189">
        <v>2015</v>
      </c>
    </row>
    <row r="2190" spans="1:19" ht="48" x14ac:dyDescent="0.2">
      <c r="A2190">
        <v>2188</v>
      </c>
      <c r="B2190" s="3" t="s">
        <v>2189</v>
      </c>
      <c r="C2190" s="3" t="s">
        <v>6298</v>
      </c>
      <c r="D2190" s="6">
        <v>5494</v>
      </c>
      <c r="E2190" s="8">
        <v>22645</v>
      </c>
      <c r="F2190" t="s">
        <v>8218</v>
      </c>
      <c r="G2190" t="s">
        <v>8225</v>
      </c>
      <c r="H2190" t="s">
        <v>8247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8292</v>
      </c>
      <c r="O2190" t="s">
        <v>8310</v>
      </c>
      <c r="P2190" s="9">
        <f>(J2190/86400)+DATE(1970,1,1)</f>
        <v>42633.586122685185</v>
      </c>
      <c r="Q2190" s="9">
        <f>(I2190/86400)+DATE(1970,1,1)</f>
        <v>42668.708333333328</v>
      </c>
      <c r="R2190" cm="1">
        <f t="array" ref="R2190:S2190">YEAR(P2190:Q2190)</f>
        <v>2016</v>
      </c>
      <c r="S2190">
        <v>2016</v>
      </c>
    </row>
    <row r="2191" spans="1:19" ht="48" x14ac:dyDescent="0.2">
      <c r="A2191">
        <v>2189</v>
      </c>
      <c r="B2191" s="3" t="s">
        <v>2190</v>
      </c>
      <c r="C2191" s="3" t="s">
        <v>6299</v>
      </c>
      <c r="D2191" s="6">
        <v>1200</v>
      </c>
      <c r="E2191" s="8">
        <v>6039</v>
      </c>
      <c r="F2191" t="s">
        <v>8218</v>
      </c>
      <c r="G2191" t="s">
        <v>8224</v>
      </c>
      <c r="H2191" t="s">
        <v>8246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8292</v>
      </c>
      <c r="O2191" t="s">
        <v>8310</v>
      </c>
      <c r="P2191" s="9">
        <f>(J2191/86400)+DATE(1970,1,1)</f>
        <v>42467.788194444445</v>
      </c>
      <c r="Q2191" s="9">
        <f>(I2191/86400)+DATE(1970,1,1)</f>
        <v>42481.916666666672</v>
      </c>
      <c r="R2191" cm="1">
        <f t="array" ref="R2191:S2191">YEAR(P2191:Q2191)</f>
        <v>2016</v>
      </c>
      <c r="S2191">
        <v>2016</v>
      </c>
    </row>
    <row r="2192" spans="1:19" ht="48" x14ac:dyDescent="0.2">
      <c r="A2192">
        <v>2190</v>
      </c>
      <c r="B2192" s="3" t="s">
        <v>2191</v>
      </c>
      <c r="C2192" s="3" t="s">
        <v>6300</v>
      </c>
      <c r="D2192" s="6">
        <v>19000</v>
      </c>
      <c r="E2192" s="8">
        <v>35076</v>
      </c>
      <c r="F2192" t="s">
        <v>8218</v>
      </c>
      <c r="G2192" t="s">
        <v>8223</v>
      </c>
      <c r="H2192" t="s">
        <v>8245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8292</v>
      </c>
      <c r="O2192" t="s">
        <v>8310</v>
      </c>
      <c r="P2192" s="9">
        <f>(J2192/86400)+DATE(1970,1,1)</f>
        <v>42417.625046296293</v>
      </c>
      <c r="Q2192" s="9">
        <f>(I2192/86400)+DATE(1970,1,1)</f>
        <v>42452.290972222225</v>
      </c>
      <c r="R2192" cm="1">
        <f t="array" ref="R2192:S2192">YEAR(P2192:Q2192)</f>
        <v>2016</v>
      </c>
      <c r="S2192">
        <v>2016</v>
      </c>
    </row>
    <row r="2193" spans="1:19" ht="48" x14ac:dyDescent="0.2">
      <c r="A2193">
        <v>2191</v>
      </c>
      <c r="B2193" s="3" t="s">
        <v>2192</v>
      </c>
      <c r="C2193" s="3" t="s">
        <v>6301</v>
      </c>
      <c r="D2193" s="6">
        <v>750</v>
      </c>
      <c r="E2193" s="8">
        <v>898</v>
      </c>
      <c r="F2193" t="s">
        <v>8218</v>
      </c>
      <c r="G2193" t="s">
        <v>8224</v>
      </c>
      <c r="H2193" t="s">
        <v>8246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8292</v>
      </c>
      <c r="O2193" t="s">
        <v>8310</v>
      </c>
      <c r="P2193" s="9">
        <f>(J2193/86400)+DATE(1970,1,1)</f>
        <v>42768.833645833336</v>
      </c>
      <c r="Q2193" s="9">
        <f>(I2193/86400)+DATE(1970,1,1)</f>
        <v>42780.833645833336</v>
      </c>
      <c r="R2193" cm="1">
        <f t="array" ref="R2193:S2193">YEAR(P2193:Q2193)</f>
        <v>2017</v>
      </c>
      <c r="S2193">
        <v>2017</v>
      </c>
    </row>
    <row r="2194" spans="1:19" ht="48" x14ac:dyDescent="0.2">
      <c r="A2194">
        <v>2192</v>
      </c>
      <c r="B2194" s="3" t="s">
        <v>2193</v>
      </c>
      <c r="C2194" s="3" t="s">
        <v>6302</v>
      </c>
      <c r="D2194" s="6">
        <v>12000</v>
      </c>
      <c r="E2194" s="8">
        <v>129748.82</v>
      </c>
      <c r="F2194" t="s">
        <v>8218</v>
      </c>
      <c r="G2194" t="s">
        <v>8224</v>
      </c>
      <c r="H2194" t="s">
        <v>8246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8292</v>
      </c>
      <c r="O2194" t="s">
        <v>8310</v>
      </c>
      <c r="P2194" s="9">
        <f>(J2194/86400)+DATE(1970,1,1)</f>
        <v>42691.8512037037</v>
      </c>
      <c r="Q2194" s="9">
        <f>(I2194/86400)+DATE(1970,1,1)</f>
        <v>42719.958333333328</v>
      </c>
      <c r="R2194" cm="1">
        <f t="array" ref="R2194:S2194">YEAR(P2194:Q2194)</f>
        <v>2016</v>
      </c>
      <c r="S2194">
        <v>2016</v>
      </c>
    </row>
    <row r="2195" spans="1:19" ht="48" x14ac:dyDescent="0.2">
      <c r="A2195">
        <v>2193</v>
      </c>
      <c r="B2195" s="3" t="s">
        <v>2194</v>
      </c>
      <c r="C2195" s="3" t="s">
        <v>6303</v>
      </c>
      <c r="D2195" s="6">
        <v>15000</v>
      </c>
      <c r="E2195" s="8">
        <v>67856</v>
      </c>
      <c r="F2195" t="s">
        <v>8218</v>
      </c>
      <c r="G2195" t="s">
        <v>8223</v>
      </c>
      <c r="H2195" t="s">
        <v>8245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8292</v>
      </c>
      <c r="O2195" t="s">
        <v>8310</v>
      </c>
      <c r="P2195" s="9">
        <f>(J2195/86400)+DATE(1970,1,1)</f>
        <v>42664.405925925923</v>
      </c>
      <c r="Q2195" s="9">
        <f>(I2195/86400)+DATE(1970,1,1)</f>
        <v>42695.207638888889</v>
      </c>
      <c r="R2195" cm="1">
        <f t="array" ref="R2195:S2195">YEAR(P2195:Q2195)</f>
        <v>2016</v>
      </c>
      <c r="S2195">
        <v>2016</v>
      </c>
    </row>
    <row r="2196" spans="1:19" ht="48" x14ac:dyDescent="0.2">
      <c r="A2196">
        <v>2194</v>
      </c>
      <c r="B2196" s="3" t="s">
        <v>2195</v>
      </c>
      <c r="C2196" s="3" t="s">
        <v>6304</v>
      </c>
      <c r="D2196" s="6">
        <v>10000</v>
      </c>
      <c r="E2196" s="8">
        <v>53737</v>
      </c>
      <c r="F2196" t="s">
        <v>8218</v>
      </c>
      <c r="G2196" t="s">
        <v>8223</v>
      </c>
      <c r="H2196" t="s">
        <v>8245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8292</v>
      </c>
      <c r="O2196" t="s">
        <v>8310</v>
      </c>
      <c r="P2196" s="9">
        <f>(J2196/86400)+DATE(1970,1,1)</f>
        <v>42425.757986111115</v>
      </c>
      <c r="Q2196" s="9">
        <f>(I2196/86400)+DATE(1970,1,1)</f>
        <v>42455.716319444444</v>
      </c>
      <c r="R2196" cm="1">
        <f t="array" ref="R2196:S2196">YEAR(P2196:Q2196)</f>
        <v>2016</v>
      </c>
      <c r="S2196">
        <v>2016</v>
      </c>
    </row>
    <row r="2197" spans="1:19" ht="32" x14ac:dyDescent="0.2">
      <c r="A2197">
        <v>2195</v>
      </c>
      <c r="B2197" s="3" t="s">
        <v>2196</v>
      </c>
      <c r="C2197" s="3" t="s">
        <v>6305</v>
      </c>
      <c r="D2197" s="6">
        <v>4600</v>
      </c>
      <c r="E2197" s="8">
        <v>5535</v>
      </c>
      <c r="F2197" t="s">
        <v>8218</v>
      </c>
      <c r="G2197" t="s">
        <v>8223</v>
      </c>
      <c r="H2197" t="s">
        <v>8245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8292</v>
      </c>
      <c r="O2197" t="s">
        <v>8310</v>
      </c>
      <c r="P2197" s="9">
        <f>(J2197/86400)+DATE(1970,1,1)</f>
        <v>42197.771990740745</v>
      </c>
      <c r="Q2197" s="9">
        <f>(I2197/86400)+DATE(1970,1,1)</f>
        <v>42227.771990740745</v>
      </c>
      <c r="R2197" cm="1">
        <f t="array" ref="R2197:S2197">YEAR(P2197:Q2197)</f>
        <v>2015</v>
      </c>
      <c r="S2197">
        <v>2015</v>
      </c>
    </row>
    <row r="2198" spans="1:19" ht="32" x14ac:dyDescent="0.2">
      <c r="A2198">
        <v>2196</v>
      </c>
      <c r="B2198" s="3" t="s">
        <v>2197</v>
      </c>
      <c r="C2198" s="3" t="s">
        <v>6306</v>
      </c>
      <c r="D2198" s="6">
        <v>14000</v>
      </c>
      <c r="E2198" s="8">
        <v>15937</v>
      </c>
      <c r="F2198" t="s">
        <v>8218</v>
      </c>
      <c r="G2198" t="s">
        <v>8223</v>
      </c>
      <c r="H2198" t="s">
        <v>8245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8292</v>
      </c>
      <c r="O2198" t="s">
        <v>8310</v>
      </c>
      <c r="P2198" s="9">
        <f>(J2198/86400)+DATE(1970,1,1)</f>
        <v>42675.487291666665</v>
      </c>
      <c r="Q2198" s="9">
        <f>(I2198/86400)+DATE(1970,1,1)</f>
        <v>42706.291666666672</v>
      </c>
      <c r="R2198" cm="1">
        <f t="array" ref="R2198:S2198">YEAR(P2198:Q2198)</f>
        <v>2016</v>
      </c>
      <c r="S2198">
        <v>2016</v>
      </c>
    </row>
    <row r="2199" spans="1:19" ht="48" x14ac:dyDescent="0.2">
      <c r="A2199">
        <v>2197</v>
      </c>
      <c r="B2199" s="3" t="s">
        <v>2198</v>
      </c>
      <c r="C2199" s="3" t="s">
        <v>6307</v>
      </c>
      <c r="D2199" s="6">
        <v>30000</v>
      </c>
      <c r="E2199" s="8">
        <v>285309.33</v>
      </c>
      <c r="F2199" t="s">
        <v>8218</v>
      </c>
      <c r="G2199" t="s">
        <v>8223</v>
      </c>
      <c r="H2199" t="s">
        <v>8245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8292</v>
      </c>
      <c r="O2199" t="s">
        <v>8310</v>
      </c>
      <c r="P2199" s="9">
        <f>(J2199/86400)+DATE(1970,1,1)</f>
        <v>42033.584016203706</v>
      </c>
      <c r="Q2199" s="9">
        <f>(I2199/86400)+DATE(1970,1,1)</f>
        <v>42063.584016203706</v>
      </c>
      <c r="R2199" cm="1">
        <f t="array" ref="R2199:S2199">YEAR(P2199:Q2199)</f>
        <v>2015</v>
      </c>
      <c r="S2199">
        <v>2015</v>
      </c>
    </row>
    <row r="2200" spans="1:19" ht="48" x14ac:dyDescent="0.2">
      <c r="A2200">
        <v>2198</v>
      </c>
      <c r="B2200" s="3" t="s">
        <v>2199</v>
      </c>
      <c r="C2200" s="3" t="s">
        <v>6308</v>
      </c>
      <c r="D2200" s="6">
        <v>40000</v>
      </c>
      <c r="E2200" s="8">
        <v>53157</v>
      </c>
      <c r="F2200" t="s">
        <v>8218</v>
      </c>
      <c r="G2200" t="s">
        <v>8223</v>
      </c>
      <c r="H2200" t="s">
        <v>8245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8292</v>
      </c>
      <c r="O2200" t="s">
        <v>8310</v>
      </c>
      <c r="P2200" s="9">
        <f>(J2200/86400)+DATE(1970,1,1)</f>
        <v>42292.513888888891</v>
      </c>
      <c r="Q2200" s="9">
        <f>(I2200/86400)+DATE(1970,1,1)</f>
        <v>42322.555555555555</v>
      </c>
      <c r="R2200" cm="1">
        <f t="array" ref="R2200:S2200">YEAR(P2200:Q2200)</f>
        <v>2015</v>
      </c>
      <c r="S2200">
        <v>2015</v>
      </c>
    </row>
    <row r="2201" spans="1:19" ht="32" x14ac:dyDescent="0.2">
      <c r="A2201">
        <v>2199</v>
      </c>
      <c r="B2201" s="3" t="s">
        <v>2200</v>
      </c>
      <c r="C2201" s="3" t="s">
        <v>6309</v>
      </c>
      <c r="D2201" s="6">
        <v>9000</v>
      </c>
      <c r="E2201" s="8">
        <v>13228</v>
      </c>
      <c r="F2201" t="s">
        <v>8218</v>
      </c>
      <c r="G2201" t="s">
        <v>8240</v>
      </c>
      <c r="H2201" t="s">
        <v>8248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8292</v>
      </c>
      <c r="O2201" t="s">
        <v>8310</v>
      </c>
      <c r="P2201" s="9">
        <f>(J2201/86400)+DATE(1970,1,1)</f>
        <v>42262.416643518518</v>
      </c>
      <c r="Q2201" s="9">
        <f>(I2201/86400)+DATE(1970,1,1)</f>
        <v>42292.416643518518</v>
      </c>
      <c r="R2201" cm="1">
        <f t="array" ref="R2201:S2201">YEAR(P2201:Q2201)</f>
        <v>2015</v>
      </c>
      <c r="S2201">
        <v>2015</v>
      </c>
    </row>
    <row r="2202" spans="1:19" ht="48" x14ac:dyDescent="0.2">
      <c r="A2202">
        <v>2200</v>
      </c>
      <c r="B2202" s="3" t="s">
        <v>2201</v>
      </c>
      <c r="C2202" s="3" t="s">
        <v>6310</v>
      </c>
      <c r="D2202" s="6">
        <v>2000</v>
      </c>
      <c r="E2202" s="8">
        <v>10843</v>
      </c>
      <c r="F2202" t="s">
        <v>8218</v>
      </c>
      <c r="G2202" t="s">
        <v>8224</v>
      </c>
      <c r="H2202" t="s">
        <v>8246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8292</v>
      </c>
      <c r="O2202" t="s">
        <v>8310</v>
      </c>
      <c r="P2202" s="9">
        <f>(J2202/86400)+DATE(1970,1,1)</f>
        <v>42163.625787037032</v>
      </c>
      <c r="Q2202" s="9">
        <f>(I2202/86400)+DATE(1970,1,1)</f>
        <v>42191.125</v>
      </c>
      <c r="R2202" cm="1">
        <f t="array" ref="R2202:S2202">YEAR(P2202:Q2202)</f>
        <v>2015</v>
      </c>
      <c r="S2202">
        <v>2015</v>
      </c>
    </row>
    <row r="2203" spans="1:19" ht="48" x14ac:dyDescent="0.2">
      <c r="A2203">
        <v>2201</v>
      </c>
      <c r="B2203" s="3" t="s">
        <v>2202</v>
      </c>
      <c r="C2203" s="3" t="s">
        <v>6311</v>
      </c>
      <c r="D2203" s="6">
        <v>110</v>
      </c>
      <c r="E2203" s="8">
        <v>420.99</v>
      </c>
      <c r="F2203" t="s">
        <v>8218</v>
      </c>
      <c r="G2203" t="s">
        <v>8224</v>
      </c>
      <c r="H2203" t="s">
        <v>8246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8284</v>
      </c>
      <c r="O2203" t="s">
        <v>8289</v>
      </c>
      <c r="P2203" s="9">
        <f>(J2203/86400)+DATE(1970,1,1)</f>
        <v>41276.846817129626</v>
      </c>
      <c r="Q2203" s="9">
        <f>(I2203/86400)+DATE(1970,1,1)</f>
        <v>41290.846817129626</v>
      </c>
      <c r="R2203" cm="1">
        <f t="array" ref="R2203:S2203">YEAR(P2203:Q2203)</f>
        <v>2013</v>
      </c>
      <c r="S2203">
        <v>2013</v>
      </c>
    </row>
    <row r="2204" spans="1:19" ht="32" x14ac:dyDescent="0.2">
      <c r="A2204">
        <v>2202</v>
      </c>
      <c r="B2204" s="3" t="s">
        <v>2203</v>
      </c>
      <c r="C2204" s="3" t="s">
        <v>6312</v>
      </c>
      <c r="D2204" s="6">
        <v>4000</v>
      </c>
      <c r="E2204" s="8">
        <v>28167.25</v>
      </c>
      <c r="F2204" t="s">
        <v>8218</v>
      </c>
      <c r="G2204" t="s">
        <v>8223</v>
      </c>
      <c r="H2204" t="s">
        <v>8245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8284</v>
      </c>
      <c r="O2204" t="s">
        <v>8289</v>
      </c>
      <c r="P2204" s="9">
        <f>(J2204/86400)+DATE(1970,1,1)</f>
        <v>41184.849166666667</v>
      </c>
      <c r="Q2204" s="9">
        <f>(I2204/86400)+DATE(1970,1,1)</f>
        <v>41214.849166666667</v>
      </c>
      <c r="R2204" cm="1">
        <f t="array" ref="R2204:S2204">YEAR(P2204:Q2204)</f>
        <v>2012</v>
      </c>
      <c r="S2204">
        <v>2012</v>
      </c>
    </row>
    <row r="2205" spans="1:19" ht="48" x14ac:dyDescent="0.2">
      <c r="A2205">
        <v>2203</v>
      </c>
      <c r="B2205" s="3" t="s">
        <v>2204</v>
      </c>
      <c r="C2205" s="3" t="s">
        <v>6313</v>
      </c>
      <c r="D2205" s="6">
        <v>2000</v>
      </c>
      <c r="E2205" s="8">
        <v>2191</v>
      </c>
      <c r="F2205" t="s">
        <v>8218</v>
      </c>
      <c r="G2205" t="s">
        <v>8228</v>
      </c>
      <c r="H2205" t="s">
        <v>8250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8284</v>
      </c>
      <c r="O2205" t="s">
        <v>8289</v>
      </c>
      <c r="P2205" s="9">
        <f>(J2205/86400)+DATE(1970,1,1)</f>
        <v>42241.85974537037</v>
      </c>
      <c r="Q2205" s="9">
        <f>(I2205/86400)+DATE(1970,1,1)</f>
        <v>42271.85974537037</v>
      </c>
      <c r="R2205" cm="1">
        <f t="array" ref="R2205:S2205">YEAR(P2205:Q2205)</f>
        <v>2015</v>
      </c>
      <c r="S2205">
        <v>2015</v>
      </c>
    </row>
    <row r="2206" spans="1:19" ht="48" x14ac:dyDescent="0.2">
      <c r="A2206">
        <v>2204</v>
      </c>
      <c r="B2206" s="3" t="s">
        <v>2205</v>
      </c>
      <c r="C2206" s="3" t="s">
        <v>6314</v>
      </c>
      <c r="D2206" s="6">
        <v>1500</v>
      </c>
      <c r="E2206" s="8">
        <v>1993</v>
      </c>
      <c r="F2206" t="s">
        <v>8218</v>
      </c>
      <c r="G2206" t="s">
        <v>8223</v>
      </c>
      <c r="H2206" t="s">
        <v>8245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8284</v>
      </c>
      <c r="O2206" t="s">
        <v>8289</v>
      </c>
      <c r="P2206" s="9">
        <f>(J2206/86400)+DATE(1970,1,1)</f>
        <v>41312.311562499999</v>
      </c>
      <c r="Q2206" s="9">
        <f>(I2206/86400)+DATE(1970,1,1)</f>
        <v>41342.311562499999</v>
      </c>
      <c r="R2206" cm="1">
        <f t="array" ref="R2206:S2206">YEAR(P2206:Q2206)</f>
        <v>2013</v>
      </c>
      <c r="S2206">
        <v>2013</v>
      </c>
    </row>
    <row r="2207" spans="1:19" ht="48" x14ac:dyDescent="0.2">
      <c r="A2207">
        <v>2205</v>
      </c>
      <c r="B2207" s="3" t="s">
        <v>2206</v>
      </c>
      <c r="C2207" s="3" t="s">
        <v>6315</v>
      </c>
      <c r="D2207" s="6">
        <v>750</v>
      </c>
      <c r="E2207" s="8">
        <v>1140</v>
      </c>
      <c r="F2207" t="s">
        <v>8218</v>
      </c>
      <c r="G2207" t="s">
        <v>8223</v>
      </c>
      <c r="H2207" t="s">
        <v>8245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8284</v>
      </c>
      <c r="O2207" t="s">
        <v>8289</v>
      </c>
      <c r="P2207" s="9">
        <f>(J2207/86400)+DATE(1970,1,1)</f>
        <v>41031.821631944447</v>
      </c>
      <c r="Q2207" s="9">
        <f>(I2207/86400)+DATE(1970,1,1)</f>
        <v>41061.821631944447</v>
      </c>
      <c r="R2207" cm="1">
        <f t="array" ref="R2207:S2207">YEAR(P2207:Q2207)</f>
        <v>2012</v>
      </c>
      <c r="S2207">
        <v>2012</v>
      </c>
    </row>
    <row r="2208" spans="1:19" ht="48" x14ac:dyDescent="0.2">
      <c r="A2208">
        <v>2206</v>
      </c>
      <c r="B2208" s="3" t="s">
        <v>2207</v>
      </c>
      <c r="C2208" s="3" t="s">
        <v>6316</v>
      </c>
      <c r="D2208" s="6">
        <v>1100</v>
      </c>
      <c r="E2208" s="8">
        <v>1130</v>
      </c>
      <c r="F2208" t="s">
        <v>8218</v>
      </c>
      <c r="G2208" t="s">
        <v>8223</v>
      </c>
      <c r="H2208" t="s">
        <v>8245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8284</v>
      </c>
      <c r="O2208" t="s">
        <v>8289</v>
      </c>
      <c r="P2208" s="9">
        <f>(J2208/86400)+DATE(1970,1,1)</f>
        <v>40997.257222222222</v>
      </c>
      <c r="Q2208" s="9">
        <f>(I2208/86400)+DATE(1970,1,1)</f>
        <v>41015.257222222222</v>
      </c>
      <c r="R2208" cm="1">
        <f t="array" ref="R2208:S2208">YEAR(P2208:Q2208)</f>
        <v>2012</v>
      </c>
      <c r="S2208">
        <v>2012</v>
      </c>
    </row>
    <row r="2209" spans="1:19" ht="48" x14ac:dyDescent="0.2">
      <c r="A2209">
        <v>2207</v>
      </c>
      <c r="B2209" s="3" t="s">
        <v>2208</v>
      </c>
      <c r="C2209" s="3" t="s">
        <v>6317</v>
      </c>
      <c r="D2209" s="6">
        <v>2000</v>
      </c>
      <c r="E2209" s="8">
        <v>2000</v>
      </c>
      <c r="F2209" t="s">
        <v>8218</v>
      </c>
      <c r="G2209" t="s">
        <v>8223</v>
      </c>
      <c r="H2209" t="s">
        <v>8245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8284</v>
      </c>
      <c r="O2209" t="s">
        <v>8289</v>
      </c>
      <c r="P2209" s="9">
        <f>(J2209/86400)+DATE(1970,1,1)</f>
        <v>41564.194131944445</v>
      </c>
      <c r="Q2209" s="9">
        <f>(I2209/86400)+DATE(1970,1,1)</f>
        <v>41594.235798611109</v>
      </c>
      <c r="R2209" cm="1">
        <f t="array" ref="R2209:S2209">YEAR(P2209:Q2209)</f>
        <v>2013</v>
      </c>
      <c r="S2209">
        <v>2013</v>
      </c>
    </row>
    <row r="2210" spans="1:19" ht="48" x14ac:dyDescent="0.2">
      <c r="A2210">
        <v>2208</v>
      </c>
      <c r="B2210" s="3" t="s">
        <v>2209</v>
      </c>
      <c r="C2210" s="3" t="s">
        <v>6318</v>
      </c>
      <c r="D2210" s="6">
        <v>1000</v>
      </c>
      <c r="E2210" s="8">
        <v>1016</v>
      </c>
      <c r="F2210" t="s">
        <v>8218</v>
      </c>
      <c r="G2210" t="s">
        <v>8223</v>
      </c>
      <c r="H2210" t="s">
        <v>8245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8284</v>
      </c>
      <c r="O2210" t="s">
        <v>8289</v>
      </c>
      <c r="P2210" s="9">
        <f>(J2210/86400)+DATE(1970,1,1)</f>
        <v>40946.882245370369</v>
      </c>
      <c r="Q2210" s="9">
        <f>(I2210/86400)+DATE(1970,1,1)</f>
        <v>41006.166666666664</v>
      </c>
      <c r="R2210" cm="1">
        <f t="array" ref="R2210:S2210">YEAR(P2210:Q2210)</f>
        <v>2012</v>
      </c>
      <c r="S2210">
        <v>2012</v>
      </c>
    </row>
    <row r="2211" spans="1:19" ht="32" x14ac:dyDescent="0.2">
      <c r="A2211">
        <v>2209</v>
      </c>
      <c r="B2211" s="3" t="s">
        <v>2210</v>
      </c>
      <c r="C2211" s="3" t="s">
        <v>6319</v>
      </c>
      <c r="D2211" s="6">
        <v>500</v>
      </c>
      <c r="E2211" s="8">
        <v>754</v>
      </c>
      <c r="F2211" t="s">
        <v>8218</v>
      </c>
      <c r="G2211" t="s">
        <v>8224</v>
      </c>
      <c r="H2211" t="s">
        <v>8246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8284</v>
      </c>
      <c r="O2211" t="s">
        <v>8289</v>
      </c>
      <c r="P2211" s="9">
        <f>(J2211/86400)+DATE(1970,1,1)</f>
        <v>41732.479675925926</v>
      </c>
      <c r="Q2211" s="9">
        <f>(I2211/86400)+DATE(1970,1,1)</f>
        <v>41743.958333333336</v>
      </c>
      <c r="R2211" cm="1">
        <f t="array" ref="R2211:S2211">YEAR(P2211:Q2211)</f>
        <v>2014</v>
      </c>
      <c r="S2211">
        <v>2014</v>
      </c>
    </row>
    <row r="2212" spans="1:19" ht="48" x14ac:dyDescent="0.2">
      <c r="A2212">
        <v>2210</v>
      </c>
      <c r="B2212" s="3" t="s">
        <v>2211</v>
      </c>
      <c r="C2212" s="3" t="s">
        <v>6320</v>
      </c>
      <c r="D2212" s="6">
        <v>4000</v>
      </c>
      <c r="E2212" s="8">
        <v>4457</v>
      </c>
      <c r="F2212" t="s">
        <v>8218</v>
      </c>
      <c r="G2212" t="s">
        <v>8223</v>
      </c>
      <c r="H2212" t="s">
        <v>8245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8284</v>
      </c>
      <c r="O2212" t="s">
        <v>8289</v>
      </c>
      <c r="P2212" s="9">
        <f>(J2212/86400)+DATE(1970,1,1)</f>
        <v>40956.066087962965</v>
      </c>
      <c r="Q2212" s="9">
        <f>(I2212/86400)+DATE(1970,1,1)</f>
        <v>41013.733333333337</v>
      </c>
      <c r="R2212" cm="1">
        <f t="array" ref="R2212:S2212">YEAR(P2212:Q2212)</f>
        <v>2012</v>
      </c>
      <c r="S2212">
        <v>2012</v>
      </c>
    </row>
    <row r="2213" spans="1:19" ht="48" x14ac:dyDescent="0.2">
      <c r="A2213">
        <v>2211</v>
      </c>
      <c r="B2213" s="3" t="s">
        <v>2212</v>
      </c>
      <c r="C2213" s="3" t="s">
        <v>6321</v>
      </c>
      <c r="D2213" s="6">
        <v>2500</v>
      </c>
      <c r="E2213" s="8">
        <v>4890</v>
      </c>
      <c r="F2213" t="s">
        <v>8218</v>
      </c>
      <c r="G2213" t="s">
        <v>8223</v>
      </c>
      <c r="H2213" t="s">
        <v>8245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8284</v>
      </c>
      <c r="O2213" t="s">
        <v>8289</v>
      </c>
      <c r="P2213" s="9">
        <f>(J2213/86400)+DATE(1970,1,1)</f>
        <v>41716.785011574073</v>
      </c>
      <c r="Q2213" s="9">
        <f>(I2213/86400)+DATE(1970,1,1)</f>
        <v>41739.290972222225</v>
      </c>
      <c r="R2213" cm="1">
        <f t="array" ref="R2213:S2213">YEAR(P2213:Q2213)</f>
        <v>2014</v>
      </c>
      <c r="S2213">
        <v>2014</v>
      </c>
    </row>
    <row r="2214" spans="1:19" ht="48" x14ac:dyDescent="0.2">
      <c r="A2214">
        <v>2212</v>
      </c>
      <c r="B2214" s="3" t="s">
        <v>2213</v>
      </c>
      <c r="C2214" s="3" t="s">
        <v>6322</v>
      </c>
      <c r="D2214" s="6">
        <v>6000</v>
      </c>
      <c r="E2214" s="8">
        <v>6863</v>
      </c>
      <c r="F2214" t="s">
        <v>8218</v>
      </c>
      <c r="G2214" t="s">
        <v>8223</v>
      </c>
      <c r="H2214" t="s">
        <v>8245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8284</v>
      </c>
      <c r="O2214" t="s">
        <v>8289</v>
      </c>
      <c r="P2214" s="9">
        <f>(J2214/86400)+DATE(1970,1,1)</f>
        <v>41548.747418981482</v>
      </c>
      <c r="Q2214" s="9">
        <f>(I2214/86400)+DATE(1970,1,1)</f>
        <v>41582.041666666664</v>
      </c>
      <c r="R2214" cm="1">
        <f t="array" ref="R2214:S2214">YEAR(P2214:Q2214)</f>
        <v>2013</v>
      </c>
      <c r="S2214">
        <v>2013</v>
      </c>
    </row>
    <row r="2215" spans="1:19" ht="48" x14ac:dyDescent="0.2">
      <c r="A2215">
        <v>2213</v>
      </c>
      <c r="B2215" s="3" t="s">
        <v>2214</v>
      </c>
      <c r="C2215" s="3" t="s">
        <v>6323</v>
      </c>
      <c r="D2215" s="6">
        <v>5</v>
      </c>
      <c r="E2215" s="8">
        <v>10</v>
      </c>
      <c r="F2215" t="s">
        <v>8218</v>
      </c>
      <c r="G2215" t="s">
        <v>8223</v>
      </c>
      <c r="H2215" t="s">
        <v>8245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8284</v>
      </c>
      <c r="O2215" t="s">
        <v>8289</v>
      </c>
      <c r="P2215" s="9">
        <f>(J2215/86400)+DATE(1970,1,1)</f>
        <v>42109.826145833329</v>
      </c>
      <c r="Q2215" s="9">
        <f>(I2215/86400)+DATE(1970,1,1)</f>
        <v>42139.826145833329</v>
      </c>
      <c r="R2215" cm="1">
        <f t="array" ref="R2215:S2215">YEAR(P2215:Q2215)</f>
        <v>2015</v>
      </c>
      <c r="S2215">
        <v>2015</v>
      </c>
    </row>
    <row r="2216" spans="1:19" ht="48" x14ac:dyDescent="0.2">
      <c r="A2216">
        <v>2214</v>
      </c>
      <c r="B2216" s="3" t="s">
        <v>2215</v>
      </c>
      <c r="C2216" s="3" t="s">
        <v>6324</v>
      </c>
      <c r="D2216" s="6">
        <v>600</v>
      </c>
      <c r="E2216" s="8">
        <v>1755.01</v>
      </c>
      <c r="F2216" t="s">
        <v>8218</v>
      </c>
      <c r="G2216" t="s">
        <v>8223</v>
      </c>
      <c r="H2216" t="s">
        <v>8245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8284</v>
      </c>
      <c r="O2216" t="s">
        <v>8289</v>
      </c>
      <c r="P2216" s="9">
        <f>(J2216/86400)+DATE(1970,1,1)</f>
        <v>41646.792222222226</v>
      </c>
      <c r="Q2216" s="9">
        <f>(I2216/86400)+DATE(1970,1,1)</f>
        <v>41676.792222222226</v>
      </c>
      <c r="R2216" cm="1">
        <f t="array" ref="R2216:S2216">YEAR(P2216:Q2216)</f>
        <v>2014</v>
      </c>
      <c r="S2216">
        <v>2014</v>
      </c>
    </row>
    <row r="2217" spans="1:19" ht="32" x14ac:dyDescent="0.2">
      <c r="A2217">
        <v>2215</v>
      </c>
      <c r="B2217" s="3" t="s">
        <v>2216</v>
      </c>
      <c r="C2217" s="3" t="s">
        <v>6325</v>
      </c>
      <c r="D2217" s="6">
        <v>550</v>
      </c>
      <c r="E2217" s="8">
        <v>860</v>
      </c>
      <c r="F2217" t="s">
        <v>8218</v>
      </c>
      <c r="G2217" t="s">
        <v>8223</v>
      </c>
      <c r="H2217" t="s">
        <v>8245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8284</v>
      </c>
      <c r="O2217" t="s">
        <v>8289</v>
      </c>
      <c r="P2217" s="9">
        <f>(J2217/86400)+DATE(1970,1,1)</f>
        <v>40958.717268518521</v>
      </c>
      <c r="Q2217" s="9">
        <f>(I2217/86400)+DATE(1970,1,1)</f>
        <v>40981.290972222225</v>
      </c>
      <c r="R2217" cm="1">
        <f t="array" ref="R2217:S2217">YEAR(P2217:Q2217)</f>
        <v>2012</v>
      </c>
      <c r="S2217">
        <v>2012</v>
      </c>
    </row>
    <row r="2218" spans="1:19" ht="48" x14ac:dyDescent="0.2">
      <c r="A2218">
        <v>2216</v>
      </c>
      <c r="B2218" s="3" t="s">
        <v>2217</v>
      </c>
      <c r="C2218" s="3" t="s">
        <v>6326</v>
      </c>
      <c r="D2218" s="6">
        <v>300</v>
      </c>
      <c r="E2218" s="8">
        <v>317</v>
      </c>
      <c r="F2218" t="s">
        <v>8218</v>
      </c>
      <c r="G2218" t="s">
        <v>8223</v>
      </c>
      <c r="H2218" t="s">
        <v>8245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8284</v>
      </c>
      <c r="O2218" t="s">
        <v>8289</v>
      </c>
      <c r="P2218" s="9">
        <f>(J2218/86400)+DATE(1970,1,1)</f>
        <v>42194.75167824074</v>
      </c>
      <c r="Q2218" s="9">
        <f>(I2218/86400)+DATE(1970,1,1)</f>
        <v>42208.75167824074</v>
      </c>
      <c r="R2218" cm="1">
        <f t="array" ref="R2218:S2218">YEAR(P2218:Q2218)</f>
        <v>2015</v>
      </c>
      <c r="S2218">
        <v>2015</v>
      </c>
    </row>
    <row r="2219" spans="1:19" ht="48" x14ac:dyDescent="0.2">
      <c r="A2219">
        <v>2217</v>
      </c>
      <c r="B2219" s="3" t="s">
        <v>2218</v>
      </c>
      <c r="C2219" s="3" t="s">
        <v>6327</v>
      </c>
      <c r="D2219" s="6">
        <v>420</v>
      </c>
      <c r="E2219" s="8">
        <v>425</v>
      </c>
      <c r="F2219" t="s">
        <v>8218</v>
      </c>
      <c r="G2219" t="s">
        <v>8223</v>
      </c>
      <c r="H2219" t="s">
        <v>8245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8284</v>
      </c>
      <c r="O2219" t="s">
        <v>8289</v>
      </c>
      <c r="P2219" s="9">
        <f>(J2219/86400)+DATE(1970,1,1)</f>
        <v>42299.776770833334</v>
      </c>
      <c r="Q2219" s="9">
        <f>(I2219/86400)+DATE(1970,1,1)</f>
        <v>42310.333333333328</v>
      </c>
      <c r="R2219" cm="1">
        <f t="array" ref="R2219:S2219">YEAR(P2219:Q2219)</f>
        <v>2015</v>
      </c>
      <c r="S2219">
        <v>2015</v>
      </c>
    </row>
    <row r="2220" spans="1:19" ht="48" x14ac:dyDescent="0.2">
      <c r="A2220">
        <v>2218</v>
      </c>
      <c r="B2220" s="3" t="s">
        <v>2219</v>
      </c>
      <c r="C2220" s="3" t="s">
        <v>6328</v>
      </c>
      <c r="D2220" s="6">
        <v>2000</v>
      </c>
      <c r="E2220" s="8">
        <v>2456.66</v>
      </c>
      <c r="F2220" t="s">
        <v>8218</v>
      </c>
      <c r="G2220" t="s">
        <v>8223</v>
      </c>
      <c r="H2220" t="s">
        <v>8245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8284</v>
      </c>
      <c r="O2220" t="s">
        <v>8289</v>
      </c>
      <c r="P2220" s="9">
        <f>(J2220/86400)+DATE(1970,1,1)</f>
        <v>41127.812303240738</v>
      </c>
      <c r="Q2220" s="9">
        <f>(I2220/86400)+DATE(1970,1,1)</f>
        <v>41150</v>
      </c>
      <c r="R2220" cm="1">
        <f t="array" ref="R2220:S2220">YEAR(P2220:Q2220)</f>
        <v>2012</v>
      </c>
      <c r="S2220">
        <v>2012</v>
      </c>
    </row>
    <row r="2221" spans="1:19" ht="48" x14ac:dyDescent="0.2">
      <c r="A2221">
        <v>2219</v>
      </c>
      <c r="B2221" s="3" t="s">
        <v>2220</v>
      </c>
      <c r="C2221" s="3" t="s">
        <v>6329</v>
      </c>
      <c r="D2221" s="6">
        <v>1000</v>
      </c>
      <c r="E2221" s="8">
        <v>1015</v>
      </c>
      <c r="F2221" t="s">
        <v>8218</v>
      </c>
      <c r="G2221" t="s">
        <v>8223</v>
      </c>
      <c r="H2221" t="s">
        <v>8245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8284</v>
      </c>
      <c r="O2221" t="s">
        <v>8289</v>
      </c>
      <c r="P2221" s="9">
        <f>(J2221/86400)+DATE(1970,1,1)</f>
        <v>42205.718888888892</v>
      </c>
      <c r="Q2221" s="9">
        <f>(I2221/86400)+DATE(1970,1,1)</f>
        <v>42235.718888888892</v>
      </c>
      <c r="R2221" cm="1">
        <f t="array" ref="R2221:S2221">YEAR(P2221:Q2221)</f>
        <v>2015</v>
      </c>
      <c r="S2221">
        <v>2015</v>
      </c>
    </row>
    <row r="2222" spans="1:19" ht="48" x14ac:dyDescent="0.2">
      <c r="A2222">
        <v>2220</v>
      </c>
      <c r="B2222" s="3" t="s">
        <v>2221</v>
      </c>
      <c r="C2222" s="3" t="s">
        <v>6330</v>
      </c>
      <c r="D2222" s="6">
        <v>3500</v>
      </c>
      <c r="E2222" s="8">
        <v>3540</v>
      </c>
      <c r="F2222" t="s">
        <v>8218</v>
      </c>
      <c r="G2222" t="s">
        <v>8223</v>
      </c>
      <c r="H2222" t="s">
        <v>8245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8284</v>
      </c>
      <c r="O2222" t="s">
        <v>8289</v>
      </c>
      <c r="P2222" s="9">
        <f>(J2222/86400)+DATE(1970,1,1)</f>
        <v>41452.060601851852</v>
      </c>
      <c r="Q2222" s="9">
        <f>(I2222/86400)+DATE(1970,1,1)</f>
        <v>41482.060601851852</v>
      </c>
      <c r="R2222" cm="1">
        <f t="array" ref="R2222:S2222">YEAR(P2222:Q2222)</f>
        <v>2013</v>
      </c>
      <c r="S2222">
        <v>2013</v>
      </c>
    </row>
    <row r="2223" spans="1:19" ht="48" x14ac:dyDescent="0.2">
      <c r="A2223">
        <v>2221</v>
      </c>
      <c r="B2223" s="3" t="s">
        <v>2222</v>
      </c>
      <c r="C2223" s="3" t="s">
        <v>6331</v>
      </c>
      <c r="D2223" s="6">
        <v>7500</v>
      </c>
      <c r="E2223" s="8">
        <v>8109</v>
      </c>
      <c r="F2223" t="s">
        <v>8218</v>
      </c>
      <c r="G2223" t="s">
        <v>8223</v>
      </c>
      <c r="H2223" t="s">
        <v>8245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8292</v>
      </c>
      <c r="O2223" t="s">
        <v>8310</v>
      </c>
      <c r="P2223" s="9">
        <f>(J2223/86400)+DATE(1970,1,1)</f>
        <v>42452.666770833333</v>
      </c>
      <c r="Q2223" s="9">
        <f>(I2223/86400)+DATE(1970,1,1)</f>
        <v>42483</v>
      </c>
      <c r="R2223" cm="1">
        <f t="array" ref="R2223:S2223">YEAR(P2223:Q2223)</f>
        <v>2016</v>
      </c>
      <c r="S2223">
        <v>2016</v>
      </c>
    </row>
    <row r="2224" spans="1:19" ht="48" x14ac:dyDescent="0.2">
      <c r="A2224">
        <v>2222</v>
      </c>
      <c r="B2224" s="3" t="s">
        <v>2223</v>
      </c>
      <c r="C2224" s="3" t="s">
        <v>6332</v>
      </c>
      <c r="D2224" s="6">
        <v>500</v>
      </c>
      <c r="E2224" s="8">
        <v>813</v>
      </c>
      <c r="F2224" t="s">
        <v>8218</v>
      </c>
      <c r="G2224" t="s">
        <v>8223</v>
      </c>
      <c r="H2224" t="s">
        <v>8245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8292</v>
      </c>
      <c r="O2224" t="s">
        <v>8310</v>
      </c>
      <c r="P2224" s="9">
        <f>(J2224/86400)+DATE(1970,1,1)</f>
        <v>40906.787581018521</v>
      </c>
      <c r="Q2224" s="9">
        <f>(I2224/86400)+DATE(1970,1,1)</f>
        <v>40936.787581018521</v>
      </c>
      <c r="R2224" cm="1">
        <f t="array" ref="R2224:S2224">YEAR(P2224:Q2224)</f>
        <v>2011</v>
      </c>
      <c r="S2224">
        <v>2012</v>
      </c>
    </row>
    <row r="2225" spans="1:19" ht="48" x14ac:dyDescent="0.2">
      <c r="A2225">
        <v>2223</v>
      </c>
      <c r="B2225" s="3" t="s">
        <v>2224</v>
      </c>
      <c r="C2225" s="3" t="s">
        <v>6333</v>
      </c>
      <c r="D2225" s="6">
        <v>19500</v>
      </c>
      <c r="E2225" s="8">
        <v>20631</v>
      </c>
      <c r="F2225" t="s">
        <v>8218</v>
      </c>
      <c r="G2225" t="s">
        <v>8228</v>
      </c>
      <c r="H2225" t="s">
        <v>8250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8292</v>
      </c>
      <c r="O2225" t="s">
        <v>8310</v>
      </c>
      <c r="P2225" s="9">
        <f>(J2225/86400)+DATE(1970,1,1)</f>
        <v>42152.640833333338</v>
      </c>
      <c r="Q2225" s="9">
        <f>(I2225/86400)+DATE(1970,1,1)</f>
        <v>42182.640833333338</v>
      </c>
      <c r="R2225" cm="1">
        <f t="array" ref="R2225:S2225">YEAR(P2225:Q2225)</f>
        <v>2015</v>
      </c>
      <c r="S2225">
        <v>2015</v>
      </c>
    </row>
    <row r="2226" spans="1:19" ht="48" x14ac:dyDescent="0.2">
      <c r="A2226">
        <v>2224</v>
      </c>
      <c r="B2226" s="3" t="s">
        <v>2225</v>
      </c>
      <c r="C2226" s="3" t="s">
        <v>6334</v>
      </c>
      <c r="D2226" s="6">
        <v>10000</v>
      </c>
      <c r="E2226" s="8">
        <v>24315</v>
      </c>
      <c r="F2226" t="s">
        <v>8218</v>
      </c>
      <c r="G2226" t="s">
        <v>8223</v>
      </c>
      <c r="H2226" t="s">
        <v>8245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8292</v>
      </c>
      <c r="O2226" t="s">
        <v>8310</v>
      </c>
      <c r="P2226" s="9">
        <f>(J2226/86400)+DATE(1970,1,1)</f>
        <v>42644.667534722219</v>
      </c>
      <c r="Q2226" s="9">
        <f>(I2226/86400)+DATE(1970,1,1)</f>
        <v>42672.791666666672</v>
      </c>
      <c r="R2226" cm="1">
        <f t="array" ref="R2226:S2226">YEAR(P2226:Q2226)</f>
        <v>2016</v>
      </c>
      <c r="S2226">
        <v>2016</v>
      </c>
    </row>
    <row r="2227" spans="1:19" ht="48" x14ac:dyDescent="0.2">
      <c r="A2227">
        <v>2225</v>
      </c>
      <c r="B2227" s="3" t="s">
        <v>2226</v>
      </c>
      <c r="C2227" s="3" t="s">
        <v>6335</v>
      </c>
      <c r="D2227" s="6">
        <v>21000</v>
      </c>
      <c r="E2227" s="8">
        <v>198415.01</v>
      </c>
      <c r="F2227" t="s">
        <v>8218</v>
      </c>
      <c r="G2227" t="s">
        <v>8224</v>
      </c>
      <c r="H2227" t="s">
        <v>8246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8292</v>
      </c>
      <c r="O2227" t="s">
        <v>8310</v>
      </c>
      <c r="P2227" s="9">
        <f>(J2227/86400)+DATE(1970,1,1)</f>
        <v>41873.79184027778</v>
      </c>
      <c r="Q2227" s="9">
        <f>(I2227/86400)+DATE(1970,1,1)</f>
        <v>41903.79184027778</v>
      </c>
      <c r="R2227" cm="1">
        <f t="array" ref="R2227:S2227">YEAR(P2227:Q2227)</f>
        <v>2014</v>
      </c>
      <c r="S2227">
        <v>2014</v>
      </c>
    </row>
    <row r="2228" spans="1:19" ht="48" x14ac:dyDescent="0.2">
      <c r="A2228">
        <v>2226</v>
      </c>
      <c r="B2228" s="3" t="s">
        <v>2227</v>
      </c>
      <c r="C2228" s="3" t="s">
        <v>6336</v>
      </c>
      <c r="D2228" s="6">
        <v>18000</v>
      </c>
      <c r="E2228" s="8">
        <v>19523.310000000001</v>
      </c>
      <c r="F2228" t="s">
        <v>8218</v>
      </c>
      <c r="G2228" t="s">
        <v>8223</v>
      </c>
      <c r="H2228" t="s">
        <v>8245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8292</v>
      </c>
      <c r="O2228" t="s">
        <v>8310</v>
      </c>
      <c r="P2228" s="9">
        <f>(J2228/86400)+DATE(1970,1,1)</f>
        <v>42381.79886574074</v>
      </c>
      <c r="Q2228" s="9">
        <f>(I2228/86400)+DATE(1970,1,1)</f>
        <v>42412.207638888889</v>
      </c>
      <c r="R2228" cm="1">
        <f t="array" ref="R2228:S2228">YEAR(P2228:Q2228)</f>
        <v>2016</v>
      </c>
      <c r="S2228">
        <v>2016</v>
      </c>
    </row>
    <row r="2229" spans="1:19" ht="48" x14ac:dyDescent="0.2">
      <c r="A2229">
        <v>2227</v>
      </c>
      <c r="B2229" s="3" t="s">
        <v>2228</v>
      </c>
      <c r="C2229" s="3" t="s">
        <v>6337</v>
      </c>
      <c r="D2229" s="6">
        <v>13000</v>
      </c>
      <c r="E2229" s="8">
        <v>20459</v>
      </c>
      <c r="F2229" t="s">
        <v>8218</v>
      </c>
      <c r="G2229" t="s">
        <v>8224</v>
      </c>
      <c r="H2229" t="s">
        <v>8246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8292</v>
      </c>
      <c r="O2229" t="s">
        <v>8310</v>
      </c>
      <c r="P2229" s="9">
        <f>(J2229/86400)+DATE(1970,1,1)</f>
        <v>41561.807349537034</v>
      </c>
      <c r="Q2229" s="9">
        <f>(I2229/86400)+DATE(1970,1,1)</f>
        <v>41591.849016203705</v>
      </c>
      <c r="R2229" cm="1">
        <f t="array" ref="R2229:S2229">YEAR(P2229:Q2229)</f>
        <v>2013</v>
      </c>
      <c r="S2229">
        <v>2013</v>
      </c>
    </row>
    <row r="2230" spans="1:19" ht="48" x14ac:dyDescent="0.2">
      <c r="A2230">
        <v>2228</v>
      </c>
      <c r="B2230" s="3" t="s">
        <v>2229</v>
      </c>
      <c r="C2230" s="3" t="s">
        <v>6338</v>
      </c>
      <c r="D2230" s="6">
        <v>1000</v>
      </c>
      <c r="E2230" s="8">
        <v>11744.9</v>
      </c>
      <c r="F2230" t="s">
        <v>8218</v>
      </c>
      <c r="G2230" t="s">
        <v>8235</v>
      </c>
      <c r="H2230" t="s">
        <v>8248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8292</v>
      </c>
      <c r="O2230" t="s">
        <v>8310</v>
      </c>
      <c r="P2230" s="9">
        <f>(J2230/86400)+DATE(1970,1,1)</f>
        <v>42202.278194444443</v>
      </c>
      <c r="Q2230" s="9">
        <f>(I2230/86400)+DATE(1970,1,1)</f>
        <v>42232.278194444443</v>
      </c>
      <c r="R2230" cm="1">
        <f t="array" ref="R2230:S2230">YEAR(P2230:Q2230)</f>
        <v>2015</v>
      </c>
      <c r="S2230">
        <v>2015</v>
      </c>
    </row>
    <row r="2231" spans="1:19" ht="48" x14ac:dyDescent="0.2">
      <c r="A2231">
        <v>2229</v>
      </c>
      <c r="B2231" s="3" t="s">
        <v>2230</v>
      </c>
      <c r="C2231" s="3" t="s">
        <v>6339</v>
      </c>
      <c r="D2231" s="6">
        <v>8012</v>
      </c>
      <c r="E2231" s="8">
        <v>13704.33</v>
      </c>
      <c r="F2231" t="s">
        <v>8218</v>
      </c>
      <c r="G2231" t="s">
        <v>8223</v>
      </c>
      <c r="H2231" t="s">
        <v>8245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8292</v>
      </c>
      <c r="O2231" t="s">
        <v>8310</v>
      </c>
      <c r="P2231" s="9">
        <f>(J2231/86400)+DATE(1970,1,1)</f>
        <v>41484.664247685185</v>
      </c>
      <c r="Q2231" s="9">
        <f>(I2231/86400)+DATE(1970,1,1)</f>
        <v>41520.166666666664</v>
      </c>
      <c r="R2231" cm="1">
        <f t="array" ref="R2231:S2231">YEAR(P2231:Q2231)</f>
        <v>2013</v>
      </c>
      <c r="S2231">
        <v>2013</v>
      </c>
    </row>
    <row r="2232" spans="1:19" ht="48" x14ac:dyDescent="0.2">
      <c r="A2232">
        <v>2230</v>
      </c>
      <c r="B2232" s="3" t="s">
        <v>2231</v>
      </c>
      <c r="C2232" s="3" t="s">
        <v>6340</v>
      </c>
      <c r="D2232" s="6">
        <v>8500</v>
      </c>
      <c r="E2232" s="8">
        <v>10706</v>
      </c>
      <c r="F2232" t="s">
        <v>8218</v>
      </c>
      <c r="G2232" t="s">
        <v>8223</v>
      </c>
      <c r="H2232" t="s">
        <v>8245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8292</v>
      </c>
      <c r="O2232" t="s">
        <v>8310</v>
      </c>
      <c r="P2232" s="9">
        <f>(J2232/86400)+DATE(1970,1,1)</f>
        <v>41724.881099537037</v>
      </c>
      <c r="Q2232" s="9">
        <f>(I2232/86400)+DATE(1970,1,1)</f>
        <v>41754.881099537037</v>
      </c>
      <c r="R2232" cm="1">
        <f t="array" ref="R2232:S2232">YEAR(P2232:Q2232)</f>
        <v>2014</v>
      </c>
      <c r="S2232">
        <v>2014</v>
      </c>
    </row>
    <row r="2233" spans="1:19" ht="48" x14ac:dyDescent="0.2">
      <c r="A2233">
        <v>2231</v>
      </c>
      <c r="B2233" s="3" t="s">
        <v>2232</v>
      </c>
      <c r="C2233" s="3" t="s">
        <v>6341</v>
      </c>
      <c r="D2233" s="6">
        <v>2500</v>
      </c>
      <c r="E2233" s="8">
        <v>30303.24</v>
      </c>
      <c r="F2233" t="s">
        <v>8218</v>
      </c>
      <c r="G2233" t="s">
        <v>8223</v>
      </c>
      <c r="H2233" t="s">
        <v>8245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8292</v>
      </c>
      <c r="O2233" t="s">
        <v>8310</v>
      </c>
      <c r="P2233" s="9">
        <f>(J2233/86400)+DATE(1970,1,1)</f>
        <v>41423.910891203705</v>
      </c>
      <c r="Q2233" s="9">
        <f>(I2233/86400)+DATE(1970,1,1)</f>
        <v>41450.208333333336</v>
      </c>
      <c r="R2233" cm="1">
        <f t="array" ref="R2233:S2233">YEAR(P2233:Q2233)</f>
        <v>2013</v>
      </c>
      <c r="S2233">
        <v>2013</v>
      </c>
    </row>
    <row r="2234" spans="1:19" ht="48" x14ac:dyDescent="0.2">
      <c r="A2234">
        <v>2232</v>
      </c>
      <c r="B2234" s="3" t="s">
        <v>2233</v>
      </c>
      <c r="C2234" s="3" t="s">
        <v>6342</v>
      </c>
      <c r="D2234" s="6">
        <v>5000</v>
      </c>
      <c r="E2234" s="8">
        <v>24790</v>
      </c>
      <c r="F2234" t="s">
        <v>8218</v>
      </c>
      <c r="G2234" t="s">
        <v>8223</v>
      </c>
      <c r="H2234" t="s">
        <v>8245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8292</v>
      </c>
      <c r="O2234" t="s">
        <v>8310</v>
      </c>
      <c r="P2234" s="9">
        <f>(J2234/86400)+DATE(1970,1,1)</f>
        <v>41806.794074074074</v>
      </c>
      <c r="Q2234" s="9">
        <f>(I2234/86400)+DATE(1970,1,1)</f>
        <v>41839.125</v>
      </c>
      <c r="R2234" cm="1">
        <f t="array" ref="R2234:S2234">YEAR(P2234:Q2234)</f>
        <v>2014</v>
      </c>
      <c r="S2234">
        <v>2014</v>
      </c>
    </row>
    <row r="2235" spans="1:19" ht="48" x14ac:dyDescent="0.2">
      <c r="A2235">
        <v>2233</v>
      </c>
      <c r="B2235" s="3" t="s">
        <v>2234</v>
      </c>
      <c r="C2235" s="3" t="s">
        <v>6343</v>
      </c>
      <c r="D2235" s="6">
        <v>2500</v>
      </c>
      <c r="E2235" s="8">
        <v>8301</v>
      </c>
      <c r="F2235" t="s">
        <v>8218</v>
      </c>
      <c r="G2235" t="s">
        <v>8224</v>
      </c>
      <c r="H2235" t="s">
        <v>8246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8292</v>
      </c>
      <c r="O2235" t="s">
        <v>8310</v>
      </c>
      <c r="P2235" s="9">
        <f>(J2235/86400)+DATE(1970,1,1)</f>
        <v>42331.378923611112</v>
      </c>
      <c r="Q2235" s="9">
        <f>(I2235/86400)+DATE(1970,1,1)</f>
        <v>42352</v>
      </c>
      <c r="R2235" cm="1">
        <f t="array" ref="R2235:S2235">YEAR(P2235:Q2235)</f>
        <v>2015</v>
      </c>
      <c r="S2235">
        <v>2015</v>
      </c>
    </row>
    <row r="2236" spans="1:19" ht="48" x14ac:dyDescent="0.2">
      <c r="A2236">
        <v>2234</v>
      </c>
      <c r="B2236" s="3" t="s">
        <v>2235</v>
      </c>
      <c r="C2236" s="3" t="s">
        <v>6344</v>
      </c>
      <c r="D2236" s="6">
        <v>100</v>
      </c>
      <c r="E2236" s="8">
        <v>1165</v>
      </c>
      <c r="F2236" t="s">
        <v>8218</v>
      </c>
      <c r="G2236" t="s">
        <v>8223</v>
      </c>
      <c r="H2236" t="s">
        <v>8245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8292</v>
      </c>
      <c r="O2236" t="s">
        <v>8310</v>
      </c>
      <c r="P2236" s="9">
        <f>(J2236/86400)+DATE(1970,1,1)</f>
        <v>42710.824618055558</v>
      </c>
      <c r="Q2236" s="9">
        <f>(I2236/86400)+DATE(1970,1,1)</f>
        <v>42740.824618055558</v>
      </c>
      <c r="R2236" cm="1">
        <f t="array" ref="R2236:S2236">YEAR(P2236:Q2236)</f>
        <v>2016</v>
      </c>
      <c r="S2236">
        <v>2017</v>
      </c>
    </row>
    <row r="2237" spans="1:19" ht="32" x14ac:dyDescent="0.2">
      <c r="A2237">
        <v>2235</v>
      </c>
      <c r="B2237" s="3" t="s">
        <v>2236</v>
      </c>
      <c r="C2237" s="3" t="s">
        <v>6345</v>
      </c>
      <c r="D2237" s="6">
        <v>13000</v>
      </c>
      <c r="E2237" s="8">
        <v>19931</v>
      </c>
      <c r="F2237" t="s">
        <v>8218</v>
      </c>
      <c r="G2237" t="s">
        <v>8228</v>
      </c>
      <c r="H2237" t="s">
        <v>8250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8292</v>
      </c>
      <c r="O2237" t="s">
        <v>8310</v>
      </c>
      <c r="P2237" s="9">
        <f>(J2237/86400)+DATE(1970,1,1)</f>
        <v>42062.022118055553</v>
      </c>
      <c r="Q2237" s="9">
        <f>(I2237/86400)+DATE(1970,1,1)</f>
        <v>42091.980451388888</v>
      </c>
      <c r="R2237" cm="1">
        <f t="array" ref="R2237:S2237">YEAR(P2237:Q2237)</f>
        <v>2015</v>
      </c>
      <c r="S2237">
        <v>2015</v>
      </c>
    </row>
    <row r="2238" spans="1:19" ht="32" x14ac:dyDescent="0.2">
      <c r="A2238">
        <v>2236</v>
      </c>
      <c r="B2238" s="3" t="s">
        <v>2237</v>
      </c>
      <c r="C2238" s="3" t="s">
        <v>6346</v>
      </c>
      <c r="D2238" s="6">
        <v>2800</v>
      </c>
      <c r="E2238" s="8">
        <v>15039</v>
      </c>
      <c r="F2238" t="s">
        <v>8218</v>
      </c>
      <c r="G2238" t="s">
        <v>8223</v>
      </c>
      <c r="H2238" t="s">
        <v>8245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8292</v>
      </c>
      <c r="O2238" t="s">
        <v>8310</v>
      </c>
      <c r="P2238" s="9">
        <f>(J2238/86400)+DATE(1970,1,1)</f>
        <v>42371.617164351846</v>
      </c>
      <c r="Q2238" s="9">
        <f>(I2238/86400)+DATE(1970,1,1)</f>
        <v>42401.617164351846</v>
      </c>
      <c r="R2238" cm="1">
        <f t="array" ref="R2238:S2238">YEAR(P2238:Q2238)</f>
        <v>2016</v>
      </c>
      <c r="S2238">
        <v>2016</v>
      </c>
    </row>
    <row r="2239" spans="1:19" ht="48" x14ac:dyDescent="0.2">
      <c r="A2239">
        <v>2237</v>
      </c>
      <c r="B2239" s="3" t="s">
        <v>2238</v>
      </c>
      <c r="C2239" s="3" t="s">
        <v>6347</v>
      </c>
      <c r="D2239" s="6">
        <v>18000</v>
      </c>
      <c r="E2239" s="8">
        <v>63527</v>
      </c>
      <c r="F2239" t="s">
        <v>8218</v>
      </c>
      <c r="G2239" t="s">
        <v>8223</v>
      </c>
      <c r="H2239" t="s">
        <v>8245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8292</v>
      </c>
      <c r="O2239" t="s">
        <v>8310</v>
      </c>
      <c r="P2239" s="9">
        <f>(J2239/86400)+DATE(1970,1,1)</f>
        <v>41915.003275462965</v>
      </c>
      <c r="Q2239" s="9">
        <f>(I2239/86400)+DATE(1970,1,1)</f>
        <v>41955.332638888889</v>
      </c>
      <c r="R2239" cm="1">
        <f t="array" ref="R2239:S2239">YEAR(P2239:Q2239)</f>
        <v>2014</v>
      </c>
      <c r="S2239">
        <v>2014</v>
      </c>
    </row>
    <row r="2240" spans="1:19" ht="32" x14ac:dyDescent="0.2">
      <c r="A2240">
        <v>2238</v>
      </c>
      <c r="B2240" s="3" t="s">
        <v>2239</v>
      </c>
      <c r="C2240" s="3" t="s">
        <v>6348</v>
      </c>
      <c r="D2240" s="6">
        <v>4000</v>
      </c>
      <c r="E2240" s="8">
        <v>5496</v>
      </c>
      <c r="F2240" t="s">
        <v>8218</v>
      </c>
      <c r="G2240" t="s">
        <v>8235</v>
      </c>
      <c r="H2240" t="s">
        <v>8248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8292</v>
      </c>
      <c r="O2240" t="s">
        <v>8310</v>
      </c>
      <c r="P2240" s="9">
        <f>(J2240/86400)+DATE(1970,1,1)</f>
        <v>42774.621712962966</v>
      </c>
      <c r="Q2240" s="9">
        <f>(I2240/86400)+DATE(1970,1,1)</f>
        <v>42804.621712962966</v>
      </c>
      <c r="R2240" cm="1">
        <f t="array" ref="R2240:S2240">YEAR(P2240:Q2240)</f>
        <v>2017</v>
      </c>
      <c r="S2240">
        <v>2017</v>
      </c>
    </row>
    <row r="2241" spans="1:19" ht="32" x14ac:dyDescent="0.2">
      <c r="A2241">
        <v>2239</v>
      </c>
      <c r="B2241" s="3" t="s">
        <v>2240</v>
      </c>
      <c r="C2241" s="3" t="s">
        <v>6349</v>
      </c>
      <c r="D2241" s="6">
        <v>25000</v>
      </c>
      <c r="E2241" s="8">
        <v>32006.67</v>
      </c>
      <c r="F2241" t="s">
        <v>8218</v>
      </c>
      <c r="G2241" t="s">
        <v>8223</v>
      </c>
      <c r="H2241" t="s">
        <v>8245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8292</v>
      </c>
      <c r="O2241" t="s">
        <v>8310</v>
      </c>
      <c r="P2241" s="9">
        <f>(J2241/86400)+DATE(1970,1,1)</f>
        <v>41572.958495370374</v>
      </c>
      <c r="Q2241" s="9">
        <f>(I2241/86400)+DATE(1970,1,1)</f>
        <v>41609.168055555558</v>
      </c>
      <c r="R2241" cm="1">
        <f t="array" ref="R2241:S2241">YEAR(P2241:Q2241)</f>
        <v>2013</v>
      </c>
      <c r="S2241">
        <v>2013</v>
      </c>
    </row>
    <row r="2242" spans="1:19" ht="48" x14ac:dyDescent="0.2">
      <c r="A2242">
        <v>2240</v>
      </c>
      <c r="B2242" s="3" t="s">
        <v>2241</v>
      </c>
      <c r="C2242" s="3" t="s">
        <v>6350</v>
      </c>
      <c r="D2242" s="6">
        <v>5000</v>
      </c>
      <c r="E2242" s="8">
        <v>13534</v>
      </c>
      <c r="F2242" t="s">
        <v>8218</v>
      </c>
      <c r="G2242" t="s">
        <v>8223</v>
      </c>
      <c r="H2242" t="s">
        <v>8245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8292</v>
      </c>
      <c r="O2242" t="s">
        <v>8310</v>
      </c>
      <c r="P2242" s="9">
        <f>(J2242/86400)+DATE(1970,1,1)</f>
        <v>42452.825740740736</v>
      </c>
      <c r="Q2242" s="9">
        <f>(I2242/86400)+DATE(1970,1,1)</f>
        <v>42482.825740740736</v>
      </c>
      <c r="R2242" cm="1">
        <f t="array" ref="R2242:S2242">YEAR(P2242:Q2242)</f>
        <v>2016</v>
      </c>
      <c r="S2242">
        <v>2016</v>
      </c>
    </row>
    <row r="2243" spans="1:19" ht="48" x14ac:dyDescent="0.2">
      <c r="A2243">
        <v>2241</v>
      </c>
      <c r="B2243" s="3" t="s">
        <v>2242</v>
      </c>
      <c r="C2243" s="3" t="s">
        <v>6351</v>
      </c>
      <c r="D2243" s="6">
        <v>1000</v>
      </c>
      <c r="E2243" s="8">
        <v>8064</v>
      </c>
      <c r="F2243" t="s">
        <v>8218</v>
      </c>
      <c r="G2243" t="s">
        <v>8224</v>
      </c>
      <c r="H2243" t="s">
        <v>8246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8292</v>
      </c>
      <c r="O2243" t="s">
        <v>8310</v>
      </c>
      <c r="P2243" s="9">
        <f>(J2243/86400)+DATE(1970,1,1)</f>
        <v>42766.827546296292</v>
      </c>
      <c r="Q2243" s="9">
        <f>(I2243/86400)+DATE(1970,1,1)</f>
        <v>42796.827546296292</v>
      </c>
      <c r="R2243" cm="1">
        <f t="array" ref="R2243:S2243">YEAR(P2243:Q2243)</f>
        <v>2017</v>
      </c>
      <c r="S2243">
        <v>2017</v>
      </c>
    </row>
    <row r="2244" spans="1:19" ht="32" x14ac:dyDescent="0.2">
      <c r="A2244">
        <v>2242</v>
      </c>
      <c r="B2244" s="3" t="s">
        <v>2243</v>
      </c>
      <c r="C2244" s="3" t="s">
        <v>6352</v>
      </c>
      <c r="D2244" s="6">
        <v>10000</v>
      </c>
      <c r="E2244" s="8">
        <v>136009.76</v>
      </c>
      <c r="F2244" t="s">
        <v>8218</v>
      </c>
      <c r="G2244" t="s">
        <v>8223</v>
      </c>
      <c r="H2244" t="s">
        <v>8245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8292</v>
      </c>
      <c r="O2244" t="s">
        <v>8310</v>
      </c>
      <c r="P2244" s="9">
        <f>(J2244/86400)+DATE(1970,1,1)</f>
        <v>41569.575613425928</v>
      </c>
      <c r="Q2244" s="9">
        <f>(I2244/86400)+DATE(1970,1,1)</f>
        <v>41605.126388888893</v>
      </c>
      <c r="R2244" cm="1">
        <f t="array" ref="R2244:S2244">YEAR(P2244:Q2244)</f>
        <v>2013</v>
      </c>
      <c r="S2244">
        <v>2013</v>
      </c>
    </row>
    <row r="2245" spans="1:19" ht="48" x14ac:dyDescent="0.2">
      <c r="A2245">
        <v>2243</v>
      </c>
      <c r="B2245" s="3" t="s">
        <v>2244</v>
      </c>
      <c r="C2245" s="3" t="s">
        <v>6353</v>
      </c>
      <c r="D2245" s="6">
        <v>1</v>
      </c>
      <c r="E2245" s="8">
        <v>9302.5</v>
      </c>
      <c r="F2245" t="s">
        <v>8218</v>
      </c>
      <c r="G2245" t="s">
        <v>8223</v>
      </c>
      <c r="H2245" t="s">
        <v>8245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8292</v>
      </c>
      <c r="O2245" t="s">
        <v>8310</v>
      </c>
      <c r="P2245" s="9">
        <f>(J2245/86400)+DATE(1970,1,1)</f>
        <v>42800.751041666663</v>
      </c>
      <c r="Q2245" s="9">
        <f>(I2245/86400)+DATE(1970,1,1)</f>
        <v>42807.125</v>
      </c>
      <c r="R2245" cm="1">
        <f t="array" ref="R2245:S2245">YEAR(P2245:Q2245)</f>
        <v>2017</v>
      </c>
      <c r="S2245">
        <v>2017</v>
      </c>
    </row>
    <row r="2246" spans="1:19" ht="48" x14ac:dyDescent="0.2">
      <c r="A2246">
        <v>2244</v>
      </c>
      <c r="B2246" s="3" t="s">
        <v>2245</v>
      </c>
      <c r="C2246" s="3" t="s">
        <v>6354</v>
      </c>
      <c r="D2246" s="6">
        <v>5000</v>
      </c>
      <c r="E2246" s="8">
        <v>18851</v>
      </c>
      <c r="F2246" t="s">
        <v>8218</v>
      </c>
      <c r="G2246" t="s">
        <v>8223</v>
      </c>
      <c r="H2246" t="s">
        <v>8245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8292</v>
      </c>
      <c r="O2246" t="s">
        <v>8310</v>
      </c>
      <c r="P2246" s="9">
        <f>(J2246/86400)+DATE(1970,1,1)</f>
        <v>42647.818819444445</v>
      </c>
      <c r="Q2246" s="9">
        <f>(I2246/86400)+DATE(1970,1,1)</f>
        <v>42659.854166666672</v>
      </c>
      <c r="R2246" cm="1">
        <f t="array" ref="R2246:S2246">YEAR(P2246:Q2246)</f>
        <v>2016</v>
      </c>
      <c r="S2246">
        <v>2016</v>
      </c>
    </row>
    <row r="2247" spans="1:19" ht="48" x14ac:dyDescent="0.2">
      <c r="A2247">
        <v>2245</v>
      </c>
      <c r="B2247" s="3" t="s">
        <v>2246</v>
      </c>
      <c r="C2247" s="3" t="s">
        <v>6355</v>
      </c>
      <c r="D2247" s="6">
        <v>4000</v>
      </c>
      <c r="E2247" s="8">
        <v>105881</v>
      </c>
      <c r="F2247" t="s">
        <v>8218</v>
      </c>
      <c r="G2247" t="s">
        <v>8223</v>
      </c>
      <c r="H2247" t="s">
        <v>8245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8292</v>
      </c>
      <c r="O2247" t="s">
        <v>8310</v>
      </c>
      <c r="P2247" s="9">
        <f>(J2247/86400)+DATE(1970,1,1)</f>
        <v>41660.70853009259</v>
      </c>
      <c r="Q2247" s="9">
        <f>(I2247/86400)+DATE(1970,1,1)</f>
        <v>41691.75</v>
      </c>
      <c r="R2247" cm="1">
        <f t="array" ref="R2247:S2247">YEAR(P2247:Q2247)</f>
        <v>2014</v>
      </c>
      <c r="S2247">
        <v>2014</v>
      </c>
    </row>
    <row r="2248" spans="1:19" ht="48" x14ac:dyDescent="0.2">
      <c r="A2248">
        <v>2246</v>
      </c>
      <c r="B2248" s="3" t="s">
        <v>2247</v>
      </c>
      <c r="C2248" s="3" t="s">
        <v>6356</v>
      </c>
      <c r="D2248" s="6">
        <v>2500</v>
      </c>
      <c r="E2248" s="8">
        <v>2503</v>
      </c>
      <c r="F2248" t="s">
        <v>8218</v>
      </c>
      <c r="G2248" t="s">
        <v>8224</v>
      </c>
      <c r="H2248" t="s">
        <v>8246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8292</v>
      </c>
      <c r="O2248" t="s">
        <v>8310</v>
      </c>
      <c r="P2248" s="9">
        <f>(J2248/86400)+DATE(1970,1,1)</f>
        <v>42221.79178240741</v>
      </c>
      <c r="Q2248" s="9">
        <f>(I2248/86400)+DATE(1970,1,1)</f>
        <v>42251.79178240741</v>
      </c>
      <c r="R2248" cm="1">
        <f t="array" ref="R2248:S2248">YEAR(P2248:Q2248)</f>
        <v>2015</v>
      </c>
      <c r="S2248">
        <v>2015</v>
      </c>
    </row>
    <row r="2249" spans="1:19" ht="32" x14ac:dyDescent="0.2">
      <c r="A2249">
        <v>2247</v>
      </c>
      <c r="B2249" s="3" t="s">
        <v>2248</v>
      </c>
      <c r="C2249" s="3" t="s">
        <v>6357</v>
      </c>
      <c r="D2249" s="6">
        <v>18500</v>
      </c>
      <c r="E2249" s="8">
        <v>19324</v>
      </c>
      <c r="F2249" t="s">
        <v>8218</v>
      </c>
      <c r="G2249" t="s">
        <v>8223</v>
      </c>
      <c r="H2249" t="s">
        <v>8245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8292</v>
      </c>
      <c r="O2249" t="s">
        <v>8310</v>
      </c>
      <c r="P2249" s="9">
        <f>(J2249/86400)+DATE(1970,1,1)</f>
        <v>42200.666261574079</v>
      </c>
      <c r="Q2249" s="9">
        <f>(I2249/86400)+DATE(1970,1,1)</f>
        <v>42214.666261574079</v>
      </c>
      <c r="R2249" cm="1">
        <f t="array" ref="R2249:S2249">YEAR(P2249:Q2249)</f>
        <v>2015</v>
      </c>
      <c r="S2249">
        <v>2015</v>
      </c>
    </row>
    <row r="2250" spans="1:19" ht="48" x14ac:dyDescent="0.2">
      <c r="A2250">
        <v>2248</v>
      </c>
      <c r="B2250" s="3" t="s">
        <v>2249</v>
      </c>
      <c r="C2250" s="3" t="s">
        <v>6358</v>
      </c>
      <c r="D2250" s="6">
        <v>7000</v>
      </c>
      <c r="E2250" s="8">
        <v>7505</v>
      </c>
      <c r="F2250" t="s">
        <v>8218</v>
      </c>
      <c r="G2250" t="s">
        <v>8224</v>
      </c>
      <c r="H2250" t="s">
        <v>8246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8292</v>
      </c>
      <c r="O2250" t="s">
        <v>8310</v>
      </c>
      <c r="P2250" s="9">
        <f>(J2250/86400)+DATE(1970,1,1)</f>
        <v>42688.875902777778</v>
      </c>
      <c r="Q2250" s="9">
        <f>(I2250/86400)+DATE(1970,1,1)</f>
        <v>42718.875902777778</v>
      </c>
      <c r="R2250" cm="1">
        <f t="array" ref="R2250:S2250">YEAR(P2250:Q2250)</f>
        <v>2016</v>
      </c>
      <c r="S2250">
        <v>2016</v>
      </c>
    </row>
    <row r="2251" spans="1:19" ht="48" x14ac:dyDescent="0.2">
      <c r="A2251">
        <v>2249</v>
      </c>
      <c r="B2251" s="3" t="s">
        <v>2250</v>
      </c>
      <c r="C2251" s="3" t="s">
        <v>6359</v>
      </c>
      <c r="D2251" s="6">
        <v>3500</v>
      </c>
      <c r="E2251" s="8">
        <v>5907</v>
      </c>
      <c r="F2251" t="s">
        <v>8218</v>
      </c>
      <c r="G2251" t="s">
        <v>8223</v>
      </c>
      <c r="H2251" t="s">
        <v>8245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8292</v>
      </c>
      <c r="O2251" t="s">
        <v>8310</v>
      </c>
      <c r="P2251" s="9">
        <f>(J2251/86400)+DATE(1970,1,1)</f>
        <v>41336.703298611115</v>
      </c>
      <c r="Q2251" s="9">
        <f>(I2251/86400)+DATE(1970,1,1)</f>
        <v>41366.661631944444</v>
      </c>
      <c r="R2251" cm="1">
        <f t="array" ref="R2251:S2251">YEAR(P2251:Q2251)</f>
        <v>2013</v>
      </c>
      <c r="S2251">
        <v>2013</v>
      </c>
    </row>
    <row r="2252" spans="1:19" ht="48" x14ac:dyDescent="0.2">
      <c r="A2252">
        <v>2250</v>
      </c>
      <c r="B2252" s="3" t="s">
        <v>2251</v>
      </c>
      <c r="C2252" s="3" t="s">
        <v>6360</v>
      </c>
      <c r="D2252" s="6">
        <v>25000</v>
      </c>
      <c r="E2252" s="8">
        <v>243778</v>
      </c>
      <c r="F2252" t="s">
        <v>8218</v>
      </c>
      <c r="G2252" t="s">
        <v>8223</v>
      </c>
      <c r="H2252" t="s">
        <v>8245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8292</v>
      </c>
      <c r="O2252" t="s">
        <v>8310</v>
      </c>
      <c r="P2252" s="9">
        <f>(J2252/86400)+DATE(1970,1,1)</f>
        <v>42677.005474537036</v>
      </c>
      <c r="Q2252" s="9">
        <f>(I2252/86400)+DATE(1970,1,1)</f>
        <v>42707.0471412037</v>
      </c>
      <c r="R2252" cm="1">
        <f t="array" ref="R2252:S2252">YEAR(P2252:Q2252)</f>
        <v>2016</v>
      </c>
      <c r="S2252">
        <v>2016</v>
      </c>
    </row>
    <row r="2253" spans="1:19" ht="48" x14ac:dyDescent="0.2">
      <c r="A2253">
        <v>2251</v>
      </c>
      <c r="B2253" s="3" t="s">
        <v>2252</v>
      </c>
      <c r="C2253" s="3" t="s">
        <v>6361</v>
      </c>
      <c r="D2253" s="6">
        <v>8500</v>
      </c>
      <c r="E2253" s="8">
        <v>11428.19</v>
      </c>
      <c r="F2253" t="s">
        <v>8218</v>
      </c>
      <c r="G2253" t="s">
        <v>8223</v>
      </c>
      <c r="H2253" t="s">
        <v>8245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8292</v>
      </c>
      <c r="O2253" t="s">
        <v>8310</v>
      </c>
      <c r="P2253" s="9">
        <f>(J2253/86400)+DATE(1970,1,1)</f>
        <v>41846.34579861111</v>
      </c>
      <c r="Q2253" s="9">
        <f>(I2253/86400)+DATE(1970,1,1)</f>
        <v>41867.34579861111</v>
      </c>
      <c r="R2253" cm="1">
        <f t="array" ref="R2253:S2253">YEAR(P2253:Q2253)</f>
        <v>2014</v>
      </c>
      <c r="S2253">
        <v>2014</v>
      </c>
    </row>
    <row r="2254" spans="1:19" ht="48" x14ac:dyDescent="0.2">
      <c r="A2254">
        <v>2252</v>
      </c>
      <c r="B2254" s="3" t="s">
        <v>2253</v>
      </c>
      <c r="C2254" s="3" t="s">
        <v>6362</v>
      </c>
      <c r="D2254" s="6">
        <v>9000</v>
      </c>
      <c r="E2254" s="8">
        <v>24505</v>
      </c>
      <c r="F2254" t="s">
        <v>8218</v>
      </c>
      <c r="G2254" t="s">
        <v>8226</v>
      </c>
      <c r="H2254" t="s">
        <v>8248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8292</v>
      </c>
      <c r="O2254" t="s">
        <v>8310</v>
      </c>
      <c r="P2254" s="9">
        <f>(J2254/86400)+DATE(1970,1,1)</f>
        <v>42573.327986111108</v>
      </c>
      <c r="Q2254" s="9">
        <f>(I2254/86400)+DATE(1970,1,1)</f>
        <v>42588.327986111108</v>
      </c>
      <c r="R2254" cm="1">
        <f t="array" ref="R2254:S2254">YEAR(P2254:Q2254)</f>
        <v>2016</v>
      </c>
      <c r="S2254">
        <v>2016</v>
      </c>
    </row>
    <row r="2255" spans="1:19" ht="48" x14ac:dyDescent="0.2">
      <c r="A2255">
        <v>2253</v>
      </c>
      <c r="B2255" s="3" t="s">
        <v>2254</v>
      </c>
      <c r="C2255" s="3" t="s">
        <v>6363</v>
      </c>
      <c r="D2255" s="6">
        <v>8000</v>
      </c>
      <c r="E2255" s="8">
        <v>9015</v>
      </c>
      <c r="F2255" t="s">
        <v>8218</v>
      </c>
      <c r="G2255" t="s">
        <v>8223</v>
      </c>
      <c r="H2255" t="s">
        <v>8245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8292</v>
      </c>
      <c r="O2255" t="s">
        <v>8310</v>
      </c>
      <c r="P2255" s="9">
        <f>(J2255/86400)+DATE(1970,1,1)</f>
        <v>42296.631331018521</v>
      </c>
      <c r="Q2255" s="9">
        <f>(I2255/86400)+DATE(1970,1,1)</f>
        <v>42326.672997685186</v>
      </c>
      <c r="R2255" cm="1">
        <f t="array" ref="R2255:S2255">YEAR(P2255:Q2255)</f>
        <v>2015</v>
      </c>
      <c r="S2255">
        <v>2015</v>
      </c>
    </row>
    <row r="2256" spans="1:19" ht="32" x14ac:dyDescent="0.2">
      <c r="A2256">
        <v>2254</v>
      </c>
      <c r="B2256" s="3" t="s">
        <v>2255</v>
      </c>
      <c r="C2256" s="3" t="s">
        <v>6364</v>
      </c>
      <c r="D2256" s="6">
        <v>500</v>
      </c>
      <c r="E2256" s="8">
        <v>2299</v>
      </c>
      <c r="F2256" t="s">
        <v>8218</v>
      </c>
      <c r="G2256" t="s">
        <v>8223</v>
      </c>
      <c r="H2256" t="s">
        <v>8245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8292</v>
      </c>
      <c r="O2256" t="s">
        <v>8310</v>
      </c>
      <c r="P2256" s="9">
        <f>(J2256/86400)+DATE(1970,1,1)</f>
        <v>42752.647777777776</v>
      </c>
      <c r="Q2256" s="9">
        <f>(I2256/86400)+DATE(1970,1,1)</f>
        <v>42759.647777777776</v>
      </c>
      <c r="R2256" cm="1">
        <f t="array" ref="R2256:S2256">YEAR(P2256:Q2256)</f>
        <v>2017</v>
      </c>
      <c r="S2256">
        <v>2017</v>
      </c>
    </row>
    <row r="2257" spans="1:19" ht="32" x14ac:dyDescent="0.2">
      <c r="A2257">
        <v>2255</v>
      </c>
      <c r="B2257" s="3" t="s">
        <v>2256</v>
      </c>
      <c r="C2257" s="3" t="s">
        <v>6365</v>
      </c>
      <c r="D2257" s="6">
        <v>3950</v>
      </c>
      <c r="E2257" s="8">
        <v>11323</v>
      </c>
      <c r="F2257" t="s">
        <v>8218</v>
      </c>
      <c r="G2257" t="s">
        <v>8223</v>
      </c>
      <c r="H2257" t="s">
        <v>8245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8292</v>
      </c>
      <c r="O2257" t="s">
        <v>8310</v>
      </c>
      <c r="P2257" s="9">
        <f>(J2257/86400)+DATE(1970,1,1)</f>
        <v>42467.951979166668</v>
      </c>
      <c r="Q2257" s="9">
        <f>(I2257/86400)+DATE(1970,1,1)</f>
        <v>42497.951979166668</v>
      </c>
      <c r="R2257" cm="1">
        <f t="array" ref="R2257:S2257">YEAR(P2257:Q2257)</f>
        <v>2016</v>
      </c>
      <c r="S2257">
        <v>2016</v>
      </c>
    </row>
    <row r="2258" spans="1:19" ht="48" x14ac:dyDescent="0.2">
      <c r="A2258">
        <v>2256</v>
      </c>
      <c r="B2258" s="3" t="s">
        <v>2257</v>
      </c>
      <c r="C2258" s="3" t="s">
        <v>6366</v>
      </c>
      <c r="D2258" s="6">
        <v>480</v>
      </c>
      <c r="E2258" s="8">
        <v>1069</v>
      </c>
      <c r="F2258" t="s">
        <v>8218</v>
      </c>
      <c r="G2258" t="s">
        <v>8224</v>
      </c>
      <c r="H2258" t="s">
        <v>8246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8292</v>
      </c>
      <c r="O2258" t="s">
        <v>8310</v>
      </c>
      <c r="P2258" s="9">
        <f>(J2258/86400)+DATE(1970,1,1)</f>
        <v>42682.451921296291</v>
      </c>
      <c r="Q2258" s="9">
        <f>(I2258/86400)+DATE(1970,1,1)</f>
        <v>42696.451921296291</v>
      </c>
      <c r="R2258" cm="1">
        <f t="array" ref="R2258:S2258">YEAR(P2258:Q2258)</f>
        <v>2016</v>
      </c>
      <c r="S2258">
        <v>2016</v>
      </c>
    </row>
    <row r="2259" spans="1:19" ht="48" x14ac:dyDescent="0.2">
      <c r="A2259">
        <v>2257</v>
      </c>
      <c r="B2259" s="3" t="s">
        <v>2258</v>
      </c>
      <c r="C2259" s="3" t="s">
        <v>6367</v>
      </c>
      <c r="D2259" s="6">
        <v>2500</v>
      </c>
      <c r="E2259" s="8">
        <v>15903.5</v>
      </c>
      <c r="F2259" t="s">
        <v>8218</v>
      </c>
      <c r="G2259" t="s">
        <v>8224</v>
      </c>
      <c r="H2259" t="s">
        <v>8246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8292</v>
      </c>
      <c r="O2259" t="s">
        <v>8310</v>
      </c>
      <c r="P2259" s="9">
        <f>(J2259/86400)+DATE(1970,1,1)</f>
        <v>42505.936678240745</v>
      </c>
      <c r="Q2259" s="9">
        <f>(I2259/86400)+DATE(1970,1,1)</f>
        <v>42540.958333333328</v>
      </c>
      <c r="R2259" cm="1">
        <f t="array" ref="R2259:S2259">YEAR(P2259:Q2259)</f>
        <v>2016</v>
      </c>
      <c r="S2259">
        <v>2016</v>
      </c>
    </row>
    <row r="2260" spans="1:19" ht="32" x14ac:dyDescent="0.2">
      <c r="A2260">
        <v>2258</v>
      </c>
      <c r="B2260" s="3" t="s">
        <v>2259</v>
      </c>
      <c r="C2260" s="3" t="s">
        <v>6368</v>
      </c>
      <c r="D2260" s="6">
        <v>2200</v>
      </c>
      <c r="E2260" s="8">
        <v>3223</v>
      </c>
      <c r="F2260" t="s">
        <v>8218</v>
      </c>
      <c r="G2260" t="s">
        <v>8223</v>
      </c>
      <c r="H2260" t="s">
        <v>8245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8292</v>
      </c>
      <c r="O2260" t="s">
        <v>8310</v>
      </c>
      <c r="P2260" s="9">
        <f>(J2260/86400)+DATE(1970,1,1)</f>
        <v>42136.75100694444</v>
      </c>
      <c r="Q2260" s="9">
        <f>(I2260/86400)+DATE(1970,1,1)</f>
        <v>42166.75100694444</v>
      </c>
      <c r="R2260" cm="1">
        <f t="array" ref="R2260:S2260">YEAR(P2260:Q2260)</f>
        <v>2015</v>
      </c>
      <c r="S2260">
        <v>2015</v>
      </c>
    </row>
    <row r="2261" spans="1:19" ht="48" x14ac:dyDescent="0.2">
      <c r="A2261">
        <v>2259</v>
      </c>
      <c r="B2261" s="3" t="s">
        <v>2260</v>
      </c>
      <c r="C2261" s="3" t="s">
        <v>6369</v>
      </c>
      <c r="D2261" s="6">
        <v>1000</v>
      </c>
      <c r="E2261" s="8">
        <v>18671</v>
      </c>
      <c r="F2261" t="s">
        <v>8218</v>
      </c>
      <c r="G2261" t="s">
        <v>8224</v>
      </c>
      <c r="H2261" t="s">
        <v>8246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8292</v>
      </c>
      <c r="O2261" t="s">
        <v>8310</v>
      </c>
      <c r="P2261" s="9">
        <f>(J2261/86400)+DATE(1970,1,1)</f>
        <v>42702.804814814815</v>
      </c>
      <c r="Q2261" s="9">
        <f>(I2261/86400)+DATE(1970,1,1)</f>
        <v>42712.804814814815</v>
      </c>
      <c r="R2261" cm="1">
        <f t="array" ref="R2261:S2261">YEAR(P2261:Q2261)</f>
        <v>2016</v>
      </c>
      <c r="S2261">
        <v>2016</v>
      </c>
    </row>
    <row r="2262" spans="1:19" ht="48" x14ac:dyDescent="0.2">
      <c r="A2262">
        <v>2260</v>
      </c>
      <c r="B2262" s="3" t="s">
        <v>2261</v>
      </c>
      <c r="C2262" s="3" t="s">
        <v>6370</v>
      </c>
      <c r="D2262" s="6">
        <v>2500</v>
      </c>
      <c r="E2262" s="8">
        <v>8173</v>
      </c>
      <c r="F2262" t="s">
        <v>8218</v>
      </c>
      <c r="G2262" t="s">
        <v>8223</v>
      </c>
      <c r="H2262" t="s">
        <v>8245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8292</v>
      </c>
      <c r="O2262" t="s">
        <v>8310</v>
      </c>
      <c r="P2262" s="9">
        <f>(J2262/86400)+DATE(1970,1,1)</f>
        <v>41695.016782407409</v>
      </c>
      <c r="Q2262" s="9">
        <f>(I2262/86400)+DATE(1970,1,1)</f>
        <v>41724.975115740745</v>
      </c>
      <c r="R2262" cm="1">
        <f t="array" ref="R2262:S2262">YEAR(P2262:Q2262)</f>
        <v>2014</v>
      </c>
      <c r="S2262">
        <v>2014</v>
      </c>
    </row>
    <row r="2263" spans="1:19" ht="48" x14ac:dyDescent="0.2">
      <c r="A2263">
        <v>2261</v>
      </c>
      <c r="B2263" s="3" t="s">
        <v>2262</v>
      </c>
      <c r="C2263" s="3" t="s">
        <v>6371</v>
      </c>
      <c r="D2263" s="6">
        <v>1000</v>
      </c>
      <c r="E2263" s="8">
        <v>7795</v>
      </c>
      <c r="F2263" t="s">
        <v>8218</v>
      </c>
      <c r="G2263" t="s">
        <v>8225</v>
      </c>
      <c r="H2263" t="s">
        <v>8247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8292</v>
      </c>
      <c r="O2263" t="s">
        <v>8310</v>
      </c>
      <c r="P2263" s="9">
        <f>(J2263/86400)+DATE(1970,1,1)</f>
        <v>42759.724768518514</v>
      </c>
      <c r="Q2263" s="9">
        <f>(I2263/86400)+DATE(1970,1,1)</f>
        <v>42780.724768518514</v>
      </c>
      <c r="R2263" cm="1">
        <f t="array" ref="R2263:S2263">YEAR(P2263:Q2263)</f>
        <v>2017</v>
      </c>
      <c r="S2263">
        <v>2017</v>
      </c>
    </row>
    <row r="2264" spans="1:19" ht="32" x14ac:dyDescent="0.2">
      <c r="A2264">
        <v>2262</v>
      </c>
      <c r="B2264" s="3" t="s">
        <v>2263</v>
      </c>
      <c r="C2264" s="3" t="s">
        <v>6372</v>
      </c>
      <c r="D2264" s="6">
        <v>3300</v>
      </c>
      <c r="E2264" s="8">
        <v>5087</v>
      </c>
      <c r="F2264" t="s">
        <v>8218</v>
      </c>
      <c r="G2264" t="s">
        <v>8223</v>
      </c>
      <c r="H2264" t="s">
        <v>8245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8292</v>
      </c>
      <c r="O2264" t="s">
        <v>8310</v>
      </c>
      <c r="P2264" s="9">
        <f>(J2264/86400)+DATE(1970,1,1)</f>
        <v>41926.585162037038</v>
      </c>
      <c r="Q2264" s="9">
        <f>(I2264/86400)+DATE(1970,1,1)</f>
        <v>41961</v>
      </c>
      <c r="R2264" cm="1">
        <f t="array" ref="R2264:S2264">YEAR(P2264:Q2264)</f>
        <v>2014</v>
      </c>
      <c r="S2264">
        <v>2014</v>
      </c>
    </row>
    <row r="2265" spans="1:19" ht="48" x14ac:dyDescent="0.2">
      <c r="A2265">
        <v>2263</v>
      </c>
      <c r="B2265" s="3" t="s">
        <v>2264</v>
      </c>
      <c r="C2265" s="3" t="s">
        <v>6373</v>
      </c>
      <c r="D2265" s="6">
        <v>7500</v>
      </c>
      <c r="E2265" s="8">
        <v>8666</v>
      </c>
      <c r="F2265" t="s">
        <v>8218</v>
      </c>
      <c r="G2265" t="s">
        <v>8234</v>
      </c>
      <c r="H2265" t="s">
        <v>8254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8292</v>
      </c>
      <c r="O2265" t="s">
        <v>8310</v>
      </c>
      <c r="P2265" s="9">
        <f>(J2265/86400)+DATE(1970,1,1)</f>
        <v>42014.832326388889</v>
      </c>
      <c r="Q2265" s="9">
        <f>(I2265/86400)+DATE(1970,1,1)</f>
        <v>42035.832326388889</v>
      </c>
      <c r="R2265" cm="1">
        <f t="array" ref="R2265:S2265">YEAR(P2265:Q2265)</f>
        <v>2015</v>
      </c>
      <c r="S2265">
        <v>2015</v>
      </c>
    </row>
    <row r="2266" spans="1:19" ht="48" x14ac:dyDescent="0.2">
      <c r="A2266">
        <v>2264</v>
      </c>
      <c r="B2266" s="3" t="s">
        <v>2265</v>
      </c>
      <c r="C2266" s="3" t="s">
        <v>6374</v>
      </c>
      <c r="D2266" s="6">
        <v>6000</v>
      </c>
      <c r="E2266" s="8">
        <v>10802</v>
      </c>
      <c r="F2266" t="s">
        <v>8218</v>
      </c>
      <c r="G2266" t="s">
        <v>8223</v>
      </c>
      <c r="H2266" t="s">
        <v>8245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8292</v>
      </c>
      <c r="O2266" t="s">
        <v>8310</v>
      </c>
      <c r="P2266" s="9">
        <f>(J2266/86400)+DATE(1970,1,1)</f>
        <v>42496.582337962958</v>
      </c>
      <c r="Q2266" s="9">
        <f>(I2266/86400)+DATE(1970,1,1)</f>
        <v>42513.125</v>
      </c>
      <c r="R2266" cm="1">
        <f t="array" ref="R2266:S2266">YEAR(P2266:Q2266)</f>
        <v>2016</v>
      </c>
      <c r="S2266">
        <v>2016</v>
      </c>
    </row>
    <row r="2267" spans="1:19" ht="48" x14ac:dyDescent="0.2">
      <c r="A2267">
        <v>2265</v>
      </c>
      <c r="B2267" s="3" t="s">
        <v>2266</v>
      </c>
      <c r="C2267" s="3" t="s">
        <v>6375</v>
      </c>
      <c r="D2267" s="6">
        <v>200</v>
      </c>
      <c r="E2267" s="8">
        <v>597</v>
      </c>
      <c r="F2267" t="s">
        <v>8218</v>
      </c>
      <c r="G2267" t="s">
        <v>8224</v>
      </c>
      <c r="H2267" t="s">
        <v>8246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8292</v>
      </c>
      <c r="O2267" t="s">
        <v>8310</v>
      </c>
      <c r="P2267" s="9">
        <f>(J2267/86400)+DATE(1970,1,1)</f>
        <v>42689.853090277778</v>
      </c>
      <c r="Q2267" s="9">
        <f>(I2267/86400)+DATE(1970,1,1)</f>
        <v>42696.853090277778</v>
      </c>
      <c r="R2267" cm="1">
        <f t="array" ref="R2267:S2267">YEAR(P2267:Q2267)</f>
        <v>2016</v>
      </c>
      <c r="S2267">
        <v>2016</v>
      </c>
    </row>
    <row r="2268" spans="1:19" ht="48" x14ac:dyDescent="0.2">
      <c r="A2268">
        <v>2266</v>
      </c>
      <c r="B2268" s="3" t="s">
        <v>2267</v>
      </c>
      <c r="C2268" s="3" t="s">
        <v>6376</v>
      </c>
      <c r="D2268" s="6">
        <v>1500</v>
      </c>
      <c r="E2268" s="8">
        <v>4804</v>
      </c>
      <c r="F2268" t="s">
        <v>8218</v>
      </c>
      <c r="G2268" t="s">
        <v>8223</v>
      </c>
      <c r="H2268" t="s">
        <v>8245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8292</v>
      </c>
      <c r="O2268" t="s">
        <v>8310</v>
      </c>
      <c r="P2268" s="9">
        <f>(J2268/86400)+DATE(1970,1,1)</f>
        <v>42469.874907407408</v>
      </c>
      <c r="Q2268" s="9">
        <f>(I2268/86400)+DATE(1970,1,1)</f>
        <v>42487.083333333328</v>
      </c>
      <c r="R2268" cm="1">
        <f t="array" ref="R2268:S2268">YEAR(P2268:Q2268)</f>
        <v>2016</v>
      </c>
      <c r="S2268">
        <v>2016</v>
      </c>
    </row>
    <row r="2269" spans="1:19" ht="48" x14ac:dyDescent="0.2">
      <c r="A2269">
        <v>2267</v>
      </c>
      <c r="B2269" s="3" t="s">
        <v>2268</v>
      </c>
      <c r="C2269" s="3" t="s">
        <v>6377</v>
      </c>
      <c r="D2269" s="6">
        <v>20000</v>
      </c>
      <c r="E2269" s="8">
        <v>76105</v>
      </c>
      <c r="F2269" t="s">
        <v>8218</v>
      </c>
      <c r="G2269" t="s">
        <v>8223</v>
      </c>
      <c r="H2269" t="s">
        <v>8245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8292</v>
      </c>
      <c r="O2269" t="s">
        <v>8310</v>
      </c>
      <c r="P2269" s="9">
        <f>(J2269/86400)+DATE(1970,1,1)</f>
        <v>41968.829826388886</v>
      </c>
      <c r="Q2269" s="9">
        <f>(I2269/86400)+DATE(1970,1,1)</f>
        <v>41994.041666666672</v>
      </c>
      <c r="R2269" cm="1">
        <f t="array" ref="R2269:S2269">YEAR(P2269:Q2269)</f>
        <v>2014</v>
      </c>
      <c r="S2269">
        <v>2014</v>
      </c>
    </row>
    <row r="2270" spans="1:19" ht="48" x14ac:dyDescent="0.2">
      <c r="A2270">
        <v>2268</v>
      </c>
      <c r="B2270" s="3" t="s">
        <v>2269</v>
      </c>
      <c r="C2270" s="3" t="s">
        <v>6378</v>
      </c>
      <c r="D2270" s="6">
        <v>28000</v>
      </c>
      <c r="E2270" s="8">
        <v>28728</v>
      </c>
      <c r="F2270" t="s">
        <v>8218</v>
      </c>
      <c r="G2270" t="s">
        <v>8223</v>
      </c>
      <c r="H2270" t="s">
        <v>8245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8292</v>
      </c>
      <c r="O2270" t="s">
        <v>8310</v>
      </c>
      <c r="P2270" s="9">
        <f>(J2270/86400)+DATE(1970,1,1)</f>
        <v>42776.082349537042</v>
      </c>
      <c r="Q2270" s="9">
        <f>(I2270/86400)+DATE(1970,1,1)</f>
        <v>42806.082349537042</v>
      </c>
      <c r="R2270" cm="1">
        <f t="array" ref="R2270:S2270">YEAR(P2270:Q2270)</f>
        <v>2017</v>
      </c>
      <c r="S2270">
        <v>2017</v>
      </c>
    </row>
    <row r="2271" spans="1:19" ht="48" x14ac:dyDescent="0.2">
      <c r="A2271">
        <v>2269</v>
      </c>
      <c r="B2271" s="3" t="s">
        <v>2270</v>
      </c>
      <c r="C2271" s="3" t="s">
        <v>6379</v>
      </c>
      <c r="D2271" s="6">
        <v>2500</v>
      </c>
      <c r="E2271" s="8">
        <v>45041</v>
      </c>
      <c r="F2271" t="s">
        <v>8218</v>
      </c>
      <c r="G2271" t="s">
        <v>8223</v>
      </c>
      <c r="H2271" t="s">
        <v>8245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8292</v>
      </c>
      <c r="O2271" t="s">
        <v>8310</v>
      </c>
      <c r="P2271" s="9">
        <f>(J2271/86400)+DATE(1970,1,1)</f>
        <v>42776.704432870371</v>
      </c>
      <c r="Q2271" s="9">
        <f>(I2271/86400)+DATE(1970,1,1)</f>
        <v>42801.208333333328</v>
      </c>
      <c r="R2271" cm="1">
        <f t="array" ref="R2271:S2271">YEAR(P2271:Q2271)</f>
        <v>2017</v>
      </c>
      <c r="S2271">
        <v>2017</v>
      </c>
    </row>
    <row r="2272" spans="1:19" ht="48" x14ac:dyDescent="0.2">
      <c r="A2272">
        <v>2270</v>
      </c>
      <c r="B2272" s="3" t="s">
        <v>2271</v>
      </c>
      <c r="C2272" s="3" t="s">
        <v>6380</v>
      </c>
      <c r="D2272" s="6">
        <v>25000</v>
      </c>
      <c r="E2272" s="8">
        <v>180062</v>
      </c>
      <c r="F2272" t="s">
        <v>8218</v>
      </c>
      <c r="G2272" t="s">
        <v>8223</v>
      </c>
      <c r="H2272" t="s">
        <v>8245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8292</v>
      </c>
      <c r="O2272" t="s">
        <v>8310</v>
      </c>
      <c r="P2272" s="9">
        <f>(J2272/86400)+DATE(1970,1,1)</f>
        <v>42725.869363425925</v>
      </c>
      <c r="Q2272" s="9">
        <f>(I2272/86400)+DATE(1970,1,1)</f>
        <v>42745.915972222225</v>
      </c>
      <c r="R2272" cm="1">
        <f t="array" ref="R2272:S2272">YEAR(P2272:Q2272)</f>
        <v>2016</v>
      </c>
      <c r="S2272">
        <v>2017</v>
      </c>
    </row>
    <row r="2273" spans="1:19" ht="48" x14ac:dyDescent="0.2">
      <c r="A2273">
        <v>2271</v>
      </c>
      <c r="B2273" s="3" t="s">
        <v>2272</v>
      </c>
      <c r="C2273" s="3" t="s">
        <v>6381</v>
      </c>
      <c r="D2273" s="6">
        <v>20000</v>
      </c>
      <c r="E2273" s="8">
        <v>56618</v>
      </c>
      <c r="F2273" t="s">
        <v>8218</v>
      </c>
      <c r="G2273" t="s">
        <v>8223</v>
      </c>
      <c r="H2273" t="s">
        <v>8245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8292</v>
      </c>
      <c r="O2273" t="s">
        <v>8310</v>
      </c>
      <c r="P2273" s="9">
        <f>(J2273/86400)+DATE(1970,1,1)</f>
        <v>42684.000046296293</v>
      </c>
      <c r="Q2273" s="9">
        <f>(I2273/86400)+DATE(1970,1,1)</f>
        <v>42714.000046296293</v>
      </c>
      <c r="R2273" cm="1">
        <f t="array" ref="R2273:S2273">YEAR(P2273:Q2273)</f>
        <v>2016</v>
      </c>
      <c r="S2273">
        <v>2016</v>
      </c>
    </row>
    <row r="2274" spans="1:19" ht="48" x14ac:dyDescent="0.2">
      <c r="A2274">
        <v>2272</v>
      </c>
      <c r="B2274" s="3" t="s">
        <v>2273</v>
      </c>
      <c r="C2274" s="3" t="s">
        <v>6382</v>
      </c>
      <c r="D2274" s="6">
        <v>1000</v>
      </c>
      <c r="E2274" s="8">
        <v>13566</v>
      </c>
      <c r="F2274" t="s">
        <v>8218</v>
      </c>
      <c r="G2274" t="s">
        <v>8223</v>
      </c>
      <c r="H2274" t="s">
        <v>8245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8292</v>
      </c>
      <c r="O2274" t="s">
        <v>8310</v>
      </c>
      <c r="P2274" s="9">
        <f>(J2274/86400)+DATE(1970,1,1)</f>
        <v>42315.699490740742</v>
      </c>
      <c r="Q2274" s="9">
        <f>(I2274/86400)+DATE(1970,1,1)</f>
        <v>42345.699490740742</v>
      </c>
      <c r="R2274" cm="1">
        <f t="array" ref="R2274:S2274">YEAR(P2274:Q2274)</f>
        <v>2015</v>
      </c>
      <c r="S2274">
        <v>2015</v>
      </c>
    </row>
    <row r="2275" spans="1:19" ht="48" x14ac:dyDescent="0.2">
      <c r="A2275">
        <v>2273</v>
      </c>
      <c r="B2275" s="3" t="s">
        <v>2274</v>
      </c>
      <c r="C2275" s="3" t="s">
        <v>6383</v>
      </c>
      <c r="D2275" s="6">
        <v>2500</v>
      </c>
      <c r="E2275" s="8">
        <v>5509</v>
      </c>
      <c r="F2275" t="s">
        <v>8218</v>
      </c>
      <c r="G2275" t="s">
        <v>8228</v>
      </c>
      <c r="H2275" t="s">
        <v>8250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8292</v>
      </c>
      <c r="O2275" t="s">
        <v>8310</v>
      </c>
      <c r="P2275" s="9">
        <f>(J2275/86400)+DATE(1970,1,1)</f>
        <v>42781.549097222218</v>
      </c>
      <c r="Q2275" s="9">
        <f>(I2275/86400)+DATE(1970,1,1)</f>
        <v>42806.507430555561</v>
      </c>
      <c r="R2275" cm="1">
        <f t="array" ref="R2275:S2275">YEAR(P2275:Q2275)</f>
        <v>2017</v>
      </c>
      <c r="S2275">
        <v>2017</v>
      </c>
    </row>
    <row r="2276" spans="1:19" ht="48" x14ac:dyDescent="0.2">
      <c r="A2276">
        <v>2274</v>
      </c>
      <c r="B2276" s="3" t="s">
        <v>2275</v>
      </c>
      <c r="C2276" s="3" t="s">
        <v>6384</v>
      </c>
      <c r="D2276" s="6">
        <v>2500</v>
      </c>
      <c r="E2276" s="8">
        <v>2990</v>
      </c>
      <c r="F2276" t="s">
        <v>8218</v>
      </c>
      <c r="G2276" t="s">
        <v>8223</v>
      </c>
      <c r="H2276" t="s">
        <v>8245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8292</v>
      </c>
      <c r="O2276" t="s">
        <v>8310</v>
      </c>
      <c r="P2276" s="9">
        <f>(J2276/86400)+DATE(1970,1,1)</f>
        <v>41663.500659722224</v>
      </c>
      <c r="Q2276" s="9">
        <f>(I2276/86400)+DATE(1970,1,1)</f>
        <v>41693.500659722224</v>
      </c>
      <c r="R2276" cm="1">
        <f t="array" ref="R2276:S2276">YEAR(P2276:Q2276)</f>
        <v>2014</v>
      </c>
      <c r="S2276">
        <v>2014</v>
      </c>
    </row>
    <row r="2277" spans="1:19" ht="48" x14ac:dyDescent="0.2">
      <c r="A2277">
        <v>2275</v>
      </c>
      <c r="B2277" s="3" t="s">
        <v>2276</v>
      </c>
      <c r="C2277" s="3" t="s">
        <v>6385</v>
      </c>
      <c r="D2277" s="6">
        <v>650</v>
      </c>
      <c r="E2277" s="8">
        <v>2650.5</v>
      </c>
      <c r="F2277" t="s">
        <v>8218</v>
      </c>
      <c r="G2277" t="s">
        <v>8224</v>
      </c>
      <c r="H2277" t="s">
        <v>8246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8292</v>
      </c>
      <c r="O2277" t="s">
        <v>8310</v>
      </c>
      <c r="P2277" s="9">
        <f>(J2277/86400)+DATE(1970,1,1)</f>
        <v>41965.616655092592</v>
      </c>
      <c r="Q2277" s="9">
        <f>(I2277/86400)+DATE(1970,1,1)</f>
        <v>41995.616655092592</v>
      </c>
      <c r="R2277" cm="1">
        <f t="array" ref="R2277:S2277">YEAR(P2277:Q2277)</f>
        <v>2014</v>
      </c>
      <c r="S2277">
        <v>2014</v>
      </c>
    </row>
    <row r="2278" spans="1:19" ht="48" x14ac:dyDescent="0.2">
      <c r="A2278">
        <v>2276</v>
      </c>
      <c r="B2278" s="3" t="s">
        <v>2277</v>
      </c>
      <c r="C2278" s="3" t="s">
        <v>6386</v>
      </c>
      <c r="D2278" s="6">
        <v>4589</v>
      </c>
      <c r="E2278" s="8">
        <v>4856</v>
      </c>
      <c r="F2278" t="s">
        <v>8218</v>
      </c>
      <c r="G2278" t="s">
        <v>8223</v>
      </c>
      <c r="H2278" t="s">
        <v>8245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8292</v>
      </c>
      <c r="O2278" t="s">
        <v>8310</v>
      </c>
      <c r="P2278" s="9">
        <f>(J2278/86400)+DATE(1970,1,1)</f>
        <v>41614.651493055557</v>
      </c>
      <c r="Q2278" s="9">
        <f>(I2278/86400)+DATE(1970,1,1)</f>
        <v>41644.651493055557</v>
      </c>
      <c r="R2278" cm="1">
        <f t="array" ref="R2278:S2278">YEAR(P2278:Q2278)</f>
        <v>2013</v>
      </c>
      <c r="S2278">
        <v>2014</v>
      </c>
    </row>
    <row r="2279" spans="1:19" ht="48" x14ac:dyDescent="0.2">
      <c r="A2279">
        <v>2277</v>
      </c>
      <c r="B2279" s="3" t="s">
        <v>2278</v>
      </c>
      <c r="C2279" s="3" t="s">
        <v>6387</v>
      </c>
      <c r="D2279" s="6">
        <v>8500</v>
      </c>
      <c r="E2279" s="8">
        <v>11992</v>
      </c>
      <c r="F2279" t="s">
        <v>8218</v>
      </c>
      <c r="G2279" t="s">
        <v>8223</v>
      </c>
      <c r="H2279" t="s">
        <v>8245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8292</v>
      </c>
      <c r="O2279" t="s">
        <v>8310</v>
      </c>
      <c r="P2279" s="9">
        <f>(J2279/86400)+DATE(1970,1,1)</f>
        <v>40936.678506944445</v>
      </c>
      <c r="Q2279" s="9">
        <f>(I2279/86400)+DATE(1970,1,1)</f>
        <v>40966.678506944445</v>
      </c>
      <c r="R2279" cm="1">
        <f t="array" ref="R2279:S2279">YEAR(P2279:Q2279)</f>
        <v>2012</v>
      </c>
      <c r="S2279">
        <v>2012</v>
      </c>
    </row>
    <row r="2280" spans="1:19" ht="32" x14ac:dyDescent="0.2">
      <c r="A2280">
        <v>2278</v>
      </c>
      <c r="B2280" s="3" t="s">
        <v>2279</v>
      </c>
      <c r="C2280" s="3" t="s">
        <v>6388</v>
      </c>
      <c r="D2280" s="6">
        <v>2000</v>
      </c>
      <c r="E2280" s="8">
        <v>5414</v>
      </c>
      <c r="F2280" t="s">
        <v>8218</v>
      </c>
      <c r="G2280" t="s">
        <v>8236</v>
      </c>
      <c r="H2280" t="s">
        <v>8248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8292</v>
      </c>
      <c r="O2280" t="s">
        <v>8310</v>
      </c>
      <c r="P2280" s="9">
        <f>(J2280/86400)+DATE(1970,1,1)</f>
        <v>42338.709108796298</v>
      </c>
      <c r="Q2280" s="9">
        <f>(I2280/86400)+DATE(1970,1,1)</f>
        <v>42372.957638888889</v>
      </c>
      <c r="R2280" cm="1">
        <f t="array" ref="R2280:S2280">YEAR(P2280:Q2280)</f>
        <v>2015</v>
      </c>
      <c r="S2280">
        <v>2016</v>
      </c>
    </row>
    <row r="2281" spans="1:19" ht="48" x14ac:dyDescent="0.2">
      <c r="A2281">
        <v>2279</v>
      </c>
      <c r="B2281" s="3" t="s">
        <v>2280</v>
      </c>
      <c r="C2281" s="3" t="s">
        <v>6389</v>
      </c>
      <c r="D2281" s="6">
        <v>1000</v>
      </c>
      <c r="E2281" s="8">
        <v>1538</v>
      </c>
      <c r="F2281" t="s">
        <v>8218</v>
      </c>
      <c r="G2281" t="s">
        <v>8223</v>
      </c>
      <c r="H2281" t="s">
        <v>8245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8292</v>
      </c>
      <c r="O2281" t="s">
        <v>8310</v>
      </c>
      <c r="P2281" s="9">
        <f>(J2281/86400)+DATE(1970,1,1)</f>
        <v>42020.806701388894</v>
      </c>
      <c r="Q2281" s="9">
        <f>(I2281/86400)+DATE(1970,1,1)</f>
        <v>42039.166666666672</v>
      </c>
      <c r="R2281" cm="1">
        <f t="array" ref="R2281:S2281">YEAR(P2281:Q2281)</f>
        <v>2015</v>
      </c>
      <c r="S2281">
        <v>2015</v>
      </c>
    </row>
    <row r="2282" spans="1:19" ht="48" x14ac:dyDescent="0.2">
      <c r="A2282">
        <v>2280</v>
      </c>
      <c r="B2282" s="3" t="s">
        <v>2281</v>
      </c>
      <c r="C2282" s="3" t="s">
        <v>6390</v>
      </c>
      <c r="D2282" s="6">
        <v>9800</v>
      </c>
      <c r="E2282" s="8">
        <v>39550.5</v>
      </c>
      <c r="F2282" t="s">
        <v>8218</v>
      </c>
      <c r="G2282" t="s">
        <v>8223</v>
      </c>
      <c r="H2282" t="s">
        <v>8245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8292</v>
      </c>
      <c r="O2282" t="s">
        <v>8310</v>
      </c>
      <c r="P2282" s="9">
        <f>(J2282/86400)+DATE(1970,1,1)</f>
        <v>42234.624895833331</v>
      </c>
      <c r="Q2282" s="9">
        <f>(I2282/86400)+DATE(1970,1,1)</f>
        <v>42264.624895833331</v>
      </c>
      <c r="R2282" cm="1">
        <f t="array" ref="R2282:S2282">YEAR(P2282:Q2282)</f>
        <v>2015</v>
      </c>
      <c r="S2282">
        <v>2015</v>
      </c>
    </row>
    <row r="2283" spans="1:19" ht="48" x14ac:dyDescent="0.2">
      <c r="A2283">
        <v>2281</v>
      </c>
      <c r="B2283" s="3" t="s">
        <v>2282</v>
      </c>
      <c r="C2283" s="3" t="s">
        <v>6391</v>
      </c>
      <c r="D2283" s="6">
        <v>300</v>
      </c>
      <c r="E2283" s="8">
        <v>555</v>
      </c>
      <c r="F2283" t="s">
        <v>8218</v>
      </c>
      <c r="G2283" t="s">
        <v>8223</v>
      </c>
      <c r="H2283" t="s">
        <v>8245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8284</v>
      </c>
      <c r="O2283" t="s">
        <v>8285</v>
      </c>
      <c r="P2283" s="9">
        <f>(J2283/86400)+DATE(1970,1,1)</f>
        <v>40687.285844907405</v>
      </c>
      <c r="Q2283" s="9">
        <f>(I2283/86400)+DATE(1970,1,1)</f>
        <v>40749.284722222219</v>
      </c>
      <c r="R2283" cm="1">
        <f t="array" ref="R2283:S2283">YEAR(P2283:Q2283)</f>
        <v>2011</v>
      </c>
      <c r="S2283">
        <v>2011</v>
      </c>
    </row>
    <row r="2284" spans="1:19" ht="32" x14ac:dyDescent="0.2">
      <c r="A2284">
        <v>2282</v>
      </c>
      <c r="B2284" s="3" t="s">
        <v>2283</v>
      </c>
      <c r="C2284" s="3" t="s">
        <v>6392</v>
      </c>
      <c r="D2284" s="6">
        <v>750</v>
      </c>
      <c r="E2284" s="8">
        <v>1390</v>
      </c>
      <c r="F2284" t="s">
        <v>8218</v>
      </c>
      <c r="G2284" t="s">
        <v>8223</v>
      </c>
      <c r="H2284" t="s">
        <v>8245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8284</v>
      </c>
      <c r="O2284" t="s">
        <v>8285</v>
      </c>
      <c r="P2284" s="9">
        <f>(J2284/86400)+DATE(1970,1,1)</f>
        <v>42323.17460648148</v>
      </c>
      <c r="Q2284" s="9">
        <f>(I2284/86400)+DATE(1970,1,1)</f>
        <v>42383.17460648148</v>
      </c>
      <c r="R2284" cm="1">
        <f t="array" ref="R2284:S2284">YEAR(P2284:Q2284)</f>
        <v>2015</v>
      </c>
      <c r="S2284">
        <v>2016</v>
      </c>
    </row>
    <row r="2285" spans="1:19" ht="48" x14ac:dyDescent="0.2">
      <c r="A2285">
        <v>2283</v>
      </c>
      <c r="B2285" s="3" t="s">
        <v>2284</v>
      </c>
      <c r="C2285" s="3" t="s">
        <v>6393</v>
      </c>
      <c r="D2285" s="6">
        <v>3000</v>
      </c>
      <c r="E2285" s="8">
        <v>3025.66</v>
      </c>
      <c r="F2285" t="s">
        <v>8218</v>
      </c>
      <c r="G2285" t="s">
        <v>8223</v>
      </c>
      <c r="H2285" t="s">
        <v>8245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8284</v>
      </c>
      <c r="O2285" t="s">
        <v>8285</v>
      </c>
      <c r="P2285" s="9">
        <f>(J2285/86400)+DATE(1970,1,1)</f>
        <v>40978.125046296293</v>
      </c>
      <c r="Q2285" s="9">
        <f>(I2285/86400)+DATE(1970,1,1)</f>
        <v>41038.083379629628</v>
      </c>
      <c r="R2285" cm="1">
        <f t="array" ref="R2285:S2285">YEAR(P2285:Q2285)</f>
        <v>2012</v>
      </c>
      <c r="S2285">
        <v>2012</v>
      </c>
    </row>
    <row r="2286" spans="1:19" ht="32" x14ac:dyDescent="0.2">
      <c r="A2286">
        <v>2284</v>
      </c>
      <c r="B2286" s="3" t="s">
        <v>2285</v>
      </c>
      <c r="C2286" s="3" t="s">
        <v>6394</v>
      </c>
      <c r="D2286" s="6">
        <v>6000</v>
      </c>
      <c r="E2286" s="8">
        <v>6373.27</v>
      </c>
      <c r="F2286" t="s">
        <v>8218</v>
      </c>
      <c r="G2286" t="s">
        <v>8223</v>
      </c>
      <c r="H2286" t="s">
        <v>8245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8284</v>
      </c>
      <c r="O2286" t="s">
        <v>8285</v>
      </c>
      <c r="P2286" s="9">
        <f>(J2286/86400)+DATE(1970,1,1)</f>
        <v>40585.796817129631</v>
      </c>
      <c r="Q2286" s="9">
        <f>(I2286/86400)+DATE(1970,1,1)</f>
        <v>40614.166666666664</v>
      </c>
      <c r="R2286" cm="1">
        <f t="array" ref="R2286:S2286">YEAR(P2286:Q2286)</f>
        <v>2011</v>
      </c>
      <c r="S2286">
        <v>2011</v>
      </c>
    </row>
    <row r="2287" spans="1:19" ht="48" x14ac:dyDescent="0.2">
      <c r="A2287">
        <v>2285</v>
      </c>
      <c r="B2287" s="3" t="s">
        <v>2286</v>
      </c>
      <c r="C2287" s="3" t="s">
        <v>6395</v>
      </c>
      <c r="D2287" s="6">
        <v>3000</v>
      </c>
      <c r="E2287" s="8">
        <v>3641</v>
      </c>
      <c r="F2287" t="s">
        <v>8218</v>
      </c>
      <c r="G2287" t="s">
        <v>8223</v>
      </c>
      <c r="H2287" t="s">
        <v>8245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8284</v>
      </c>
      <c r="O2287" t="s">
        <v>8285</v>
      </c>
      <c r="P2287" s="9">
        <f>(J2287/86400)+DATE(1970,1,1)</f>
        <v>41059.185682870375</v>
      </c>
      <c r="Q2287" s="9">
        <f>(I2287/86400)+DATE(1970,1,1)</f>
        <v>41089.185682870375</v>
      </c>
      <c r="R2287" cm="1">
        <f t="array" ref="R2287:S2287">YEAR(P2287:Q2287)</f>
        <v>2012</v>
      </c>
      <c r="S2287">
        <v>2012</v>
      </c>
    </row>
    <row r="2288" spans="1:19" ht="48" x14ac:dyDescent="0.2">
      <c r="A2288">
        <v>2286</v>
      </c>
      <c r="B2288" s="3" t="s">
        <v>2287</v>
      </c>
      <c r="C2288" s="3" t="s">
        <v>6396</v>
      </c>
      <c r="D2288" s="6">
        <v>1500</v>
      </c>
      <c r="E2288" s="8">
        <v>1501</v>
      </c>
      <c r="F2288" t="s">
        <v>8218</v>
      </c>
      <c r="G2288" t="s">
        <v>8223</v>
      </c>
      <c r="H2288" t="s">
        <v>8245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8284</v>
      </c>
      <c r="O2288" t="s">
        <v>8285</v>
      </c>
      <c r="P2288" s="9">
        <f>(J2288/86400)+DATE(1970,1,1)</f>
        <v>41494.963587962964</v>
      </c>
      <c r="Q2288" s="9">
        <f>(I2288/86400)+DATE(1970,1,1)</f>
        <v>41523.165972222225</v>
      </c>
      <c r="R2288" cm="1">
        <f t="array" ref="R2288:S2288">YEAR(P2288:Q2288)</f>
        <v>2013</v>
      </c>
      <c r="S2288">
        <v>2013</v>
      </c>
    </row>
    <row r="2289" spans="1:19" ht="48" x14ac:dyDescent="0.2">
      <c r="A2289">
        <v>2287</v>
      </c>
      <c r="B2289" s="3" t="s">
        <v>2288</v>
      </c>
      <c r="C2289" s="3" t="s">
        <v>6397</v>
      </c>
      <c r="D2289" s="6">
        <v>4500</v>
      </c>
      <c r="E2289" s="8">
        <v>5398.99</v>
      </c>
      <c r="F2289" t="s">
        <v>8218</v>
      </c>
      <c r="G2289" t="s">
        <v>8223</v>
      </c>
      <c r="H2289" t="s">
        <v>8245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8284</v>
      </c>
      <c r="O2289" t="s">
        <v>8285</v>
      </c>
      <c r="P2289" s="9">
        <f>(J2289/86400)+DATE(1970,1,1)</f>
        <v>41792.667361111111</v>
      </c>
      <c r="Q2289" s="9">
        <f>(I2289/86400)+DATE(1970,1,1)</f>
        <v>41813.667361111111</v>
      </c>
      <c r="R2289" cm="1">
        <f t="array" ref="R2289:S2289">YEAR(P2289:Q2289)</f>
        <v>2014</v>
      </c>
      <c r="S2289">
        <v>2014</v>
      </c>
    </row>
    <row r="2290" spans="1:19" ht="48" x14ac:dyDescent="0.2">
      <c r="A2290">
        <v>2288</v>
      </c>
      <c r="B2290" s="3" t="s">
        <v>2289</v>
      </c>
      <c r="C2290" s="3" t="s">
        <v>6398</v>
      </c>
      <c r="D2290" s="6">
        <v>1000</v>
      </c>
      <c r="E2290" s="8">
        <v>1001</v>
      </c>
      <c r="F2290" t="s">
        <v>8218</v>
      </c>
      <c r="G2290" t="s">
        <v>8223</v>
      </c>
      <c r="H2290" t="s">
        <v>8245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8284</v>
      </c>
      <c r="O2290" t="s">
        <v>8285</v>
      </c>
      <c r="P2290" s="9">
        <f>(J2290/86400)+DATE(1970,1,1)</f>
        <v>41067.827418981484</v>
      </c>
      <c r="Q2290" s="9">
        <f>(I2290/86400)+DATE(1970,1,1)</f>
        <v>41086.75</v>
      </c>
      <c r="R2290" cm="1">
        <f t="array" ref="R2290:S2290">YEAR(P2290:Q2290)</f>
        <v>2012</v>
      </c>
      <c r="S2290">
        <v>2012</v>
      </c>
    </row>
    <row r="2291" spans="1:19" ht="48" x14ac:dyDescent="0.2">
      <c r="A2291">
        <v>2289</v>
      </c>
      <c r="B2291" s="3" t="s">
        <v>2290</v>
      </c>
      <c r="C2291" s="3" t="s">
        <v>6399</v>
      </c>
      <c r="D2291" s="6">
        <v>1500</v>
      </c>
      <c r="E2291" s="8">
        <v>1611</v>
      </c>
      <c r="F2291" t="s">
        <v>8218</v>
      </c>
      <c r="G2291" t="s">
        <v>8223</v>
      </c>
      <c r="H2291" t="s">
        <v>8245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8284</v>
      </c>
      <c r="O2291" t="s">
        <v>8285</v>
      </c>
      <c r="P2291" s="9">
        <f>(J2291/86400)+DATE(1970,1,1)</f>
        <v>41571.998379629629</v>
      </c>
      <c r="Q2291" s="9">
        <f>(I2291/86400)+DATE(1970,1,1)</f>
        <v>41614.973611111112</v>
      </c>
      <c r="R2291" cm="1">
        <f t="array" ref="R2291:S2291">YEAR(P2291:Q2291)</f>
        <v>2013</v>
      </c>
      <c r="S2291">
        <v>2013</v>
      </c>
    </row>
    <row r="2292" spans="1:19" ht="48" x14ac:dyDescent="0.2">
      <c r="A2292">
        <v>2290</v>
      </c>
      <c r="B2292" s="3" t="s">
        <v>2291</v>
      </c>
      <c r="C2292" s="3" t="s">
        <v>6400</v>
      </c>
      <c r="D2292" s="6">
        <v>1500</v>
      </c>
      <c r="E2292" s="8">
        <v>1561</v>
      </c>
      <c r="F2292" t="s">
        <v>8218</v>
      </c>
      <c r="G2292" t="s">
        <v>8223</v>
      </c>
      <c r="H2292" t="s">
        <v>8245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8284</v>
      </c>
      <c r="O2292" t="s">
        <v>8285</v>
      </c>
      <c r="P2292" s="9">
        <f>(J2292/86400)+DATE(1970,1,1)</f>
        <v>40070.253819444442</v>
      </c>
      <c r="Q2292" s="9">
        <f>(I2292/86400)+DATE(1970,1,1)</f>
        <v>40148.708333333336</v>
      </c>
      <c r="R2292" cm="1">
        <f t="array" ref="R2292:S2292">YEAR(P2292:Q2292)</f>
        <v>2009</v>
      </c>
      <c r="S2292">
        <v>2009</v>
      </c>
    </row>
    <row r="2293" spans="1:19" ht="48" x14ac:dyDescent="0.2">
      <c r="A2293">
        <v>2291</v>
      </c>
      <c r="B2293" s="3" t="s">
        <v>2292</v>
      </c>
      <c r="C2293" s="3" t="s">
        <v>6401</v>
      </c>
      <c r="D2293" s="6">
        <v>2500</v>
      </c>
      <c r="E2293" s="8">
        <v>4320</v>
      </c>
      <c r="F2293" t="s">
        <v>8218</v>
      </c>
      <c r="G2293" t="s">
        <v>8223</v>
      </c>
      <c r="H2293" t="s">
        <v>8245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8284</v>
      </c>
      <c r="O2293" t="s">
        <v>8285</v>
      </c>
      <c r="P2293" s="9">
        <f>(J2293/86400)+DATE(1970,1,1)</f>
        <v>40987.977060185185</v>
      </c>
      <c r="Q2293" s="9">
        <f>(I2293/86400)+DATE(1970,1,1)</f>
        <v>41022.166666666664</v>
      </c>
      <c r="R2293" cm="1">
        <f t="array" ref="R2293:S2293">YEAR(P2293:Q2293)</f>
        <v>2012</v>
      </c>
      <c r="S2293">
        <v>2012</v>
      </c>
    </row>
    <row r="2294" spans="1:19" ht="48" x14ac:dyDescent="0.2">
      <c r="A2294">
        <v>2292</v>
      </c>
      <c r="B2294" s="3" t="s">
        <v>2293</v>
      </c>
      <c r="C2294" s="3" t="s">
        <v>6402</v>
      </c>
      <c r="D2294" s="6">
        <v>2000</v>
      </c>
      <c r="E2294" s="8">
        <v>2145.0100000000002</v>
      </c>
      <c r="F2294" t="s">
        <v>8218</v>
      </c>
      <c r="G2294" t="s">
        <v>8223</v>
      </c>
      <c r="H2294" t="s">
        <v>8245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8284</v>
      </c>
      <c r="O2294" t="s">
        <v>8285</v>
      </c>
      <c r="P2294" s="9">
        <f>(J2294/86400)+DATE(1970,1,1)</f>
        <v>40987.697638888887</v>
      </c>
      <c r="Q2294" s="9">
        <f>(I2294/86400)+DATE(1970,1,1)</f>
        <v>41017.697638888887</v>
      </c>
      <c r="R2294" cm="1">
        <f t="array" ref="R2294:S2294">YEAR(P2294:Q2294)</f>
        <v>2012</v>
      </c>
      <c r="S2294">
        <v>2012</v>
      </c>
    </row>
    <row r="2295" spans="1:19" ht="32" x14ac:dyDescent="0.2">
      <c r="A2295">
        <v>2293</v>
      </c>
      <c r="B2295" s="3" t="s">
        <v>2294</v>
      </c>
      <c r="C2295" s="3" t="s">
        <v>6403</v>
      </c>
      <c r="D2295" s="6">
        <v>850</v>
      </c>
      <c r="E2295" s="8">
        <v>920</v>
      </c>
      <c r="F2295" t="s">
        <v>8218</v>
      </c>
      <c r="G2295" t="s">
        <v>8223</v>
      </c>
      <c r="H2295" t="s">
        <v>8245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8284</v>
      </c>
      <c r="O2295" t="s">
        <v>8285</v>
      </c>
      <c r="P2295" s="9">
        <f>(J2295/86400)+DATE(1970,1,1)</f>
        <v>41151.708321759259</v>
      </c>
      <c r="Q2295" s="9">
        <f>(I2295/86400)+DATE(1970,1,1)</f>
        <v>41177.165972222225</v>
      </c>
      <c r="R2295" cm="1">
        <f t="array" ref="R2295:S2295">YEAR(P2295:Q2295)</f>
        <v>2012</v>
      </c>
      <c r="S2295">
        <v>2012</v>
      </c>
    </row>
    <row r="2296" spans="1:19" ht="48" x14ac:dyDescent="0.2">
      <c r="A2296">
        <v>2294</v>
      </c>
      <c r="B2296" s="3" t="s">
        <v>2295</v>
      </c>
      <c r="C2296" s="3" t="s">
        <v>6404</v>
      </c>
      <c r="D2296" s="6">
        <v>5000</v>
      </c>
      <c r="E2296" s="8">
        <v>7304.04</v>
      </c>
      <c r="F2296" t="s">
        <v>8218</v>
      </c>
      <c r="G2296" t="s">
        <v>8223</v>
      </c>
      <c r="H2296" t="s">
        <v>8245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8284</v>
      </c>
      <c r="O2296" t="s">
        <v>8285</v>
      </c>
      <c r="P2296" s="9">
        <f>(J2296/86400)+DATE(1970,1,1)</f>
        <v>41264.72314814815</v>
      </c>
      <c r="Q2296" s="9">
        <f>(I2296/86400)+DATE(1970,1,1)</f>
        <v>41294.72314814815</v>
      </c>
      <c r="R2296" cm="1">
        <f t="array" ref="R2296:S2296">YEAR(P2296:Q2296)</f>
        <v>2012</v>
      </c>
      <c r="S2296">
        <v>2013</v>
      </c>
    </row>
    <row r="2297" spans="1:19" ht="48" x14ac:dyDescent="0.2">
      <c r="A2297">
        <v>2295</v>
      </c>
      <c r="B2297" s="3" t="s">
        <v>2296</v>
      </c>
      <c r="C2297" s="3" t="s">
        <v>6405</v>
      </c>
      <c r="D2297" s="6">
        <v>1200</v>
      </c>
      <c r="E2297" s="8">
        <v>1503</v>
      </c>
      <c r="F2297" t="s">
        <v>8218</v>
      </c>
      <c r="G2297" t="s">
        <v>8223</v>
      </c>
      <c r="H2297" t="s">
        <v>8245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8284</v>
      </c>
      <c r="O2297" t="s">
        <v>8285</v>
      </c>
      <c r="P2297" s="9">
        <f>(J2297/86400)+DATE(1970,1,1)</f>
        <v>41270.954351851848</v>
      </c>
      <c r="Q2297" s="9">
        <f>(I2297/86400)+DATE(1970,1,1)</f>
        <v>41300.954351851848</v>
      </c>
      <c r="R2297" cm="1">
        <f t="array" ref="R2297:S2297">YEAR(P2297:Q2297)</f>
        <v>2012</v>
      </c>
      <c r="S2297">
        <v>2013</v>
      </c>
    </row>
    <row r="2298" spans="1:19" ht="48" x14ac:dyDescent="0.2">
      <c r="A2298">
        <v>2296</v>
      </c>
      <c r="B2298" s="3" t="s">
        <v>2297</v>
      </c>
      <c r="C2298" s="3" t="s">
        <v>6406</v>
      </c>
      <c r="D2298" s="6">
        <v>7000</v>
      </c>
      <c r="E2298" s="8">
        <v>10435</v>
      </c>
      <c r="F2298" t="s">
        <v>8218</v>
      </c>
      <c r="G2298" t="s">
        <v>8223</v>
      </c>
      <c r="H2298" t="s">
        <v>8245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8284</v>
      </c>
      <c r="O2298" t="s">
        <v>8285</v>
      </c>
      <c r="P2298" s="9">
        <f>(J2298/86400)+DATE(1970,1,1)</f>
        <v>40927.731782407405</v>
      </c>
      <c r="Q2298" s="9">
        <f>(I2298/86400)+DATE(1970,1,1)</f>
        <v>40962.731782407405</v>
      </c>
      <c r="R2298" cm="1">
        <f t="array" ref="R2298:S2298">YEAR(P2298:Q2298)</f>
        <v>2012</v>
      </c>
      <c r="S2298">
        <v>2012</v>
      </c>
    </row>
    <row r="2299" spans="1:19" ht="32" x14ac:dyDescent="0.2">
      <c r="A2299">
        <v>2297</v>
      </c>
      <c r="B2299" s="3" t="s">
        <v>2298</v>
      </c>
      <c r="C2299" s="3" t="s">
        <v>6407</v>
      </c>
      <c r="D2299" s="6">
        <v>1000</v>
      </c>
      <c r="E2299" s="8">
        <v>1006</v>
      </c>
      <c r="F2299" t="s">
        <v>8218</v>
      </c>
      <c r="G2299" t="s">
        <v>8223</v>
      </c>
      <c r="H2299" t="s">
        <v>8245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8284</v>
      </c>
      <c r="O2299" t="s">
        <v>8285</v>
      </c>
      <c r="P2299" s="9">
        <f>(J2299/86400)+DATE(1970,1,1)</f>
        <v>40948.042233796295</v>
      </c>
      <c r="Q2299" s="9">
        <f>(I2299/86400)+DATE(1970,1,1)</f>
        <v>40982.165972222225</v>
      </c>
      <c r="R2299" cm="1">
        <f t="array" ref="R2299:S2299">YEAR(P2299:Q2299)</f>
        <v>2012</v>
      </c>
      <c r="S2299">
        <v>2012</v>
      </c>
    </row>
    <row r="2300" spans="1:19" ht="48" x14ac:dyDescent="0.2">
      <c r="A2300">
        <v>2298</v>
      </c>
      <c r="B2300" s="3" t="s">
        <v>2299</v>
      </c>
      <c r="C2300" s="3" t="s">
        <v>6408</v>
      </c>
      <c r="D2300" s="6">
        <v>30000</v>
      </c>
      <c r="E2300" s="8">
        <v>31522</v>
      </c>
      <c r="F2300" t="s">
        <v>8218</v>
      </c>
      <c r="G2300" t="s">
        <v>8223</v>
      </c>
      <c r="H2300" t="s">
        <v>8245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8284</v>
      </c>
      <c r="O2300" t="s">
        <v>8285</v>
      </c>
      <c r="P2300" s="9">
        <f>(J2300/86400)+DATE(1970,1,1)</f>
        <v>41694.84065972222</v>
      </c>
      <c r="Q2300" s="9">
        <f>(I2300/86400)+DATE(1970,1,1)</f>
        <v>41724.798993055556</v>
      </c>
      <c r="R2300" cm="1">
        <f t="array" ref="R2300:S2300">YEAR(P2300:Q2300)</f>
        <v>2014</v>
      </c>
      <c r="S2300">
        <v>2014</v>
      </c>
    </row>
    <row r="2301" spans="1:19" ht="48" x14ac:dyDescent="0.2">
      <c r="A2301">
        <v>2299</v>
      </c>
      <c r="B2301" s="3" t="s">
        <v>2300</v>
      </c>
      <c r="C2301" s="3" t="s">
        <v>6409</v>
      </c>
      <c r="D2301" s="6">
        <v>300</v>
      </c>
      <c r="E2301" s="8">
        <v>1050.5</v>
      </c>
      <c r="F2301" t="s">
        <v>8218</v>
      </c>
      <c r="G2301" t="s">
        <v>8223</v>
      </c>
      <c r="H2301" t="s">
        <v>8245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8284</v>
      </c>
      <c r="O2301" t="s">
        <v>8285</v>
      </c>
      <c r="P2301" s="9">
        <f>(J2301/86400)+DATE(1970,1,1)</f>
        <v>40565.032511574071</v>
      </c>
      <c r="Q2301" s="9">
        <f>(I2301/86400)+DATE(1970,1,1)</f>
        <v>40580.032511574071</v>
      </c>
      <c r="R2301" cm="1">
        <f t="array" ref="R2301:S2301">YEAR(P2301:Q2301)</f>
        <v>2011</v>
      </c>
      <c r="S2301">
        <v>2011</v>
      </c>
    </row>
    <row r="2302" spans="1:19" ht="48" x14ac:dyDescent="0.2">
      <c r="A2302">
        <v>2300</v>
      </c>
      <c r="B2302" s="3" t="s">
        <v>2301</v>
      </c>
      <c r="C2302" s="3" t="s">
        <v>6410</v>
      </c>
      <c r="D2302" s="6">
        <v>800</v>
      </c>
      <c r="E2302" s="8">
        <v>810</v>
      </c>
      <c r="F2302" t="s">
        <v>8218</v>
      </c>
      <c r="G2302" t="s">
        <v>8223</v>
      </c>
      <c r="H2302" t="s">
        <v>8245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8284</v>
      </c>
      <c r="O2302" t="s">
        <v>8285</v>
      </c>
      <c r="P2302" s="9">
        <f>(J2302/86400)+DATE(1970,1,1)</f>
        <v>41074.727037037039</v>
      </c>
      <c r="Q2302" s="9">
        <f>(I2302/86400)+DATE(1970,1,1)</f>
        <v>41088.727037037039</v>
      </c>
      <c r="R2302" cm="1">
        <f t="array" ref="R2302:S2302">YEAR(P2302:Q2302)</f>
        <v>2012</v>
      </c>
      <c r="S2302">
        <v>2012</v>
      </c>
    </row>
    <row r="2303" spans="1:19" ht="32" x14ac:dyDescent="0.2">
      <c r="A2303">
        <v>2301</v>
      </c>
      <c r="B2303" s="3" t="s">
        <v>2302</v>
      </c>
      <c r="C2303" s="3" t="s">
        <v>6411</v>
      </c>
      <c r="D2303" s="6">
        <v>5000</v>
      </c>
      <c r="E2303" s="8">
        <v>6680.22</v>
      </c>
      <c r="F2303" t="s">
        <v>8218</v>
      </c>
      <c r="G2303" t="s">
        <v>8223</v>
      </c>
      <c r="H2303" t="s">
        <v>8245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8284</v>
      </c>
      <c r="O2303" t="s">
        <v>8288</v>
      </c>
      <c r="P2303" s="9">
        <f>(J2303/86400)+DATE(1970,1,1)</f>
        <v>41416.146944444445</v>
      </c>
      <c r="Q2303" s="9">
        <f>(I2303/86400)+DATE(1970,1,1)</f>
        <v>41446.146944444445</v>
      </c>
      <c r="R2303" cm="1">
        <f t="array" ref="R2303:S2303">YEAR(P2303:Q2303)</f>
        <v>2013</v>
      </c>
      <c r="S2303">
        <v>2013</v>
      </c>
    </row>
    <row r="2304" spans="1:19" ht="48" x14ac:dyDescent="0.2">
      <c r="A2304">
        <v>2302</v>
      </c>
      <c r="B2304" s="3" t="s">
        <v>2303</v>
      </c>
      <c r="C2304" s="3" t="s">
        <v>6412</v>
      </c>
      <c r="D2304" s="6">
        <v>2300</v>
      </c>
      <c r="E2304" s="8">
        <v>3925</v>
      </c>
      <c r="F2304" t="s">
        <v>8218</v>
      </c>
      <c r="G2304" t="s">
        <v>8223</v>
      </c>
      <c r="H2304" t="s">
        <v>8245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8284</v>
      </c>
      <c r="O2304" t="s">
        <v>8288</v>
      </c>
      <c r="P2304" s="9">
        <f>(J2304/86400)+DATE(1970,1,1)</f>
        <v>41605.868449074071</v>
      </c>
      <c r="Q2304" s="9">
        <f>(I2304/86400)+DATE(1970,1,1)</f>
        <v>41639.291666666664</v>
      </c>
      <c r="R2304" cm="1">
        <f t="array" ref="R2304:S2304">YEAR(P2304:Q2304)</f>
        <v>2013</v>
      </c>
      <c r="S2304">
        <v>2013</v>
      </c>
    </row>
    <row r="2305" spans="1:19" ht="48" x14ac:dyDescent="0.2">
      <c r="A2305">
        <v>2303</v>
      </c>
      <c r="B2305" s="3" t="s">
        <v>2304</v>
      </c>
      <c r="C2305" s="3" t="s">
        <v>6413</v>
      </c>
      <c r="D2305" s="6">
        <v>6450</v>
      </c>
      <c r="E2305" s="8">
        <v>7053.61</v>
      </c>
      <c r="F2305" t="s">
        <v>8218</v>
      </c>
      <c r="G2305" t="s">
        <v>8223</v>
      </c>
      <c r="H2305" t="s">
        <v>8245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8284</v>
      </c>
      <c r="O2305" t="s">
        <v>8288</v>
      </c>
      <c r="P2305" s="9">
        <f>(J2305/86400)+DATE(1970,1,1)</f>
        <v>40850.111064814817</v>
      </c>
      <c r="Q2305" s="9">
        <f>(I2305/86400)+DATE(1970,1,1)</f>
        <v>40890.152731481481</v>
      </c>
      <c r="R2305" cm="1">
        <f t="array" ref="R2305:S2305">YEAR(P2305:Q2305)</f>
        <v>2011</v>
      </c>
      <c r="S2305">
        <v>2011</v>
      </c>
    </row>
    <row r="2306" spans="1:19" ht="48" x14ac:dyDescent="0.2">
      <c r="A2306">
        <v>2304</v>
      </c>
      <c r="B2306" s="3" t="s">
        <v>2305</v>
      </c>
      <c r="C2306" s="3" t="s">
        <v>6414</v>
      </c>
      <c r="D2306" s="6">
        <v>6000</v>
      </c>
      <c r="E2306" s="8">
        <v>6042.02</v>
      </c>
      <c r="F2306" t="s">
        <v>8218</v>
      </c>
      <c r="G2306" t="s">
        <v>8223</v>
      </c>
      <c r="H2306" t="s">
        <v>8245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8284</v>
      </c>
      <c r="O2306" t="s">
        <v>8288</v>
      </c>
      <c r="P2306" s="9">
        <f>(J2306/86400)+DATE(1970,1,1)</f>
        <v>40502.815868055557</v>
      </c>
      <c r="Q2306" s="9">
        <f>(I2306/86400)+DATE(1970,1,1)</f>
        <v>40544.207638888889</v>
      </c>
      <c r="R2306" cm="1">
        <f t="array" ref="R2306:S2306">YEAR(P2306:Q2306)</f>
        <v>2010</v>
      </c>
      <c r="S2306">
        <v>2011</v>
      </c>
    </row>
    <row r="2307" spans="1:19" ht="48" x14ac:dyDescent="0.2">
      <c r="A2307">
        <v>2305</v>
      </c>
      <c r="B2307" s="3" t="s">
        <v>2306</v>
      </c>
      <c r="C2307" s="3" t="s">
        <v>6415</v>
      </c>
      <c r="D2307" s="6">
        <v>18000</v>
      </c>
      <c r="E2307" s="8">
        <v>18221</v>
      </c>
      <c r="F2307" t="s">
        <v>8218</v>
      </c>
      <c r="G2307" t="s">
        <v>8223</v>
      </c>
      <c r="H2307" t="s">
        <v>8245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8284</v>
      </c>
      <c r="O2307" t="s">
        <v>8288</v>
      </c>
      <c r="P2307" s="9">
        <f>(J2307/86400)+DATE(1970,1,1)</f>
        <v>41834.695277777777</v>
      </c>
      <c r="Q2307" s="9">
        <f>(I2307/86400)+DATE(1970,1,1)</f>
        <v>41859.75</v>
      </c>
      <c r="R2307" cm="1">
        <f t="array" ref="R2307:S2307">YEAR(P2307:Q2307)</f>
        <v>2014</v>
      </c>
      <c r="S2307">
        <v>2014</v>
      </c>
    </row>
    <row r="2308" spans="1:19" ht="48" x14ac:dyDescent="0.2">
      <c r="A2308">
        <v>2306</v>
      </c>
      <c r="B2308" s="3" t="s">
        <v>2307</v>
      </c>
      <c r="C2308" s="3" t="s">
        <v>6416</v>
      </c>
      <c r="D2308" s="6">
        <v>3500</v>
      </c>
      <c r="E2308" s="8">
        <v>3736.55</v>
      </c>
      <c r="F2308" t="s">
        <v>8218</v>
      </c>
      <c r="G2308" t="s">
        <v>8223</v>
      </c>
      <c r="H2308" t="s">
        <v>8245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8284</v>
      </c>
      <c r="O2308" t="s">
        <v>8288</v>
      </c>
      <c r="P2308" s="9">
        <f>(J2308/86400)+DATE(1970,1,1)</f>
        <v>40948.16815972222</v>
      </c>
      <c r="Q2308" s="9">
        <f>(I2308/86400)+DATE(1970,1,1)</f>
        <v>40978.16815972222</v>
      </c>
      <c r="R2308" cm="1">
        <f t="array" ref="R2308:S2308">YEAR(P2308:Q2308)</f>
        <v>2012</v>
      </c>
      <c r="S2308">
        <v>2012</v>
      </c>
    </row>
    <row r="2309" spans="1:19" ht="48" x14ac:dyDescent="0.2">
      <c r="A2309">
        <v>2307</v>
      </c>
      <c r="B2309" s="3" t="s">
        <v>2308</v>
      </c>
      <c r="C2309" s="3" t="s">
        <v>6417</v>
      </c>
      <c r="D2309" s="6">
        <v>1964.47</v>
      </c>
      <c r="E2309" s="8">
        <v>2095.2600000000002</v>
      </c>
      <c r="F2309" t="s">
        <v>8218</v>
      </c>
      <c r="G2309" t="s">
        <v>8223</v>
      </c>
      <c r="H2309" t="s">
        <v>8245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8284</v>
      </c>
      <c r="O2309" t="s">
        <v>8288</v>
      </c>
      <c r="P2309" s="9">
        <f>(J2309/86400)+DATE(1970,1,1)</f>
        <v>41004.802465277782</v>
      </c>
      <c r="Q2309" s="9">
        <f>(I2309/86400)+DATE(1970,1,1)</f>
        <v>41034.802407407406</v>
      </c>
      <c r="R2309" cm="1">
        <f t="array" ref="R2309:S2309">YEAR(P2309:Q2309)</f>
        <v>2012</v>
      </c>
      <c r="S2309">
        <v>2012</v>
      </c>
    </row>
    <row r="2310" spans="1:19" ht="48" x14ac:dyDescent="0.2">
      <c r="A2310">
        <v>2308</v>
      </c>
      <c r="B2310" s="3" t="s">
        <v>2309</v>
      </c>
      <c r="C2310" s="3" t="s">
        <v>6418</v>
      </c>
      <c r="D2310" s="6">
        <v>50000</v>
      </c>
      <c r="E2310" s="8">
        <v>50653.11</v>
      </c>
      <c r="F2310" t="s">
        <v>8218</v>
      </c>
      <c r="G2310" t="s">
        <v>8223</v>
      </c>
      <c r="H2310" t="s">
        <v>8245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8284</v>
      </c>
      <c r="O2310" t="s">
        <v>8288</v>
      </c>
      <c r="P2310" s="9">
        <f>(J2310/86400)+DATE(1970,1,1)</f>
        <v>41851.962916666671</v>
      </c>
      <c r="Q2310" s="9">
        <f>(I2310/86400)+DATE(1970,1,1)</f>
        <v>41880.041666666664</v>
      </c>
      <c r="R2310" cm="1">
        <f t="array" ref="R2310:S2310">YEAR(P2310:Q2310)</f>
        <v>2014</v>
      </c>
      <c r="S2310">
        <v>2014</v>
      </c>
    </row>
    <row r="2311" spans="1:19" ht="48" x14ac:dyDescent="0.2">
      <c r="A2311">
        <v>2309</v>
      </c>
      <c r="B2311" s="3" t="s">
        <v>2310</v>
      </c>
      <c r="C2311" s="3" t="s">
        <v>6419</v>
      </c>
      <c r="D2311" s="6">
        <v>6000</v>
      </c>
      <c r="E2311" s="8">
        <v>6400.47</v>
      </c>
      <c r="F2311" t="s">
        <v>8218</v>
      </c>
      <c r="G2311" t="s">
        <v>8223</v>
      </c>
      <c r="H2311" t="s">
        <v>8245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8284</v>
      </c>
      <c r="O2311" t="s">
        <v>8288</v>
      </c>
      <c r="P2311" s="9">
        <f>(J2311/86400)+DATE(1970,1,1)</f>
        <v>41307.987696759257</v>
      </c>
      <c r="Q2311" s="9">
        <f>(I2311/86400)+DATE(1970,1,1)</f>
        <v>41342.987696759257</v>
      </c>
      <c r="R2311" cm="1">
        <f t="array" ref="R2311:S2311">YEAR(P2311:Q2311)</f>
        <v>2013</v>
      </c>
      <c r="S2311">
        <v>2013</v>
      </c>
    </row>
    <row r="2312" spans="1:19" ht="48" x14ac:dyDescent="0.2">
      <c r="A2312">
        <v>2310</v>
      </c>
      <c r="B2312" s="3" t="s">
        <v>2311</v>
      </c>
      <c r="C2312" s="3" t="s">
        <v>6420</v>
      </c>
      <c r="D2312" s="6">
        <v>18500</v>
      </c>
      <c r="E2312" s="8">
        <v>79335.360000000001</v>
      </c>
      <c r="F2312" t="s">
        <v>8218</v>
      </c>
      <c r="G2312" t="s">
        <v>8223</v>
      </c>
      <c r="H2312" t="s">
        <v>8245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8284</v>
      </c>
      <c r="O2312" t="s">
        <v>8288</v>
      </c>
      <c r="P2312" s="9">
        <f>(J2312/86400)+DATE(1970,1,1)</f>
        <v>41324.79415509259</v>
      </c>
      <c r="Q2312" s="9">
        <f>(I2312/86400)+DATE(1970,1,1)</f>
        <v>41354.752488425926</v>
      </c>
      <c r="R2312" cm="1">
        <f t="array" ref="R2312:S2312">YEAR(P2312:Q2312)</f>
        <v>2013</v>
      </c>
      <c r="S2312">
        <v>2013</v>
      </c>
    </row>
    <row r="2313" spans="1:19" ht="48" x14ac:dyDescent="0.2">
      <c r="A2313">
        <v>2311</v>
      </c>
      <c r="B2313" s="3" t="s">
        <v>2312</v>
      </c>
      <c r="C2313" s="3" t="s">
        <v>6421</v>
      </c>
      <c r="D2313" s="6">
        <v>9000</v>
      </c>
      <c r="E2313" s="8">
        <v>9370</v>
      </c>
      <c r="F2313" t="s">
        <v>8218</v>
      </c>
      <c r="G2313" t="s">
        <v>8223</v>
      </c>
      <c r="H2313" t="s">
        <v>8245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8284</v>
      </c>
      <c r="O2313" t="s">
        <v>8288</v>
      </c>
      <c r="P2313" s="9">
        <f>(J2313/86400)+DATE(1970,1,1)</f>
        <v>41736.004502314812</v>
      </c>
      <c r="Q2313" s="9">
        <f>(I2313/86400)+DATE(1970,1,1)</f>
        <v>41766.004502314812</v>
      </c>
      <c r="R2313" cm="1">
        <f t="array" ref="R2313:S2313">YEAR(P2313:Q2313)</f>
        <v>2014</v>
      </c>
      <c r="S2313">
        <v>2014</v>
      </c>
    </row>
    <row r="2314" spans="1:19" ht="48" x14ac:dyDescent="0.2">
      <c r="A2314">
        <v>2312</v>
      </c>
      <c r="B2314" s="3" t="s">
        <v>2313</v>
      </c>
      <c r="C2314" s="3" t="s">
        <v>6422</v>
      </c>
      <c r="D2314" s="6">
        <v>3000</v>
      </c>
      <c r="E2314" s="8">
        <v>3236</v>
      </c>
      <c r="F2314" t="s">
        <v>8218</v>
      </c>
      <c r="G2314" t="s">
        <v>8223</v>
      </c>
      <c r="H2314" t="s">
        <v>8245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8284</v>
      </c>
      <c r="O2314" t="s">
        <v>8288</v>
      </c>
      <c r="P2314" s="9">
        <f>(J2314/86400)+DATE(1970,1,1)</f>
        <v>41716.632847222223</v>
      </c>
      <c r="Q2314" s="9">
        <f>(I2314/86400)+DATE(1970,1,1)</f>
        <v>41747.958333333336</v>
      </c>
      <c r="R2314" cm="1">
        <f t="array" ref="R2314:S2314">YEAR(P2314:Q2314)</f>
        <v>2014</v>
      </c>
      <c r="S2314">
        <v>2014</v>
      </c>
    </row>
    <row r="2315" spans="1:19" ht="32" x14ac:dyDescent="0.2">
      <c r="A2315">
        <v>2313</v>
      </c>
      <c r="B2315" s="3" t="s">
        <v>2314</v>
      </c>
      <c r="C2315" s="3" t="s">
        <v>6423</v>
      </c>
      <c r="D2315" s="6">
        <v>5000</v>
      </c>
      <c r="E2315" s="8">
        <v>8792.02</v>
      </c>
      <c r="F2315" t="s">
        <v>8218</v>
      </c>
      <c r="G2315" t="s">
        <v>8223</v>
      </c>
      <c r="H2315" t="s">
        <v>8245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8284</v>
      </c>
      <c r="O2315" t="s">
        <v>8288</v>
      </c>
      <c r="P2315" s="9">
        <f>(J2315/86400)+DATE(1970,1,1)</f>
        <v>41002.958634259259</v>
      </c>
      <c r="Q2315" s="9">
        <f>(I2315/86400)+DATE(1970,1,1)</f>
        <v>41032.958634259259</v>
      </c>
      <c r="R2315" cm="1">
        <f t="array" ref="R2315:S2315">YEAR(P2315:Q2315)</f>
        <v>2012</v>
      </c>
      <c r="S2315">
        <v>2012</v>
      </c>
    </row>
    <row r="2316" spans="1:19" ht="48" x14ac:dyDescent="0.2">
      <c r="A2316">
        <v>2314</v>
      </c>
      <c r="B2316" s="3" t="s">
        <v>2315</v>
      </c>
      <c r="C2316" s="3" t="s">
        <v>6424</v>
      </c>
      <c r="D2316" s="6">
        <v>1200</v>
      </c>
      <c r="E2316" s="8">
        <v>1883.64</v>
      </c>
      <c r="F2316" t="s">
        <v>8218</v>
      </c>
      <c r="G2316" t="s">
        <v>8223</v>
      </c>
      <c r="H2316" t="s">
        <v>8245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8284</v>
      </c>
      <c r="O2316" t="s">
        <v>8288</v>
      </c>
      <c r="P2316" s="9">
        <f>(J2316/86400)+DATE(1970,1,1)</f>
        <v>41037.551585648151</v>
      </c>
      <c r="Q2316" s="9">
        <f>(I2316/86400)+DATE(1970,1,1)</f>
        <v>41067.551585648151</v>
      </c>
      <c r="R2316" cm="1">
        <f t="array" ref="R2316:S2316">YEAR(P2316:Q2316)</f>
        <v>2012</v>
      </c>
      <c r="S2316">
        <v>2012</v>
      </c>
    </row>
    <row r="2317" spans="1:19" ht="32" x14ac:dyDescent="0.2">
      <c r="A2317">
        <v>2315</v>
      </c>
      <c r="B2317" s="3" t="s">
        <v>2316</v>
      </c>
      <c r="C2317" s="3" t="s">
        <v>6425</v>
      </c>
      <c r="D2317" s="6">
        <v>2500</v>
      </c>
      <c r="E2317" s="8">
        <v>2565</v>
      </c>
      <c r="F2317" t="s">
        <v>8218</v>
      </c>
      <c r="G2317" t="s">
        <v>8223</v>
      </c>
      <c r="H2317" t="s">
        <v>8245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8284</v>
      </c>
      <c r="O2317" t="s">
        <v>8288</v>
      </c>
      <c r="P2317" s="9">
        <f>(J2317/86400)+DATE(1970,1,1)</f>
        <v>41004.72619212963</v>
      </c>
      <c r="Q2317" s="9">
        <f>(I2317/86400)+DATE(1970,1,1)</f>
        <v>41034.72619212963</v>
      </c>
      <c r="R2317" cm="1">
        <f t="array" ref="R2317:S2317">YEAR(P2317:Q2317)</f>
        <v>2012</v>
      </c>
      <c r="S2317">
        <v>2012</v>
      </c>
    </row>
    <row r="2318" spans="1:19" ht="48" x14ac:dyDescent="0.2">
      <c r="A2318">
        <v>2316</v>
      </c>
      <c r="B2318" s="3" t="s">
        <v>2317</v>
      </c>
      <c r="C2318" s="3" t="s">
        <v>6426</v>
      </c>
      <c r="D2318" s="6">
        <v>15000</v>
      </c>
      <c r="E2318" s="8">
        <v>15606.4</v>
      </c>
      <c r="F2318" t="s">
        <v>8218</v>
      </c>
      <c r="G2318" t="s">
        <v>8223</v>
      </c>
      <c r="H2318" t="s">
        <v>8245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8284</v>
      </c>
      <c r="O2318" t="s">
        <v>8288</v>
      </c>
      <c r="P2318" s="9">
        <f>(J2318/86400)+DATE(1970,1,1)</f>
        <v>40079.725115740745</v>
      </c>
      <c r="Q2318" s="9">
        <f>(I2318/86400)+DATE(1970,1,1)</f>
        <v>40156.766666666663</v>
      </c>
      <c r="R2318" cm="1">
        <f t="array" ref="R2318:S2318">YEAR(P2318:Q2318)</f>
        <v>2009</v>
      </c>
      <c r="S2318">
        <v>2009</v>
      </c>
    </row>
    <row r="2319" spans="1:19" ht="48" x14ac:dyDescent="0.2">
      <c r="A2319">
        <v>2317</v>
      </c>
      <c r="B2319" s="3" t="s">
        <v>2318</v>
      </c>
      <c r="C2319" s="3" t="s">
        <v>6427</v>
      </c>
      <c r="D2319" s="6">
        <v>400</v>
      </c>
      <c r="E2319" s="8">
        <v>416</v>
      </c>
      <c r="F2319" t="s">
        <v>8218</v>
      </c>
      <c r="G2319" t="s">
        <v>8223</v>
      </c>
      <c r="H2319" t="s">
        <v>8245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8284</v>
      </c>
      <c r="O2319" t="s">
        <v>8288</v>
      </c>
      <c r="P2319" s="9">
        <f>(J2319/86400)+DATE(1970,1,1)</f>
        <v>40192.542233796295</v>
      </c>
      <c r="Q2319" s="9">
        <f>(I2319/86400)+DATE(1970,1,1)</f>
        <v>40224.208333333336</v>
      </c>
      <c r="R2319" cm="1">
        <f t="array" ref="R2319:S2319">YEAR(P2319:Q2319)</f>
        <v>2010</v>
      </c>
      <c r="S2319">
        <v>2010</v>
      </c>
    </row>
    <row r="2320" spans="1:19" ht="64" x14ac:dyDescent="0.2">
      <c r="A2320">
        <v>2318</v>
      </c>
      <c r="B2320" s="3" t="s">
        <v>2319</v>
      </c>
      <c r="C2320" s="3" t="s">
        <v>6428</v>
      </c>
      <c r="D2320" s="6">
        <v>5000</v>
      </c>
      <c r="E2320" s="8">
        <v>6053</v>
      </c>
      <c r="F2320" t="s">
        <v>8218</v>
      </c>
      <c r="G2320" t="s">
        <v>8223</v>
      </c>
      <c r="H2320" t="s">
        <v>8245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8284</v>
      </c>
      <c r="O2320" t="s">
        <v>8288</v>
      </c>
      <c r="P2320" s="9">
        <f>(J2320/86400)+DATE(1970,1,1)</f>
        <v>40050.643680555557</v>
      </c>
      <c r="Q2320" s="9">
        <f>(I2320/86400)+DATE(1970,1,1)</f>
        <v>40082.165972222225</v>
      </c>
      <c r="R2320" cm="1">
        <f t="array" ref="R2320:S2320">YEAR(P2320:Q2320)</f>
        <v>2009</v>
      </c>
      <c r="S2320">
        <v>2009</v>
      </c>
    </row>
    <row r="2321" spans="1:19" ht="48" x14ac:dyDescent="0.2">
      <c r="A2321">
        <v>2319</v>
      </c>
      <c r="B2321" s="3" t="s">
        <v>2320</v>
      </c>
      <c r="C2321" s="3" t="s">
        <v>6429</v>
      </c>
      <c r="D2321" s="6">
        <v>3000</v>
      </c>
      <c r="E2321" s="8">
        <v>3231</v>
      </c>
      <c r="F2321" t="s">
        <v>8218</v>
      </c>
      <c r="G2321" t="s">
        <v>8223</v>
      </c>
      <c r="H2321" t="s">
        <v>8245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8284</v>
      </c>
      <c r="O2321" t="s">
        <v>8288</v>
      </c>
      <c r="P2321" s="9">
        <f>(J2321/86400)+DATE(1970,1,1)</f>
        <v>41593.082002314812</v>
      </c>
      <c r="Q2321" s="9">
        <f>(I2321/86400)+DATE(1970,1,1)</f>
        <v>41623.082002314812</v>
      </c>
      <c r="R2321" cm="1">
        <f t="array" ref="R2321:S2321">YEAR(P2321:Q2321)</f>
        <v>2013</v>
      </c>
      <c r="S2321">
        <v>2013</v>
      </c>
    </row>
    <row r="2322" spans="1:19" ht="48" x14ac:dyDescent="0.2">
      <c r="A2322">
        <v>2320</v>
      </c>
      <c r="B2322" s="3" t="s">
        <v>2321</v>
      </c>
      <c r="C2322" s="3" t="s">
        <v>6430</v>
      </c>
      <c r="D2322" s="6">
        <v>5000</v>
      </c>
      <c r="E2322" s="8">
        <v>5433</v>
      </c>
      <c r="F2322" t="s">
        <v>8218</v>
      </c>
      <c r="G2322" t="s">
        <v>8223</v>
      </c>
      <c r="H2322" t="s">
        <v>8245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8284</v>
      </c>
      <c r="O2322" t="s">
        <v>8288</v>
      </c>
      <c r="P2322" s="9">
        <f>(J2322/86400)+DATE(1970,1,1)</f>
        <v>41696.817129629628</v>
      </c>
      <c r="Q2322" s="9">
        <f>(I2322/86400)+DATE(1970,1,1)</f>
        <v>41731.775462962964</v>
      </c>
      <c r="R2322" cm="1">
        <f t="array" ref="R2322:S2322">YEAR(P2322:Q2322)</f>
        <v>2014</v>
      </c>
      <c r="S2322">
        <v>2014</v>
      </c>
    </row>
    <row r="2323" spans="1:19" ht="48" x14ac:dyDescent="0.2">
      <c r="A2323">
        <v>2321</v>
      </c>
      <c r="B2323" s="3" t="s">
        <v>2322</v>
      </c>
      <c r="C2323" s="3" t="s">
        <v>6431</v>
      </c>
      <c r="D2323" s="6">
        <v>10557</v>
      </c>
      <c r="E2323" s="8">
        <v>4130</v>
      </c>
      <c r="F2323" t="s">
        <v>8221</v>
      </c>
      <c r="G2323" t="s">
        <v>8238</v>
      </c>
      <c r="H2323" t="s">
        <v>8248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8295</v>
      </c>
      <c r="O2323" t="s">
        <v>8311</v>
      </c>
      <c r="P2323" s="9">
        <f>(J2323/86400)+DATE(1970,1,1)</f>
        <v>42799.260428240741</v>
      </c>
      <c r="Q2323" s="9">
        <f>(I2323/86400)+DATE(1970,1,1)</f>
        <v>42829.21876157407</v>
      </c>
      <c r="R2323" cm="1">
        <f t="array" ref="R2323:S2323">YEAR(P2323:Q2323)</f>
        <v>2017</v>
      </c>
      <c r="S2323">
        <v>2017</v>
      </c>
    </row>
    <row r="2324" spans="1:19" ht="48" x14ac:dyDescent="0.2">
      <c r="A2324">
        <v>2322</v>
      </c>
      <c r="B2324" s="3" t="s">
        <v>2323</v>
      </c>
      <c r="C2324" s="3" t="s">
        <v>6432</v>
      </c>
      <c r="D2324" s="6">
        <v>2700</v>
      </c>
      <c r="E2324" s="8">
        <v>85</v>
      </c>
      <c r="F2324" t="s">
        <v>8221</v>
      </c>
      <c r="G2324" t="s">
        <v>8223</v>
      </c>
      <c r="H2324" t="s">
        <v>8245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8295</v>
      </c>
      <c r="O2324" t="s">
        <v>8311</v>
      </c>
      <c r="P2324" s="9">
        <f>(J2324/86400)+DATE(1970,1,1)</f>
        <v>42804.895474537036</v>
      </c>
      <c r="Q2324" s="9">
        <f>(I2324/86400)+DATE(1970,1,1)</f>
        <v>42834.853807870371</v>
      </c>
      <c r="R2324" cm="1">
        <f t="array" ref="R2324:S2324">YEAR(P2324:Q2324)</f>
        <v>2017</v>
      </c>
      <c r="S2324">
        <v>2017</v>
      </c>
    </row>
    <row r="2325" spans="1:19" ht="48" x14ac:dyDescent="0.2">
      <c r="A2325">
        <v>2323</v>
      </c>
      <c r="B2325" s="3" t="s">
        <v>2324</v>
      </c>
      <c r="C2325" s="3" t="s">
        <v>6433</v>
      </c>
      <c r="D2325" s="6">
        <v>250</v>
      </c>
      <c r="E2325" s="8">
        <v>120</v>
      </c>
      <c r="F2325" t="s">
        <v>8221</v>
      </c>
      <c r="G2325" t="s">
        <v>8223</v>
      </c>
      <c r="H2325" t="s">
        <v>8245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8295</v>
      </c>
      <c r="O2325" t="s">
        <v>8311</v>
      </c>
      <c r="P2325" s="9">
        <f>(J2325/86400)+DATE(1970,1,1)</f>
        <v>42807.755173611113</v>
      </c>
      <c r="Q2325" s="9">
        <f>(I2325/86400)+DATE(1970,1,1)</f>
        <v>42814.755173611113</v>
      </c>
      <c r="R2325" cm="1">
        <f t="array" ref="R2325:S2325">YEAR(P2325:Q2325)</f>
        <v>2017</v>
      </c>
      <c r="S2325">
        <v>2017</v>
      </c>
    </row>
    <row r="2326" spans="1:19" ht="32" x14ac:dyDescent="0.2">
      <c r="A2326">
        <v>2324</v>
      </c>
      <c r="B2326" s="3" t="s">
        <v>2325</v>
      </c>
      <c r="C2326" s="3" t="s">
        <v>6434</v>
      </c>
      <c r="D2326" s="6">
        <v>7500</v>
      </c>
      <c r="E2326" s="8">
        <v>1555</v>
      </c>
      <c r="F2326" t="s">
        <v>8221</v>
      </c>
      <c r="G2326" t="s">
        <v>8224</v>
      </c>
      <c r="H2326" t="s">
        <v>8246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8295</v>
      </c>
      <c r="O2326" t="s">
        <v>8311</v>
      </c>
      <c r="P2326" s="9">
        <f>(J2326/86400)+DATE(1970,1,1)</f>
        <v>42790.885243055556</v>
      </c>
      <c r="Q2326" s="9">
        <f>(I2326/86400)+DATE(1970,1,1)</f>
        <v>42820.843576388885</v>
      </c>
      <c r="R2326" cm="1">
        <f t="array" ref="R2326:S2326">YEAR(P2326:Q2326)</f>
        <v>2017</v>
      </c>
      <c r="S2326">
        <v>2017</v>
      </c>
    </row>
    <row r="2327" spans="1:19" ht="48" x14ac:dyDescent="0.2">
      <c r="A2327">
        <v>2325</v>
      </c>
      <c r="B2327" s="3" t="s">
        <v>2326</v>
      </c>
      <c r="C2327" s="3" t="s">
        <v>6435</v>
      </c>
      <c r="D2327" s="6">
        <v>1000</v>
      </c>
      <c r="E2327" s="8">
        <v>80</v>
      </c>
      <c r="F2327" t="s">
        <v>8221</v>
      </c>
      <c r="G2327" t="s">
        <v>8223</v>
      </c>
      <c r="H2327" t="s">
        <v>8245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8295</v>
      </c>
      <c r="O2327" t="s">
        <v>8311</v>
      </c>
      <c r="P2327" s="9">
        <f>(J2327/86400)+DATE(1970,1,1)</f>
        <v>42794.022349537037</v>
      </c>
      <c r="Q2327" s="9">
        <f>(I2327/86400)+DATE(1970,1,1)</f>
        <v>42823.980682870373</v>
      </c>
      <c r="R2327" cm="1">
        <f t="array" ref="R2327:S2327">YEAR(P2327:Q2327)</f>
        <v>2017</v>
      </c>
      <c r="S2327">
        <v>2017</v>
      </c>
    </row>
    <row r="2328" spans="1:19" ht="48" x14ac:dyDescent="0.2">
      <c r="A2328">
        <v>2326</v>
      </c>
      <c r="B2328" s="3" t="s">
        <v>2327</v>
      </c>
      <c r="C2328" s="3" t="s">
        <v>6436</v>
      </c>
      <c r="D2328" s="6">
        <v>15000</v>
      </c>
      <c r="E2328" s="8">
        <v>108</v>
      </c>
      <c r="F2328" t="s">
        <v>8221</v>
      </c>
      <c r="G2328" t="s">
        <v>8223</v>
      </c>
      <c r="H2328" t="s">
        <v>8245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8295</v>
      </c>
      <c r="O2328" t="s">
        <v>8311</v>
      </c>
      <c r="P2328" s="9">
        <f>(J2328/86400)+DATE(1970,1,1)</f>
        <v>42804.034120370372</v>
      </c>
      <c r="Q2328" s="9">
        <f>(I2328/86400)+DATE(1970,1,1)</f>
        <v>42855.708333333328</v>
      </c>
      <c r="R2328" cm="1">
        <f t="array" ref="R2328:S2328">YEAR(P2328:Q2328)</f>
        <v>2017</v>
      </c>
      <c r="S2328">
        <v>2017</v>
      </c>
    </row>
    <row r="2329" spans="1:19" ht="32" x14ac:dyDescent="0.2">
      <c r="A2329">
        <v>2327</v>
      </c>
      <c r="B2329" s="3" t="s">
        <v>2328</v>
      </c>
      <c r="C2329" s="3" t="s">
        <v>6437</v>
      </c>
      <c r="D2329" s="6">
        <v>35000</v>
      </c>
      <c r="E2329" s="8">
        <v>184133.01</v>
      </c>
      <c r="F2329" t="s">
        <v>8218</v>
      </c>
      <c r="G2329" t="s">
        <v>8223</v>
      </c>
      <c r="H2329" t="s">
        <v>8245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8295</v>
      </c>
      <c r="O2329" t="s">
        <v>8311</v>
      </c>
      <c r="P2329" s="9">
        <f>(J2329/86400)+DATE(1970,1,1)</f>
        <v>41842.917129629626</v>
      </c>
      <c r="Q2329" s="9">
        <f>(I2329/86400)+DATE(1970,1,1)</f>
        <v>41877.917129629626</v>
      </c>
      <c r="R2329" cm="1">
        <f t="array" ref="R2329:S2329">YEAR(P2329:Q2329)</f>
        <v>2014</v>
      </c>
      <c r="S2329">
        <v>2014</v>
      </c>
    </row>
    <row r="2330" spans="1:19" ht="64" x14ac:dyDescent="0.2">
      <c r="A2330">
        <v>2328</v>
      </c>
      <c r="B2330" s="3" t="s">
        <v>2329</v>
      </c>
      <c r="C2330" s="3" t="s">
        <v>6438</v>
      </c>
      <c r="D2330" s="6">
        <v>10000</v>
      </c>
      <c r="E2330" s="8">
        <v>25445</v>
      </c>
      <c r="F2330" t="s">
        <v>8218</v>
      </c>
      <c r="G2330" t="s">
        <v>8223</v>
      </c>
      <c r="H2330" t="s">
        <v>8245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8295</v>
      </c>
      <c r="O2330" t="s">
        <v>8311</v>
      </c>
      <c r="P2330" s="9">
        <f>(J2330/86400)+DATE(1970,1,1)</f>
        <v>42139.781678240739</v>
      </c>
      <c r="Q2330" s="9">
        <f>(I2330/86400)+DATE(1970,1,1)</f>
        <v>42169.781678240739</v>
      </c>
      <c r="R2330" cm="1">
        <f t="array" ref="R2330:S2330">YEAR(P2330:Q2330)</f>
        <v>2015</v>
      </c>
      <c r="S2330">
        <v>2015</v>
      </c>
    </row>
    <row r="2331" spans="1:19" ht="48" x14ac:dyDescent="0.2">
      <c r="A2331">
        <v>2329</v>
      </c>
      <c r="B2331" s="3" t="s">
        <v>2330</v>
      </c>
      <c r="C2331" s="3" t="s">
        <v>6439</v>
      </c>
      <c r="D2331" s="6">
        <v>25000</v>
      </c>
      <c r="E2331" s="8">
        <v>26480</v>
      </c>
      <c r="F2331" t="s">
        <v>8218</v>
      </c>
      <c r="G2331" t="s">
        <v>8223</v>
      </c>
      <c r="H2331" t="s">
        <v>8245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8295</v>
      </c>
      <c r="O2331" t="s">
        <v>8311</v>
      </c>
      <c r="P2331" s="9">
        <f>(J2331/86400)+DATE(1970,1,1)</f>
        <v>41807.624374999999</v>
      </c>
      <c r="Q2331" s="9">
        <f>(I2331/86400)+DATE(1970,1,1)</f>
        <v>41837.624374999999</v>
      </c>
      <c r="R2331" cm="1">
        <f t="array" ref="R2331:S2331">YEAR(P2331:Q2331)</f>
        <v>2014</v>
      </c>
      <c r="S2331">
        <v>2014</v>
      </c>
    </row>
    <row r="2332" spans="1:19" ht="48" x14ac:dyDescent="0.2">
      <c r="A2332">
        <v>2330</v>
      </c>
      <c r="B2332" s="3" t="s">
        <v>2331</v>
      </c>
      <c r="C2332" s="3" t="s">
        <v>6440</v>
      </c>
      <c r="D2332" s="6">
        <v>35000</v>
      </c>
      <c r="E2332" s="8">
        <v>35848</v>
      </c>
      <c r="F2332" t="s">
        <v>8218</v>
      </c>
      <c r="G2332" t="s">
        <v>8223</v>
      </c>
      <c r="H2332" t="s">
        <v>8245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8295</v>
      </c>
      <c r="O2332" t="s">
        <v>8311</v>
      </c>
      <c r="P2332" s="9">
        <f>(J2332/86400)+DATE(1970,1,1)</f>
        <v>42332.89980324074</v>
      </c>
      <c r="Q2332" s="9">
        <f>(I2332/86400)+DATE(1970,1,1)</f>
        <v>42363</v>
      </c>
      <c r="R2332" cm="1">
        <f t="array" ref="R2332:S2332">YEAR(P2332:Q2332)</f>
        <v>2015</v>
      </c>
      <c r="S2332">
        <v>2015</v>
      </c>
    </row>
    <row r="2333" spans="1:19" ht="48" x14ac:dyDescent="0.2">
      <c r="A2333">
        <v>2331</v>
      </c>
      <c r="B2333" s="3" t="s">
        <v>2332</v>
      </c>
      <c r="C2333" s="3" t="s">
        <v>6441</v>
      </c>
      <c r="D2333" s="6">
        <v>8000</v>
      </c>
      <c r="E2333" s="8">
        <v>11545.1</v>
      </c>
      <c r="F2333" t="s">
        <v>8218</v>
      </c>
      <c r="G2333" t="s">
        <v>8223</v>
      </c>
      <c r="H2333" t="s">
        <v>8245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8295</v>
      </c>
      <c r="O2333" t="s">
        <v>8311</v>
      </c>
      <c r="P2333" s="9">
        <f>(J2333/86400)+DATE(1970,1,1)</f>
        <v>41839.005671296298</v>
      </c>
      <c r="Q2333" s="9">
        <f>(I2333/86400)+DATE(1970,1,1)</f>
        <v>41869.005671296298</v>
      </c>
      <c r="R2333" cm="1">
        <f t="array" ref="R2333:S2333">YEAR(P2333:Q2333)</f>
        <v>2014</v>
      </c>
      <c r="S2333">
        <v>2014</v>
      </c>
    </row>
    <row r="2334" spans="1:19" ht="48" x14ac:dyDescent="0.2">
      <c r="A2334">
        <v>2332</v>
      </c>
      <c r="B2334" s="3" t="s">
        <v>2333</v>
      </c>
      <c r="C2334" s="3" t="s">
        <v>6442</v>
      </c>
      <c r="D2334" s="6">
        <v>25000</v>
      </c>
      <c r="E2334" s="8">
        <v>26577</v>
      </c>
      <c r="F2334" t="s">
        <v>8218</v>
      </c>
      <c r="G2334" t="s">
        <v>8223</v>
      </c>
      <c r="H2334" t="s">
        <v>8245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8295</v>
      </c>
      <c r="O2334" t="s">
        <v>8311</v>
      </c>
      <c r="P2334" s="9">
        <f>(J2334/86400)+DATE(1970,1,1)</f>
        <v>42011.628136574072</v>
      </c>
      <c r="Q2334" s="9">
        <f>(I2334/86400)+DATE(1970,1,1)</f>
        <v>42041.628136574072</v>
      </c>
      <c r="R2334" cm="1">
        <f t="array" ref="R2334:S2334">YEAR(P2334:Q2334)</f>
        <v>2015</v>
      </c>
      <c r="S2334">
        <v>2015</v>
      </c>
    </row>
    <row r="2335" spans="1:19" ht="48" x14ac:dyDescent="0.2">
      <c r="A2335">
        <v>2333</v>
      </c>
      <c r="B2335" s="3" t="s">
        <v>2334</v>
      </c>
      <c r="C2335" s="3" t="s">
        <v>6443</v>
      </c>
      <c r="D2335" s="6">
        <v>600</v>
      </c>
      <c r="E2335" s="8">
        <v>1273</v>
      </c>
      <c r="F2335" t="s">
        <v>8218</v>
      </c>
      <c r="G2335" t="s">
        <v>8223</v>
      </c>
      <c r="H2335" t="s">
        <v>8245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8295</v>
      </c>
      <c r="O2335" t="s">
        <v>8311</v>
      </c>
      <c r="P2335" s="9">
        <f>(J2335/86400)+DATE(1970,1,1)</f>
        <v>41767.650347222225</v>
      </c>
      <c r="Q2335" s="9">
        <f>(I2335/86400)+DATE(1970,1,1)</f>
        <v>41788.743055555555</v>
      </c>
      <c r="R2335" cm="1">
        <f t="array" ref="R2335:S2335">YEAR(P2335:Q2335)</f>
        <v>2014</v>
      </c>
      <c r="S2335">
        <v>2014</v>
      </c>
    </row>
    <row r="2336" spans="1:19" ht="48" x14ac:dyDescent="0.2">
      <c r="A2336">
        <v>2334</v>
      </c>
      <c r="B2336" s="3" t="s">
        <v>2335</v>
      </c>
      <c r="C2336" s="3" t="s">
        <v>6444</v>
      </c>
      <c r="D2336" s="6">
        <v>4000</v>
      </c>
      <c r="E2336" s="8">
        <v>4078</v>
      </c>
      <c r="F2336" t="s">
        <v>8218</v>
      </c>
      <c r="G2336" t="s">
        <v>8223</v>
      </c>
      <c r="H2336" t="s">
        <v>8245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8295</v>
      </c>
      <c r="O2336" t="s">
        <v>8311</v>
      </c>
      <c r="P2336" s="9">
        <f>(J2336/86400)+DATE(1970,1,1)</f>
        <v>41918.670115740737</v>
      </c>
      <c r="Q2336" s="9">
        <f>(I2336/86400)+DATE(1970,1,1)</f>
        <v>41948.731944444444</v>
      </c>
      <c r="R2336" cm="1">
        <f t="array" ref="R2336:S2336">YEAR(P2336:Q2336)</f>
        <v>2014</v>
      </c>
      <c r="S2336">
        <v>2014</v>
      </c>
    </row>
    <row r="2337" spans="1:19" ht="48" x14ac:dyDescent="0.2">
      <c r="A2337">
        <v>2335</v>
      </c>
      <c r="B2337" s="3" t="s">
        <v>2336</v>
      </c>
      <c r="C2337" s="3" t="s">
        <v>6445</v>
      </c>
      <c r="D2337" s="6">
        <v>25000</v>
      </c>
      <c r="E2337" s="8">
        <v>25568</v>
      </c>
      <c r="F2337" t="s">
        <v>8218</v>
      </c>
      <c r="G2337" t="s">
        <v>8223</v>
      </c>
      <c r="H2337" t="s">
        <v>8245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8295</v>
      </c>
      <c r="O2337" t="s">
        <v>8311</v>
      </c>
      <c r="P2337" s="9">
        <f>(J2337/86400)+DATE(1970,1,1)</f>
        <v>41771.572256944448</v>
      </c>
      <c r="Q2337" s="9">
        <f>(I2337/86400)+DATE(1970,1,1)</f>
        <v>41801.572256944448</v>
      </c>
      <c r="R2337" cm="1">
        <f t="array" ref="R2337:S2337">YEAR(P2337:Q2337)</f>
        <v>2014</v>
      </c>
      <c r="S2337">
        <v>2014</v>
      </c>
    </row>
    <row r="2338" spans="1:19" ht="48" x14ac:dyDescent="0.2">
      <c r="A2338">
        <v>2336</v>
      </c>
      <c r="B2338" s="3" t="s">
        <v>2337</v>
      </c>
      <c r="C2338" s="3" t="s">
        <v>6446</v>
      </c>
      <c r="D2338" s="6">
        <v>20000</v>
      </c>
      <c r="E2338" s="8">
        <v>104146.51</v>
      </c>
      <c r="F2338" t="s">
        <v>8218</v>
      </c>
      <c r="G2338" t="s">
        <v>8223</v>
      </c>
      <c r="H2338" t="s">
        <v>8245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8295</v>
      </c>
      <c r="O2338" t="s">
        <v>8311</v>
      </c>
      <c r="P2338" s="9">
        <f>(J2338/86400)+DATE(1970,1,1)</f>
        <v>41666.924710648149</v>
      </c>
      <c r="Q2338" s="9">
        <f>(I2338/86400)+DATE(1970,1,1)</f>
        <v>41706.924710648149</v>
      </c>
      <c r="R2338" cm="1">
        <f t="array" ref="R2338:S2338">YEAR(P2338:Q2338)</f>
        <v>2014</v>
      </c>
      <c r="S2338">
        <v>2014</v>
      </c>
    </row>
    <row r="2339" spans="1:19" ht="32" x14ac:dyDescent="0.2">
      <c r="A2339">
        <v>2337</v>
      </c>
      <c r="B2339" s="3" t="s">
        <v>2338</v>
      </c>
      <c r="C2339" s="3" t="s">
        <v>6447</v>
      </c>
      <c r="D2339" s="6">
        <v>12000</v>
      </c>
      <c r="E2339" s="8">
        <v>13279</v>
      </c>
      <c r="F2339" t="s">
        <v>8218</v>
      </c>
      <c r="G2339" t="s">
        <v>8223</v>
      </c>
      <c r="H2339" t="s">
        <v>8245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8295</v>
      </c>
      <c r="O2339" t="s">
        <v>8311</v>
      </c>
      <c r="P2339" s="9">
        <f>(J2339/86400)+DATE(1970,1,1)</f>
        <v>41786.640543981484</v>
      </c>
      <c r="Q2339" s="9">
        <f>(I2339/86400)+DATE(1970,1,1)</f>
        <v>41816.640543981484</v>
      </c>
      <c r="R2339" cm="1">
        <f t="array" ref="R2339:S2339">YEAR(P2339:Q2339)</f>
        <v>2014</v>
      </c>
      <c r="S2339">
        <v>2014</v>
      </c>
    </row>
    <row r="2340" spans="1:19" ht="48" x14ac:dyDescent="0.2">
      <c r="A2340">
        <v>2338</v>
      </c>
      <c r="B2340" s="3" t="s">
        <v>2339</v>
      </c>
      <c r="C2340" s="3" t="s">
        <v>6448</v>
      </c>
      <c r="D2340" s="6">
        <v>15000</v>
      </c>
      <c r="E2340" s="8">
        <v>15171.5</v>
      </c>
      <c r="F2340" t="s">
        <v>8218</v>
      </c>
      <c r="G2340" t="s">
        <v>8223</v>
      </c>
      <c r="H2340" t="s">
        <v>8245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8295</v>
      </c>
      <c r="O2340" t="s">
        <v>8311</v>
      </c>
      <c r="P2340" s="9">
        <f>(J2340/86400)+DATE(1970,1,1)</f>
        <v>41789.89680555556</v>
      </c>
      <c r="Q2340" s="9">
        <f>(I2340/86400)+DATE(1970,1,1)</f>
        <v>41819.89680555556</v>
      </c>
      <c r="R2340" cm="1">
        <f t="array" ref="R2340:S2340">YEAR(P2340:Q2340)</f>
        <v>2014</v>
      </c>
      <c r="S2340">
        <v>2014</v>
      </c>
    </row>
    <row r="2341" spans="1:19" ht="48" x14ac:dyDescent="0.2">
      <c r="A2341">
        <v>2339</v>
      </c>
      <c r="B2341" s="3" t="s">
        <v>2340</v>
      </c>
      <c r="C2341" s="3" t="s">
        <v>6449</v>
      </c>
      <c r="D2341" s="6">
        <v>25000</v>
      </c>
      <c r="E2341" s="8">
        <v>73552</v>
      </c>
      <c r="F2341" t="s">
        <v>8218</v>
      </c>
      <c r="G2341" t="s">
        <v>8223</v>
      </c>
      <c r="H2341" t="s">
        <v>8245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8295</v>
      </c>
      <c r="O2341" t="s">
        <v>8311</v>
      </c>
      <c r="P2341" s="9">
        <f>(J2341/86400)+DATE(1970,1,1)</f>
        <v>42692.79987268518</v>
      </c>
      <c r="Q2341" s="9">
        <f>(I2341/86400)+DATE(1970,1,1)</f>
        <v>42723.332638888889</v>
      </c>
      <c r="R2341" cm="1">
        <f t="array" ref="R2341:S2341">YEAR(P2341:Q2341)</f>
        <v>2016</v>
      </c>
      <c r="S2341">
        <v>2016</v>
      </c>
    </row>
    <row r="2342" spans="1:19" ht="48" x14ac:dyDescent="0.2">
      <c r="A2342">
        <v>2340</v>
      </c>
      <c r="B2342" s="3" t="s">
        <v>2341</v>
      </c>
      <c r="C2342" s="3" t="s">
        <v>6450</v>
      </c>
      <c r="D2342" s="6">
        <v>40000</v>
      </c>
      <c r="E2342" s="8">
        <v>42311</v>
      </c>
      <c r="F2342" t="s">
        <v>8218</v>
      </c>
      <c r="G2342" t="s">
        <v>8223</v>
      </c>
      <c r="H2342" t="s">
        <v>8245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8295</v>
      </c>
      <c r="O2342" t="s">
        <v>8311</v>
      </c>
      <c r="P2342" s="9">
        <f>(J2342/86400)+DATE(1970,1,1)</f>
        <v>42643.642800925925</v>
      </c>
      <c r="Q2342" s="9">
        <f>(I2342/86400)+DATE(1970,1,1)</f>
        <v>42673.642800925925</v>
      </c>
      <c r="R2342" cm="1">
        <f t="array" ref="R2342:S2342">YEAR(P2342:Q2342)</f>
        <v>2016</v>
      </c>
      <c r="S2342">
        <v>2016</v>
      </c>
    </row>
    <row r="2343" spans="1:19" ht="48" x14ac:dyDescent="0.2">
      <c r="A2343">
        <v>2341</v>
      </c>
      <c r="B2343" s="3" t="s">
        <v>2342</v>
      </c>
      <c r="C2343" s="3" t="s">
        <v>6451</v>
      </c>
      <c r="D2343" s="6">
        <v>5000</v>
      </c>
      <c r="E2343" s="8">
        <v>0</v>
      </c>
      <c r="F2343" t="s">
        <v>8219</v>
      </c>
      <c r="G2343" t="s">
        <v>8223</v>
      </c>
      <c r="H2343" t="s">
        <v>8245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8278</v>
      </c>
      <c r="O2343" t="s">
        <v>8279</v>
      </c>
      <c r="P2343" s="9">
        <f>(J2343/86400)+DATE(1970,1,1)</f>
        <v>42167.813703703709</v>
      </c>
      <c r="Q2343" s="9">
        <f>(I2343/86400)+DATE(1970,1,1)</f>
        <v>42197.813703703709</v>
      </c>
      <c r="R2343" cm="1">
        <f t="array" ref="R2343:S2343">YEAR(P2343:Q2343)</f>
        <v>2015</v>
      </c>
      <c r="S2343">
        <v>2015</v>
      </c>
    </row>
    <row r="2344" spans="1:19" ht="48" x14ac:dyDescent="0.2">
      <c r="A2344">
        <v>2342</v>
      </c>
      <c r="B2344" s="3" t="s">
        <v>2343</v>
      </c>
      <c r="C2344" s="3" t="s">
        <v>6452</v>
      </c>
      <c r="D2344" s="6">
        <v>5500</v>
      </c>
      <c r="E2344" s="8">
        <v>0</v>
      </c>
      <c r="F2344" t="s">
        <v>8219</v>
      </c>
      <c r="G2344" t="s">
        <v>8223</v>
      </c>
      <c r="H2344" t="s">
        <v>8245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8278</v>
      </c>
      <c r="O2344" t="s">
        <v>8279</v>
      </c>
      <c r="P2344" s="9">
        <f>(J2344/86400)+DATE(1970,1,1)</f>
        <v>41897.702199074076</v>
      </c>
      <c r="Q2344" s="9">
        <f>(I2344/86400)+DATE(1970,1,1)</f>
        <v>41918.208333333336</v>
      </c>
      <c r="R2344" cm="1">
        <f t="array" ref="R2344:S2344">YEAR(P2344:Q2344)</f>
        <v>2014</v>
      </c>
      <c r="S2344">
        <v>2014</v>
      </c>
    </row>
    <row r="2345" spans="1:19" ht="48" x14ac:dyDescent="0.2">
      <c r="A2345">
        <v>2343</v>
      </c>
      <c r="B2345" s="3" t="s">
        <v>2344</v>
      </c>
      <c r="C2345" s="3" t="s">
        <v>6453</v>
      </c>
      <c r="D2345" s="6">
        <v>10000</v>
      </c>
      <c r="E2345" s="8">
        <v>300</v>
      </c>
      <c r="F2345" t="s">
        <v>8219</v>
      </c>
      <c r="G2345" t="s">
        <v>8223</v>
      </c>
      <c r="H2345" t="s">
        <v>8245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8278</v>
      </c>
      <c r="O2345" t="s">
        <v>8279</v>
      </c>
      <c r="P2345" s="9">
        <f>(J2345/86400)+DATE(1970,1,1)</f>
        <v>42327.825289351851</v>
      </c>
      <c r="Q2345" s="9">
        <f>(I2345/86400)+DATE(1970,1,1)</f>
        <v>42377.82430555555</v>
      </c>
      <c r="R2345" cm="1">
        <f t="array" ref="R2345:S2345">YEAR(P2345:Q2345)</f>
        <v>2015</v>
      </c>
      <c r="S2345">
        <v>2016</v>
      </c>
    </row>
    <row r="2346" spans="1:19" ht="48" x14ac:dyDescent="0.2">
      <c r="A2346">
        <v>2344</v>
      </c>
      <c r="B2346" s="3" t="s">
        <v>2345</v>
      </c>
      <c r="C2346" s="3" t="s">
        <v>6454</v>
      </c>
      <c r="D2346" s="6">
        <v>1000</v>
      </c>
      <c r="E2346" s="8">
        <v>1</v>
      </c>
      <c r="F2346" t="s">
        <v>8219</v>
      </c>
      <c r="G2346" t="s">
        <v>8228</v>
      </c>
      <c r="H2346" t="s">
        <v>8250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8278</v>
      </c>
      <c r="O2346" t="s">
        <v>8279</v>
      </c>
      <c r="P2346" s="9">
        <f>(J2346/86400)+DATE(1970,1,1)</f>
        <v>42515.727650462963</v>
      </c>
      <c r="Q2346" s="9">
        <f>(I2346/86400)+DATE(1970,1,1)</f>
        <v>42545.727650462963</v>
      </c>
      <c r="R2346" cm="1">
        <f t="array" ref="R2346:S2346">YEAR(P2346:Q2346)</f>
        <v>2016</v>
      </c>
      <c r="S2346">
        <v>2016</v>
      </c>
    </row>
    <row r="2347" spans="1:19" ht="48" x14ac:dyDescent="0.2">
      <c r="A2347">
        <v>2345</v>
      </c>
      <c r="B2347" s="3" t="s">
        <v>2346</v>
      </c>
      <c r="C2347" s="3" t="s">
        <v>6455</v>
      </c>
      <c r="D2347" s="6">
        <v>3000</v>
      </c>
      <c r="E2347" s="8">
        <v>0</v>
      </c>
      <c r="F2347" t="s">
        <v>8219</v>
      </c>
      <c r="G2347" t="s">
        <v>8223</v>
      </c>
      <c r="H2347" t="s">
        <v>8245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8278</v>
      </c>
      <c r="O2347" t="s">
        <v>8279</v>
      </c>
      <c r="P2347" s="9">
        <f>(J2347/86400)+DATE(1970,1,1)</f>
        <v>42060.001805555556</v>
      </c>
      <c r="Q2347" s="9">
        <f>(I2347/86400)+DATE(1970,1,1)</f>
        <v>42094.985416666663</v>
      </c>
      <c r="R2347" cm="1">
        <f t="array" ref="R2347:S2347">YEAR(P2347:Q2347)</f>
        <v>2015</v>
      </c>
      <c r="S2347">
        <v>2015</v>
      </c>
    </row>
    <row r="2348" spans="1:19" ht="48" x14ac:dyDescent="0.2">
      <c r="A2348">
        <v>2346</v>
      </c>
      <c r="B2348" s="3" t="s">
        <v>2347</v>
      </c>
      <c r="C2348" s="3" t="s">
        <v>6456</v>
      </c>
      <c r="D2348" s="6">
        <v>60000</v>
      </c>
      <c r="E2348" s="8">
        <v>39</v>
      </c>
      <c r="F2348" t="s">
        <v>8219</v>
      </c>
      <c r="G2348" t="s">
        <v>8223</v>
      </c>
      <c r="H2348" t="s">
        <v>8245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8278</v>
      </c>
      <c r="O2348" t="s">
        <v>8279</v>
      </c>
      <c r="P2348" s="9">
        <f>(J2348/86400)+DATE(1970,1,1)</f>
        <v>42615.79896990741</v>
      </c>
      <c r="Q2348" s="9">
        <f>(I2348/86400)+DATE(1970,1,1)</f>
        <v>42660.79896990741</v>
      </c>
      <c r="R2348" cm="1">
        <f t="array" ref="R2348:S2348">YEAR(P2348:Q2348)</f>
        <v>2016</v>
      </c>
      <c r="S2348">
        <v>2016</v>
      </c>
    </row>
    <row r="2349" spans="1:19" ht="48" x14ac:dyDescent="0.2">
      <c r="A2349">
        <v>2347</v>
      </c>
      <c r="B2349" s="3" t="s">
        <v>2348</v>
      </c>
      <c r="C2349" s="3" t="s">
        <v>6457</v>
      </c>
      <c r="D2349" s="6">
        <v>1000</v>
      </c>
      <c r="E2349" s="8">
        <v>15</v>
      </c>
      <c r="F2349" t="s">
        <v>8219</v>
      </c>
      <c r="G2349" t="s">
        <v>8223</v>
      </c>
      <c r="H2349" t="s">
        <v>8245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8278</v>
      </c>
      <c r="O2349" t="s">
        <v>8279</v>
      </c>
      <c r="P2349" s="9">
        <f>(J2349/86400)+DATE(1970,1,1)</f>
        <v>42577.607361111106</v>
      </c>
      <c r="Q2349" s="9">
        <f>(I2349/86400)+DATE(1970,1,1)</f>
        <v>42607.607361111106</v>
      </c>
      <c r="R2349" cm="1">
        <f t="array" ref="R2349:S2349">YEAR(P2349:Q2349)</f>
        <v>2016</v>
      </c>
      <c r="S2349">
        <v>2016</v>
      </c>
    </row>
    <row r="2350" spans="1:19" ht="48" x14ac:dyDescent="0.2">
      <c r="A2350">
        <v>2348</v>
      </c>
      <c r="B2350" s="3" t="s">
        <v>2349</v>
      </c>
      <c r="C2350" s="3" t="s">
        <v>6458</v>
      </c>
      <c r="D2350" s="6">
        <v>70000</v>
      </c>
      <c r="E2350" s="8">
        <v>270</v>
      </c>
      <c r="F2350" t="s">
        <v>8219</v>
      </c>
      <c r="G2350" t="s">
        <v>8223</v>
      </c>
      <c r="H2350" t="s">
        <v>8245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8278</v>
      </c>
      <c r="O2350" t="s">
        <v>8279</v>
      </c>
      <c r="P2350" s="9">
        <f>(J2350/86400)+DATE(1970,1,1)</f>
        <v>42360.932152777779</v>
      </c>
      <c r="Q2350" s="9">
        <f>(I2350/86400)+DATE(1970,1,1)</f>
        <v>42420.932152777779</v>
      </c>
      <c r="R2350" cm="1">
        <f t="array" ref="R2350:S2350">YEAR(P2350:Q2350)</f>
        <v>2015</v>
      </c>
      <c r="S2350">
        <v>2016</v>
      </c>
    </row>
    <row r="2351" spans="1:19" ht="48" x14ac:dyDescent="0.2">
      <c r="A2351">
        <v>2349</v>
      </c>
      <c r="B2351" s="3" t="s">
        <v>2350</v>
      </c>
      <c r="C2351" s="3" t="s">
        <v>6459</v>
      </c>
      <c r="D2351" s="6">
        <v>474900</v>
      </c>
      <c r="E2351" s="8">
        <v>0</v>
      </c>
      <c r="F2351" t="s">
        <v>8219</v>
      </c>
      <c r="G2351" t="s">
        <v>8234</v>
      </c>
      <c r="H2351" t="s">
        <v>8254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8278</v>
      </c>
      <c r="O2351" t="s">
        <v>8279</v>
      </c>
      <c r="P2351" s="9">
        <f>(J2351/86400)+DATE(1970,1,1)</f>
        <v>42198.775787037041</v>
      </c>
      <c r="Q2351" s="9">
        <f>(I2351/86400)+DATE(1970,1,1)</f>
        <v>42227.775787037041</v>
      </c>
      <c r="R2351" cm="1">
        <f t="array" ref="R2351:S2351">YEAR(P2351:Q2351)</f>
        <v>2015</v>
      </c>
      <c r="S2351">
        <v>2015</v>
      </c>
    </row>
    <row r="2352" spans="1:19" ht="32" x14ac:dyDescent="0.2">
      <c r="A2352">
        <v>2350</v>
      </c>
      <c r="B2352" s="3" t="s">
        <v>2351</v>
      </c>
      <c r="C2352" s="3" t="s">
        <v>6460</v>
      </c>
      <c r="D2352" s="6">
        <v>50000</v>
      </c>
      <c r="E2352" s="8">
        <v>0</v>
      </c>
      <c r="F2352" t="s">
        <v>8219</v>
      </c>
      <c r="G2352" t="s">
        <v>8240</v>
      </c>
      <c r="H2352" t="s">
        <v>8248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8278</v>
      </c>
      <c r="O2352" t="s">
        <v>8279</v>
      </c>
      <c r="P2352" s="9">
        <f>(J2352/86400)+DATE(1970,1,1)</f>
        <v>42708.842245370368</v>
      </c>
      <c r="Q2352" s="9">
        <f>(I2352/86400)+DATE(1970,1,1)</f>
        <v>42738.842245370368</v>
      </c>
      <c r="R2352" cm="1">
        <f t="array" ref="R2352:S2352">YEAR(P2352:Q2352)</f>
        <v>2016</v>
      </c>
      <c r="S2352">
        <v>2017</v>
      </c>
    </row>
    <row r="2353" spans="1:19" ht="32" x14ac:dyDescent="0.2">
      <c r="A2353">
        <v>2351</v>
      </c>
      <c r="B2353" s="3" t="s">
        <v>2352</v>
      </c>
      <c r="C2353" s="3" t="s">
        <v>6461</v>
      </c>
      <c r="D2353" s="6">
        <v>18900</v>
      </c>
      <c r="E2353" s="8">
        <v>108</v>
      </c>
      <c r="F2353" t="s">
        <v>8219</v>
      </c>
      <c r="G2353" t="s">
        <v>8227</v>
      </c>
      <c r="H2353" t="s">
        <v>8249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8278</v>
      </c>
      <c r="O2353" t="s">
        <v>8279</v>
      </c>
      <c r="P2353" s="9">
        <f>(J2353/86400)+DATE(1970,1,1)</f>
        <v>42094.101145833338</v>
      </c>
      <c r="Q2353" s="9">
        <f>(I2353/86400)+DATE(1970,1,1)</f>
        <v>42124.101145833338</v>
      </c>
      <c r="R2353" cm="1">
        <f t="array" ref="R2353:S2353">YEAR(P2353:Q2353)</f>
        <v>2015</v>
      </c>
      <c r="S2353">
        <v>2015</v>
      </c>
    </row>
    <row r="2354" spans="1:19" ht="48" x14ac:dyDescent="0.2">
      <c r="A2354">
        <v>2352</v>
      </c>
      <c r="B2354" s="3" t="s">
        <v>2353</v>
      </c>
      <c r="C2354" s="3" t="s">
        <v>6462</v>
      </c>
      <c r="D2354" s="6">
        <v>2000</v>
      </c>
      <c r="E2354" s="8">
        <v>0</v>
      </c>
      <c r="F2354" t="s">
        <v>8219</v>
      </c>
      <c r="G2354" t="s">
        <v>8223</v>
      </c>
      <c r="H2354" t="s">
        <v>8245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8278</v>
      </c>
      <c r="O2354" t="s">
        <v>8279</v>
      </c>
      <c r="P2354" s="9">
        <f>(J2354/86400)+DATE(1970,1,1)</f>
        <v>42101.633703703701</v>
      </c>
      <c r="Q2354" s="9">
        <f>(I2354/86400)+DATE(1970,1,1)</f>
        <v>42161.633703703701</v>
      </c>
      <c r="R2354" cm="1">
        <f t="array" ref="R2354:S2354">YEAR(P2354:Q2354)</f>
        <v>2015</v>
      </c>
      <c r="S2354">
        <v>2015</v>
      </c>
    </row>
    <row r="2355" spans="1:19" ht="48" x14ac:dyDescent="0.2">
      <c r="A2355">
        <v>2353</v>
      </c>
      <c r="B2355" s="3" t="s">
        <v>2354</v>
      </c>
      <c r="C2355" s="3" t="s">
        <v>6463</v>
      </c>
      <c r="D2355" s="6">
        <v>1000</v>
      </c>
      <c r="E2355" s="8">
        <v>0</v>
      </c>
      <c r="F2355" t="s">
        <v>8219</v>
      </c>
      <c r="G2355" t="s">
        <v>8223</v>
      </c>
      <c r="H2355" t="s">
        <v>8245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8278</v>
      </c>
      <c r="O2355" t="s">
        <v>8279</v>
      </c>
      <c r="P2355" s="9">
        <f>(J2355/86400)+DATE(1970,1,1)</f>
        <v>42103.676180555558</v>
      </c>
      <c r="Q2355" s="9">
        <f>(I2355/86400)+DATE(1970,1,1)</f>
        <v>42115.676180555558</v>
      </c>
      <c r="R2355" cm="1">
        <f t="array" ref="R2355:S2355">YEAR(P2355:Q2355)</f>
        <v>2015</v>
      </c>
      <c r="S2355">
        <v>2015</v>
      </c>
    </row>
    <row r="2356" spans="1:19" ht="48" x14ac:dyDescent="0.2">
      <c r="A2356">
        <v>2354</v>
      </c>
      <c r="B2356" s="3" t="s">
        <v>2355</v>
      </c>
      <c r="C2356" s="3" t="s">
        <v>6464</v>
      </c>
      <c r="D2356" s="6">
        <v>35000</v>
      </c>
      <c r="E2356" s="8">
        <v>25</v>
      </c>
      <c r="F2356" t="s">
        <v>8219</v>
      </c>
      <c r="G2356" t="s">
        <v>8223</v>
      </c>
      <c r="H2356" t="s">
        <v>8245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8278</v>
      </c>
      <c r="O2356" t="s">
        <v>8279</v>
      </c>
      <c r="P2356" s="9">
        <f>(J2356/86400)+DATE(1970,1,1)</f>
        <v>41954.722916666666</v>
      </c>
      <c r="Q2356" s="9">
        <f>(I2356/86400)+DATE(1970,1,1)</f>
        <v>42014.722916666666</v>
      </c>
      <c r="R2356" cm="1">
        <f t="array" ref="R2356:S2356">YEAR(P2356:Q2356)</f>
        <v>2014</v>
      </c>
      <c r="S2356">
        <v>2015</v>
      </c>
    </row>
    <row r="2357" spans="1:19" ht="48" x14ac:dyDescent="0.2">
      <c r="A2357">
        <v>2355</v>
      </c>
      <c r="B2357" s="3" t="s">
        <v>2356</v>
      </c>
      <c r="C2357" s="3" t="s">
        <v>6465</v>
      </c>
      <c r="D2357" s="6">
        <v>8000</v>
      </c>
      <c r="E2357" s="8">
        <v>55</v>
      </c>
      <c r="F2357" t="s">
        <v>8219</v>
      </c>
      <c r="G2357" t="s">
        <v>8225</v>
      </c>
      <c r="H2357" t="s">
        <v>8247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8278</v>
      </c>
      <c r="O2357" t="s">
        <v>8279</v>
      </c>
      <c r="P2357" s="9">
        <f>(J2357/86400)+DATE(1970,1,1)</f>
        <v>42096.918240740742</v>
      </c>
      <c r="Q2357" s="9">
        <f>(I2357/86400)+DATE(1970,1,1)</f>
        <v>42126.918240740742</v>
      </c>
      <c r="R2357" cm="1">
        <f t="array" ref="R2357:S2357">YEAR(P2357:Q2357)</f>
        <v>2015</v>
      </c>
      <c r="S2357">
        <v>2015</v>
      </c>
    </row>
    <row r="2358" spans="1:19" ht="32" x14ac:dyDescent="0.2">
      <c r="A2358">
        <v>2356</v>
      </c>
      <c r="B2358" s="3" t="s">
        <v>2357</v>
      </c>
      <c r="C2358" s="3" t="s">
        <v>6466</v>
      </c>
      <c r="D2358" s="6">
        <v>10000</v>
      </c>
      <c r="E2358" s="8">
        <v>0</v>
      </c>
      <c r="F2358" t="s">
        <v>8219</v>
      </c>
      <c r="G2358" t="s">
        <v>8232</v>
      </c>
      <c r="H2358" t="s">
        <v>8248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8278</v>
      </c>
      <c r="O2358" t="s">
        <v>8279</v>
      </c>
      <c r="P2358" s="9">
        <f>(J2358/86400)+DATE(1970,1,1)</f>
        <v>42130.78361111111</v>
      </c>
      <c r="Q2358" s="9">
        <f>(I2358/86400)+DATE(1970,1,1)</f>
        <v>42160.78361111111</v>
      </c>
      <c r="R2358" cm="1">
        <f t="array" ref="R2358:S2358">YEAR(P2358:Q2358)</f>
        <v>2015</v>
      </c>
      <c r="S2358">
        <v>2015</v>
      </c>
    </row>
    <row r="2359" spans="1:19" ht="32" x14ac:dyDescent="0.2">
      <c r="A2359">
        <v>2357</v>
      </c>
      <c r="B2359" s="3" t="s">
        <v>2358</v>
      </c>
      <c r="C2359" s="3" t="s">
        <v>6467</v>
      </c>
      <c r="D2359" s="6">
        <v>27000</v>
      </c>
      <c r="E2359" s="8">
        <v>0</v>
      </c>
      <c r="F2359" t="s">
        <v>8219</v>
      </c>
      <c r="G2359" t="s">
        <v>8224</v>
      </c>
      <c r="H2359" t="s">
        <v>8246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8278</v>
      </c>
      <c r="O2359" t="s">
        <v>8279</v>
      </c>
      <c r="P2359" s="9">
        <f>(J2359/86400)+DATE(1970,1,1)</f>
        <v>42264.620115740741</v>
      </c>
      <c r="Q2359" s="9">
        <f>(I2359/86400)+DATE(1970,1,1)</f>
        <v>42294.620115740741</v>
      </c>
      <c r="R2359" cm="1">
        <f t="array" ref="R2359:S2359">YEAR(P2359:Q2359)</f>
        <v>2015</v>
      </c>
      <c r="S2359">
        <v>2015</v>
      </c>
    </row>
    <row r="2360" spans="1:19" ht="48" x14ac:dyDescent="0.2">
      <c r="A2360">
        <v>2358</v>
      </c>
      <c r="B2360" s="3" t="s">
        <v>2359</v>
      </c>
      <c r="C2360" s="3" t="s">
        <v>6468</v>
      </c>
      <c r="D2360" s="6">
        <v>1500</v>
      </c>
      <c r="E2360" s="8">
        <v>0</v>
      </c>
      <c r="F2360" t="s">
        <v>8219</v>
      </c>
      <c r="G2360" t="s">
        <v>8224</v>
      </c>
      <c r="H2360" t="s">
        <v>8246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8278</v>
      </c>
      <c r="O2360" t="s">
        <v>8279</v>
      </c>
      <c r="P2360" s="9">
        <f>(J2360/86400)+DATE(1970,1,1)</f>
        <v>41978.930972222224</v>
      </c>
      <c r="Q2360" s="9">
        <f>(I2360/86400)+DATE(1970,1,1)</f>
        <v>42035.027083333334</v>
      </c>
      <c r="R2360" cm="1">
        <f t="array" ref="R2360:S2360">YEAR(P2360:Q2360)</f>
        <v>2014</v>
      </c>
      <c r="S2360">
        <v>2015</v>
      </c>
    </row>
    <row r="2361" spans="1:19" ht="48" x14ac:dyDescent="0.2">
      <c r="A2361">
        <v>2359</v>
      </c>
      <c r="B2361" s="3" t="s">
        <v>2360</v>
      </c>
      <c r="C2361" s="3" t="s">
        <v>6469</v>
      </c>
      <c r="D2361" s="6">
        <v>7500</v>
      </c>
      <c r="E2361" s="8">
        <v>1101</v>
      </c>
      <c r="F2361" t="s">
        <v>8219</v>
      </c>
      <c r="G2361" t="s">
        <v>8223</v>
      </c>
      <c r="H2361" t="s">
        <v>8245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8278</v>
      </c>
      <c r="O2361" t="s">
        <v>8279</v>
      </c>
      <c r="P2361" s="9">
        <f>(J2361/86400)+DATE(1970,1,1)</f>
        <v>42159.649583333332</v>
      </c>
      <c r="Q2361" s="9">
        <f>(I2361/86400)+DATE(1970,1,1)</f>
        <v>42219.649583333332</v>
      </c>
      <c r="R2361" cm="1">
        <f t="array" ref="R2361:S2361">YEAR(P2361:Q2361)</f>
        <v>2015</v>
      </c>
      <c r="S2361">
        <v>2015</v>
      </c>
    </row>
    <row r="2362" spans="1:19" ht="48" x14ac:dyDescent="0.2">
      <c r="A2362">
        <v>2360</v>
      </c>
      <c r="B2362" s="3" t="s">
        <v>2361</v>
      </c>
      <c r="C2362" s="3" t="s">
        <v>6470</v>
      </c>
      <c r="D2362" s="6">
        <v>5000</v>
      </c>
      <c r="E2362" s="8">
        <v>2</v>
      </c>
      <c r="F2362" t="s">
        <v>8219</v>
      </c>
      <c r="G2362" t="s">
        <v>8228</v>
      </c>
      <c r="H2362" t="s">
        <v>8250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8278</v>
      </c>
      <c r="O2362" t="s">
        <v>8279</v>
      </c>
      <c r="P2362" s="9">
        <f>(J2362/86400)+DATE(1970,1,1)</f>
        <v>42377.70694444445</v>
      </c>
      <c r="Q2362" s="9">
        <f>(I2362/86400)+DATE(1970,1,1)</f>
        <v>42407.70694444445</v>
      </c>
      <c r="R2362" cm="1">
        <f t="array" ref="R2362:S2362">YEAR(P2362:Q2362)</f>
        <v>2016</v>
      </c>
      <c r="S2362">
        <v>2016</v>
      </c>
    </row>
    <row r="2363" spans="1:19" ht="48" x14ac:dyDescent="0.2">
      <c r="A2363">
        <v>2361</v>
      </c>
      <c r="B2363" s="3" t="s">
        <v>2362</v>
      </c>
      <c r="C2363" s="3" t="s">
        <v>6471</v>
      </c>
      <c r="D2363" s="6">
        <v>200</v>
      </c>
      <c r="E2363" s="8">
        <v>0</v>
      </c>
      <c r="F2363" t="s">
        <v>8219</v>
      </c>
      <c r="G2363" t="s">
        <v>8228</v>
      </c>
      <c r="H2363" t="s">
        <v>8250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8278</v>
      </c>
      <c r="O2363" t="s">
        <v>8279</v>
      </c>
      <c r="P2363" s="9">
        <f>(J2363/86400)+DATE(1970,1,1)</f>
        <v>42466.858888888892</v>
      </c>
      <c r="Q2363" s="9">
        <f>(I2363/86400)+DATE(1970,1,1)</f>
        <v>42490.916666666672</v>
      </c>
      <c r="R2363" cm="1">
        <f t="array" ref="R2363:S2363">YEAR(P2363:Q2363)</f>
        <v>2016</v>
      </c>
      <c r="S2363">
        <v>2016</v>
      </c>
    </row>
    <row r="2364" spans="1:19" ht="32" x14ac:dyDescent="0.2">
      <c r="A2364">
        <v>2362</v>
      </c>
      <c r="B2364" s="3" t="s">
        <v>2363</v>
      </c>
      <c r="C2364" s="3" t="s">
        <v>6472</v>
      </c>
      <c r="D2364" s="6">
        <v>420</v>
      </c>
      <c r="E2364" s="8">
        <v>120</v>
      </c>
      <c r="F2364" t="s">
        <v>8219</v>
      </c>
      <c r="G2364" t="s">
        <v>8223</v>
      </c>
      <c r="H2364" t="s">
        <v>8245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8278</v>
      </c>
      <c r="O2364" t="s">
        <v>8279</v>
      </c>
      <c r="P2364" s="9">
        <f>(J2364/86400)+DATE(1970,1,1)</f>
        <v>41954.688310185185</v>
      </c>
      <c r="Q2364" s="9">
        <f>(I2364/86400)+DATE(1970,1,1)</f>
        <v>41984.688310185185</v>
      </c>
      <c r="R2364" cm="1">
        <f t="array" ref="R2364:S2364">YEAR(P2364:Q2364)</f>
        <v>2014</v>
      </c>
      <c r="S2364">
        <v>2014</v>
      </c>
    </row>
    <row r="2365" spans="1:19" ht="48" x14ac:dyDescent="0.2">
      <c r="A2365">
        <v>2363</v>
      </c>
      <c r="B2365" s="3" t="s">
        <v>2364</v>
      </c>
      <c r="C2365" s="3" t="s">
        <v>6473</v>
      </c>
      <c r="D2365" s="6">
        <v>175000</v>
      </c>
      <c r="E2365" s="8">
        <v>0</v>
      </c>
      <c r="F2365" t="s">
        <v>8219</v>
      </c>
      <c r="G2365" t="s">
        <v>8223</v>
      </c>
      <c r="H2365" t="s">
        <v>8245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8278</v>
      </c>
      <c r="O2365" t="s">
        <v>8279</v>
      </c>
      <c r="P2365" s="9">
        <f>(J2365/86400)+DATE(1970,1,1)</f>
        <v>42322.011574074073</v>
      </c>
      <c r="Q2365" s="9">
        <f>(I2365/86400)+DATE(1970,1,1)</f>
        <v>42367.011574074073</v>
      </c>
      <c r="R2365" cm="1">
        <f t="array" ref="R2365:S2365">YEAR(P2365:Q2365)</f>
        <v>2015</v>
      </c>
      <c r="S2365">
        <v>2015</v>
      </c>
    </row>
    <row r="2366" spans="1:19" ht="32" x14ac:dyDescent="0.2">
      <c r="A2366">
        <v>2364</v>
      </c>
      <c r="B2366" s="3" t="s">
        <v>2365</v>
      </c>
      <c r="C2366" s="3" t="s">
        <v>6474</v>
      </c>
      <c r="D2366" s="6">
        <v>128</v>
      </c>
      <c r="E2366" s="8">
        <v>0</v>
      </c>
      <c r="F2366" t="s">
        <v>8219</v>
      </c>
      <c r="G2366" t="s">
        <v>8223</v>
      </c>
      <c r="H2366" t="s">
        <v>8245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8278</v>
      </c>
      <c r="O2366" t="s">
        <v>8279</v>
      </c>
      <c r="P2366" s="9">
        <f>(J2366/86400)+DATE(1970,1,1)</f>
        <v>42248.934675925921</v>
      </c>
      <c r="Q2366" s="9">
        <f>(I2366/86400)+DATE(1970,1,1)</f>
        <v>42303.934675925921</v>
      </c>
      <c r="R2366" cm="1">
        <f t="array" ref="R2366:S2366">YEAR(P2366:Q2366)</f>
        <v>2015</v>
      </c>
      <c r="S2366">
        <v>2015</v>
      </c>
    </row>
    <row r="2367" spans="1:19" ht="48" x14ac:dyDescent="0.2">
      <c r="A2367">
        <v>2365</v>
      </c>
      <c r="B2367" s="3" t="s">
        <v>2366</v>
      </c>
      <c r="C2367" s="3" t="s">
        <v>6475</v>
      </c>
      <c r="D2367" s="6">
        <v>1000</v>
      </c>
      <c r="E2367" s="8">
        <v>0</v>
      </c>
      <c r="F2367" t="s">
        <v>8219</v>
      </c>
      <c r="G2367" t="s">
        <v>8236</v>
      </c>
      <c r="H2367" t="s">
        <v>8248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8278</v>
      </c>
      <c r="O2367" t="s">
        <v>8279</v>
      </c>
      <c r="P2367" s="9">
        <f>(J2367/86400)+DATE(1970,1,1)</f>
        <v>42346.736400462964</v>
      </c>
      <c r="Q2367" s="9">
        <f>(I2367/86400)+DATE(1970,1,1)</f>
        <v>42386.958333333328</v>
      </c>
      <c r="R2367" cm="1">
        <f t="array" ref="R2367:S2367">YEAR(P2367:Q2367)</f>
        <v>2015</v>
      </c>
      <c r="S2367">
        <v>2016</v>
      </c>
    </row>
    <row r="2368" spans="1:19" ht="48" x14ac:dyDescent="0.2">
      <c r="A2368">
        <v>2366</v>
      </c>
      <c r="B2368" s="3" t="s">
        <v>2367</v>
      </c>
      <c r="C2368" s="3" t="s">
        <v>6476</v>
      </c>
      <c r="D2368" s="6">
        <v>25000</v>
      </c>
      <c r="E2368" s="8">
        <v>2630</v>
      </c>
      <c r="F2368" t="s">
        <v>8219</v>
      </c>
      <c r="G2368" t="s">
        <v>8224</v>
      </c>
      <c r="H2368" t="s">
        <v>8246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8278</v>
      </c>
      <c r="O2368" t="s">
        <v>8279</v>
      </c>
      <c r="P2368" s="9">
        <f>(J2368/86400)+DATE(1970,1,1)</f>
        <v>42268.531631944439</v>
      </c>
      <c r="Q2368" s="9">
        <f>(I2368/86400)+DATE(1970,1,1)</f>
        <v>42298.531631944439</v>
      </c>
      <c r="R2368" cm="1">
        <f t="array" ref="R2368:S2368">YEAR(P2368:Q2368)</f>
        <v>2015</v>
      </c>
      <c r="S2368">
        <v>2015</v>
      </c>
    </row>
    <row r="2369" spans="1:19" ht="48" x14ac:dyDescent="0.2">
      <c r="A2369">
        <v>2367</v>
      </c>
      <c r="B2369" s="3" t="s">
        <v>2368</v>
      </c>
      <c r="C2369" s="3" t="s">
        <v>6477</v>
      </c>
      <c r="D2369" s="6">
        <v>50000</v>
      </c>
      <c r="E2369" s="8">
        <v>670</v>
      </c>
      <c r="F2369" t="s">
        <v>8219</v>
      </c>
      <c r="G2369" t="s">
        <v>8223</v>
      </c>
      <c r="H2369" t="s">
        <v>8245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8278</v>
      </c>
      <c r="O2369" t="s">
        <v>8279</v>
      </c>
      <c r="P2369" s="9">
        <f>(J2369/86400)+DATE(1970,1,1)</f>
        <v>42425.970092592594</v>
      </c>
      <c r="Q2369" s="9">
        <f>(I2369/86400)+DATE(1970,1,1)</f>
        <v>42485.928425925929</v>
      </c>
      <c r="R2369" cm="1">
        <f t="array" ref="R2369:S2369">YEAR(P2369:Q2369)</f>
        <v>2016</v>
      </c>
      <c r="S2369">
        <v>2016</v>
      </c>
    </row>
    <row r="2370" spans="1:19" ht="48" x14ac:dyDescent="0.2">
      <c r="A2370">
        <v>2368</v>
      </c>
      <c r="B2370" s="3" t="s">
        <v>2369</v>
      </c>
      <c r="C2370" s="3" t="s">
        <v>6478</v>
      </c>
      <c r="D2370" s="6">
        <v>40000</v>
      </c>
      <c r="E2370" s="8">
        <v>100</v>
      </c>
      <c r="F2370" t="s">
        <v>8219</v>
      </c>
      <c r="G2370" t="s">
        <v>8223</v>
      </c>
      <c r="H2370" t="s">
        <v>8245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8278</v>
      </c>
      <c r="O2370" t="s">
        <v>8279</v>
      </c>
      <c r="P2370" s="9">
        <f>(J2370/86400)+DATE(1970,1,1)</f>
        <v>42063.721817129626</v>
      </c>
      <c r="Q2370" s="9">
        <f>(I2370/86400)+DATE(1970,1,1)</f>
        <v>42108.680150462962</v>
      </c>
      <c r="R2370" cm="1">
        <f t="array" ref="R2370:S2370">YEAR(P2370:Q2370)</f>
        <v>2015</v>
      </c>
      <c r="S2370">
        <v>2015</v>
      </c>
    </row>
    <row r="2371" spans="1:19" ht="48" x14ac:dyDescent="0.2">
      <c r="A2371">
        <v>2369</v>
      </c>
      <c r="B2371" s="3" t="s">
        <v>2370</v>
      </c>
      <c r="C2371" s="3" t="s">
        <v>6479</v>
      </c>
      <c r="D2371" s="6">
        <v>25000</v>
      </c>
      <c r="E2371" s="8">
        <v>0</v>
      </c>
      <c r="F2371" t="s">
        <v>8219</v>
      </c>
      <c r="G2371" t="s">
        <v>8223</v>
      </c>
      <c r="H2371" t="s">
        <v>8245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8278</v>
      </c>
      <c r="O2371" t="s">
        <v>8279</v>
      </c>
      <c r="P2371" s="9">
        <f>(J2371/86400)+DATE(1970,1,1)</f>
        <v>42380.812627314815</v>
      </c>
      <c r="Q2371" s="9">
        <f>(I2371/86400)+DATE(1970,1,1)</f>
        <v>42410.812627314815</v>
      </c>
      <c r="R2371" cm="1">
        <f t="array" ref="R2371:S2371">YEAR(P2371:Q2371)</f>
        <v>2016</v>
      </c>
      <c r="S2371">
        <v>2016</v>
      </c>
    </row>
    <row r="2372" spans="1:19" ht="48" x14ac:dyDescent="0.2">
      <c r="A2372">
        <v>2370</v>
      </c>
      <c r="B2372" s="3" t="s">
        <v>2371</v>
      </c>
      <c r="C2372" s="3" t="s">
        <v>6480</v>
      </c>
      <c r="D2372" s="6">
        <v>25000</v>
      </c>
      <c r="E2372" s="8">
        <v>82</v>
      </c>
      <c r="F2372" t="s">
        <v>8219</v>
      </c>
      <c r="G2372" t="s">
        <v>8223</v>
      </c>
      <c r="H2372" t="s">
        <v>8245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8278</v>
      </c>
      <c r="O2372" t="s">
        <v>8279</v>
      </c>
      <c r="P2372" s="9">
        <f>(J2372/86400)+DATE(1970,1,1)</f>
        <v>41961.18913194444</v>
      </c>
      <c r="Q2372" s="9">
        <f>(I2372/86400)+DATE(1970,1,1)</f>
        <v>41991.18913194444</v>
      </c>
      <c r="R2372" cm="1">
        <f t="array" ref="R2372:S2372">YEAR(P2372:Q2372)</f>
        <v>2014</v>
      </c>
      <c r="S2372">
        <v>2014</v>
      </c>
    </row>
    <row r="2373" spans="1:19" ht="48" x14ac:dyDescent="0.2">
      <c r="A2373">
        <v>2371</v>
      </c>
      <c r="B2373" s="3" t="s">
        <v>2372</v>
      </c>
      <c r="C2373" s="3" t="s">
        <v>6481</v>
      </c>
      <c r="D2373" s="6">
        <v>2000</v>
      </c>
      <c r="E2373" s="8">
        <v>0</v>
      </c>
      <c r="F2373" t="s">
        <v>8219</v>
      </c>
      <c r="G2373" t="s">
        <v>8223</v>
      </c>
      <c r="H2373" t="s">
        <v>8245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8278</v>
      </c>
      <c r="O2373" t="s">
        <v>8279</v>
      </c>
      <c r="P2373" s="9">
        <f>(J2373/86400)+DATE(1970,1,1)</f>
        <v>42150.777731481481</v>
      </c>
      <c r="Q2373" s="9">
        <f>(I2373/86400)+DATE(1970,1,1)</f>
        <v>42180.777731481481</v>
      </c>
      <c r="R2373" cm="1">
        <f t="array" ref="R2373:S2373">YEAR(P2373:Q2373)</f>
        <v>2015</v>
      </c>
      <c r="S2373">
        <v>2015</v>
      </c>
    </row>
    <row r="2374" spans="1:19" ht="48" x14ac:dyDescent="0.2">
      <c r="A2374">
        <v>2372</v>
      </c>
      <c r="B2374" s="3" t="s">
        <v>2373</v>
      </c>
      <c r="C2374" s="3" t="s">
        <v>6482</v>
      </c>
      <c r="D2374" s="6">
        <v>5500</v>
      </c>
      <c r="E2374" s="8">
        <v>180</v>
      </c>
      <c r="F2374" t="s">
        <v>8219</v>
      </c>
      <c r="G2374" t="s">
        <v>8225</v>
      </c>
      <c r="H2374" t="s">
        <v>8247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8278</v>
      </c>
      <c r="O2374" t="s">
        <v>8279</v>
      </c>
      <c r="P2374" s="9">
        <f>(J2374/86400)+DATE(1970,1,1)</f>
        <v>42088.069108796291</v>
      </c>
      <c r="Q2374" s="9">
        <f>(I2374/86400)+DATE(1970,1,1)</f>
        <v>42118.069108796291</v>
      </c>
      <c r="R2374" cm="1">
        <f t="array" ref="R2374:S2374">YEAR(P2374:Q2374)</f>
        <v>2015</v>
      </c>
      <c r="S2374">
        <v>2015</v>
      </c>
    </row>
    <row r="2375" spans="1:19" ht="32" x14ac:dyDescent="0.2">
      <c r="A2375">
        <v>2373</v>
      </c>
      <c r="B2375" s="3" t="s">
        <v>2374</v>
      </c>
      <c r="C2375" s="3" t="s">
        <v>6483</v>
      </c>
      <c r="D2375" s="6">
        <v>850000</v>
      </c>
      <c r="E2375" s="8">
        <v>50</v>
      </c>
      <c r="F2375" t="s">
        <v>8219</v>
      </c>
      <c r="G2375" t="s">
        <v>8234</v>
      </c>
      <c r="H2375" t="s">
        <v>8254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8278</v>
      </c>
      <c r="O2375" t="s">
        <v>8279</v>
      </c>
      <c r="P2375" s="9">
        <f>(J2375/86400)+DATE(1970,1,1)</f>
        <v>42215.662314814814</v>
      </c>
      <c r="Q2375" s="9">
        <f>(I2375/86400)+DATE(1970,1,1)</f>
        <v>42245.662314814814</v>
      </c>
      <c r="R2375" cm="1">
        <f t="array" ref="R2375:S2375">YEAR(P2375:Q2375)</f>
        <v>2015</v>
      </c>
      <c r="S2375">
        <v>2015</v>
      </c>
    </row>
    <row r="2376" spans="1:19" ht="48" x14ac:dyDescent="0.2">
      <c r="A2376">
        <v>2374</v>
      </c>
      <c r="B2376" s="3" t="s">
        <v>2375</v>
      </c>
      <c r="C2376" s="3" t="s">
        <v>6484</v>
      </c>
      <c r="D2376" s="6">
        <v>22000</v>
      </c>
      <c r="E2376" s="8">
        <v>10</v>
      </c>
      <c r="F2376" t="s">
        <v>8219</v>
      </c>
      <c r="G2376" t="s">
        <v>8223</v>
      </c>
      <c r="H2376" t="s">
        <v>8245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8278</v>
      </c>
      <c r="O2376" t="s">
        <v>8279</v>
      </c>
      <c r="P2376" s="9">
        <f>(J2376/86400)+DATE(1970,1,1)</f>
        <v>42017.843287037038</v>
      </c>
      <c r="Q2376" s="9">
        <f>(I2376/86400)+DATE(1970,1,1)</f>
        <v>42047.843287037038</v>
      </c>
      <c r="R2376" cm="1">
        <f t="array" ref="R2376:S2376">YEAR(P2376:Q2376)</f>
        <v>2015</v>
      </c>
      <c r="S2376">
        <v>2015</v>
      </c>
    </row>
    <row r="2377" spans="1:19" ht="48" x14ac:dyDescent="0.2">
      <c r="A2377">
        <v>2375</v>
      </c>
      <c r="B2377" s="3" t="s">
        <v>2376</v>
      </c>
      <c r="C2377" s="3" t="s">
        <v>6485</v>
      </c>
      <c r="D2377" s="6">
        <v>10000</v>
      </c>
      <c r="E2377" s="8">
        <v>0</v>
      </c>
      <c r="F2377" t="s">
        <v>8219</v>
      </c>
      <c r="G2377" t="s">
        <v>8223</v>
      </c>
      <c r="H2377" t="s">
        <v>8245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8278</v>
      </c>
      <c r="O2377" t="s">
        <v>8279</v>
      </c>
      <c r="P2377" s="9">
        <f>(J2377/86400)+DATE(1970,1,1)</f>
        <v>42592.836076388892</v>
      </c>
      <c r="Q2377" s="9">
        <f>(I2377/86400)+DATE(1970,1,1)</f>
        <v>42622.836076388892</v>
      </c>
      <c r="R2377" cm="1">
        <f t="array" ref="R2377:S2377">YEAR(P2377:Q2377)</f>
        <v>2016</v>
      </c>
      <c r="S2377">
        <v>2016</v>
      </c>
    </row>
    <row r="2378" spans="1:19" ht="48" x14ac:dyDescent="0.2">
      <c r="A2378">
        <v>2376</v>
      </c>
      <c r="B2378" s="3" t="s">
        <v>2377</v>
      </c>
      <c r="C2378" s="3" t="s">
        <v>6486</v>
      </c>
      <c r="D2378" s="6">
        <v>3000</v>
      </c>
      <c r="E2378" s="8">
        <v>326.33</v>
      </c>
      <c r="F2378" t="s">
        <v>8219</v>
      </c>
      <c r="G2378" t="s">
        <v>8223</v>
      </c>
      <c r="H2378" t="s">
        <v>8245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8278</v>
      </c>
      <c r="O2378" t="s">
        <v>8279</v>
      </c>
      <c r="P2378" s="9">
        <f>(J2378/86400)+DATE(1970,1,1)</f>
        <v>42318.925532407404</v>
      </c>
      <c r="Q2378" s="9">
        <f>(I2378/86400)+DATE(1970,1,1)</f>
        <v>42348.925532407404</v>
      </c>
      <c r="R2378" cm="1">
        <f t="array" ref="R2378:S2378">YEAR(P2378:Q2378)</f>
        <v>2015</v>
      </c>
      <c r="S2378">
        <v>2015</v>
      </c>
    </row>
    <row r="2379" spans="1:19" ht="48" x14ac:dyDescent="0.2">
      <c r="A2379">
        <v>2377</v>
      </c>
      <c r="B2379" s="3" t="s">
        <v>2378</v>
      </c>
      <c r="C2379" s="3" t="s">
        <v>6487</v>
      </c>
      <c r="D2379" s="6">
        <v>2500</v>
      </c>
      <c r="E2379" s="8">
        <v>0</v>
      </c>
      <c r="F2379" t="s">
        <v>8219</v>
      </c>
      <c r="G2379" t="s">
        <v>8228</v>
      </c>
      <c r="H2379" t="s">
        <v>8250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8278</v>
      </c>
      <c r="O2379" t="s">
        <v>8279</v>
      </c>
      <c r="P2379" s="9">
        <f>(J2379/86400)+DATE(1970,1,1)</f>
        <v>42669.870173611111</v>
      </c>
      <c r="Q2379" s="9">
        <f>(I2379/86400)+DATE(1970,1,1)</f>
        <v>42699.911840277782</v>
      </c>
      <c r="R2379" cm="1">
        <f t="array" ref="R2379:S2379">YEAR(P2379:Q2379)</f>
        <v>2016</v>
      </c>
      <c r="S2379">
        <v>2016</v>
      </c>
    </row>
    <row r="2380" spans="1:19" ht="32" x14ac:dyDescent="0.2">
      <c r="A2380">
        <v>2378</v>
      </c>
      <c r="B2380" s="3" t="s">
        <v>2379</v>
      </c>
      <c r="C2380" s="3" t="s">
        <v>6488</v>
      </c>
      <c r="D2380" s="6">
        <v>110000</v>
      </c>
      <c r="E2380" s="8">
        <v>0</v>
      </c>
      <c r="F2380" t="s">
        <v>8219</v>
      </c>
      <c r="G2380" t="s">
        <v>8223</v>
      </c>
      <c r="H2380" t="s">
        <v>8245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8278</v>
      </c>
      <c r="O2380" t="s">
        <v>8279</v>
      </c>
      <c r="P2380" s="9">
        <f>(J2380/86400)+DATE(1970,1,1)</f>
        <v>42213.013078703705</v>
      </c>
      <c r="Q2380" s="9">
        <f>(I2380/86400)+DATE(1970,1,1)</f>
        <v>42242.013078703705</v>
      </c>
      <c r="R2380" cm="1">
        <f t="array" ref="R2380:S2380">YEAR(P2380:Q2380)</f>
        <v>2015</v>
      </c>
      <c r="S2380">
        <v>2015</v>
      </c>
    </row>
    <row r="2381" spans="1:19" ht="32" x14ac:dyDescent="0.2">
      <c r="A2381">
        <v>2379</v>
      </c>
      <c r="B2381" s="3" t="s">
        <v>2380</v>
      </c>
      <c r="C2381" s="3" t="s">
        <v>6489</v>
      </c>
      <c r="D2381" s="6">
        <v>30000</v>
      </c>
      <c r="E2381" s="8">
        <v>0</v>
      </c>
      <c r="F2381" t="s">
        <v>8219</v>
      </c>
      <c r="G2381" t="s">
        <v>8223</v>
      </c>
      <c r="H2381" t="s">
        <v>8245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8278</v>
      </c>
      <c r="O2381" t="s">
        <v>8279</v>
      </c>
      <c r="P2381" s="9">
        <f>(J2381/86400)+DATE(1970,1,1)</f>
        <v>42237.016388888893</v>
      </c>
      <c r="Q2381" s="9">
        <f>(I2381/86400)+DATE(1970,1,1)</f>
        <v>42282.016388888893</v>
      </c>
      <c r="R2381" cm="1">
        <f t="array" ref="R2381:S2381">YEAR(P2381:Q2381)</f>
        <v>2015</v>
      </c>
      <c r="S2381">
        <v>2015</v>
      </c>
    </row>
    <row r="2382" spans="1:19" ht="48" x14ac:dyDescent="0.2">
      <c r="A2382">
        <v>2380</v>
      </c>
      <c r="B2382" s="3" t="s">
        <v>2381</v>
      </c>
      <c r="C2382" s="3" t="s">
        <v>6490</v>
      </c>
      <c r="D2382" s="6">
        <v>15000</v>
      </c>
      <c r="E2382" s="8">
        <v>55</v>
      </c>
      <c r="F2382" t="s">
        <v>8219</v>
      </c>
      <c r="G2382" t="s">
        <v>8223</v>
      </c>
      <c r="H2382" t="s">
        <v>8245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8278</v>
      </c>
      <c r="O2382" t="s">
        <v>8279</v>
      </c>
      <c r="P2382" s="9">
        <f>(J2382/86400)+DATE(1970,1,1)</f>
        <v>42248.793310185181</v>
      </c>
      <c r="Q2382" s="9">
        <f>(I2382/86400)+DATE(1970,1,1)</f>
        <v>42278.793310185181</v>
      </c>
      <c r="R2382" cm="1">
        <f t="array" ref="R2382:S2382">YEAR(P2382:Q2382)</f>
        <v>2015</v>
      </c>
      <c r="S2382">
        <v>2015</v>
      </c>
    </row>
    <row r="2383" spans="1:19" ht="48" x14ac:dyDescent="0.2">
      <c r="A2383">
        <v>2381</v>
      </c>
      <c r="B2383" s="3" t="s">
        <v>2382</v>
      </c>
      <c r="C2383" s="3" t="s">
        <v>6491</v>
      </c>
      <c r="D2383" s="6">
        <v>86350</v>
      </c>
      <c r="E2383" s="8">
        <v>1571</v>
      </c>
      <c r="F2383" t="s">
        <v>8219</v>
      </c>
      <c r="G2383" t="s">
        <v>8223</v>
      </c>
      <c r="H2383" t="s">
        <v>8245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8278</v>
      </c>
      <c r="O2383" t="s">
        <v>8279</v>
      </c>
      <c r="P2383" s="9">
        <f>(J2383/86400)+DATE(1970,1,1)</f>
        <v>42074.935740740737</v>
      </c>
      <c r="Q2383" s="9">
        <f>(I2383/86400)+DATE(1970,1,1)</f>
        <v>42104.935740740737</v>
      </c>
      <c r="R2383" cm="1">
        <f t="array" ref="R2383:S2383">YEAR(P2383:Q2383)</f>
        <v>2015</v>
      </c>
      <c r="S2383">
        <v>2015</v>
      </c>
    </row>
    <row r="2384" spans="1:19" ht="64" x14ac:dyDescent="0.2">
      <c r="A2384">
        <v>2382</v>
      </c>
      <c r="B2384" s="3" t="s">
        <v>2383</v>
      </c>
      <c r="C2384" s="3" t="s">
        <v>6492</v>
      </c>
      <c r="D2384" s="6">
        <v>3000</v>
      </c>
      <c r="E2384" s="8">
        <v>75</v>
      </c>
      <c r="F2384" t="s">
        <v>8219</v>
      </c>
      <c r="G2384" t="s">
        <v>8223</v>
      </c>
      <c r="H2384" t="s">
        <v>8245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8278</v>
      </c>
      <c r="O2384" t="s">
        <v>8279</v>
      </c>
      <c r="P2384" s="9">
        <f>(J2384/86400)+DATE(1970,1,1)</f>
        <v>42195.187534722223</v>
      </c>
      <c r="Q2384" s="9">
        <f>(I2384/86400)+DATE(1970,1,1)</f>
        <v>42220.187534722223</v>
      </c>
      <c r="R2384" cm="1">
        <f t="array" ref="R2384:S2384">YEAR(P2384:Q2384)</f>
        <v>2015</v>
      </c>
      <c r="S2384">
        <v>2015</v>
      </c>
    </row>
    <row r="2385" spans="1:19" ht="48" x14ac:dyDescent="0.2">
      <c r="A2385">
        <v>2383</v>
      </c>
      <c r="B2385" s="3" t="s">
        <v>2384</v>
      </c>
      <c r="C2385" s="3" t="s">
        <v>6493</v>
      </c>
      <c r="D2385" s="6">
        <v>10000</v>
      </c>
      <c r="E2385" s="8">
        <v>435</v>
      </c>
      <c r="F2385" t="s">
        <v>8219</v>
      </c>
      <c r="G2385" t="s">
        <v>8227</v>
      </c>
      <c r="H2385" t="s">
        <v>8249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8278</v>
      </c>
      <c r="O2385" t="s">
        <v>8279</v>
      </c>
      <c r="P2385" s="9">
        <f>(J2385/86400)+DATE(1970,1,1)</f>
        <v>42027.056793981479</v>
      </c>
      <c r="Q2385" s="9">
        <f>(I2385/86400)+DATE(1970,1,1)</f>
        <v>42057.056793981479</v>
      </c>
      <c r="R2385" cm="1">
        <f t="array" ref="R2385:S2385">YEAR(P2385:Q2385)</f>
        <v>2015</v>
      </c>
      <c r="S2385">
        <v>2015</v>
      </c>
    </row>
    <row r="2386" spans="1:19" ht="48" x14ac:dyDescent="0.2">
      <c r="A2386">
        <v>2384</v>
      </c>
      <c r="B2386" s="3" t="s">
        <v>2385</v>
      </c>
      <c r="C2386" s="3" t="s">
        <v>6494</v>
      </c>
      <c r="D2386" s="6">
        <v>1000</v>
      </c>
      <c r="E2386" s="8">
        <v>8</v>
      </c>
      <c r="F2386" t="s">
        <v>8219</v>
      </c>
      <c r="G2386" t="s">
        <v>8223</v>
      </c>
      <c r="H2386" t="s">
        <v>8245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8278</v>
      </c>
      <c r="O2386" t="s">
        <v>8279</v>
      </c>
      <c r="P2386" s="9">
        <f>(J2386/86400)+DATE(1970,1,1)</f>
        <v>41927.067627314813</v>
      </c>
      <c r="Q2386" s="9">
        <f>(I2386/86400)+DATE(1970,1,1)</f>
        <v>41957.109293981484</v>
      </c>
      <c r="R2386" cm="1">
        <f t="array" ref="R2386:S2386">YEAR(P2386:Q2386)</f>
        <v>2014</v>
      </c>
      <c r="S2386">
        <v>2014</v>
      </c>
    </row>
    <row r="2387" spans="1:19" ht="48" x14ac:dyDescent="0.2">
      <c r="A2387">
        <v>2385</v>
      </c>
      <c r="B2387" s="3" t="s">
        <v>2386</v>
      </c>
      <c r="C2387" s="3" t="s">
        <v>6495</v>
      </c>
      <c r="D2387" s="6">
        <v>65000</v>
      </c>
      <c r="E2387" s="8">
        <v>788</v>
      </c>
      <c r="F2387" t="s">
        <v>8219</v>
      </c>
      <c r="G2387" t="s">
        <v>8223</v>
      </c>
      <c r="H2387" t="s">
        <v>8245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8278</v>
      </c>
      <c r="O2387" t="s">
        <v>8279</v>
      </c>
      <c r="P2387" s="9">
        <f>(J2387/86400)+DATE(1970,1,1)</f>
        <v>42191.70175925926</v>
      </c>
      <c r="Q2387" s="9">
        <f>(I2387/86400)+DATE(1970,1,1)</f>
        <v>42221.70175925926</v>
      </c>
      <c r="R2387" cm="1">
        <f t="array" ref="R2387:S2387">YEAR(P2387:Q2387)</f>
        <v>2015</v>
      </c>
      <c r="S2387">
        <v>2015</v>
      </c>
    </row>
    <row r="2388" spans="1:19" ht="48" x14ac:dyDescent="0.2">
      <c r="A2388">
        <v>2386</v>
      </c>
      <c r="B2388" s="3" t="s">
        <v>2387</v>
      </c>
      <c r="C2388" s="3" t="s">
        <v>6496</v>
      </c>
      <c r="D2388" s="6">
        <v>30000</v>
      </c>
      <c r="E2388" s="8">
        <v>0</v>
      </c>
      <c r="F2388" t="s">
        <v>8219</v>
      </c>
      <c r="G2388" t="s">
        <v>8228</v>
      </c>
      <c r="H2388" t="s">
        <v>8250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8278</v>
      </c>
      <c r="O2388" t="s">
        <v>8279</v>
      </c>
      <c r="P2388" s="9">
        <f>(J2388/86400)+DATE(1970,1,1)</f>
        <v>41954.838240740741</v>
      </c>
      <c r="Q2388" s="9">
        <f>(I2388/86400)+DATE(1970,1,1)</f>
        <v>42014.838240740741</v>
      </c>
      <c r="R2388" cm="1">
        <f t="array" ref="R2388:S2388">YEAR(P2388:Q2388)</f>
        <v>2014</v>
      </c>
      <c r="S2388">
        <v>2015</v>
      </c>
    </row>
    <row r="2389" spans="1:19" ht="48" x14ac:dyDescent="0.2">
      <c r="A2389">
        <v>2387</v>
      </c>
      <c r="B2389" s="3" t="s">
        <v>2388</v>
      </c>
      <c r="C2389" s="3" t="s">
        <v>6497</v>
      </c>
      <c r="D2389" s="6">
        <v>150000</v>
      </c>
      <c r="E2389" s="8">
        <v>1026</v>
      </c>
      <c r="F2389" t="s">
        <v>8219</v>
      </c>
      <c r="G2389" t="s">
        <v>8223</v>
      </c>
      <c r="H2389" t="s">
        <v>8245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8278</v>
      </c>
      <c r="O2389" t="s">
        <v>8279</v>
      </c>
      <c r="P2389" s="9">
        <f>(J2389/86400)+DATE(1970,1,1)</f>
        <v>42528.626620370371</v>
      </c>
      <c r="Q2389" s="9">
        <f>(I2389/86400)+DATE(1970,1,1)</f>
        <v>42573.626620370371</v>
      </c>
      <c r="R2389" cm="1">
        <f t="array" ref="R2389:S2389">YEAR(P2389:Q2389)</f>
        <v>2016</v>
      </c>
      <c r="S2389">
        <v>2016</v>
      </c>
    </row>
    <row r="2390" spans="1:19" ht="48" x14ac:dyDescent="0.2">
      <c r="A2390">
        <v>2388</v>
      </c>
      <c r="B2390" s="3" t="s">
        <v>2389</v>
      </c>
      <c r="C2390" s="3" t="s">
        <v>6498</v>
      </c>
      <c r="D2390" s="6">
        <v>37000</v>
      </c>
      <c r="E2390" s="8">
        <v>463</v>
      </c>
      <c r="F2390" t="s">
        <v>8219</v>
      </c>
      <c r="G2390" t="s">
        <v>8223</v>
      </c>
      <c r="H2390" t="s">
        <v>8245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8278</v>
      </c>
      <c r="O2390" t="s">
        <v>8279</v>
      </c>
      <c r="P2390" s="9">
        <f>(J2390/86400)+DATE(1970,1,1)</f>
        <v>41989.853692129633</v>
      </c>
      <c r="Q2390" s="9">
        <f>(I2390/86400)+DATE(1970,1,1)</f>
        <v>42019.811805555553</v>
      </c>
      <c r="R2390" cm="1">
        <f t="array" ref="R2390:S2390">YEAR(P2390:Q2390)</f>
        <v>2014</v>
      </c>
      <c r="S2390">
        <v>2015</v>
      </c>
    </row>
    <row r="2391" spans="1:19" ht="48" x14ac:dyDescent="0.2">
      <c r="A2391">
        <v>2389</v>
      </c>
      <c r="B2391" s="3" t="s">
        <v>2390</v>
      </c>
      <c r="C2391" s="3" t="s">
        <v>6499</v>
      </c>
      <c r="D2391" s="6">
        <v>16000</v>
      </c>
      <c r="E2391" s="8">
        <v>30</v>
      </c>
      <c r="F2391" t="s">
        <v>8219</v>
      </c>
      <c r="G2391" t="s">
        <v>8229</v>
      </c>
      <c r="H2391" t="s">
        <v>8248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8278</v>
      </c>
      <c r="O2391" t="s">
        <v>8279</v>
      </c>
      <c r="P2391" s="9">
        <f>(J2391/86400)+DATE(1970,1,1)</f>
        <v>42179.653379629628</v>
      </c>
      <c r="Q2391" s="9">
        <f>(I2391/86400)+DATE(1970,1,1)</f>
        <v>42210.915972222225</v>
      </c>
      <c r="R2391" cm="1">
        <f t="array" ref="R2391:S2391">YEAR(P2391:Q2391)</f>
        <v>2015</v>
      </c>
      <c r="S2391">
        <v>2015</v>
      </c>
    </row>
    <row r="2392" spans="1:19" ht="48" x14ac:dyDescent="0.2">
      <c r="A2392">
        <v>2390</v>
      </c>
      <c r="B2392" s="3" t="s">
        <v>2391</v>
      </c>
      <c r="C2392" s="3" t="s">
        <v>6500</v>
      </c>
      <c r="D2392" s="6">
        <v>510000</v>
      </c>
      <c r="E2392" s="8">
        <v>0</v>
      </c>
      <c r="F2392" t="s">
        <v>8219</v>
      </c>
      <c r="G2392" t="s">
        <v>8225</v>
      </c>
      <c r="H2392" t="s">
        <v>8247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8278</v>
      </c>
      <c r="O2392" t="s">
        <v>8279</v>
      </c>
      <c r="P2392" s="9">
        <f>(J2392/86400)+DATE(1970,1,1)</f>
        <v>41968.262314814812</v>
      </c>
      <c r="Q2392" s="9">
        <f>(I2392/86400)+DATE(1970,1,1)</f>
        <v>42008.262314814812</v>
      </c>
      <c r="R2392" cm="1">
        <f t="array" ref="R2392:S2392">YEAR(P2392:Q2392)</f>
        <v>2014</v>
      </c>
      <c r="S2392">
        <v>2015</v>
      </c>
    </row>
    <row r="2393" spans="1:19" ht="32" x14ac:dyDescent="0.2">
      <c r="A2393">
        <v>2391</v>
      </c>
      <c r="B2393" s="3" t="s">
        <v>2392</v>
      </c>
      <c r="C2393" s="3" t="s">
        <v>6501</v>
      </c>
      <c r="D2393" s="6">
        <v>20000</v>
      </c>
      <c r="E2393" s="8">
        <v>25</v>
      </c>
      <c r="F2393" t="s">
        <v>8219</v>
      </c>
      <c r="G2393" t="s">
        <v>8223</v>
      </c>
      <c r="H2393" t="s">
        <v>8245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8278</v>
      </c>
      <c r="O2393" t="s">
        <v>8279</v>
      </c>
      <c r="P2393" s="9">
        <f>(J2393/86400)+DATE(1970,1,1)</f>
        <v>42064.794490740736</v>
      </c>
      <c r="Q2393" s="9">
        <f>(I2393/86400)+DATE(1970,1,1)</f>
        <v>42094.752824074079</v>
      </c>
      <c r="R2393" cm="1">
        <f t="array" ref="R2393:S2393">YEAR(P2393:Q2393)</f>
        <v>2015</v>
      </c>
      <c r="S2393">
        <v>2015</v>
      </c>
    </row>
    <row r="2394" spans="1:19" ht="48" x14ac:dyDescent="0.2">
      <c r="A2394">
        <v>2392</v>
      </c>
      <c r="B2394" s="3" t="s">
        <v>2393</v>
      </c>
      <c r="C2394" s="3" t="s">
        <v>6502</v>
      </c>
      <c r="D2394" s="6">
        <v>4200</v>
      </c>
      <c r="E2394" s="8">
        <v>0</v>
      </c>
      <c r="F2394" t="s">
        <v>8219</v>
      </c>
      <c r="G2394" t="s">
        <v>8223</v>
      </c>
      <c r="H2394" t="s">
        <v>8245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8278</v>
      </c>
      <c r="O2394" t="s">
        <v>8279</v>
      </c>
      <c r="P2394" s="9">
        <f>(J2394/86400)+DATE(1970,1,1)</f>
        <v>42276.120636574073</v>
      </c>
      <c r="Q2394" s="9">
        <f>(I2394/86400)+DATE(1970,1,1)</f>
        <v>42306.120636574073</v>
      </c>
      <c r="R2394" cm="1">
        <f t="array" ref="R2394:S2394">YEAR(P2394:Q2394)</f>
        <v>2015</v>
      </c>
      <c r="S2394">
        <v>2015</v>
      </c>
    </row>
    <row r="2395" spans="1:19" ht="48" x14ac:dyDescent="0.2">
      <c r="A2395">
        <v>2393</v>
      </c>
      <c r="B2395" s="3" t="s">
        <v>2394</v>
      </c>
      <c r="C2395" s="3" t="s">
        <v>6503</v>
      </c>
      <c r="D2395" s="6">
        <v>100000</v>
      </c>
      <c r="E2395" s="8">
        <v>50</v>
      </c>
      <c r="F2395" t="s">
        <v>8219</v>
      </c>
      <c r="G2395" t="s">
        <v>8223</v>
      </c>
      <c r="H2395" t="s">
        <v>8245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8278</v>
      </c>
      <c r="O2395" t="s">
        <v>8279</v>
      </c>
      <c r="P2395" s="9">
        <f>(J2395/86400)+DATE(1970,1,1)</f>
        <v>42194.648344907408</v>
      </c>
      <c r="Q2395" s="9">
        <f>(I2395/86400)+DATE(1970,1,1)</f>
        <v>42224.648344907408</v>
      </c>
      <c r="R2395" cm="1">
        <f t="array" ref="R2395:S2395">YEAR(P2395:Q2395)</f>
        <v>2015</v>
      </c>
      <c r="S2395">
        <v>2015</v>
      </c>
    </row>
    <row r="2396" spans="1:19" ht="48" x14ac:dyDescent="0.2">
      <c r="A2396">
        <v>2394</v>
      </c>
      <c r="B2396" s="3" t="s">
        <v>2395</v>
      </c>
      <c r="C2396" s="3" t="s">
        <v>6504</v>
      </c>
      <c r="D2396" s="6">
        <v>5000</v>
      </c>
      <c r="E2396" s="8">
        <v>3</v>
      </c>
      <c r="F2396" t="s">
        <v>8219</v>
      </c>
      <c r="G2396" t="s">
        <v>8240</v>
      </c>
      <c r="H2396" t="s">
        <v>8248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8278</v>
      </c>
      <c r="O2396" t="s">
        <v>8279</v>
      </c>
      <c r="P2396" s="9">
        <f>(J2396/86400)+DATE(1970,1,1)</f>
        <v>42031.362187499995</v>
      </c>
      <c r="Q2396" s="9">
        <f>(I2396/86400)+DATE(1970,1,1)</f>
        <v>42061.362187499995</v>
      </c>
      <c r="R2396" cm="1">
        <f t="array" ref="R2396:S2396">YEAR(P2396:Q2396)</f>
        <v>2015</v>
      </c>
      <c r="S2396">
        <v>2015</v>
      </c>
    </row>
    <row r="2397" spans="1:19" ht="48" x14ac:dyDescent="0.2">
      <c r="A2397">
        <v>2395</v>
      </c>
      <c r="B2397" s="3" t="s">
        <v>2396</v>
      </c>
      <c r="C2397" s="3" t="s">
        <v>6505</v>
      </c>
      <c r="D2397" s="6">
        <v>33000</v>
      </c>
      <c r="E2397" s="8">
        <v>0</v>
      </c>
      <c r="F2397" t="s">
        <v>8219</v>
      </c>
      <c r="G2397" t="s">
        <v>8223</v>
      </c>
      <c r="H2397" t="s">
        <v>8245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8278</v>
      </c>
      <c r="O2397" t="s">
        <v>8279</v>
      </c>
      <c r="P2397" s="9">
        <f>(J2397/86400)+DATE(1970,1,1)</f>
        <v>42717.121377314819</v>
      </c>
      <c r="Q2397" s="9">
        <f>(I2397/86400)+DATE(1970,1,1)</f>
        <v>42745.372916666667</v>
      </c>
      <c r="R2397" cm="1">
        <f t="array" ref="R2397:S2397">YEAR(P2397:Q2397)</f>
        <v>2016</v>
      </c>
      <c r="S2397">
        <v>2017</v>
      </c>
    </row>
    <row r="2398" spans="1:19" ht="48" x14ac:dyDescent="0.2">
      <c r="A2398">
        <v>2396</v>
      </c>
      <c r="B2398" s="3" t="s">
        <v>2397</v>
      </c>
      <c r="C2398" s="3" t="s">
        <v>6506</v>
      </c>
      <c r="D2398" s="6">
        <v>5000</v>
      </c>
      <c r="E2398" s="8">
        <v>10</v>
      </c>
      <c r="F2398" t="s">
        <v>8219</v>
      </c>
      <c r="G2398" t="s">
        <v>8239</v>
      </c>
      <c r="H2398" t="s">
        <v>8256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8278</v>
      </c>
      <c r="O2398" t="s">
        <v>8279</v>
      </c>
      <c r="P2398" s="9">
        <f>(J2398/86400)+DATE(1970,1,1)</f>
        <v>42262.849050925928</v>
      </c>
      <c r="Q2398" s="9">
        <f>(I2398/86400)+DATE(1970,1,1)</f>
        <v>42292.849050925928</v>
      </c>
      <c r="R2398" cm="1">
        <f t="array" ref="R2398:S2398">YEAR(P2398:Q2398)</f>
        <v>2015</v>
      </c>
      <c r="S2398">
        <v>2015</v>
      </c>
    </row>
    <row r="2399" spans="1:19" ht="48" x14ac:dyDescent="0.2">
      <c r="A2399">
        <v>2397</v>
      </c>
      <c r="B2399" s="3" t="s">
        <v>2398</v>
      </c>
      <c r="C2399" s="3" t="s">
        <v>6507</v>
      </c>
      <c r="D2399" s="6">
        <v>124000</v>
      </c>
      <c r="E2399" s="8">
        <v>0</v>
      </c>
      <c r="F2399" t="s">
        <v>8219</v>
      </c>
      <c r="G2399" t="s">
        <v>8223</v>
      </c>
      <c r="H2399" t="s">
        <v>8245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8278</v>
      </c>
      <c r="O2399" t="s">
        <v>8279</v>
      </c>
      <c r="P2399" s="9">
        <f>(J2399/86400)+DATE(1970,1,1)</f>
        <v>41976.88490740741</v>
      </c>
      <c r="Q2399" s="9">
        <f>(I2399/86400)+DATE(1970,1,1)</f>
        <v>42006.88490740741</v>
      </c>
      <c r="R2399" cm="1">
        <f t="array" ref="R2399:S2399">YEAR(P2399:Q2399)</f>
        <v>2014</v>
      </c>
      <c r="S2399">
        <v>2015</v>
      </c>
    </row>
    <row r="2400" spans="1:19" ht="48" x14ac:dyDescent="0.2">
      <c r="A2400">
        <v>2398</v>
      </c>
      <c r="B2400" s="3" t="s">
        <v>2399</v>
      </c>
      <c r="C2400" s="3" t="s">
        <v>6508</v>
      </c>
      <c r="D2400" s="6">
        <v>4000</v>
      </c>
      <c r="E2400" s="8">
        <v>0</v>
      </c>
      <c r="F2400" t="s">
        <v>8219</v>
      </c>
      <c r="G2400" t="s">
        <v>8223</v>
      </c>
      <c r="H2400" t="s">
        <v>8245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8278</v>
      </c>
      <c r="O2400" t="s">
        <v>8279</v>
      </c>
      <c r="P2400" s="9">
        <f>(J2400/86400)+DATE(1970,1,1)</f>
        <v>42157.916481481487</v>
      </c>
      <c r="Q2400" s="9">
        <f>(I2400/86400)+DATE(1970,1,1)</f>
        <v>42187.916481481487</v>
      </c>
      <c r="R2400" cm="1">
        <f t="array" ref="R2400:S2400">YEAR(P2400:Q2400)</f>
        <v>2015</v>
      </c>
      <c r="S2400">
        <v>2015</v>
      </c>
    </row>
    <row r="2401" spans="1:19" ht="48" x14ac:dyDescent="0.2">
      <c r="A2401">
        <v>2399</v>
      </c>
      <c r="B2401" s="3" t="s">
        <v>2400</v>
      </c>
      <c r="C2401" s="3" t="s">
        <v>6509</v>
      </c>
      <c r="D2401" s="6">
        <v>13000</v>
      </c>
      <c r="E2401" s="8">
        <v>0</v>
      </c>
      <c r="F2401" t="s">
        <v>8219</v>
      </c>
      <c r="G2401" t="s">
        <v>8234</v>
      </c>
      <c r="H2401" t="s">
        <v>8254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8278</v>
      </c>
      <c r="O2401" t="s">
        <v>8279</v>
      </c>
      <c r="P2401" s="9">
        <f>(J2401/86400)+DATE(1970,1,1)</f>
        <v>41956.853078703702</v>
      </c>
      <c r="Q2401" s="9">
        <f>(I2401/86400)+DATE(1970,1,1)</f>
        <v>41991.853078703702</v>
      </c>
      <c r="R2401" cm="1">
        <f t="array" ref="R2401:S2401">YEAR(P2401:Q2401)</f>
        <v>2014</v>
      </c>
      <c r="S2401">
        <v>2014</v>
      </c>
    </row>
    <row r="2402" spans="1:19" ht="48" x14ac:dyDescent="0.2">
      <c r="A2402">
        <v>2400</v>
      </c>
      <c r="B2402" s="3" t="s">
        <v>2401</v>
      </c>
      <c r="C2402" s="3" t="s">
        <v>6510</v>
      </c>
      <c r="D2402" s="6">
        <v>50000</v>
      </c>
      <c r="E2402" s="8">
        <v>0</v>
      </c>
      <c r="F2402" t="s">
        <v>8219</v>
      </c>
      <c r="G2402" t="s">
        <v>8225</v>
      </c>
      <c r="H2402" t="s">
        <v>8247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8278</v>
      </c>
      <c r="O2402" t="s">
        <v>8279</v>
      </c>
      <c r="P2402" s="9">
        <f>(J2402/86400)+DATE(1970,1,1)</f>
        <v>42444.268101851849</v>
      </c>
      <c r="Q2402" s="9">
        <f>(I2402/86400)+DATE(1970,1,1)</f>
        <v>42474.268101851849</v>
      </c>
      <c r="R2402" cm="1">
        <f t="array" ref="R2402:S2402">YEAR(P2402:Q2402)</f>
        <v>2016</v>
      </c>
      <c r="S2402">
        <v>2016</v>
      </c>
    </row>
    <row r="2403" spans="1:19" ht="48" x14ac:dyDescent="0.2">
      <c r="A2403">
        <v>2401</v>
      </c>
      <c r="B2403" s="3" t="s">
        <v>2402</v>
      </c>
      <c r="C2403" s="3" t="s">
        <v>6511</v>
      </c>
      <c r="D2403" s="6">
        <v>28000</v>
      </c>
      <c r="E2403" s="8">
        <v>201</v>
      </c>
      <c r="F2403" t="s">
        <v>8220</v>
      </c>
      <c r="G2403" t="s">
        <v>8223</v>
      </c>
      <c r="H2403" t="s">
        <v>8245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8295</v>
      </c>
      <c r="O2403" t="s">
        <v>8296</v>
      </c>
      <c r="P2403" s="9">
        <f>(J2403/86400)+DATE(1970,1,1)</f>
        <v>42374.822870370372</v>
      </c>
      <c r="Q2403" s="9">
        <f>(I2403/86400)+DATE(1970,1,1)</f>
        <v>42434.822870370372</v>
      </c>
      <c r="R2403" cm="1">
        <f t="array" ref="R2403:S2403">YEAR(P2403:Q2403)</f>
        <v>2016</v>
      </c>
      <c r="S2403">
        <v>2016</v>
      </c>
    </row>
    <row r="2404" spans="1:19" ht="16" x14ac:dyDescent="0.2">
      <c r="A2404">
        <v>2402</v>
      </c>
      <c r="B2404" s="3" t="s">
        <v>2403</v>
      </c>
      <c r="C2404" s="3" t="s">
        <v>6512</v>
      </c>
      <c r="D2404" s="6">
        <v>12000</v>
      </c>
      <c r="E2404" s="8">
        <v>52</v>
      </c>
      <c r="F2404" t="s">
        <v>8220</v>
      </c>
      <c r="G2404" t="s">
        <v>8223</v>
      </c>
      <c r="H2404" t="s">
        <v>8245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8295</v>
      </c>
      <c r="O2404" t="s">
        <v>8296</v>
      </c>
      <c r="P2404" s="9">
        <f>(J2404/86400)+DATE(1970,1,1)</f>
        <v>42107.679756944446</v>
      </c>
      <c r="Q2404" s="9">
        <f>(I2404/86400)+DATE(1970,1,1)</f>
        <v>42137.679756944446</v>
      </c>
      <c r="R2404" cm="1">
        <f t="array" ref="R2404:S2404">YEAR(P2404:Q2404)</f>
        <v>2015</v>
      </c>
      <c r="S2404">
        <v>2015</v>
      </c>
    </row>
    <row r="2405" spans="1:19" ht="48" x14ac:dyDescent="0.2">
      <c r="A2405">
        <v>2403</v>
      </c>
      <c r="B2405" s="3" t="s">
        <v>2404</v>
      </c>
      <c r="C2405" s="3" t="s">
        <v>6513</v>
      </c>
      <c r="D2405" s="6">
        <v>1200</v>
      </c>
      <c r="E2405" s="8">
        <v>202</v>
      </c>
      <c r="F2405" t="s">
        <v>8220</v>
      </c>
      <c r="G2405" t="s">
        <v>8224</v>
      </c>
      <c r="H2405" t="s">
        <v>8246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8295</v>
      </c>
      <c r="O2405" t="s">
        <v>8296</v>
      </c>
      <c r="P2405" s="9">
        <f>(J2405/86400)+DATE(1970,1,1)</f>
        <v>42399.882615740746</v>
      </c>
      <c r="Q2405" s="9">
        <f>(I2405/86400)+DATE(1970,1,1)</f>
        <v>42459.840949074074</v>
      </c>
      <c r="R2405" cm="1">
        <f t="array" ref="R2405:S2405">YEAR(P2405:Q2405)</f>
        <v>2016</v>
      </c>
      <c r="S2405">
        <v>2016</v>
      </c>
    </row>
    <row r="2406" spans="1:19" ht="48" x14ac:dyDescent="0.2">
      <c r="A2406">
        <v>2404</v>
      </c>
      <c r="B2406" s="3" t="s">
        <v>2405</v>
      </c>
      <c r="C2406" s="3" t="s">
        <v>6514</v>
      </c>
      <c r="D2406" s="6">
        <v>15000</v>
      </c>
      <c r="E2406" s="8">
        <v>0</v>
      </c>
      <c r="F2406" t="s">
        <v>8220</v>
      </c>
      <c r="G2406" t="s">
        <v>8223</v>
      </c>
      <c r="H2406" t="s">
        <v>8245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8295</v>
      </c>
      <c r="O2406" t="s">
        <v>8296</v>
      </c>
      <c r="P2406" s="9">
        <f>(J2406/86400)+DATE(1970,1,1)</f>
        <v>42342.03943287037</v>
      </c>
      <c r="Q2406" s="9">
        <f>(I2406/86400)+DATE(1970,1,1)</f>
        <v>42372.03943287037</v>
      </c>
      <c r="R2406" cm="1">
        <f t="array" ref="R2406:S2406">YEAR(P2406:Q2406)</f>
        <v>2015</v>
      </c>
      <c r="S2406">
        <v>2016</v>
      </c>
    </row>
    <row r="2407" spans="1:19" ht="32" x14ac:dyDescent="0.2">
      <c r="A2407">
        <v>2405</v>
      </c>
      <c r="B2407" s="3" t="s">
        <v>2406</v>
      </c>
      <c r="C2407" s="3" t="s">
        <v>6515</v>
      </c>
      <c r="D2407" s="6">
        <v>5000</v>
      </c>
      <c r="E2407" s="8">
        <v>1126</v>
      </c>
      <c r="F2407" t="s">
        <v>8220</v>
      </c>
      <c r="G2407" t="s">
        <v>8223</v>
      </c>
      <c r="H2407" t="s">
        <v>8245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8295</v>
      </c>
      <c r="O2407" t="s">
        <v>8296</v>
      </c>
      <c r="P2407" s="9">
        <f>(J2407/86400)+DATE(1970,1,1)</f>
        <v>42595.585358796292</v>
      </c>
      <c r="Q2407" s="9">
        <f>(I2407/86400)+DATE(1970,1,1)</f>
        <v>42616.585358796292</v>
      </c>
      <c r="R2407" cm="1">
        <f t="array" ref="R2407:S2407">YEAR(P2407:Q2407)</f>
        <v>2016</v>
      </c>
      <c r="S2407">
        <v>2016</v>
      </c>
    </row>
    <row r="2408" spans="1:19" ht="48" x14ac:dyDescent="0.2">
      <c r="A2408">
        <v>2406</v>
      </c>
      <c r="B2408" s="3" t="s">
        <v>2407</v>
      </c>
      <c r="C2408" s="3" t="s">
        <v>6516</v>
      </c>
      <c r="D2408" s="6">
        <v>3250</v>
      </c>
      <c r="E2408" s="8">
        <v>1345</v>
      </c>
      <c r="F2408" t="s">
        <v>8220</v>
      </c>
      <c r="G2408" t="s">
        <v>8223</v>
      </c>
      <c r="H2408" t="s">
        <v>8245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8295</v>
      </c>
      <c r="O2408" t="s">
        <v>8296</v>
      </c>
      <c r="P2408" s="9">
        <f>(J2408/86400)+DATE(1970,1,1)</f>
        <v>41983.110995370371</v>
      </c>
      <c r="Q2408" s="9">
        <f>(I2408/86400)+DATE(1970,1,1)</f>
        <v>42023.110995370371</v>
      </c>
      <c r="R2408" cm="1">
        <f t="array" ref="R2408:S2408">YEAR(P2408:Q2408)</f>
        <v>2014</v>
      </c>
      <c r="S2408">
        <v>2015</v>
      </c>
    </row>
    <row r="2409" spans="1:19" ht="64" x14ac:dyDescent="0.2">
      <c r="A2409">
        <v>2407</v>
      </c>
      <c r="B2409" s="3" t="s">
        <v>2408</v>
      </c>
      <c r="C2409" s="3" t="s">
        <v>6517</v>
      </c>
      <c r="D2409" s="6">
        <v>22000</v>
      </c>
      <c r="E2409" s="8">
        <v>5557</v>
      </c>
      <c r="F2409" t="s">
        <v>8220</v>
      </c>
      <c r="G2409" t="s">
        <v>8223</v>
      </c>
      <c r="H2409" t="s">
        <v>8245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8295</v>
      </c>
      <c r="O2409" t="s">
        <v>8296</v>
      </c>
      <c r="P2409" s="9">
        <f>(J2409/86400)+DATE(1970,1,1)</f>
        <v>42082.575555555552</v>
      </c>
      <c r="Q2409" s="9">
        <f>(I2409/86400)+DATE(1970,1,1)</f>
        <v>42105.25</v>
      </c>
      <c r="R2409" cm="1">
        <f t="array" ref="R2409:S2409">YEAR(P2409:Q2409)</f>
        <v>2015</v>
      </c>
      <c r="S2409">
        <v>2015</v>
      </c>
    </row>
    <row r="2410" spans="1:19" ht="32" x14ac:dyDescent="0.2">
      <c r="A2410">
        <v>2408</v>
      </c>
      <c r="B2410" s="3" t="s">
        <v>2409</v>
      </c>
      <c r="C2410" s="3" t="s">
        <v>6518</v>
      </c>
      <c r="D2410" s="6">
        <v>15000</v>
      </c>
      <c r="E2410" s="8">
        <v>30</v>
      </c>
      <c r="F2410" t="s">
        <v>8220</v>
      </c>
      <c r="G2410" t="s">
        <v>8223</v>
      </c>
      <c r="H2410" t="s">
        <v>8245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8295</v>
      </c>
      <c r="O2410" t="s">
        <v>8296</v>
      </c>
      <c r="P2410" s="9">
        <f>(J2410/86400)+DATE(1970,1,1)</f>
        <v>41919.140706018516</v>
      </c>
      <c r="Q2410" s="9">
        <f>(I2410/86400)+DATE(1970,1,1)</f>
        <v>41949.182372685187</v>
      </c>
      <c r="R2410" cm="1">
        <f t="array" ref="R2410:S2410">YEAR(P2410:Q2410)</f>
        <v>2014</v>
      </c>
      <c r="S2410">
        <v>2014</v>
      </c>
    </row>
    <row r="2411" spans="1:19" ht="32" x14ac:dyDescent="0.2">
      <c r="A2411">
        <v>2409</v>
      </c>
      <c r="B2411" s="3" t="s">
        <v>2410</v>
      </c>
      <c r="C2411" s="3" t="s">
        <v>6519</v>
      </c>
      <c r="D2411" s="6">
        <v>25000</v>
      </c>
      <c r="E2411" s="8">
        <v>460</v>
      </c>
      <c r="F2411" t="s">
        <v>8220</v>
      </c>
      <c r="G2411" t="s">
        <v>8223</v>
      </c>
      <c r="H2411" t="s">
        <v>8245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8295</v>
      </c>
      <c r="O2411" t="s">
        <v>8296</v>
      </c>
      <c r="P2411" s="9">
        <f>(J2411/86400)+DATE(1970,1,1)</f>
        <v>42204.875868055555</v>
      </c>
      <c r="Q2411" s="9">
        <f>(I2411/86400)+DATE(1970,1,1)</f>
        <v>42234.875868055555</v>
      </c>
      <c r="R2411" cm="1">
        <f t="array" ref="R2411:S2411">YEAR(P2411:Q2411)</f>
        <v>2015</v>
      </c>
      <c r="S2411">
        <v>2015</v>
      </c>
    </row>
    <row r="2412" spans="1:19" ht="64" x14ac:dyDescent="0.2">
      <c r="A2412">
        <v>2410</v>
      </c>
      <c r="B2412" s="3" t="s">
        <v>2411</v>
      </c>
      <c r="C2412" s="3" t="s">
        <v>6520</v>
      </c>
      <c r="D2412" s="6">
        <v>15000</v>
      </c>
      <c r="E2412" s="8">
        <v>0</v>
      </c>
      <c r="F2412" t="s">
        <v>8220</v>
      </c>
      <c r="G2412" t="s">
        <v>8225</v>
      </c>
      <c r="H2412" t="s">
        <v>8247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8295</v>
      </c>
      <c r="O2412" t="s">
        <v>8296</v>
      </c>
      <c r="P2412" s="9">
        <f>(J2412/86400)+DATE(1970,1,1)</f>
        <v>42224.408275462964</v>
      </c>
      <c r="Q2412" s="9">
        <f>(I2412/86400)+DATE(1970,1,1)</f>
        <v>42254.408275462964</v>
      </c>
      <c r="R2412" cm="1">
        <f t="array" ref="R2412:S2412">YEAR(P2412:Q2412)</f>
        <v>2015</v>
      </c>
      <c r="S2412">
        <v>2015</v>
      </c>
    </row>
    <row r="2413" spans="1:19" ht="48" x14ac:dyDescent="0.2">
      <c r="A2413">
        <v>2411</v>
      </c>
      <c r="B2413" s="3" t="s">
        <v>2412</v>
      </c>
      <c r="C2413" s="3" t="s">
        <v>6521</v>
      </c>
      <c r="D2413" s="6">
        <v>25000</v>
      </c>
      <c r="E2413" s="8">
        <v>151</v>
      </c>
      <c r="F2413" t="s">
        <v>8220</v>
      </c>
      <c r="G2413" t="s">
        <v>8223</v>
      </c>
      <c r="H2413" t="s">
        <v>8245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8295</v>
      </c>
      <c r="O2413" t="s">
        <v>8296</v>
      </c>
      <c r="P2413" s="9">
        <f>(J2413/86400)+DATE(1970,1,1)</f>
        <v>42211.732430555552</v>
      </c>
      <c r="Q2413" s="9">
        <f>(I2413/86400)+DATE(1970,1,1)</f>
        <v>42241.732430555552</v>
      </c>
      <c r="R2413" cm="1">
        <f t="array" ref="R2413:S2413">YEAR(P2413:Q2413)</f>
        <v>2015</v>
      </c>
      <c r="S2413">
        <v>2015</v>
      </c>
    </row>
    <row r="2414" spans="1:19" ht="48" x14ac:dyDescent="0.2">
      <c r="A2414">
        <v>2412</v>
      </c>
      <c r="B2414" s="3" t="s">
        <v>2413</v>
      </c>
      <c r="C2414" s="3" t="s">
        <v>6522</v>
      </c>
      <c r="D2414" s="6">
        <v>8000</v>
      </c>
      <c r="E2414" s="8">
        <v>0</v>
      </c>
      <c r="F2414" t="s">
        <v>8220</v>
      </c>
      <c r="G2414" t="s">
        <v>8229</v>
      </c>
      <c r="H2414" t="s">
        <v>8248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8295</v>
      </c>
      <c r="O2414" t="s">
        <v>8296</v>
      </c>
      <c r="P2414" s="9">
        <f>(J2414/86400)+DATE(1970,1,1)</f>
        <v>42655.736956018518</v>
      </c>
      <c r="Q2414" s="9">
        <f>(I2414/86400)+DATE(1970,1,1)</f>
        <v>42700.778622685189</v>
      </c>
      <c r="R2414" cm="1">
        <f t="array" ref="R2414:S2414">YEAR(P2414:Q2414)</f>
        <v>2016</v>
      </c>
      <c r="S2414">
        <v>2016</v>
      </c>
    </row>
    <row r="2415" spans="1:19" ht="48" x14ac:dyDescent="0.2">
      <c r="A2415">
        <v>2413</v>
      </c>
      <c r="B2415" s="3" t="s">
        <v>2414</v>
      </c>
      <c r="C2415" s="3" t="s">
        <v>6523</v>
      </c>
      <c r="D2415" s="6">
        <v>3000</v>
      </c>
      <c r="E2415" s="8">
        <v>25</v>
      </c>
      <c r="F2415" t="s">
        <v>8220</v>
      </c>
      <c r="G2415" t="s">
        <v>8223</v>
      </c>
      <c r="H2415" t="s">
        <v>8245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8295</v>
      </c>
      <c r="O2415" t="s">
        <v>8296</v>
      </c>
      <c r="P2415" s="9">
        <f>(J2415/86400)+DATE(1970,1,1)</f>
        <v>41760.10974537037</v>
      </c>
      <c r="Q2415" s="9">
        <f>(I2415/86400)+DATE(1970,1,1)</f>
        <v>41790.979166666664</v>
      </c>
      <c r="R2415" cm="1">
        <f t="array" ref="R2415:S2415">YEAR(P2415:Q2415)</f>
        <v>2014</v>
      </c>
      <c r="S2415">
        <v>2014</v>
      </c>
    </row>
    <row r="2416" spans="1:19" ht="48" x14ac:dyDescent="0.2">
      <c r="A2416">
        <v>2414</v>
      </c>
      <c r="B2416" s="3" t="s">
        <v>2415</v>
      </c>
      <c r="C2416" s="3" t="s">
        <v>6524</v>
      </c>
      <c r="D2416" s="6">
        <v>15000</v>
      </c>
      <c r="E2416" s="8">
        <v>460</v>
      </c>
      <c r="F2416" t="s">
        <v>8220</v>
      </c>
      <c r="G2416" t="s">
        <v>8223</v>
      </c>
      <c r="H2416" t="s">
        <v>8245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8295</v>
      </c>
      <c r="O2416" t="s">
        <v>8296</v>
      </c>
      <c r="P2416" s="9">
        <f>(J2416/86400)+DATE(1970,1,1)</f>
        <v>42198.695138888885</v>
      </c>
      <c r="Q2416" s="9">
        <f>(I2416/86400)+DATE(1970,1,1)</f>
        <v>42238.165972222225</v>
      </c>
      <c r="R2416" cm="1">
        <f t="array" ref="R2416:S2416">YEAR(P2416:Q2416)</f>
        <v>2015</v>
      </c>
      <c r="S2416">
        <v>2015</v>
      </c>
    </row>
    <row r="2417" spans="1:19" ht="48" x14ac:dyDescent="0.2">
      <c r="A2417">
        <v>2415</v>
      </c>
      <c r="B2417" s="3" t="s">
        <v>2416</v>
      </c>
      <c r="C2417" s="3" t="s">
        <v>6525</v>
      </c>
      <c r="D2417" s="6">
        <v>60000</v>
      </c>
      <c r="E2417" s="8">
        <v>335</v>
      </c>
      <c r="F2417" t="s">
        <v>8220</v>
      </c>
      <c r="G2417" t="s">
        <v>8223</v>
      </c>
      <c r="H2417" t="s">
        <v>8245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8295</v>
      </c>
      <c r="O2417" t="s">
        <v>8296</v>
      </c>
      <c r="P2417" s="9">
        <f>(J2417/86400)+DATE(1970,1,1)</f>
        <v>42536.862800925926</v>
      </c>
      <c r="Q2417" s="9">
        <f>(I2417/86400)+DATE(1970,1,1)</f>
        <v>42566.862800925926</v>
      </c>
      <c r="R2417" cm="1">
        <f t="array" ref="R2417:S2417">YEAR(P2417:Q2417)</f>
        <v>2016</v>
      </c>
      <c r="S2417">
        <v>2016</v>
      </c>
    </row>
    <row r="2418" spans="1:19" ht="48" x14ac:dyDescent="0.2">
      <c r="A2418">
        <v>2416</v>
      </c>
      <c r="B2418" s="3" t="s">
        <v>2417</v>
      </c>
      <c r="C2418" s="3" t="s">
        <v>6526</v>
      </c>
      <c r="D2418" s="6">
        <v>20000</v>
      </c>
      <c r="E2418" s="8">
        <v>5</v>
      </c>
      <c r="F2418" t="s">
        <v>8220</v>
      </c>
      <c r="G2418" t="s">
        <v>8223</v>
      </c>
      <c r="H2418" t="s">
        <v>8245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8295</v>
      </c>
      <c r="O2418" t="s">
        <v>8296</v>
      </c>
      <c r="P2418" s="9">
        <f>(J2418/86400)+DATE(1970,1,1)</f>
        <v>42019.737766203703</v>
      </c>
      <c r="Q2418" s="9">
        <f>(I2418/86400)+DATE(1970,1,1)</f>
        <v>42077.625</v>
      </c>
      <c r="R2418" cm="1">
        <f t="array" ref="R2418:S2418">YEAR(P2418:Q2418)</f>
        <v>2015</v>
      </c>
      <c r="S2418">
        <v>2015</v>
      </c>
    </row>
    <row r="2419" spans="1:19" ht="48" x14ac:dyDescent="0.2">
      <c r="A2419">
        <v>2417</v>
      </c>
      <c r="B2419" s="3" t="s">
        <v>2418</v>
      </c>
      <c r="C2419" s="3" t="s">
        <v>6527</v>
      </c>
      <c r="D2419" s="6">
        <v>1000</v>
      </c>
      <c r="E2419" s="8">
        <v>0</v>
      </c>
      <c r="F2419" t="s">
        <v>8220</v>
      </c>
      <c r="G2419" t="s">
        <v>8223</v>
      </c>
      <c r="H2419" t="s">
        <v>8245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8295</v>
      </c>
      <c r="O2419" t="s">
        <v>8296</v>
      </c>
      <c r="P2419" s="9">
        <f>(J2419/86400)+DATE(1970,1,1)</f>
        <v>41831.884108796294</v>
      </c>
      <c r="Q2419" s="9">
        <f>(I2419/86400)+DATE(1970,1,1)</f>
        <v>41861.884108796294</v>
      </c>
      <c r="R2419" cm="1">
        <f t="array" ref="R2419:S2419">YEAR(P2419:Q2419)</f>
        <v>2014</v>
      </c>
      <c r="S2419">
        <v>2014</v>
      </c>
    </row>
    <row r="2420" spans="1:19" ht="16" x14ac:dyDescent="0.2">
      <c r="A2420">
        <v>2418</v>
      </c>
      <c r="B2420" s="3" t="s">
        <v>2419</v>
      </c>
      <c r="C2420" s="3" t="s">
        <v>6528</v>
      </c>
      <c r="D2420" s="6">
        <v>25000</v>
      </c>
      <c r="E2420" s="8">
        <v>5</v>
      </c>
      <c r="F2420" t="s">
        <v>8220</v>
      </c>
      <c r="G2420" t="s">
        <v>8223</v>
      </c>
      <c r="H2420" t="s">
        <v>8245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8295</v>
      </c>
      <c r="O2420" t="s">
        <v>8296</v>
      </c>
      <c r="P2420" s="9">
        <f>(J2420/86400)+DATE(1970,1,1)</f>
        <v>42027.856990740736</v>
      </c>
      <c r="Q2420" s="9">
        <f>(I2420/86400)+DATE(1970,1,1)</f>
        <v>42087.815324074079</v>
      </c>
      <c r="R2420" cm="1">
        <f t="array" ref="R2420:S2420">YEAR(P2420:Q2420)</f>
        <v>2015</v>
      </c>
      <c r="S2420">
        <v>2015</v>
      </c>
    </row>
    <row r="2421" spans="1:19" ht="48" x14ac:dyDescent="0.2">
      <c r="A2421">
        <v>2419</v>
      </c>
      <c r="B2421" s="3" t="s">
        <v>2420</v>
      </c>
      <c r="C2421" s="3" t="s">
        <v>6529</v>
      </c>
      <c r="D2421" s="6">
        <v>3000</v>
      </c>
      <c r="E2421" s="8">
        <v>0</v>
      </c>
      <c r="F2421" t="s">
        <v>8220</v>
      </c>
      <c r="G2421" t="s">
        <v>8223</v>
      </c>
      <c r="H2421" t="s">
        <v>8245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8295</v>
      </c>
      <c r="O2421" t="s">
        <v>8296</v>
      </c>
      <c r="P2421" s="9">
        <f>(J2421/86400)+DATE(1970,1,1)</f>
        <v>41993.738298611112</v>
      </c>
      <c r="Q2421" s="9">
        <f>(I2421/86400)+DATE(1970,1,1)</f>
        <v>42053.738298611112</v>
      </c>
      <c r="R2421" cm="1">
        <f t="array" ref="R2421:S2421">YEAR(P2421:Q2421)</f>
        <v>2014</v>
      </c>
      <c r="S2421">
        <v>2015</v>
      </c>
    </row>
    <row r="2422" spans="1:19" ht="48" x14ac:dyDescent="0.2">
      <c r="A2422">
        <v>2420</v>
      </c>
      <c r="B2422" s="3" t="s">
        <v>2421</v>
      </c>
      <c r="C2422" s="3" t="s">
        <v>6530</v>
      </c>
      <c r="D2422" s="6">
        <v>16870</v>
      </c>
      <c r="E2422" s="8">
        <v>2501</v>
      </c>
      <c r="F2422" t="s">
        <v>8220</v>
      </c>
      <c r="G2422" t="s">
        <v>8223</v>
      </c>
      <c r="H2422" t="s">
        <v>8245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8295</v>
      </c>
      <c r="O2422" t="s">
        <v>8296</v>
      </c>
      <c r="P2422" s="9">
        <f>(J2422/86400)+DATE(1970,1,1)</f>
        <v>41893.028877314813</v>
      </c>
      <c r="Q2422" s="9">
        <f>(I2422/86400)+DATE(1970,1,1)</f>
        <v>41953.070543981477</v>
      </c>
      <c r="R2422" cm="1">
        <f t="array" ref="R2422:S2422">YEAR(P2422:Q2422)</f>
        <v>2014</v>
      </c>
      <c r="S2422">
        <v>2014</v>
      </c>
    </row>
    <row r="2423" spans="1:19" ht="32" x14ac:dyDescent="0.2">
      <c r="A2423">
        <v>2421</v>
      </c>
      <c r="B2423" s="3" t="s">
        <v>2422</v>
      </c>
      <c r="C2423" s="3" t="s">
        <v>6531</v>
      </c>
      <c r="D2423" s="6">
        <v>6000</v>
      </c>
      <c r="E2423" s="8">
        <v>1</v>
      </c>
      <c r="F2423" t="s">
        <v>8220</v>
      </c>
      <c r="G2423" t="s">
        <v>8223</v>
      </c>
      <c r="H2423" t="s">
        <v>8245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8295</v>
      </c>
      <c r="O2423" t="s">
        <v>8296</v>
      </c>
      <c r="P2423" s="9">
        <f>(J2423/86400)+DATE(1970,1,1)</f>
        <v>42026.687453703707</v>
      </c>
      <c r="Q2423" s="9">
        <f>(I2423/86400)+DATE(1970,1,1)</f>
        <v>42056.687453703707</v>
      </c>
      <c r="R2423" cm="1">
        <f t="array" ref="R2423:S2423">YEAR(P2423:Q2423)</f>
        <v>2015</v>
      </c>
      <c r="S2423">
        <v>2015</v>
      </c>
    </row>
    <row r="2424" spans="1:19" ht="32" x14ac:dyDescent="0.2">
      <c r="A2424">
        <v>2422</v>
      </c>
      <c r="B2424" s="3" t="s">
        <v>2423</v>
      </c>
      <c r="C2424" s="3" t="s">
        <v>6532</v>
      </c>
      <c r="D2424" s="6">
        <v>500</v>
      </c>
      <c r="E2424" s="8">
        <v>1</v>
      </c>
      <c r="F2424" t="s">
        <v>8220</v>
      </c>
      <c r="G2424" t="s">
        <v>8223</v>
      </c>
      <c r="H2424" t="s">
        <v>8245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8295</v>
      </c>
      <c r="O2424" t="s">
        <v>8296</v>
      </c>
      <c r="P2424" s="9">
        <f>(J2424/86400)+DATE(1970,1,1)</f>
        <v>42044.724953703699</v>
      </c>
      <c r="Q2424" s="9">
        <f>(I2424/86400)+DATE(1970,1,1)</f>
        <v>42074.683287037042</v>
      </c>
      <c r="R2424" cm="1">
        <f t="array" ref="R2424:S2424">YEAR(P2424:Q2424)</f>
        <v>2015</v>
      </c>
      <c r="S2424">
        <v>2015</v>
      </c>
    </row>
    <row r="2425" spans="1:19" ht="48" x14ac:dyDescent="0.2">
      <c r="A2425">
        <v>2423</v>
      </c>
      <c r="B2425" s="3" t="s">
        <v>2424</v>
      </c>
      <c r="C2425" s="3" t="s">
        <v>6533</v>
      </c>
      <c r="D2425" s="6">
        <v>60000</v>
      </c>
      <c r="E2425" s="8">
        <v>8</v>
      </c>
      <c r="F2425" t="s">
        <v>8220</v>
      </c>
      <c r="G2425" t="s">
        <v>8223</v>
      </c>
      <c r="H2425" t="s">
        <v>8245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8295</v>
      </c>
      <c r="O2425" t="s">
        <v>8296</v>
      </c>
      <c r="P2425" s="9">
        <f>(J2425/86400)+DATE(1970,1,1)</f>
        <v>41974.704745370371</v>
      </c>
      <c r="Q2425" s="9">
        <f>(I2425/86400)+DATE(1970,1,1)</f>
        <v>42004.704745370371</v>
      </c>
      <c r="R2425" cm="1">
        <f t="array" ref="R2425:S2425">YEAR(P2425:Q2425)</f>
        <v>2014</v>
      </c>
      <c r="S2425">
        <v>2014</v>
      </c>
    </row>
    <row r="2426" spans="1:19" ht="32" x14ac:dyDescent="0.2">
      <c r="A2426">
        <v>2424</v>
      </c>
      <c r="B2426" s="3" t="s">
        <v>2425</v>
      </c>
      <c r="C2426" s="3" t="s">
        <v>6534</v>
      </c>
      <c r="D2426" s="6">
        <v>25000</v>
      </c>
      <c r="E2426" s="8">
        <v>310</v>
      </c>
      <c r="F2426" t="s">
        <v>8220</v>
      </c>
      <c r="G2426" t="s">
        <v>8223</v>
      </c>
      <c r="H2426" t="s">
        <v>8245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8295</v>
      </c>
      <c r="O2426" t="s">
        <v>8296</v>
      </c>
      <c r="P2426" s="9">
        <f>(J2426/86400)+DATE(1970,1,1)</f>
        <v>41909.892453703702</v>
      </c>
      <c r="Q2426" s="9">
        <f>(I2426/86400)+DATE(1970,1,1)</f>
        <v>41939.892453703702</v>
      </c>
      <c r="R2426" cm="1">
        <f t="array" ref="R2426:S2426">YEAR(P2426:Q2426)</f>
        <v>2014</v>
      </c>
      <c r="S2426">
        <v>2014</v>
      </c>
    </row>
    <row r="2427" spans="1:19" ht="48" x14ac:dyDescent="0.2">
      <c r="A2427">
        <v>2425</v>
      </c>
      <c r="B2427" s="3" t="s">
        <v>2426</v>
      </c>
      <c r="C2427" s="3" t="s">
        <v>6535</v>
      </c>
      <c r="D2427" s="6">
        <v>3500</v>
      </c>
      <c r="E2427" s="8">
        <v>1</v>
      </c>
      <c r="F2427" t="s">
        <v>8220</v>
      </c>
      <c r="G2427" t="s">
        <v>8223</v>
      </c>
      <c r="H2427" t="s">
        <v>8245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8295</v>
      </c>
      <c r="O2427" t="s">
        <v>8296</v>
      </c>
      <c r="P2427" s="9">
        <f>(J2427/86400)+DATE(1970,1,1)</f>
        <v>42502.913761574076</v>
      </c>
      <c r="Q2427" s="9">
        <f>(I2427/86400)+DATE(1970,1,1)</f>
        <v>42517.919444444444</v>
      </c>
      <c r="R2427" cm="1">
        <f t="array" ref="R2427:S2427">YEAR(P2427:Q2427)</f>
        <v>2016</v>
      </c>
      <c r="S2427">
        <v>2016</v>
      </c>
    </row>
    <row r="2428" spans="1:19" ht="48" x14ac:dyDescent="0.2">
      <c r="A2428">
        <v>2426</v>
      </c>
      <c r="B2428" s="3" t="s">
        <v>2427</v>
      </c>
      <c r="C2428" s="3" t="s">
        <v>6536</v>
      </c>
      <c r="D2428" s="6">
        <v>20000</v>
      </c>
      <c r="E2428" s="8">
        <v>0</v>
      </c>
      <c r="F2428" t="s">
        <v>8220</v>
      </c>
      <c r="G2428" t="s">
        <v>8223</v>
      </c>
      <c r="H2428" t="s">
        <v>8245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8295</v>
      </c>
      <c r="O2428" t="s">
        <v>8296</v>
      </c>
      <c r="P2428" s="9">
        <f>(J2428/86400)+DATE(1970,1,1)</f>
        <v>42164.170046296298</v>
      </c>
      <c r="Q2428" s="9">
        <f>(I2428/86400)+DATE(1970,1,1)</f>
        <v>42224.170046296298</v>
      </c>
      <c r="R2428" cm="1">
        <f t="array" ref="R2428:S2428">YEAR(P2428:Q2428)</f>
        <v>2015</v>
      </c>
      <c r="S2428">
        <v>2015</v>
      </c>
    </row>
    <row r="2429" spans="1:19" ht="32" x14ac:dyDescent="0.2">
      <c r="A2429">
        <v>2427</v>
      </c>
      <c r="B2429" s="3" t="s">
        <v>2428</v>
      </c>
      <c r="C2429" s="3" t="s">
        <v>6537</v>
      </c>
      <c r="D2429" s="6">
        <v>50000</v>
      </c>
      <c r="E2429" s="8">
        <v>1</v>
      </c>
      <c r="F2429" t="s">
        <v>8220</v>
      </c>
      <c r="G2429" t="s">
        <v>8223</v>
      </c>
      <c r="H2429" t="s">
        <v>8245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8295</v>
      </c>
      <c r="O2429" t="s">
        <v>8296</v>
      </c>
      <c r="P2429" s="9">
        <f>(J2429/86400)+DATE(1970,1,1)</f>
        <v>42412.318668981483</v>
      </c>
      <c r="Q2429" s="9">
        <f>(I2429/86400)+DATE(1970,1,1)</f>
        <v>42452.277002314819</v>
      </c>
      <c r="R2429" cm="1">
        <f t="array" ref="R2429:S2429">YEAR(P2429:Q2429)</f>
        <v>2016</v>
      </c>
      <c r="S2429">
        <v>2016</v>
      </c>
    </row>
    <row r="2430" spans="1:19" ht="32" x14ac:dyDescent="0.2">
      <c r="A2430">
        <v>2428</v>
      </c>
      <c r="B2430" s="3" t="s">
        <v>2429</v>
      </c>
      <c r="C2430" s="3" t="s">
        <v>6538</v>
      </c>
      <c r="D2430" s="6">
        <v>35000</v>
      </c>
      <c r="E2430" s="8">
        <v>1</v>
      </c>
      <c r="F2430" t="s">
        <v>8220</v>
      </c>
      <c r="G2430" t="s">
        <v>8223</v>
      </c>
      <c r="H2430" t="s">
        <v>8245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8295</v>
      </c>
      <c r="O2430" t="s">
        <v>8296</v>
      </c>
      <c r="P2430" s="9">
        <f>(J2430/86400)+DATE(1970,1,1)</f>
        <v>42045.784155092595</v>
      </c>
      <c r="Q2430" s="9">
        <f>(I2430/86400)+DATE(1970,1,1)</f>
        <v>42075.742488425924</v>
      </c>
      <c r="R2430" cm="1">
        <f t="array" ref="R2430:S2430">YEAR(P2430:Q2430)</f>
        <v>2015</v>
      </c>
      <c r="S2430">
        <v>2015</v>
      </c>
    </row>
    <row r="2431" spans="1:19" ht="48" x14ac:dyDescent="0.2">
      <c r="A2431">
        <v>2429</v>
      </c>
      <c r="B2431" s="3" t="s">
        <v>2430</v>
      </c>
      <c r="C2431" s="3" t="s">
        <v>6539</v>
      </c>
      <c r="D2431" s="6">
        <v>140000</v>
      </c>
      <c r="E2431" s="8">
        <v>2005</v>
      </c>
      <c r="F2431" t="s">
        <v>8220</v>
      </c>
      <c r="G2431" t="s">
        <v>8233</v>
      </c>
      <c r="H2431" t="s">
        <v>8253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8295</v>
      </c>
      <c r="O2431" t="s">
        <v>8296</v>
      </c>
      <c r="P2431" s="9">
        <f>(J2431/86400)+DATE(1970,1,1)</f>
        <v>42734.879236111112</v>
      </c>
      <c r="Q2431" s="9">
        <f>(I2431/86400)+DATE(1970,1,1)</f>
        <v>42771.697222222225</v>
      </c>
      <c r="R2431" cm="1">
        <f t="array" ref="R2431:S2431">YEAR(P2431:Q2431)</f>
        <v>2016</v>
      </c>
      <c r="S2431">
        <v>2017</v>
      </c>
    </row>
    <row r="2432" spans="1:19" ht="48" x14ac:dyDescent="0.2">
      <c r="A2432">
        <v>2430</v>
      </c>
      <c r="B2432" s="3" t="s">
        <v>2431</v>
      </c>
      <c r="C2432" s="3" t="s">
        <v>6540</v>
      </c>
      <c r="D2432" s="6">
        <v>3000</v>
      </c>
      <c r="E2432" s="8">
        <v>21</v>
      </c>
      <c r="F2432" t="s">
        <v>8220</v>
      </c>
      <c r="G2432" t="s">
        <v>8223</v>
      </c>
      <c r="H2432" t="s">
        <v>8245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8295</v>
      </c>
      <c r="O2432" t="s">
        <v>8296</v>
      </c>
      <c r="P2432" s="9">
        <f>(J2432/86400)+DATE(1970,1,1)</f>
        <v>42382.130833333329</v>
      </c>
      <c r="Q2432" s="9">
        <f>(I2432/86400)+DATE(1970,1,1)</f>
        <v>42412.130833333329</v>
      </c>
      <c r="R2432" cm="1">
        <f t="array" ref="R2432:S2432">YEAR(P2432:Q2432)</f>
        <v>2016</v>
      </c>
      <c r="S2432">
        <v>2016</v>
      </c>
    </row>
    <row r="2433" spans="1:19" ht="32" x14ac:dyDescent="0.2">
      <c r="A2433">
        <v>2431</v>
      </c>
      <c r="B2433" s="3" t="s">
        <v>2432</v>
      </c>
      <c r="C2433" s="3" t="s">
        <v>6541</v>
      </c>
      <c r="D2433" s="6">
        <v>100000</v>
      </c>
      <c r="E2433" s="8">
        <v>2</v>
      </c>
      <c r="F2433" t="s">
        <v>8220</v>
      </c>
      <c r="G2433" t="s">
        <v>8223</v>
      </c>
      <c r="H2433" t="s">
        <v>8245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8295</v>
      </c>
      <c r="O2433" t="s">
        <v>8296</v>
      </c>
      <c r="P2433" s="9">
        <f>(J2433/86400)+DATE(1970,1,1)</f>
        <v>42489.099687499998</v>
      </c>
      <c r="Q2433" s="9">
        <f>(I2433/86400)+DATE(1970,1,1)</f>
        <v>42549.099687499998</v>
      </c>
      <c r="R2433" cm="1">
        <f t="array" ref="R2433:S2433">YEAR(P2433:Q2433)</f>
        <v>2016</v>
      </c>
      <c r="S2433">
        <v>2016</v>
      </c>
    </row>
    <row r="2434" spans="1:19" ht="48" x14ac:dyDescent="0.2">
      <c r="A2434">
        <v>2432</v>
      </c>
      <c r="B2434" s="3" t="s">
        <v>2433</v>
      </c>
      <c r="C2434" s="3" t="s">
        <v>6542</v>
      </c>
      <c r="D2434" s="6">
        <v>14000</v>
      </c>
      <c r="E2434" s="8">
        <v>2</v>
      </c>
      <c r="F2434" t="s">
        <v>8220</v>
      </c>
      <c r="G2434" t="s">
        <v>8223</v>
      </c>
      <c r="H2434" t="s">
        <v>8245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8295</v>
      </c>
      <c r="O2434" t="s">
        <v>8296</v>
      </c>
      <c r="P2434" s="9">
        <f>(J2434/86400)+DATE(1970,1,1)</f>
        <v>42041.218715277777</v>
      </c>
      <c r="Q2434" s="9">
        <f>(I2434/86400)+DATE(1970,1,1)</f>
        <v>42071.218715277777</v>
      </c>
      <c r="R2434" cm="1">
        <f t="array" ref="R2434:S2434">YEAR(P2434:Q2434)</f>
        <v>2015</v>
      </c>
      <c r="S2434">
        <v>2015</v>
      </c>
    </row>
    <row r="2435" spans="1:19" ht="48" x14ac:dyDescent="0.2">
      <c r="A2435">
        <v>2433</v>
      </c>
      <c r="B2435" s="3" t="s">
        <v>2434</v>
      </c>
      <c r="C2435" s="3" t="s">
        <v>6543</v>
      </c>
      <c r="D2435" s="6">
        <v>10000</v>
      </c>
      <c r="E2435" s="8">
        <v>0</v>
      </c>
      <c r="F2435" t="s">
        <v>8220</v>
      </c>
      <c r="G2435" t="s">
        <v>8223</v>
      </c>
      <c r="H2435" t="s">
        <v>8245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8295</v>
      </c>
      <c r="O2435" t="s">
        <v>8296</v>
      </c>
      <c r="P2435" s="9">
        <f>(J2435/86400)+DATE(1970,1,1)</f>
        <v>42397.89980324074</v>
      </c>
      <c r="Q2435" s="9">
        <f>(I2435/86400)+DATE(1970,1,1)</f>
        <v>42427.89980324074</v>
      </c>
      <c r="R2435" cm="1">
        <f t="array" ref="R2435:S2435">YEAR(P2435:Q2435)</f>
        <v>2016</v>
      </c>
      <c r="S2435">
        <v>2016</v>
      </c>
    </row>
    <row r="2436" spans="1:19" ht="48" x14ac:dyDescent="0.2">
      <c r="A2436">
        <v>2434</v>
      </c>
      <c r="B2436" s="3" t="s">
        <v>2435</v>
      </c>
      <c r="C2436" s="3" t="s">
        <v>6544</v>
      </c>
      <c r="D2436" s="6">
        <v>20000</v>
      </c>
      <c r="E2436" s="8">
        <v>26</v>
      </c>
      <c r="F2436" t="s">
        <v>8220</v>
      </c>
      <c r="G2436" t="s">
        <v>8223</v>
      </c>
      <c r="H2436" t="s">
        <v>8245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8295</v>
      </c>
      <c r="O2436" t="s">
        <v>8296</v>
      </c>
      <c r="P2436" s="9">
        <f>(J2436/86400)+DATE(1970,1,1)</f>
        <v>42180.186041666668</v>
      </c>
      <c r="Q2436" s="9">
        <f>(I2436/86400)+DATE(1970,1,1)</f>
        <v>42220.186041666668</v>
      </c>
      <c r="R2436" cm="1">
        <f t="array" ref="R2436:S2436">YEAR(P2436:Q2436)</f>
        <v>2015</v>
      </c>
      <c r="S2436">
        <v>2015</v>
      </c>
    </row>
    <row r="2437" spans="1:19" ht="48" x14ac:dyDescent="0.2">
      <c r="A2437">
        <v>2435</v>
      </c>
      <c r="B2437" s="3" t="s">
        <v>2436</v>
      </c>
      <c r="C2437" s="3" t="s">
        <v>6545</v>
      </c>
      <c r="D2437" s="6">
        <v>250000</v>
      </c>
      <c r="E2437" s="8">
        <v>1224</v>
      </c>
      <c r="F2437" t="s">
        <v>8220</v>
      </c>
      <c r="G2437" t="s">
        <v>8234</v>
      </c>
      <c r="H2437" t="s">
        <v>8254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8295</v>
      </c>
      <c r="O2437" t="s">
        <v>8296</v>
      </c>
      <c r="P2437" s="9">
        <f>(J2437/86400)+DATE(1970,1,1)</f>
        <v>42252.277615740742</v>
      </c>
      <c r="Q2437" s="9">
        <f>(I2437/86400)+DATE(1970,1,1)</f>
        <v>42282.277615740742</v>
      </c>
      <c r="R2437" cm="1">
        <f t="array" ref="R2437:S2437">YEAR(P2437:Q2437)</f>
        <v>2015</v>
      </c>
      <c r="S2437">
        <v>2015</v>
      </c>
    </row>
    <row r="2438" spans="1:19" ht="48" x14ac:dyDescent="0.2">
      <c r="A2438">
        <v>2436</v>
      </c>
      <c r="B2438" s="3" t="s">
        <v>2437</v>
      </c>
      <c r="C2438" s="3" t="s">
        <v>6546</v>
      </c>
      <c r="D2438" s="6">
        <v>117000</v>
      </c>
      <c r="E2438" s="8">
        <v>45</v>
      </c>
      <c r="F2438" t="s">
        <v>8220</v>
      </c>
      <c r="G2438" t="s">
        <v>8228</v>
      </c>
      <c r="H2438" t="s">
        <v>8250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8295</v>
      </c>
      <c r="O2438" t="s">
        <v>8296</v>
      </c>
      <c r="P2438" s="9">
        <f>(J2438/86400)+DATE(1970,1,1)</f>
        <v>42338.615393518514</v>
      </c>
      <c r="Q2438" s="9">
        <f>(I2438/86400)+DATE(1970,1,1)</f>
        <v>42398.615393518514</v>
      </c>
      <c r="R2438" cm="1">
        <f t="array" ref="R2438:S2438">YEAR(P2438:Q2438)</f>
        <v>2015</v>
      </c>
      <c r="S2438">
        <v>2016</v>
      </c>
    </row>
    <row r="2439" spans="1:19" ht="48" x14ac:dyDescent="0.2">
      <c r="A2439">
        <v>2437</v>
      </c>
      <c r="B2439" s="3" t="s">
        <v>2438</v>
      </c>
      <c r="C2439" s="3" t="s">
        <v>6547</v>
      </c>
      <c r="D2439" s="6">
        <v>8000</v>
      </c>
      <c r="E2439" s="8">
        <v>0</v>
      </c>
      <c r="F2439" t="s">
        <v>8220</v>
      </c>
      <c r="G2439" t="s">
        <v>8223</v>
      </c>
      <c r="H2439" t="s">
        <v>8245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8295</v>
      </c>
      <c r="O2439" t="s">
        <v>8296</v>
      </c>
      <c r="P2439" s="9">
        <f>(J2439/86400)+DATE(1970,1,1)</f>
        <v>42031.965138888889</v>
      </c>
      <c r="Q2439" s="9">
        <f>(I2439/86400)+DATE(1970,1,1)</f>
        <v>42080.75</v>
      </c>
      <c r="R2439" cm="1">
        <f t="array" ref="R2439:S2439">YEAR(P2439:Q2439)</f>
        <v>2015</v>
      </c>
      <c r="S2439">
        <v>2015</v>
      </c>
    </row>
    <row r="2440" spans="1:19" ht="48" x14ac:dyDescent="0.2">
      <c r="A2440">
        <v>2438</v>
      </c>
      <c r="B2440" s="3" t="s">
        <v>2439</v>
      </c>
      <c r="C2440" s="3" t="s">
        <v>6548</v>
      </c>
      <c r="D2440" s="6">
        <v>15000</v>
      </c>
      <c r="E2440" s="8">
        <v>50</v>
      </c>
      <c r="F2440" t="s">
        <v>8220</v>
      </c>
      <c r="G2440" t="s">
        <v>8223</v>
      </c>
      <c r="H2440" t="s">
        <v>8245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8295</v>
      </c>
      <c r="O2440" t="s">
        <v>8296</v>
      </c>
      <c r="P2440" s="9">
        <f>(J2440/86400)+DATE(1970,1,1)</f>
        <v>42285.91506944444</v>
      </c>
      <c r="Q2440" s="9">
        <f>(I2440/86400)+DATE(1970,1,1)</f>
        <v>42345.956736111111</v>
      </c>
      <c r="R2440" cm="1">
        <f t="array" ref="R2440:S2440">YEAR(P2440:Q2440)</f>
        <v>2015</v>
      </c>
      <c r="S2440">
        <v>2015</v>
      </c>
    </row>
    <row r="2441" spans="1:19" ht="48" x14ac:dyDescent="0.2">
      <c r="A2441">
        <v>2439</v>
      </c>
      <c r="B2441" s="3" t="s">
        <v>2440</v>
      </c>
      <c r="C2441" s="3" t="s">
        <v>6549</v>
      </c>
      <c r="D2441" s="6">
        <v>10000</v>
      </c>
      <c r="E2441" s="8">
        <v>0</v>
      </c>
      <c r="F2441" t="s">
        <v>8220</v>
      </c>
      <c r="G2441" t="s">
        <v>8223</v>
      </c>
      <c r="H2441" t="s">
        <v>8245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8295</v>
      </c>
      <c r="O2441" t="s">
        <v>8296</v>
      </c>
      <c r="P2441" s="9">
        <f>(J2441/86400)+DATE(1970,1,1)</f>
        <v>42265.818622685183</v>
      </c>
      <c r="Q2441" s="9">
        <f>(I2441/86400)+DATE(1970,1,1)</f>
        <v>42295.818622685183</v>
      </c>
      <c r="R2441" cm="1">
        <f t="array" ref="R2441:S2441">YEAR(P2441:Q2441)</f>
        <v>2015</v>
      </c>
      <c r="S2441">
        <v>2015</v>
      </c>
    </row>
    <row r="2442" spans="1:19" ht="32" x14ac:dyDescent="0.2">
      <c r="A2442">
        <v>2440</v>
      </c>
      <c r="B2442" s="3" t="s">
        <v>2441</v>
      </c>
      <c r="C2442" s="3" t="s">
        <v>6550</v>
      </c>
      <c r="D2442" s="6">
        <v>5000</v>
      </c>
      <c r="E2442" s="8">
        <v>10</v>
      </c>
      <c r="F2442" t="s">
        <v>8220</v>
      </c>
      <c r="G2442" t="s">
        <v>8241</v>
      </c>
      <c r="H2442" t="s">
        <v>8248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8295</v>
      </c>
      <c r="O2442" t="s">
        <v>8296</v>
      </c>
      <c r="P2442" s="9">
        <f>(J2442/86400)+DATE(1970,1,1)</f>
        <v>42383.899456018524</v>
      </c>
      <c r="Q2442" s="9">
        <f>(I2442/86400)+DATE(1970,1,1)</f>
        <v>42413.899456018524</v>
      </c>
      <c r="R2442" cm="1">
        <f t="array" ref="R2442:S2442">YEAR(P2442:Q2442)</f>
        <v>2016</v>
      </c>
      <c r="S2442">
        <v>2016</v>
      </c>
    </row>
    <row r="2443" spans="1:19" ht="32" x14ac:dyDescent="0.2">
      <c r="A2443">
        <v>2441</v>
      </c>
      <c r="B2443" s="3" t="s">
        <v>2442</v>
      </c>
      <c r="C2443" s="3" t="s">
        <v>6551</v>
      </c>
      <c r="D2443" s="6">
        <v>7500</v>
      </c>
      <c r="E2443" s="8">
        <v>8091</v>
      </c>
      <c r="F2443" t="s">
        <v>8218</v>
      </c>
      <c r="G2443" t="s">
        <v>8223</v>
      </c>
      <c r="H2443" t="s">
        <v>8245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8295</v>
      </c>
      <c r="O2443" t="s">
        <v>8311</v>
      </c>
      <c r="P2443" s="9">
        <f>(J2443/86400)+DATE(1970,1,1)</f>
        <v>42187.125625000001</v>
      </c>
      <c r="Q2443" s="9">
        <f>(I2443/86400)+DATE(1970,1,1)</f>
        <v>42208.207638888889</v>
      </c>
      <c r="R2443" cm="1">
        <f t="array" ref="R2443:S2443">YEAR(P2443:Q2443)</f>
        <v>2015</v>
      </c>
      <c r="S2443">
        <v>2015</v>
      </c>
    </row>
    <row r="2444" spans="1:19" ht="32" x14ac:dyDescent="0.2">
      <c r="A2444">
        <v>2442</v>
      </c>
      <c r="B2444" s="3" t="s">
        <v>2443</v>
      </c>
      <c r="C2444" s="3" t="s">
        <v>6552</v>
      </c>
      <c r="D2444" s="6">
        <v>24000</v>
      </c>
      <c r="E2444" s="8">
        <v>30226</v>
      </c>
      <c r="F2444" t="s">
        <v>8218</v>
      </c>
      <c r="G2444" t="s">
        <v>8223</v>
      </c>
      <c r="H2444" t="s">
        <v>8245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8295</v>
      </c>
      <c r="O2444" t="s">
        <v>8311</v>
      </c>
      <c r="P2444" s="9">
        <f>(J2444/86400)+DATE(1970,1,1)</f>
        <v>42052.666990740741</v>
      </c>
      <c r="Q2444" s="9">
        <f>(I2444/86400)+DATE(1970,1,1)</f>
        <v>42082.625324074077</v>
      </c>
      <c r="R2444" cm="1">
        <f t="array" ref="R2444:S2444">YEAR(P2444:Q2444)</f>
        <v>2015</v>
      </c>
      <c r="S2444">
        <v>2015</v>
      </c>
    </row>
    <row r="2445" spans="1:19" ht="48" x14ac:dyDescent="0.2">
      <c r="A2445">
        <v>2443</v>
      </c>
      <c r="B2445" s="3" t="s">
        <v>2444</v>
      </c>
      <c r="C2445" s="3" t="s">
        <v>6553</v>
      </c>
      <c r="D2445" s="6">
        <v>20000</v>
      </c>
      <c r="E2445" s="8">
        <v>40502.99</v>
      </c>
      <c r="F2445" t="s">
        <v>8218</v>
      </c>
      <c r="G2445" t="s">
        <v>8223</v>
      </c>
      <c r="H2445" t="s">
        <v>8245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8295</v>
      </c>
      <c r="O2445" t="s">
        <v>8311</v>
      </c>
      <c r="P2445" s="9">
        <f>(J2445/86400)+DATE(1970,1,1)</f>
        <v>41836.625254629631</v>
      </c>
      <c r="Q2445" s="9">
        <f>(I2445/86400)+DATE(1970,1,1)</f>
        <v>41866.625254629631</v>
      </c>
      <c r="R2445" cm="1">
        <f t="array" ref="R2445:S2445">YEAR(P2445:Q2445)</f>
        <v>2014</v>
      </c>
      <c r="S2445">
        <v>2014</v>
      </c>
    </row>
    <row r="2446" spans="1:19" ht="48" x14ac:dyDescent="0.2">
      <c r="A2446">
        <v>2444</v>
      </c>
      <c r="B2446" s="3" t="s">
        <v>2445</v>
      </c>
      <c r="C2446" s="3" t="s">
        <v>6554</v>
      </c>
      <c r="D2446" s="6">
        <v>3000</v>
      </c>
      <c r="E2446" s="8">
        <v>3258</v>
      </c>
      <c r="F2446" t="s">
        <v>8218</v>
      </c>
      <c r="G2446" t="s">
        <v>8223</v>
      </c>
      <c r="H2446" t="s">
        <v>8245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8295</v>
      </c>
      <c r="O2446" t="s">
        <v>8311</v>
      </c>
      <c r="P2446" s="9">
        <f>(J2446/86400)+DATE(1970,1,1)</f>
        <v>42485.754525462966</v>
      </c>
      <c r="Q2446" s="9">
        <f>(I2446/86400)+DATE(1970,1,1)</f>
        <v>42515.754525462966</v>
      </c>
      <c r="R2446" cm="1">
        <f t="array" ref="R2446:S2446">YEAR(P2446:Q2446)</f>
        <v>2016</v>
      </c>
      <c r="S2446">
        <v>2016</v>
      </c>
    </row>
    <row r="2447" spans="1:19" ht="64" x14ac:dyDescent="0.2">
      <c r="A2447">
        <v>2445</v>
      </c>
      <c r="B2447" s="3" t="s">
        <v>2446</v>
      </c>
      <c r="C2447" s="3" t="s">
        <v>6555</v>
      </c>
      <c r="D2447" s="6">
        <v>5000</v>
      </c>
      <c r="E2447" s="8">
        <v>8640</v>
      </c>
      <c r="F2447" t="s">
        <v>8218</v>
      </c>
      <c r="G2447" t="s">
        <v>8223</v>
      </c>
      <c r="H2447" t="s">
        <v>8245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8295</v>
      </c>
      <c r="O2447" t="s">
        <v>8311</v>
      </c>
      <c r="P2447" s="9">
        <f>(J2447/86400)+DATE(1970,1,1)</f>
        <v>42243.190057870372</v>
      </c>
      <c r="Q2447" s="9">
        <f>(I2447/86400)+DATE(1970,1,1)</f>
        <v>42273.190057870372</v>
      </c>
      <c r="R2447" cm="1">
        <f t="array" ref="R2447:S2447">YEAR(P2447:Q2447)</f>
        <v>2015</v>
      </c>
      <c r="S2447">
        <v>2015</v>
      </c>
    </row>
    <row r="2448" spans="1:19" ht="48" x14ac:dyDescent="0.2">
      <c r="A2448">
        <v>2446</v>
      </c>
      <c r="B2448" s="3" t="s">
        <v>2447</v>
      </c>
      <c r="C2448" s="3" t="s">
        <v>6556</v>
      </c>
      <c r="D2448" s="6">
        <v>5000</v>
      </c>
      <c r="E2448" s="8">
        <v>8399</v>
      </c>
      <c r="F2448" t="s">
        <v>8218</v>
      </c>
      <c r="G2448" t="s">
        <v>8223</v>
      </c>
      <c r="H2448" t="s">
        <v>8245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8295</v>
      </c>
      <c r="O2448" t="s">
        <v>8311</v>
      </c>
      <c r="P2448" s="9">
        <f>(J2448/86400)+DATE(1970,1,1)</f>
        <v>42670.602673611109</v>
      </c>
      <c r="Q2448" s="9">
        <f>(I2448/86400)+DATE(1970,1,1)</f>
        <v>42700.64434027778</v>
      </c>
      <c r="R2448" cm="1">
        <f t="array" ref="R2448:S2448">YEAR(P2448:Q2448)</f>
        <v>2016</v>
      </c>
      <c r="S2448">
        <v>2016</v>
      </c>
    </row>
    <row r="2449" spans="1:19" ht="48" x14ac:dyDescent="0.2">
      <c r="A2449">
        <v>2447</v>
      </c>
      <c r="B2449" s="3" t="s">
        <v>2448</v>
      </c>
      <c r="C2449" s="3" t="s">
        <v>6557</v>
      </c>
      <c r="D2449" s="6">
        <v>2500</v>
      </c>
      <c r="E2449" s="8">
        <v>10680</v>
      </c>
      <c r="F2449" t="s">
        <v>8218</v>
      </c>
      <c r="G2449" t="s">
        <v>8223</v>
      </c>
      <c r="H2449" t="s">
        <v>8245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8295</v>
      </c>
      <c r="O2449" t="s">
        <v>8311</v>
      </c>
      <c r="P2449" s="9">
        <f>(J2449/86400)+DATE(1970,1,1)</f>
        <v>42654.469826388886</v>
      </c>
      <c r="Q2449" s="9">
        <f>(I2449/86400)+DATE(1970,1,1)</f>
        <v>42686.166666666672</v>
      </c>
      <c r="R2449" cm="1">
        <f t="array" ref="R2449:S2449">YEAR(P2449:Q2449)</f>
        <v>2016</v>
      </c>
      <c r="S2449">
        <v>2016</v>
      </c>
    </row>
    <row r="2450" spans="1:19" ht="48" x14ac:dyDescent="0.2">
      <c r="A2450">
        <v>2448</v>
      </c>
      <c r="B2450" s="3" t="s">
        <v>2449</v>
      </c>
      <c r="C2450" s="3" t="s">
        <v>6558</v>
      </c>
      <c r="D2450" s="6">
        <v>400</v>
      </c>
      <c r="E2450" s="8">
        <v>430</v>
      </c>
      <c r="F2450" t="s">
        <v>8218</v>
      </c>
      <c r="G2450" t="s">
        <v>8223</v>
      </c>
      <c r="H2450" t="s">
        <v>8245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8295</v>
      </c>
      <c r="O2450" t="s">
        <v>8311</v>
      </c>
      <c r="P2450" s="9">
        <f>(J2450/86400)+DATE(1970,1,1)</f>
        <v>42607.316122685181</v>
      </c>
      <c r="Q2450" s="9">
        <f>(I2450/86400)+DATE(1970,1,1)</f>
        <v>42613.233333333337</v>
      </c>
      <c r="R2450" cm="1">
        <f t="array" ref="R2450:S2450">YEAR(P2450:Q2450)</f>
        <v>2016</v>
      </c>
      <c r="S2450">
        <v>2016</v>
      </c>
    </row>
    <row r="2451" spans="1:19" ht="48" x14ac:dyDescent="0.2">
      <c r="A2451">
        <v>2449</v>
      </c>
      <c r="B2451" s="3" t="s">
        <v>2450</v>
      </c>
      <c r="C2451" s="3" t="s">
        <v>6559</v>
      </c>
      <c r="D2451" s="6">
        <v>10000</v>
      </c>
      <c r="E2451" s="8">
        <v>10800</v>
      </c>
      <c r="F2451" t="s">
        <v>8218</v>
      </c>
      <c r="G2451" t="s">
        <v>8223</v>
      </c>
      <c r="H2451" t="s">
        <v>8245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8295</v>
      </c>
      <c r="O2451" t="s">
        <v>8311</v>
      </c>
      <c r="P2451" s="9">
        <f>(J2451/86400)+DATE(1970,1,1)</f>
        <v>41943.142534722225</v>
      </c>
      <c r="Q2451" s="9">
        <f>(I2451/86400)+DATE(1970,1,1)</f>
        <v>41973.184201388889</v>
      </c>
      <c r="R2451" cm="1">
        <f t="array" ref="R2451:S2451">YEAR(P2451:Q2451)</f>
        <v>2014</v>
      </c>
      <c r="S2451">
        <v>2014</v>
      </c>
    </row>
    <row r="2452" spans="1:19" ht="48" x14ac:dyDescent="0.2">
      <c r="A2452">
        <v>2450</v>
      </c>
      <c r="B2452" s="3" t="s">
        <v>2451</v>
      </c>
      <c r="C2452" s="3" t="s">
        <v>6560</v>
      </c>
      <c r="D2452" s="6">
        <v>15000</v>
      </c>
      <c r="E2452" s="8">
        <v>15230.03</v>
      </c>
      <c r="F2452" t="s">
        <v>8218</v>
      </c>
      <c r="G2452" t="s">
        <v>8223</v>
      </c>
      <c r="H2452" t="s">
        <v>8245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8295</v>
      </c>
      <c r="O2452" t="s">
        <v>8311</v>
      </c>
      <c r="P2452" s="9">
        <f>(J2452/86400)+DATE(1970,1,1)</f>
        <v>41902.07240740741</v>
      </c>
      <c r="Q2452" s="9">
        <f>(I2452/86400)+DATE(1970,1,1)</f>
        <v>41940.132638888885</v>
      </c>
      <c r="R2452" cm="1">
        <f t="array" ref="R2452:S2452">YEAR(P2452:Q2452)</f>
        <v>2014</v>
      </c>
      <c r="S2452">
        <v>2014</v>
      </c>
    </row>
    <row r="2453" spans="1:19" ht="48" x14ac:dyDescent="0.2">
      <c r="A2453">
        <v>2451</v>
      </c>
      <c r="B2453" s="3" t="s">
        <v>2452</v>
      </c>
      <c r="C2453" s="3" t="s">
        <v>6561</v>
      </c>
      <c r="D2453" s="6">
        <v>10000</v>
      </c>
      <c r="E2453" s="8">
        <v>11545</v>
      </c>
      <c r="F2453" t="s">
        <v>8218</v>
      </c>
      <c r="G2453" t="s">
        <v>8223</v>
      </c>
      <c r="H2453" t="s">
        <v>8245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8295</v>
      </c>
      <c r="O2453" t="s">
        <v>8311</v>
      </c>
      <c r="P2453" s="9">
        <f>(J2453/86400)+DATE(1970,1,1)</f>
        <v>42779.908449074079</v>
      </c>
      <c r="Q2453" s="9">
        <f>(I2453/86400)+DATE(1970,1,1)</f>
        <v>42799.908449074079</v>
      </c>
      <c r="R2453" cm="1">
        <f t="array" ref="R2453:S2453">YEAR(P2453:Q2453)</f>
        <v>2017</v>
      </c>
      <c r="S2453">
        <v>2017</v>
      </c>
    </row>
    <row r="2454" spans="1:19" ht="48" x14ac:dyDescent="0.2">
      <c r="A2454">
        <v>2452</v>
      </c>
      <c r="B2454" s="3" t="s">
        <v>2453</v>
      </c>
      <c r="C2454" s="3" t="s">
        <v>6562</v>
      </c>
      <c r="D2454" s="6">
        <v>600</v>
      </c>
      <c r="E2454" s="8">
        <v>801</v>
      </c>
      <c r="F2454" t="s">
        <v>8218</v>
      </c>
      <c r="G2454" t="s">
        <v>8223</v>
      </c>
      <c r="H2454" t="s">
        <v>8245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8295</v>
      </c>
      <c r="O2454" t="s">
        <v>8311</v>
      </c>
      <c r="P2454" s="9">
        <f>(J2454/86400)+DATE(1970,1,1)</f>
        <v>42338.84375</v>
      </c>
      <c r="Q2454" s="9">
        <f>(I2454/86400)+DATE(1970,1,1)</f>
        <v>42367.958333333328</v>
      </c>
      <c r="R2454" cm="1">
        <f t="array" ref="R2454:S2454">YEAR(P2454:Q2454)</f>
        <v>2015</v>
      </c>
      <c r="S2454">
        <v>2015</v>
      </c>
    </row>
    <row r="2455" spans="1:19" ht="48" x14ac:dyDescent="0.2">
      <c r="A2455">
        <v>2453</v>
      </c>
      <c r="B2455" s="3" t="s">
        <v>2454</v>
      </c>
      <c r="C2455" s="3" t="s">
        <v>6563</v>
      </c>
      <c r="D2455" s="6">
        <v>3000</v>
      </c>
      <c r="E2455" s="8">
        <v>4641</v>
      </c>
      <c r="F2455" t="s">
        <v>8218</v>
      </c>
      <c r="G2455" t="s">
        <v>8223</v>
      </c>
      <c r="H2455" t="s">
        <v>8245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8295</v>
      </c>
      <c r="O2455" t="s">
        <v>8311</v>
      </c>
      <c r="P2455" s="9">
        <f>(J2455/86400)+DATE(1970,1,1)</f>
        <v>42738.692233796297</v>
      </c>
      <c r="Q2455" s="9">
        <f>(I2455/86400)+DATE(1970,1,1)</f>
        <v>42768.692233796297</v>
      </c>
      <c r="R2455" cm="1">
        <f t="array" ref="R2455:S2455">YEAR(P2455:Q2455)</f>
        <v>2017</v>
      </c>
      <c r="S2455">
        <v>2017</v>
      </c>
    </row>
    <row r="2456" spans="1:19" ht="48" x14ac:dyDescent="0.2">
      <c r="A2456">
        <v>2454</v>
      </c>
      <c r="B2456" s="3" t="s">
        <v>2455</v>
      </c>
      <c r="C2456" s="3" t="s">
        <v>6564</v>
      </c>
      <c r="D2456" s="6">
        <v>35000</v>
      </c>
      <c r="E2456" s="8">
        <v>35296</v>
      </c>
      <c r="F2456" t="s">
        <v>8218</v>
      </c>
      <c r="G2456" t="s">
        <v>8223</v>
      </c>
      <c r="H2456" t="s">
        <v>8245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8295</v>
      </c>
      <c r="O2456" t="s">
        <v>8311</v>
      </c>
      <c r="P2456" s="9">
        <f>(J2456/86400)+DATE(1970,1,1)</f>
        <v>42770.201481481483</v>
      </c>
      <c r="Q2456" s="9">
        <f>(I2456/86400)+DATE(1970,1,1)</f>
        <v>42805.201481481483</v>
      </c>
      <c r="R2456" cm="1">
        <f t="array" ref="R2456:S2456">YEAR(P2456:Q2456)</f>
        <v>2017</v>
      </c>
      <c r="S2456">
        <v>2017</v>
      </c>
    </row>
    <row r="2457" spans="1:19" ht="48" x14ac:dyDescent="0.2">
      <c r="A2457">
        <v>2455</v>
      </c>
      <c r="B2457" s="3" t="s">
        <v>2456</v>
      </c>
      <c r="C2457" s="3" t="s">
        <v>6565</v>
      </c>
      <c r="D2457" s="6">
        <v>300</v>
      </c>
      <c r="E2457" s="8">
        <v>546</v>
      </c>
      <c r="F2457" t="s">
        <v>8218</v>
      </c>
      <c r="G2457" t="s">
        <v>8223</v>
      </c>
      <c r="H2457" t="s">
        <v>8245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8295</v>
      </c>
      <c r="O2457" t="s">
        <v>8311</v>
      </c>
      <c r="P2457" s="9">
        <f>(J2457/86400)+DATE(1970,1,1)</f>
        <v>42452.781828703708</v>
      </c>
      <c r="Q2457" s="9">
        <f>(I2457/86400)+DATE(1970,1,1)</f>
        <v>42480.781828703708</v>
      </c>
      <c r="R2457" cm="1">
        <f t="array" ref="R2457:S2457">YEAR(P2457:Q2457)</f>
        <v>2016</v>
      </c>
      <c r="S2457">
        <v>2016</v>
      </c>
    </row>
    <row r="2458" spans="1:19" ht="48" x14ac:dyDescent="0.2">
      <c r="A2458">
        <v>2456</v>
      </c>
      <c r="B2458" s="3" t="s">
        <v>2457</v>
      </c>
      <c r="C2458" s="3" t="s">
        <v>6566</v>
      </c>
      <c r="D2458" s="6">
        <v>1500</v>
      </c>
      <c r="E2458" s="8">
        <v>2713</v>
      </c>
      <c r="F2458" t="s">
        <v>8218</v>
      </c>
      <c r="G2458" t="s">
        <v>8223</v>
      </c>
      <c r="H2458" t="s">
        <v>8245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8295</v>
      </c>
      <c r="O2458" t="s">
        <v>8311</v>
      </c>
      <c r="P2458" s="9">
        <f>(J2458/86400)+DATE(1970,1,1)</f>
        <v>42761.961099537039</v>
      </c>
      <c r="Q2458" s="9">
        <f>(I2458/86400)+DATE(1970,1,1)</f>
        <v>42791.961099537039</v>
      </c>
      <c r="R2458" cm="1">
        <f t="array" ref="R2458:S2458">YEAR(P2458:Q2458)</f>
        <v>2017</v>
      </c>
      <c r="S2458">
        <v>2017</v>
      </c>
    </row>
    <row r="2459" spans="1:19" ht="48" x14ac:dyDescent="0.2">
      <c r="A2459">
        <v>2457</v>
      </c>
      <c r="B2459" s="3" t="s">
        <v>2458</v>
      </c>
      <c r="C2459" s="3" t="s">
        <v>6567</v>
      </c>
      <c r="D2459" s="6">
        <v>23000</v>
      </c>
      <c r="E2459" s="8">
        <v>23530</v>
      </c>
      <c r="F2459" t="s">
        <v>8218</v>
      </c>
      <c r="G2459" t="s">
        <v>8223</v>
      </c>
      <c r="H2459" t="s">
        <v>8245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8295</v>
      </c>
      <c r="O2459" t="s">
        <v>8311</v>
      </c>
      <c r="P2459" s="9">
        <f>(J2459/86400)+DATE(1970,1,1)</f>
        <v>42423.602500000001</v>
      </c>
      <c r="Q2459" s="9">
        <f>(I2459/86400)+DATE(1970,1,1)</f>
        <v>42453.560833333337</v>
      </c>
      <c r="R2459" cm="1">
        <f t="array" ref="R2459:S2459">YEAR(P2459:Q2459)</f>
        <v>2016</v>
      </c>
      <c r="S2459">
        <v>2016</v>
      </c>
    </row>
    <row r="2460" spans="1:19" ht="48" x14ac:dyDescent="0.2">
      <c r="A2460">
        <v>2458</v>
      </c>
      <c r="B2460" s="3" t="s">
        <v>2459</v>
      </c>
      <c r="C2460" s="3" t="s">
        <v>6568</v>
      </c>
      <c r="D2460" s="6">
        <v>5000</v>
      </c>
      <c r="E2460" s="8">
        <v>5509</v>
      </c>
      <c r="F2460" t="s">
        <v>8218</v>
      </c>
      <c r="G2460" t="s">
        <v>8223</v>
      </c>
      <c r="H2460" t="s">
        <v>8245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8295</v>
      </c>
      <c r="O2460" t="s">
        <v>8311</v>
      </c>
      <c r="P2460" s="9">
        <f>(J2460/86400)+DATE(1970,1,1)</f>
        <v>42495.871736111112</v>
      </c>
      <c r="Q2460" s="9">
        <f>(I2460/86400)+DATE(1970,1,1)</f>
        <v>42530.791666666672</v>
      </c>
      <c r="R2460" cm="1">
        <f t="array" ref="R2460:S2460">YEAR(P2460:Q2460)</f>
        <v>2016</v>
      </c>
      <c r="S2460">
        <v>2016</v>
      </c>
    </row>
    <row r="2461" spans="1:19" ht="48" x14ac:dyDescent="0.2">
      <c r="A2461">
        <v>2459</v>
      </c>
      <c r="B2461" s="3" t="s">
        <v>2460</v>
      </c>
      <c r="C2461" s="3" t="s">
        <v>6569</v>
      </c>
      <c r="D2461" s="6">
        <v>30000</v>
      </c>
      <c r="E2461" s="8">
        <v>30675</v>
      </c>
      <c r="F2461" t="s">
        <v>8218</v>
      </c>
      <c r="G2461" t="s">
        <v>8223</v>
      </c>
      <c r="H2461" t="s">
        <v>8245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8295</v>
      </c>
      <c r="O2461" t="s">
        <v>8311</v>
      </c>
      <c r="P2461" s="9">
        <f>(J2461/86400)+DATE(1970,1,1)</f>
        <v>42407.637557870374</v>
      </c>
      <c r="Q2461" s="9">
        <f>(I2461/86400)+DATE(1970,1,1)</f>
        <v>42452.595891203702</v>
      </c>
      <c r="R2461" cm="1">
        <f t="array" ref="R2461:S2461">YEAR(P2461:Q2461)</f>
        <v>2016</v>
      </c>
      <c r="S2461">
        <v>2016</v>
      </c>
    </row>
    <row r="2462" spans="1:19" ht="48" x14ac:dyDescent="0.2">
      <c r="A2462">
        <v>2460</v>
      </c>
      <c r="B2462" s="3" t="s">
        <v>2461</v>
      </c>
      <c r="C2462" s="3" t="s">
        <v>6570</v>
      </c>
      <c r="D2462" s="6">
        <v>8500</v>
      </c>
      <c r="E2462" s="8">
        <v>8567</v>
      </c>
      <c r="F2462" t="s">
        <v>8218</v>
      </c>
      <c r="G2462" t="s">
        <v>8223</v>
      </c>
      <c r="H2462" t="s">
        <v>8245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8295</v>
      </c>
      <c r="O2462" t="s">
        <v>8311</v>
      </c>
      <c r="P2462" s="9">
        <f>(J2462/86400)+DATE(1970,1,1)</f>
        <v>42704.187118055561</v>
      </c>
      <c r="Q2462" s="9">
        <f>(I2462/86400)+DATE(1970,1,1)</f>
        <v>42738.178472222222</v>
      </c>
      <c r="R2462" cm="1">
        <f t="array" ref="R2462:S2462">YEAR(P2462:Q2462)</f>
        <v>2016</v>
      </c>
      <c r="S2462">
        <v>2017</v>
      </c>
    </row>
    <row r="2463" spans="1:19" ht="48" x14ac:dyDescent="0.2">
      <c r="A2463">
        <v>2461</v>
      </c>
      <c r="B2463" s="3" t="s">
        <v>2462</v>
      </c>
      <c r="C2463" s="3" t="s">
        <v>6571</v>
      </c>
      <c r="D2463" s="6">
        <v>7500</v>
      </c>
      <c r="E2463" s="8">
        <v>7785</v>
      </c>
      <c r="F2463" t="s">
        <v>8218</v>
      </c>
      <c r="G2463" t="s">
        <v>8223</v>
      </c>
      <c r="H2463" t="s">
        <v>8245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8284</v>
      </c>
      <c r="O2463" t="s">
        <v>8288</v>
      </c>
      <c r="P2463" s="9">
        <f>(J2463/86400)+DATE(1970,1,1)</f>
        <v>40784.012696759259</v>
      </c>
      <c r="Q2463" s="9">
        <f>(I2463/86400)+DATE(1970,1,1)</f>
        <v>40817.125</v>
      </c>
      <c r="R2463" cm="1">
        <f t="array" ref="R2463:S2463">YEAR(P2463:Q2463)</f>
        <v>2011</v>
      </c>
      <c r="S2463">
        <v>2011</v>
      </c>
    </row>
    <row r="2464" spans="1:19" ht="48" x14ac:dyDescent="0.2">
      <c r="A2464">
        <v>2462</v>
      </c>
      <c r="B2464" s="3" t="s">
        <v>2463</v>
      </c>
      <c r="C2464" s="3" t="s">
        <v>6572</v>
      </c>
      <c r="D2464" s="6">
        <v>3000</v>
      </c>
      <c r="E2464" s="8">
        <v>3321.25</v>
      </c>
      <c r="F2464" t="s">
        <v>8218</v>
      </c>
      <c r="G2464" t="s">
        <v>8223</v>
      </c>
      <c r="H2464" t="s">
        <v>8245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8284</v>
      </c>
      <c r="O2464" t="s">
        <v>8288</v>
      </c>
      <c r="P2464" s="9">
        <f>(J2464/86400)+DATE(1970,1,1)</f>
        <v>41089.186296296299</v>
      </c>
      <c r="Q2464" s="9">
        <f>(I2464/86400)+DATE(1970,1,1)</f>
        <v>41109.186296296299</v>
      </c>
      <c r="R2464" cm="1">
        <f t="array" ref="R2464:S2464">YEAR(P2464:Q2464)</f>
        <v>2012</v>
      </c>
      <c r="S2464">
        <v>2012</v>
      </c>
    </row>
    <row r="2465" spans="1:19" ht="16" x14ac:dyDescent="0.2">
      <c r="A2465">
        <v>2463</v>
      </c>
      <c r="B2465" s="3" t="s">
        <v>2464</v>
      </c>
      <c r="C2465" s="3" t="s">
        <v>6573</v>
      </c>
      <c r="D2465" s="6">
        <v>2000</v>
      </c>
      <c r="E2465" s="8">
        <v>2325</v>
      </c>
      <c r="F2465" t="s">
        <v>8218</v>
      </c>
      <c r="G2465" t="s">
        <v>8223</v>
      </c>
      <c r="H2465" t="s">
        <v>8245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8284</v>
      </c>
      <c r="O2465" t="s">
        <v>8288</v>
      </c>
      <c r="P2465" s="9">
        <f>(J2465/86400)+DATE(1970,1,1)</f>
        <v>41341.111400462964</v>
      </c>
      <c r="Q2465" s="9">
        <f>(I2465/86400)+DATE(1970,1,1)</f>
        <v>41380.791666666664</v>
      </c>
      <c r="R2465" cm="1">
        <f t="array" ref="R2465:S2465">YEAR(P2465:Q2465)</f>
        <v>2013</v>
      </c>
      <c r="S2465">
        <v>2013</v>
      </c>
    </row>
    <row r="2466" spans="1:19" ht="48" x14ac:dyDescent="0.2">
      <c r="A2466">
        <v>2464</v>
      </c>
      <c r="B2466" s="3" t="s">
        <v>2465</v>
      </c>
      <c r="C2466" s="3" t="s">
        <v>6574</v>
      </c>
      <c r="D2466" s="6">
        <v>2000</v>
      </c>
      <c r="E2466" s="8">
        <v>2222</v>
      </c>
      <c r="F2466" t="s">
        <v>8218</v>
      </c>
      <c r="G2466" t="s">
        <v>8228</v>
      </c>
      <c r="H2466" t="s">
        <v>8250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8284</v>
      </c>
      <c r="O2466" t="s">
        <v>8288</v>
      </c>
      <c r="P2466" s="9">
        <f>(J2466/86400)+DATE(1970,1,1)</f>
        <v>42248.90042824074</v>
      </c>
      <c r="Q2466" s="9">
        <f>(I2466/86400)+DATE(1970,1,1)</f>
        <v>42277.811805555553</v>
      </c>
      <c r="R2466" cm="1">
        <f t="array" ref="R2466:S2466">YEAR(P2466:Q2466)</f>
        <v>2015</v>
      </c>
      <c r="S2466">
        <v>2015</v>
      </c>
    </row>
    <row r="2467" spans="1:19" ht="32" x14ac:dyDescent="0.2">
      <c r="A2467">
        <v>2465</v>
      </c>
      <c r="B2467" s="3" t="s">
        <v>2466</v>
      </c>
      <c r="C2467" s="3" t="s">
        <v>6575</v>
      </c>
      <c r="D2467" s="6">
        <v>700</v>
      </c>
      <c r="E2467" s="8">
        <v>1261</v>
      </c>
      <c r="F2467" t="s">
        <v>8218</v>
      </c>
      <c r="G2467" t="s">
        <v>8223</v>
      </c>
      <c r="H2467" t="s">
        <v>8245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8284</v>
      </c>
      <c r="O2467" t="s">
        <v>8288</v>
      </c>
      <c r="P2467" s="9">
        <f>(J2467/86400)+DATE(1970,1,1)</f>
        <v>41145.719305555554</v>
      </c>
      <c r="Q2467" s="9">
        <f>(I2467/86400)+DATE(1970,1,1)</f>
        <v>41175.719305555554</v>
      </c>
      <c r="R2467" cm="1">
        <f t="array" ref="R2467:S2467">YEAR(P2467:Q2467)</f>
        <v>2012</v>
      </c>
      <c r="S2467">
        <v>2012</v>
      </c>
    </row>
    <row r="2468" spans="1:19" ht="48" x14ac:dyDescent="0.2">
      <c r="A2468">
        <v>2466</v>
      </c>
      <c r="B2468" s="3" t="s">
        <v>2467</v>
      </c>
      <c r="C2468" s="3" t="s">
        <v>6576</v>
      </c>
      <c r="D2468" s="6">
        <v>2500</v>
      </c>
      <c r="E2468" s="8">
        <v>2500</v>
      </c>
      <c r="F2468" t="s">
        <v>8218</v>
      </c>
      <c r="G2468" t="s">
        <v>8223</v>
      </c>
      <c r="H2468" t="s">
        <v>8245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8284</v>
      </c>
      <c r="O2468" t="s">
        <v>8288</v>
      </c>
      <c r="P2468" s="9">
        <f>(J2468/86400)+DATE(1970,1,1)</f>
        <v>41373.102465277778</v>
      </c>
      <c r="Q2468" s="9">
        <f>(I2468/86400)+DATE(1970,1,1)</f>
        <v>41403.102465277778</v>
      </c>
      <c r="R2468" cm="1">
        <f t="array" ref="R2468:S2468">YEAR(P2468:Q2468)</f>
        <v>2013</v>
      </c>
      <c r="S2468">
        <v>2013</v>
      </c>
    </row>
    <row r="2469" spans="1:19" ht="48" x14ac:dyDescent="0.2">
      <c r="A2469">
        <v>2467</v>
      </c>
      <c r="B2469" s="3" t="s">
        <v>2468</v>
      </c>
      <c r="C2469" s="3" t="s">
        <v>6577</v>
      </c>
      <c r="D2469" s="6">
        <v>1000</v>
      </c>
      <c r="E2469" s="8">
        <v>1185</v>
      </c>
      <c r="F2469" t="s">
        <v>8218</v>
      </c>
      <c r="G2469" t="s">
        <v>8223</v>
      </c>
      <c r="H2469" t="s">
        <v>8245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8284</v>
      </c>
      <c r="O2469" t="s">
        <v>8288</v>
      </c>
      <c r="P2469" s="9">
        <f>(J2469/86400)+DATE(1970,1,1)</f>
        <v>41025.874201388891</v>
      </c>
      <c r="Q2469" s="9">
        <f>(I2469/86400)+DATE(1970,1,1)</f>
        <v>41039.708333333336</v>
      </c>
      <c r="R2469" cm="1">
        <f t="array" ref="R2469:S2469">YEAR(P2469:Q2469)</f>
        <v>2012</v>
      </c>
      <c r="S2469">
        <v>2012</v>
      </c>
    </row>
    <row r="2470" spans="1:19" ht="32" x14ac:dyDescent="0.2">
      <c r="A2470">
        <v>2468</v>
      </c>
      <c r="B2470" s="3" t="s">
        <v>2469</v>
      </c>
      <c r="C2470" s="3" t="s">
        <v>6578</v>
      </c>
      <c r="D2470" s="6">
        <v>2000</v>
      </c>
      <c r="E2470" s="8">
        <v>2144.34</v>
      </c>
      <c r="F2470" t="s">
        <v>8218</v>
      </c>
      <c r="G2470" t="s">
        <v>8223</v>
      </c>
      <c r="H2470" t="s">
        <v>8245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8284</v>
      </c>
      <c r="O2470" t="s">
        <v>8288</v>
      </c>
      <c r="P2470" s="9">
        <f>(J2470/86400)+DATE(1970,1,1)</f>
        <v>41174.154178240744</v>
      </c>
      <c r="Q2470" s="9">
        <f>(I2470/86400)+DATE(1970,1,1)</f>
        <v>41210.208333333336</v>
      </c>
      <c r="R2470" cm="1">
        <f t="array" ref="R2470:S2470">YEAR(P2470:Q2470)</f>
        <v>2012</v>
      </c>
      <c r="S2470">
        <v>2012</v>
      </c>
    </row>
    <row r="2471" spans="1:19" ht="48" x14ac:dyDescent="0.2">
      <c r="A2471">
        <v>2469</v>
      </c>
      <c r="B2471" s="3" t="s">
        <v>2470</v>
      </c>
      <c r="C2471" s="3" t="s">
        <v>6579</v>
      </c>
      <c r="D2471" s="6">
        <v>1200</v>
      </c>
      <c r="E2471" s="8">
        <v>1364</v>
      </c>
      <c r="F2471" t="s">
        <v>8218</v>
      </c>
      <c r="G2471" t="s">
        <v>8223</v>
      </c>
      <c r="H2471" t="s">
        <v>8245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8284</v>
      </c>
      <c r="O2471" t="s">
        <v>8288</v>
      </c>
      <c r="P2471" s="9">
        <f>(J2471/86400)+DATE(1970,1,1)</f>
        <v>40557.429733796293</v>
      </c>
      <c r="Q2471" s="9">
        <f>(I2471/86400)+DATE(1970,1,1)</f>
        <v>40582.429733796293</v>
      </c>
      <c r="R2471" cm="1">
        <f t="array" ref="R2471:S2471">YEAR(P2471:Q2471)</f>
        <v>2011</v>
      </c>
      <c r="S2471">
        <v>2011</v>
      </c>
    </row>
    <row r="2472" spans="1:19" ht="48" x14ac:dyDescent="0.2">
      <c r="A2472">
        <v>2470</v>
      </c>
      <c r="B2472" s="3" t="s">
        <v>2471</v>
      </c>
      <c r="C2472" s="3" t="s">
        <v>6580</v>
      </c>
      <c r="D2472" s="6">
        <v>1000</v>
      </c>
      <c r="E2472" s="8">
        <v>1031.6400000000001</v>
      </c>
      <c r="F2472" t="s">
        <v>8218</v>
      </c>
      <c r="G2472" t="s">
        <v>8223</v>
      </c>
      <c r="H2472" t="s">
        <v>8245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8284</v>
      </c>
      <c r="O2472" t="s">
        <v>8288</v>
      </c>
      <c r="P2472" s="9">
        <f>(J2472/86400)+DATE(1970,1,1)</f>
        <v>41023.07471064815</v>
      </c>
      <c r="Q2472" s="9">
        <f>(I2472/86400)+DATE(1970,1,1)</f>
        <v>41053.07471064815</v>
      </c>
      <c r="R2472" cm="1">
        <f t="array" ref="R2472:S2472">YEAR(P2472:Q2472)</f>
        <v>2012</v>
      </c>
      <c r="S2472">
        <v>2012</v>
      </c>
    </row>
    <row r="2473" spans="1:19" ht="48" x14ac:dyDescent="0.2">
      <c r="A2473">
        <v>2471</v>
      </c>
      <c r="B2473" s="3" t="s">
        <v>2472</v>
      </c>
      <c r="C2473" s="3" t="s">
        <v>6581</v>
      </c>
      <c r="D2473" s="6">
        <v>500</v>
      </c>
      <c r="E2473" s="8">
        <v>640</v>
      </c>
      <c r="F2473" t="s">
        <v>8218</v>
      </c>
      <c r="G2473" t="s">
        <v>8223</v>
      </c>
      <c r="H2473" t="s">
        <v>8245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8284</v>
      </c>
      <c r="O2473" t="s">
        <v>8288</v>
      </c>
      <c r="P2473" s="9">
        <f>(J2473/86400)+DATE(1970,1,1)</f>
        <v>40893.992962962962</v>
      </c>
      <c r="Q2473" s="9">
        <f>(I2473/86400)+DATE(1970,1,1)</f>
        <v>40933.992962962962</v>
      </c>
      <c r="R2473" cm="1">
        <f t="array" ref="R2473:S2473">YEAR(P2473:Q2473)</f>
        <v>2011</v>
      </c>
      <c r="S2473">
        <v>2012</v>
      </c>
    </row>
    <row r="2474" spans="1:19" ht="48" x14ac:dyDescent="0.2">
      <c r="A2474">
        <v>2472</v>
      </c>
      <c r="B2474" s="3" t="s">
        <v>2473</v>
      </c>
      <c r="C2474" s="3" t="s">
        <v>6582</v>
      </c>
      <c r="D2474" s="6">
        <v>7500</v>
      </c>
      <c r="E2474" s="8">
        <v>10182.02</v>
      </c>
      <c r="F2474" t="s">
        <v>8218</v>
      </c>
      <c r="G2474" t="s">
        <v>8223</v>
      </c>
      <c r="H2474" t="s">
        <v>8245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8284</v>
      </c>
      <c r="O2474" t="s">
        <v>8288</v>
      </c>
      <c r="P2474" s="9">
        <f>(J2474/86400)+DATE(1970,1,1)</f>
        <v>40354.11550925926</v>
      </c>
      <c r="Q2474" s="9">
        <f>(I2474/86400)+DATE(1970,1,1)</f>
        <v>40425.043749999997</v>
      </c>
      <c r="R2474" cm="1">
        <f t="array" ref="R2474:S2474">YEAR(P2474:Q2474)</f>
        <v>2010</v>
      </c>
      <c r="S2474">
        <v>2010</v>
      </c>
    </row>
    <row r="2475" spans="1:19" ht="48" x14ac:dyDescent="0.2">
      <c r="A2475">
        <v>2473</v>
      </c>
      <c r="B2475" s="3" t="s">
        <v>2474</v>
      </c>
      <c r="C2475" s="3" t="s">
        <v>6583</v>
      </c>
      <c r="D2475" s="6">
        <v>2000</v>
      </c>
      <c r="E2475" s="8">
        <v>2000</v>
      </c>
      <c r="F2475" t="s">
        <v>8218</v>
      </c>
      <c r="G2475" t="s">
        <v>8223</v>
      </c>
      <c r="H2475" t="s">
        <v>8245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8284</v>
      </c>
      <c r="O2475" t="s">
        <v>8288</v>
      </c>
      <c r="P2475" s="9">
        <f>(J2475/86400)+DATE(1970,1,1)</f>
        <v>41193.748483796298</v>
      </c>
      <c r="Q2475" s="9">
        <f>(I2475/86400)+DATE(1970,1,1)</f>
        <v>41223.790150462963</v>
      </c>
      <c r="R2475" cm="1">
        <f t="array" ref="R2475:S2475">YEAR(P2475:Q2475)</f>
        <v>2012</v>
      </c>
      <c r="S2475">
        <v>2012</v>
      </c>
    </row>
    <row r="2476" spans="1:19" ht="48" x14ac:dyDescent="0.2">
      <c r="A2476">
        <v>2474</v>
      </c>
      <c r="B2476" s="3" t="s">
        <v>2475</v>
      </c>
      <c r="C2476" s="3" t="s">
        <v>6584</v>
      </c>
      <c r="D2476" s="6">
        <v>5000</v>
      </c>
      <c r="E2476" s="8">
        <v>5000.18</v>
      </c>
      <c r="F2476" t="s">
        <v>8218</v>
      </c>
      <c r="G2476" t="s">
        <v>8223</v>
      </c>
      <c r="H2476" t="s">
        <v>8245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8284</v>
      </c>
      <c r="O2476" t="s">
        <v>8288</v>
      </c>
      <c r="P2476" s="9">
        <f>(J2476/86400)+DATE(1970,1,1)</f>
        <v>40417.011296296296</v>
      </c>
      <c r="Q2476" s="9">
        <f>(I2476/86400)+DATE(1970,1,1)</f>
        <v>40462.011296296296</v>
      </c>
      <c r="R2476" cm="1">
        <f t="array" ref="R2476:S2476">YEAR(P2476:Q2476)</f>
        <v>2010</v>
      </c>
      <c r="S2476">
        <v>2010</v>
      </c>
    </row>
    <row r="2477" spans="1:19" ht="32" x14ac:dyDescent="0.2">
      <c r="A2477">
        <v>2475</v>
      </c>
      <c r="B2477" s="3" t="s">
        <v>2476</v>
      </c>
      <c r="C2477" s="3" t="s">
        <v>6585</v>
      </c>
      <c r="D2477" s="6">
        <v>2500</v>
      </c>
      <c r="E2477" s="8">
        <v>2618</v>
      </c>
      <c r="F2477" t="s">
        <v>8218</v>
      </c>
      <c r="G2477" t="s">
        <v>8223</v>
      </c>
      <c r="H2477" t="s">
        <v>8245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8284</v>
      </c>
      <c r="O2477" t="s">
        <v>8288</v>
      </c>
      <c r="P2477" s="9">
        <f>(J2477/86400)+DATE(1970,1,1)</f>
        <v>40310.287673611107</v>
      </c>
      <c r="Q2477" s="9">
        <f>(I2477/86400)+DATE(1970,1,1)</f>
        <v>40369.916666666664</v>
      </c>
      <c r="R2477" cm="1">
        <f t="array" ref="R2477:S2477">YEAR(P2477:Q2477)</f>
        <v>2010</v>
      </c>
      <c r="S2477">
        <v>2010</v>
      </c>
    </row>
    <row r="2478" spans="1:19" ht="48" x14ac:dyDescent="0.2">
      <c r="A2478">
        <v>2476</v>
      </c>
      <c r="B2478" s="3" t="s">
        <v>2477</v>
      </c>
      <c r="C2478" s="3" t="s">
        <v>6586</v>
      </c>
      <c r="D2478" s="6">
        <v>3200</v>
      </c>
      <c r="E2478" s="8">
        <v>3360.72</v>
      </c>
      <c r="F2478" t="s">
        <v>8218</v>
      </c>
      <c r="G2478" t="s">
        <v>8223</v>
      </c>
      <c r="H2478" t="s">
        <v>8245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8284</v>
      </c>
      <c r="O2478" t="s">
        <v>8288</v>
      </c>
      <c r="P2478" s="9">
        <f>(J2478/86400)+DATE(1970,1,1)</f>
        <v>41913.328356481477</v>
      </c>
      <c r="Q2478" s="9">
        <f>(I2478/86400)+DATE(1970,1,1)</f>
        <v>41946.370023148149</v>
      </c>
      <c r="R2478" cm="1">
        <f t="array" ref="R2478:S2478">YEAR(P2478:Q2478)</f>
        <v>2014</v>
      </c>
      <c r="S2478">
        <v>2014</v>
      </c>
    </row>
    <row r="2479" spans="1:19" ht="32" x14ac:dyDescent="0.2">
      <c r="A2479">
        <v>2477</v>
      </c>
      <c r="B2479" s="3" t="s">
        <v>824</v>
      </c>
      <c r="C2479" s="3" t="s">
        <v>6587</v>
      </c>
      <c r="D2479" s="6">
        <v>750</v>
      </c>
      <c r="E2479" s="8">
        <v>1285</v>
      </c>
      <c r="F2479" t="s">
        <v>8218</v>
      </c>
      <c r="G2479" t="s">
        <v>8223</v>
      </c>
      <c r="H2479" t="s">
        <v>8245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8284</v>
      </c>
      <c r="O2479" t="s">
        <v>8288</v>
      </c>
      <c r="P2479" s="9">
        <f>(J2479/86400)+DATE(1970,1,1)</f>
        <v>41088.691493055558</v>
      </c>
      <c r="Q2479" s="9">
        <f>(I2479/86400)+DATE(1970,1,1)</f>
        <v>41133.691493055558</v>
      </c>
      <c r="R2479" cm="1">
        <f t="array" ref="R2479:S2479">YEAR(P2479:Q2479)</f>
        <v>2012</v>
      </c>
      <c r="S2479">
        <v>2012</v>
      </c>
    </row>
    <row r="2480" spans="1:19" ht="48" x14ac:dyDescent="0.2">
      <c r="A2480">
        <v>2478</v>
      </c>
      <c r="B2480" s="3" t="s">
        <v>2478</v>
      </c>
      <c r="C2480" s="3" t="s">
        <v>6588</v>
      </c>
      <c r="D2480" s="6">
        <v>8000</v>
      </c>
      <c r="E2480" s="8">
        <v>10200</v>
      </c>
      <c r="F2480" t="s">
        <v>8218</v>
      </c>
      <c r="G2480" t="s">
        <v>8223</v>
      </c>
      <c r="H2480" t="s">
        <v>8245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8284</v>
      </c>
      <c r="O2480" t="s">
        <v>8288</v>
      </c>
      <c r="P2480" s="9">
        <f>(J2480/86400)+DATE(1970,1,1)</f>
        <v>41257.950381944444</v>
      </c>
      <c r="Q2480" s="9">
        <f>(I2480/86400)+DATE(1970,1,1)</f>
        <v>41287.950381944444</v>
      </c>
      <c r="R2480" cm="1">
        <f t="array" ref="R2480:S2480">YEAR(P2480:Q2480)</f>
        <v>2012</v>
      </c>
      <c r="S2480">
        <v>2013</v>
      </c>
    </row>
    <row r="2481" spans="1:19" ht="32" x14ac:dyDescent="0.2">
      <c r="A2481">
        <v>2479</v>
      </c>
      <c r="B2481" s="3" t="s">
        <v>2479</v>
      </c>
      <c r="C2481" s="3" t="s">
        <v>6589</v>
      </c>
      <c r="D2481" s="6">
        <v>300</v>
      </c>
      <c r="E2481" s="8">
        <v>400.33</v>
      </c>
      <c r="F2481" t="s">
        <v>8218</v>
      </c>
      <c r="G2481" t="s">
        <v>8223</v>
      </c>
      <c r="H2481" t="s">
        <v>8245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8284</v>
      </c>
      <c r="O2481" t="s">
        <v>8288</v>
      </c>
      <c r="P2481" s="9">
        <f>(J2481/86400)+DATE(1970,1,1)</f>
        <v>41107.726782407408</v>
      </c>
      <c r="Q2481" s="9">
        <f>(I2481/86400)+DATE(1970,1,1)</f>
        <v>41118.083333333336</v>
      </c>
      <c r="R2481" cm="1">
        <f t="array" ref="R2481:S2481">YEAR(P2481:Q2481)</f>
        <v>2012</v>
      </c>
      <c r="S2481">
        <v>2012</v>
      </c>
    </row>
    <row r="2482" spans="1:19" ht="48" x14ac:dyDescent="0.2">
      <c r="A2482">
        <v>2480</v>
      </c>
      <c r="B2482" s="3" t="s">
        <v>2480</v>
      </c>
      <c r="C2482" s="3" t="s">
        <v>6590</v>
      </c>
      <c r="D2482" s="6">
        <v>2000</v>
      </c>
      <c r="E2482" s="8">
        <v>2000</v>
      </c>
      <c r="F2482" t="s">
        <v>8218</v>
      </c>
      <c r="G2482" t="s">
        <v>8223</v>
      </c>
      <c r="H2482" t="s">
        <v>8245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8284</v>
      </c>
      <c r="O2482" t="s">
        <v>8288</v>
      </c>
      <c r="P2482" s="9">
        <f>(J2482/86400)+DATE(1970,1,1)</f>
        <v>42227.936157407406</v>
      </c>
      <c r="Q2482" s="9">
        <f>(I2482/86400)+DATE(1970,1,1)</f>
        <v>42287.936157407406</v>
      </c>
      <c r="R2482" cm="1">
        <f t="array" ref="R2482:S2482">YEAR(P2482:Q2482)</f>
        <v>2015</v>
      </c>
      <c r="S2482">
        <v>2015</v>
      </c>
    </row>
    <row r="2483" spans="1:19" ht="48" x14ac:dyDescent="0.2">
      <c r="A2483">
        <v>2481</v>
      </c>
      <c r="B2483" s="3" t="s">
        <v>2481</v>
      </c>
      <c r="C2483" s="3" t="s">
        <v>6591</v>
      </c>
      <c r="D2483" s="6">
        <v>4000</v>
      </c>
      <c r="E2483" s="8">
        <v>4516.4399999999996</v>
      </c>
      <c r="F2483" t="s">
        <v>8218</v>
      </c>
      <c r="G2483" t="s">
        <v>8223</v>
      </c>
      <c r="H2483" t="s">
        <v>8245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8284</v>
      </c>
      <c r="O2483" t="s">
        <v>8288</v>
      </c>
      <c r="P2483" s="9">
        <f>(J2483/86400)+DATE(1970,1,1)</f>
        <v>40999.645925925928</v>
      </c>
      <c r="Q2483" s="9">
        <f>(I2483/86400)+DATE(1970,1,1)</f>
        <v>41029.645925925928</v>
      </c>
      <c r="R2483" cm="1">
        <f t="array" ref="R2483:S2483">YEAR(P2483:Q2483)</f>
        <v>2012</v>
      </c>
      <c r="S2483">
        <v>2012</v>
      </c>
    </row>
    <row r="2484" spans="1:19" ht="48" x14ac:dyDescent="0.2">
      <c r="A2484">
        <v>2482</v>
      </c>
      <c r="B2484" s="3" t="s">
        <v>2482</v>
      </c>
      <c r="C2484" s="3" t="s">
        <v>6592</v>
      </c>
      <c r="D2484" s="6">
        <v>1000</v>
      </c>
      <c r="E2484" s="8">
        <v>1001</v>
      </c>
      <c r="F2484" t="s">
        <v>8218</v>
      </c>
      <c r="G2484" t="s">
        <v>8223</v>
      </c>
      <c r="H2484" t="s">
        <v>8245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8284</v>
      </c>
      <c r="O2484" t="s">
        <v>8288</v>
      </c>
      <c r="P2484" s="9">
        <f>(J2484/86400)+DATE(1970,1,1)</f>
        <v>40711.782210648147</v>
      </c>
      <c r="Q2484" s="9">
        <f>(I2484/86400)+DATE(1970,1,1)</f>
        <v>40756.782210648147</v>
      </c>
      <c r="R2484" cm="1">
        <f t="array" ref="R2484:S2484">YEAR(P2484:Q2484)</f>
        <v>2011</v>
      </c>
      <c r="S2484">
        <v>2011</v>
      </c>
    </row>
    <row r="2485" spans="1:19" ht="32" x14ac:dyDescent="0.2">
      <c r="A2485">
        <v>2483</v>
      </c>
      <c r="B2485" s="3" t="s">
        <v>2483</v>
      </c>
      <c r="C2485" s="3" t="s">
        <v>6593</v>
      </c>
      <c r="D2485" s="6">
        <v>1100</v>
      </c>
      <c r="E2485" s="8">
        <v>1251</v>
      </c>
      <c r="F2485" t="s">
        <v>8218</v>
      </c>
      <c r="G2485" t="s">
        <v>8223</v>
      </c>
      <c r="H2485" t="s">
        <v>8245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8284</v>
      </c>
      <c r="O2485" t="s">
        <v>8288</v>
      </c>
      <c r="P2485" s="9">
        <f>(J2485/86400)+DATE(1970,1,1)</f>
        <v>40970.750034722223</v>
      </c>
      <c r="Q2485" s="9">
        <f>(I2485/86400)+DATE(1970,1,1)</f>
        <v>41030.708368055552</v>
      </c>
      <c r="R2485" cm="1">
        <f t="array" ref="R2485:S2485">YEAR(P2485:Q2485)</f>
        <v>2012</v>
      </c>
      <c r="S2485">
        <v>2012</v>
      </c>
    </row>
    <row r="2486" spans="1:19" ht="48" x14ac:dyDescent="0.2">
      <c r="A2486">
        <v>2484</v>
      </c>
      <c r="B2486" s="3" t="s">
        <v>2484</v>
      </c>
      <c r="C2486" s="3" t="s">
        <v>6594</v>
      </c>
      <c r="D2486" s="6">
        <v>3500</v>
      </c>
      <c r="E2486" s="8">
        <v>4176.1099999999997</v>
      </c>
      <c r="F2486" t="s">
        <v>8218</v>
      </c>
      <c r="G2486" t="s">
        <v>8223</v>
      </c>
      <c r="H2486" t="s">
        <v>8245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8284</v>
      </c>
      <c r="O2486" t="s">
        <v>8288</v>
      </c>
      <c r="P2486" s="9">
        <f>(J2486/86400)+DATE(1970,1,1)</f>
        <v>40771.916701388887</v>
      </c>
      <c r="Q2486" s="9">
        <f>(I2486/86400)+DATE(1970,1,1)</f>
        <v>40801.916701388887</v>
      </c>
      <c r="R2486" cm="1">
        <f t="array" ref="R2486:S2486">YEAR(P2486:Q2486)</f>
        <v>2011</v>
      </c>
      <c r="S2486">
        <v>2011</v>
      </c>
    </row>
    <row r="2487" spans="1:19" ht="48" x14ac:dyDescent="0.2">
      <c r="A2487">
        <v>2485</v>
      </c>
      <c r="B2487" s="3" t="s">
        <v>2485</v>
      </c>
      <c r="C2487" s="3" t="s">
        <v>6595</v>
      </c>
      <c r="D2487" s="6">
        <v>2000</v>
      </c>
      <c r="E2487" s="8">
        <v>2065</v>
      </c>
      <c r="F2487" t="s">
        <v>8218</v>
      </c>
      <c r="G2487" t="s">
        <v>8223</v>
      </c>
      <c r="H2487" t="s">
        <v>8245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8284</v>
      </c>
      <c r="O2487" t="s">
        <v>8288</v>
      </c>
      <c r="P2487" s="9">
        <f>(J2487/86400)+DATE(1970,1,1)</f>
        <v>40793.998599537037</v>
      </c>
      <c r="Q2487" s="9">
        <f>(I2487/86400)+DATE(1970,1,1)</f>
        <v>40828.998599537037</v>
      </c>
      <c r="R2487" cm="1">
        <f t="array" ref="R2487:S2487">YEAR(P2487:Q2487)</f>
        <v>2011</v>
      </c>
      <c r="S2487">
        <v>2011</v>
      </c>
    </row>
    <row r="2488" spans="1:19" ht="48" x14ac:dyDescent="0.2">
      <c r="A2488">
        <v>2486</v>
      </c>
      <c r="B2488" s="3" t="s">
        <v>2486</v>
      </c>
      <c r="C2488" s="3" t="s">
        <v>6596</v>
      </c>
      <c r="D2488" s="6">
        <v>300</v>
      </c>
      <c r="E2488" s="8">
        <v>797</v>
      </c>
      <c r="F2488" t="s">
        <v>8218</v>
      </c>
      <c r="G2488" t="s">
        <v>8223</v>
      </c>
      <c r="H2488" t="s">
        <v>8245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8284</v>
      </c>
      <c r="O2488" t="s">
        <v>8288</v>
      </c>
      <c r="P2488" s="9">
        <f>(J2488/86400)+DATE(1970,1,1)</f>
        <v>40991.708055555559</v>
      </c>
      <c r="Q2488" s="9">
        <f>(I2488/86400)+DATE(1970,1,1)</f>
        <v>41021.708055555559</v>
      </c>
      <c r="R2488" cm="1">
        <f t="array" ref="R2488:S2488">YEAR(P2488:Q2488)</f>
        <v>2012</v>
      </c>
      <c r="S2488">
        <v>2012</v>
      </c>
    </row>
    <row r="2489" spans="1:19" ht="48" x14ac:dyDescent="0.2">
      <c r="A2489">
        <v>2487</v>
      </c>
      <c r="B2489" s="3" t="s">
        <v>2487</v>
      </c>
      <c r="C2489" s="3" t="s">
        <v>6597</v>
      </c>
      <c r="D2489" s="6">
        <v>1500</v>
      </c>
      <c r="E2489" s="8">
        <v>1500.76</v>
      </c>
      <c r="F2489" t="s">
        <v>8218</v>
      </c>
      <c r="G2489" t="s">
        <v>8223</v>
      </c>
      <c r="H2489" t="s">
        <v>8245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8284</v>
      </c>
      <c r="O2489" t="s">
        <v>8288</v>
      </c>
      <c r="P2489" s="9">
        <f>(J2489/86400)+DATE(1970,1,1)</f>
        <v>41026.083298611113</v>
      </c>
      <c r="Q2489" s="9">
        <f>(I2489/86400)+DATE(1970,1,1)</f>
        <v>41056.083298611113</v>
      </c>
      <c r="R2489" cm="1">
        <f t="array" ref="R2489:S2489">YEAR(P2489:Q2489)</f>
        <v>2012</v>
      </c>
      <c r="S2489">
        <v>2012</v>
      </c>
    </row>
    <row r="2490" spans="1:19" ht="48" x14ac:dyDescent="0.2">
      <c r="A2490">
        <v>2488</v>
      </c>
      <c r="B2490" s="3" t="s">
        <v>2488</v>
      </c>
      <c r="C2490" s="3" t="s">
        <v>6598</v>
      </c>
      <c r="D2490" s="6">
        <v>3000</v>
      </c>
      <c r="E2490" s="8">
        <v>3201</v>
      </c>
      <c r="F2490" t="s">
        <v>8218</v>
      </c>
      <c r="G2490" t="s">
        <v>8223</v>
      </c>
      <c r="H2490" t="s">
        <v>8245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8284</v>
      </c>
      <c r="O2490" t="s">
        <v>8288</v>
      </c>
      <c r="P2490" s="9">
        <f>(J2490/86400)+DATE(1970,1,1)</f>
        <v>40833.633194444446</v>
      </c>
      <c r="Q2490" s="9">
        <f>(I2490/86400)+DATE(1970,1,1)</f>
        <v>40863.674861111111</v>
      </c>
      <c r="R2490" cm="1">
        <f t="array" ref="R2490:S2490">YEAR(P2490:Q2490)</f>
        <v>2011</v>
      </c>
      <c r="S2490">
        <v>2011</v>
      </c>
    </row>
    <row r="2491" spans="1:19" ht="48" x14ac:dyDescent="0.2">
      <c r="A2491">
        <v>2489</v>
      </c>
      <c r="B2491" s="3" t="s">
        <v>2489</v>
      </c>
      <c r="C2491" s="3" t="s">
        <v>6599</v>
      </c>
      <c r="D2491" s="6">
        <v>3500</v>
      </c>
      <c r="E2491" s="8">
        <v>4678.5</v>
      </c>
      <c r="F2491" t="s">
        <v>8218</v>
      </c>
      <c r="G2491" t="s">
        <v>8223</v>
      </c>
      <c r="H2491" t="s">
        <v>8245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8284</v>
      </c>
      <c r="O2491" t="s">
        <v>8288</v>
      </c>
      <c r="P2491" s="9">
        <f>(J2491/86400)+DATE(1970,1,1)</f>
        <v>41373.690266203703</v>
      </c>
      <c r="Q2491" s="9">
        <f>(I2491/86400)+DATE(1970,1,1)</f>
        <v>41403.690266203703</v>
      </c>
      <c r="R2491" cm="1">
        <f t="array" ref="R2491:S2491">YEAR(P2491:Q2491)</f>
        <v>2013</v>
      </c>
      <c r="S2491">
        <v>2013</v>
      </c>
    </row>
    <row r="2492" spans="1:19" ht="48" x14ac:dyDescent="0.2">
      <c r="A2492">
        <v>2490</v>
      </c>
      <c r="B2492" s="3" t="s">
        <v>2490</v>
      </c>
      <c r="C2492" s="3" t="s">
        <v>6600</v>
      </c>
      <c r="D2492" s="6">
        <v>500</v>
      </c>
      <c r="E2492" s="8">
        <v>607</v>
      </c>
      <c r="F2492" t="s">
        <v>8218</v>
      </c>
      <c r="G2492" t="s">
        <v>8223</v>
      </c>
      <c r="H2492" t="s">
        <v>8245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8284</v>
      </c>
      <c r="O2492" t="s">
        <v>8288</v>
      </c>
      <c r="P2492" s="9">
        <f>(J2492/86400)+DATE(1970,1,1)</f>
        <v>41023.227731481486</v>
      </c>
      <c r="Q2492" s="9">
        <f>(I2492/86400)+DATE(1970,1,1)</f>
        <v>41083.227731481486</v>
      </c>
      <c r="R2492" cm="1">
        <f t="array" ref="R2492:S2492">YEAR(P2492:Q2492)</f>
        <v>2012</v>
      </c>
      <c r="S2492">
        <v>2012</v>
      </c>
    </row>
    <row r="2493" spans="1:19" ht="48" x14ac:dyDescent="0.2">
      <c r="A2493">
        <v>2491</v>
      </c>
      <c r="B2493" s="3" t="s">
        <v>2491</v>
      </c>
      <c r="C2493" s="3" t="s">
        <v>6601</v>
      </c>
      <c r="D2493" s="6">
        <v>500</v>
      </c>
      <c r="E2493" s="8">
        <v>516</v>
      </c>
      <c r="F2493" t="s">
        <v>8218</v>
      </c>
      <c r="G2493" t="s">
        <v>8223</v>
      </c>
      <c r="H2493" t="s">
        <v>8245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8284</v>
      </c>
      <c r="O2493" t="s">
        <v>8288</v>
      </c>
      <c r="P2493" s="9">
        <f>(J2493/86400)+DATE(1970,1,1)</f>
        <v>40542.839282407411</v>
      </c>
      <c r="Q2493" s="9">
        <f>(I2493/86400)+DATE(1970,1,1)</f>
        <v>40559.077083333337</v>
      </c>
      <c r="R2493" cm="1">
        <f t="array" ref="R2493:S2493">YEAR(P2493:Q2493)</f>
        <v>2010</v>
      </c>
      <c r="S2493">
        <v>2011</v>
      </c>
    </row>
    <row r="2494" spans="1:19" ht="32" x14ac:dyDescent="0.2">
      <c r="A2494">
        <v>2492</v>
      </c>
      <c r="B2494" s="3" t="s">
        <v>2492</v>
      </c>
      <c r="C2494" s="3" t="s">
        <v>6602</v>
      </c>
      <c r="D2494" s="6">
        <v>600</v>
      </c>
      <c r="E2494" s="8">
        <v>750</v>
      </c>
      <c r="F2494" t="s">
        <v>8218</v>
      </c>
      <c r="G2494" t="s">
        <v>8223</v>
      </c>
      <c r="H2494" t="s">
        <v>8245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8284</v>
      </c>
      <c r="O2494" t="s">
        <v>8288</v>
      </c>
      <c r="P2494" s="9">
        <f>(J2494/86400)+DATE(1970,1,1)</f>
        <v>41024.985972222225</v>
      </c>
      <c r="Q2494" s="9">
        <f>(I2494/86400)+DATE(1970,1,1)</f>
        <v>41076.415972222225</v>
      </c>
      <c r="R2494" cm="1">
        <f t="array" ref="R2494:S2494">YEAR(P2494:Q2494)</f>
        <v>2012</v>
      </c>
      <c r="S2494">
        <v>2012</v>
      </c>
    </row>
    <row r="2495" spans="1:19" ht="48" x14ac:dyDescent="0.2">
      <c r="A2495">
        <v>2493</v>
      </c>
      <c r="B2495" s="3" t="s">
        <v>2493</v>
      </c>
      <c r="C2495" s="3" t="s">
        <v>6603</v>
      </c>
      <c r="D2495" s="6">
        <v>20000</v>
      </c>
      <c r="E2495" s="8">
        <v>25740</v>
      </c>
      <c r="F2495" t="s">
        <v>8218</v>
      </c>
      <c r="G2495" t="s">
        <v>8223</v>
      </c>
      <c r="H2495" t="s">
        <v>8245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8284</v>
      </c>
      <c r="O2495" t="s">
        <v>8288</v>
      </c>
      <c r="P2495" s="9">
        <f>(J2495/86400)+DATE(1970,1,1)</f>
        <v>41348.168287037035</v>
      </c>
      <c r="Q2495" s="9">
        <f>(I2495/86400)+DATE(1970,1,1)</f>
        <v>41393.168287037035</v>
      </c>
      <c r="R2495" cm="1">
        <f t="array" ref="R2495:S2495">YEAR(P2495:Q2495)</f>
        <v>2013</v>
      </c>
      <c r="S2495">
        <v>2013</v>
      </c>
    </row>
    <row r="2496" spans="1:19" ht="48" x14ac:dyDescent="0.2">
      <c r="A2496">
        <v>2494</v>
      </c>
      <c r="B2496" s="3" t="s">
        <v>2494</v>
      </c>
      <c r="C2496" s="3" t="s">
        <v>6604</v>
      </c>
      <c r="D2496" s="6">
        <v>1500</v>
      </c>
      <c r="E2496" s="8">
        <v>1515.08</v>
      </c>
      <c r="F2496" t="s">
        <v>8218</v>
      </c>
      <c r="G2496" t="s">
        <v>8223</v>
      </c>
      <c r="H2496" t="s">
        <v>8245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8284</v>
      </c>
      <c r="O2496" t="s">
        <v>8288</v>
      </c>
      <c r="P2496" s="9">
        <f>(J2496/86400)+DATE(1970,1,1)</f>
        <v>41022.645185185189</v>
      </c>
      <c r="Q2496" s="9">
        <f>(I2496/86400)+DATE(1970,1,1)</f>
        <v>41052.645185185189</v>
      </c>
      <c r="R2496" cm="1">
        <f t="array" ref="R2496:S2496">YEAR(P2496:Q2496)</f>
        <v>2012</v>
      </c>
      <c r="S2496">
        <v>2012</v>
      </c>
    </row>
    <row r="2497" spans="1:19" ht="48" x14ac:dyDescent="0.2">
      <c r="A2497">
        <v>2495</v>
      </c>
      <c r="B2497" s="3" t="s">
        <v>2495</v>
      </c>
      <c r="C2497" s="3" t="s">
        <v>6605</v>
      </c>
      <c r="D2497" s="6">
        <v>1500</v>
      </c>
      <c r="E2497" s="8">
        <v>1913.05</v>
      </c>
      <c r="F2497" t="s">
        <v>8218</v>
      </c>
      <c r="G2497" t="s">
        <v>8223</v>
      </c>
      <c r="H2497" t="s">
        <v>8245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8284</v>
      </c>
      <c r="O2497" t="s">
        <v>8288</v>
      </c>
      <c r="P2497" s="9">
        <f>(J2497/86400)+DATE(1970,1,1)</f>
        <v>41036.946469907409</v>
      </c>
      <c r="Q2497" s="9">
        <f>(I2497/86400)+DATE(1970,1,1)</f>
        <v>41066.946469907409</v>
      </c>
      <c r="R2497" cm="1">
        <f t="array" ref="R2497:S2497">YEAR(P2497:Q2497)</f>
        <v>2012</v>
      </c>
      <c r="S2497">
        <v>2012</v>
      </c>
    </row>
    <row r="2498" spans="1:19" ht="32" x14ac:dyDescent="0.2">
      <c r="A2498">
        <v>2496</v>
      </c>
      <c r="B2498" s="3" t="s">
        <v>2496</v>
      </c>
      <c r="C2498" s="3" t="s">
        <v>6606</v>
      </c>
      <c r="D2498" s="6">
        <v>6000</v>
      </c>
      <c r="E2498" s="8">
        <v>6000</v>
      </c>
      <c r="F2498" t="s">
        <v>8218</v>
      </c>
      <c r="G2498" t="s">
        <v>8223</v>
      </c>
      <c r="H2498" t="s">
        <v>8245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8284</v>
      </c>
      <c r="O2498" t="s">
        <v>8288</v>
      </c>
      <c r="P2498" s="9">
        <f>(J2498/86400)+DATE(1970,1,1)</f>
        <v>41327.996435185181</v>
      </c>
      <c r="Q2498" s="9">
        <f>(I2498/86400)+DATE(1970,1,1)</f>
        <v>41362.954768518517</v>
      </c>
      <c r="R2498" cm="1">
        <f t="array" ref="R2498:S2498">YEAR(P2498:Q2498)</f>
        <v>2013</v>
      </c>
      <c r="S2498">
        <v>2013</v>
      </c>
    </row>
    <row r="2499" spans="1:19" ht="48" x14ac:dyDescent="0.2">
      <c r="A2499">
        <v>2497</v>
      </c>
      <c r="B2499" s="3" t="s">
        <v>2497</v>
      </c>
      <c r="C2499" s="3" t="s">
        <v>6607</v>
      </c>
      <c r="D2499" s="6">
        <v>4000</v>
      </c>
      <c r="E2499" s="8">
        <v>4510.8599999999997</v>
      </c>
      <c r="F2499" t="s">
        <v>8218</v>
      </c>
      <c r="G2499" t="s">
        <v>8223</v>
      </c>
      <c r="H2499" t="s">
        <v>8245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8284</v>
      </c>
      <c r="O2499" t="s">
        <v>8288</v>
      </c>
      <c r="P2499" s="9">
        <f>(J2499/86400)+DATE(1970,1,1)</f>
        <v>40730.878912037035</v>
      </c>
      <c r="Q2499" s="9">
        <f>(I2499/86400)+DATE(1970,1,1)</f>
        <v>40760.878912037035</v>
      </c>
      <c r="R2499" cm="1">
        <f t="array" ref="R2499:S2499">YEAR(P2499:Q2499)</f>
        <v>2011</v>
      </c>
      <c r="S2499">
        <v>2011</v>
      </c>
    </row>
    <row r="2500" spans="1:19" ht="48" x14ac:dyDescent="0.2">
      <c r="A2500">
        <v>2498</v>
      </c>
      <c r="B2500" s="3" t="s">
        <v>2498</v>
      </c>
      <c r="C2500" s="3" t="s">
        <v>6608</v>
      </c>
      <c r="D2500" s="6">
        <v>1000</v>
      </c>
      <c r="E2500" s="8">
        <v>1056</v>
      </c>
      <c r="F2500" t="s">
        <v>8218</v>
      </c>
      <c r="G2500" t="s">
        <v>8223</v>
      </c>
      <c r="H2500" t="s">
        <v>8245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8284</v>
      </c>
      <c r="O2500" t="s">
        <v>8288</v>
      </c>
      <c r="P2500" s="9">
        <f>(J2500/86400)+DATE(1970,1,1)</f>
        <v>42017.967442129629</v>
      </c>
      <c r="Q2500" s="9">
        <f>(I2500/86400)+DATE(1970,1,1)</f>
        <v>42031.967442129629</v>
      </c>
      <c r="R2500" cm="1">
        <f t="array" ref="R2500:S2500">YEAR(P2500:Q2500)</f>
        <v>2015</v>
      </c>
      <c r="S2500">
        <v>2015</v>
      </c>
    </row>
    <row r="2501" spans="1:19" ht="48" x14ac:dyDescent="0.2">
      <c r="A2501">
        <v>2499</v>
      </c>
      <c r="B2501" s="3" t="s">
        <v>2499</v>
      </c>
      <c r="C2501" s="3" t="s">
        <v>6609</v>
      </c>
      <c r="D2501" s="6">
        <v>4000</v>
      </c>
      <c r="E2501" s="8">
        <v>8105</v>
      </c>
      <c r="F2501" t="s">
        <v>8218</v>
      </c>
      <c r="G2501" t="s">
        <v>8223</v>
      </c>
      <c r="H2501" t="s">
        <v>8245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8284</v>
      </c>
      <c r="O2501" t="s">
        <v>8288</v>
      </c>
      <c r="P2501" s="9">
        <f>(J2501/86400)+DATE(1970,1,1)</f>
        <v>41226.648576388892</v>
      </c>
      <c r="Q2501" s="9">
        <f>(I2501/86400)+DATE(1970,1,1)</f>
        <v>41274.75</v>
      </c>
      <c r="R2501" cm="1">
        <f t="array" ref="R2501:S2501">YEAR(P2501:Q2501)</f>
        <v>2012</v>
      </c>
      <c r="S2501">
        <v>2012</v>
      </c>
    </row>
    <row r="2502" spans="1:19" ht="48" x14ac:dyDescent="0.2">
      <c r="A2502">
        <v>2500</v>
      </c>
      <c r="B2502" s="3" t="s">
        <v>2500</v>
      </c>
      <c r="C2502" s="3" t="s">
        <v>6610</v>
      </c>
      <c r="D2502" s="6">
        <v>600</v>
      </c>
      <c r="E2502" s="8">
        <v>680</v>
      </c>
      <c r="F2502" t="s">
        <v>8218</v>
      </c>
      <c r="G2502" t="s">
        <v>8223</v>
      </c>
      <c r="H2502" t="s">
        <v>8245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8284</v>
      </c>
      <c r="O2502" t="s">
        <v>8288</v>
      </c>
      <c r="P2502" s="9">
        <f>(J2502/86400)+DATE(1970,1,1)</f>
        <v>41053.772858796292</v>
      </c>
      <c r="Q2502" s="9">
        <f>(I2502/86400)+DATE(1970,1,1)</f>
        <v>41083.772858796292</v>
      </c>
      <c r="R2502" cm="1">
        <f t="array" ref="R2502:S2502">YEAR(P2502:Q2502)</f>
        <v>2012</v>
      </c>
      <c r="S2502">
        <v>2012</v>
      </c>
    </row>
    <row r="2503" spans="1:19" ht="48" x14ac:dyDescent="0.2">
      <c r="A2503">
        <v>2501</v>
      </c>
      <c r="B2503" s="3" t="s">
        <v>2501</v>
      </c>
      <c r="C2503" s="3" t="s">
        <v>6611</v>
      </c>
      <c r="D2503" s="6">
        <v>11000</v>
      </c>
      <c r="E2503" s="8">
        <v>281</v>
      </c>
      <c r="F2503" t="s">
        <v>8220</v>
      </c>
      <c r="G2503" t="s">
        <v>8228</v>
      </c>
      <c r="H2503" t="s">
        <v>8250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8295</v>
      </c>
      <c r="O2503" t="s">
        <v>8312</v>
      </c>
      <c r="P2503" s="9">
        <f>(J2503/86400)+DATE(1970,1,1)</f>
        <v>42244.776666666672</v>
      </c>
      <c r="Q2503" s="9">
        <f>(I2503/86400)+DATE(1970,1,1)</f>
        <v>42274.776666666672</v>
      </c>
      <c r="R2503" cm="1">
        <f t="array" ref="R2503:S2503">YEAR(P2503:Q2503)</f>
        <v>2015</v>
      </c>
      <c r="S2503">
        <v>2015</v>
      </c>
    </row>
    <row r="2504" spans="1:19" ht="48" x14ac:dyDescent="0.2">
      <c r="A2504">
        <v>2502</v>
      </c>
      <c r="B2504" s="3" t="s">
        <v>2502</v>
      </c>
      <c r="C2504" s="3" t="s">
        <v>6612</v>
      </c>
      <c r="D2504" s="6">
        <v>110000</v>
      </c>
      <c r="E2504" s="8">
        <v>86</v>
      </c>
      <c r="F2504" t="s">
        <v>8220</v>
      </c>
      <c r="G2504" t="s">
        <v>8223</v>
      </c>
      <c r="H2504" t="s">
        <v>8245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8295</v>
      </c>
      <c r="O2504" t="s">
        <v>8312</v>
      </c>
      <c r="P2504" s="9">
        <f>(J2504/86400)+DATE(1970,1,1)</f>
        <v>41858.825439814813</v>
      </c>
      <c r="Q2504" s="9">
        <f>(I2504/86400)+DATE(1970,1,1)</f>
        <v>41903.825439814813</v>
      </c>
      <c r="R2504" cm="1">
        <f t="array" ref="R2504:S2504">YEAR(P2504:Q2504)</f>
        <v>2014</v>
      </c>
      <c r="S2504">
        <v>2014</v>
      </c>
    </row>
    <row r="2505" spans="1:19" ht="48" x14ac:dyDescent="0.2">
      <c r="A2505">
        <v>2503</v>
      </c>
      <c r="B2505" s="3" t="s">
        <v>2503</v>
      </c>
      <c r="C2505" s="3" t="s">
        <v>6613</v>
      </c>
      <c r="D2505" s="6">
        <v>10000</v>
      </c>
      <c r="E2505" s="8">
        <v>0</v>
      </c>
      <c r="F2505" t="s">
        <v>8220</v>
      </c>
      <c r="G2505" t="s">
        <v>8223</v>
      </c>
      <c r="H2505" t="s">
        <v>8245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8295</v>
      </c>
      <c r="O2505" t="s">
        <v>8312</v>
      </c>
      <c r="P2505" s="9">
        <f>(J2505/86400)+DATE(1970,1,1)</f>
        <v>42498.899398148147</v>
      </c>
      <c r="Q2505" s="9">
        <f>(I2505/86400)+DATE(1970,1,1)</f>
        <v>42528.879166666666</v>
      </c>
      <c r="R2505" cm="1">
        <f t="array" ref="R2505:S2505">YEAR(P2505:Q2505)</f>
        <v>2016</v>
      </c>
      <c r="S2505">
        <v>2016</v>
      </c>
    </row>
    <row r="2506" spans="1:19" ht="32" x14ac:dyDescent="0.2">
      <c r="A2506">
        <v>2504</v>
      </c>
      <c r="B2506" s="3" t="s">
        <v>2504</v>
      </c>
      <c r="C2506" s="3" t="s">
        <v>6614</v>
      </c>
      <c r="D2506" s="6">
        <v>35000</v>
      </c>
      <c r="E2506" s="8">
        <v>0</v>
      </c>
      <c r="F2506" t="s">
        <v>8220</v>
      </c>
      <c r="G2506" t="s">
        <v>8223</v>
      </c>
      <c r="H2506" t="s">
        <v>8245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8295</v>
      </c>
      <c r="O2506" t="s">
        <v>8312</v>
      </c>
      <c r="P2506" s="9">
        <f>(J2506/86400)+DATE(1970,1,1)</f>
        <v>41928.015439814815</v>
      </c>
      <c r="Q2506" s="9">
        <f>(I2506/86400)+DATE(1970,1,1)</f>
        <v>41958.057106481487</v>
      </c>
      <c r="R2506" cm="1">
        <f t="array" ref="R2506:S2506">YEAR(P2506:Q2506)</f>
        <v>2014</v>
      </c>
      <c r="S2506">
        <v>2014</v>
      </c>
    </row>
    <row r="2507" spans="1:19" ht="64" x14ac:dyDescent="0.2">
      <c r="A2507">
        <v>2505</v>
      </c>
      <c r="B2507" s="3" t="s">
        <v>2505</v>
      </c>
      <c r="C2507" s="3" t="s">
        <v>6615</v>
      </c>
      <c r="D2507" s="6">
        <v>7000</v>
      </c>
      <c r="E2507" s="8">
        <v>0</v>
      </c>
      <c r="F2507" t="s">
        <v>8220</v>
      </c>
      <c r="G2507" t="s">
        <v>8223</v>
      </c>
      <c r="H2507" t="s">
        <v>8245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8295</v>
      </c>
      <c r="O2507" t="s">
        <v>8312</v>
      </c>
      <c r="P2507" s="9">
        <f>(J2507/86400)+DATE(1970,1,1)</f>
        <v>42047.05574074074</v>
      </c>
      <c r="Q2507" s="9">
        <f>(I2507/86400)+DATE(1970,1,1)</f>
        <v>42077.014074074075</v>
      </c>
      <c r="R2507" cm="1">
        <f t="array" ref="R2507:S2507">YEAR(P2507:Q2507)</f>
        <v>2015</v>
      </c>
      <c r="S2507">
        <v>2015</v>
      </c>
    </row>
    <row r="2508" spans="1:19" ht="48" x14ac:dyDescent="0.2">
      <c r="A2508">
        <v>2506</v>
      </c>
      <c r="B2508" s="3" t="s">
        <v>2506</v>
      </c>
      <c r="C2508" s="3" t="s">
        <v>6616</v>
      </c>
      <c r="D2508" s="6">
        <v>5000</v>
      </c>
      <c r="E2508" s="8">
        <v>30</v>
      </c>
      <c r="F2508" t="s">
        <v>8220</v>
      </c>
      <c r="G2508" t="s">
        <v>8224</v>
      </c>
      <c r="H2508" t="s">
        <v>8246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8295</v>
      </c>
      <c r="O2508" t="s">
        <v>8312</v>
      </c>
      <c r="P2508" s="9">
        <f>(J2508/86400)+DATE(1970,1,1)</f>
        <v>42258.297094907408</v>
      </c>
      <c r="Q2508" s="9">
        <f>(I2508/86400)+DATE(1970,1,1)</f>
        <v>42280.875</v>
      </c>
      <c r="R2508" cm="1">
        <f t="array" ref="R2508:S2508">YEAR(P2508:Q2508)</f>
        <v>2015</v>
      </c>
      <c r="S2508">
        <v>2015</v>
      </c>
    </row>
    <row r="2509" spans="1:19" ht="16" x14ac:dyDescent="0.2">
      <c r="A2509">
        <v>2507</v>
      </c>
      <c r="B2509" s="3" t="s">
        <v>2507</v>
      </c>
      <c r="C2509" s="3" t="s">
        <v>6617</v>
      </c>
      <c r="D2509" s="6">
        <v>42850</v>
      </c>
      <c r="E2509" s="8">
        <v>0</v>
      </c>
      <c r="F2509" t="s">
        <v>8220</v>
      </c>
      <c r="G2509" t="s">
        <v>8223</v>
      </c>
      <c r="H2509" t="s">
        <v>8245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8295</v>
      </c>
      <c r="O2509" t="s">
        <v>8312</v>
      </c>
      <c r="P2509" s="9">
        <f>(J2509/86400)+DATE(1970,1,1)</f>
        <v>42105.072962962964</v>
      </c>
      <c r="Q2509" s="9">
        <f>(I2509/86400)+DATE(1970,1,1)</f>
        <v>42135.072962962964</v>
      </c>
      <c r="R2509" cm="1">
        <f t="array" ref="R2509:S2509">YEAR(P2509:Q2509)</f>
        <v>2015</v>
      </c>
      <c r="S2509">
        <v>2015</v>
      </c>
    </row>
    <row r="2510" spans="1:19" ht="48" x14ac:dyDescent="0.2">
      <c r="A2510">
        <v>2508</v>
      </c>
      <c r="B2510" s="3" t="s">
        <v>2508</v>
      </c>
      <c r="C2510" s="3" t="s">
        <v>6618</v>
      </c>
      <c r="D2510" s="6">
        <v>20000</v>
      </c>
      <c r="E2510" s="8">
        <v>0</v>
      </c>
      <c r="F2510" t="s">
        <v>8220</v>
      </c>
      <c r="G2510" t="s">
        <v>8223</v>
      </c>
      <c r="H2510" t="s">
        <v>8245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8295</v>
      </c>
      <c r="O2510" t="s">
        <v>8312</v>
      </c>
      <c r="P2510" s="9">
        <f>(J2510/86400)+DATE(1970,1,1)</f>
        <v>41835.951782407406</v>
      </c>
      <c r="Q2510" s="9">
        <f>(I2510/86400)+DATE(1970,1,1)</f>
        <v>41865.951782407406</v>
      </c>
      <c r="R2510" cm="1">
        <f t="array" ref="R2510:S2510">YEAR(P2510:Q2510)</f>
        <v>2014</v>
      </c>
      <c r="S2510">
        <v>2014</v>
      </c>
    </row>
    <row r="2511" spans="1:19" ht="48" x14ac:dyDescent="0.2">
      <c r="A2511">
        <v>2509</v>
      </c>
      <c r="B2511" s="3" t="s">
        <v>2509</v>
      </c>
      <c r="C2511" s="3" t="s">
        <v>6619</v>
      </c>
      <c r="D2511" s="6">
        <v>95000</v>
      </c>
      <c r="E2511" s="8">
        <v>1000</v>
      </c>
      <c r="F2511" t="s">
        <v>8220</v>
      </c>
      <c r="G2511" t="s">
        <v>8224</v>
      </c>
      <c r="H2511" t="s">
        <v>8246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8295</v>
      </c>
      <c r="O2511" t="s">
        <v>8312</v>
      </c>
      <c r="P2511" s="9">
        <f>(J2511/86400)+DATE(1970,1,1)</f>
        <v>42058.809594907405</v>
      </c>
      <c r="Q2511" s="9">
        <f>(I2511/86400)+DATE(1970,1,1)</f>
        <v>42114.767928240741</v>
      </c>
      <c r="R2511" cm="1">
        <f t="array" ref="R2511:S2511">YEAR(P2511:Q2511)</f>
        <v>2015</v>
      </c>
      <c r="S2511">
        <v>2015</v>
      </c>
    </row>
    <row r="2512" spans="1:19" ht="48" x14ac:dyDescent="0.2">
      <c r="A2512">
        <v>2510</v>
      </c>
      <c r="B2512" s="3" t="s">
        <v>2510</v>
      </c>
      <c r="C2512" s="3" t="s">
        <v>6620</v>
      </c>
      <c r="D2512" s="6">
        <v>50000</v>
      </c>
      <c r="E2512" s="8">
        <v>75</v>
      </c>
      <c r="F2512" t="s">
        <v>8220</v>
      </c>
      <c r="G2512" t="s">
        <v>8223</v>
      </c>
      <c r="H2512" t="s">
        <v>8245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8295</v>
      </c>
      <c r="O2512" t="s">
        <v>8312</v>
      </c>
      <c r="P2512" s="9">
        <f>(J2512/86400)+DATE(1970,1,1)</f>
        <v>42078.997361111113</v>
      </c>
      <c r="Q2512" s="9">
        <f>(I2512/86400)+DATE(1970,1,1)</f>
        <v>42138.997361111113</v>
      </c>
      <c r="R2512" cm="1">
        <f t="array" ref="R2512:S2512">YEAR(P2512:Q2512)</f>
        <v>2015</v>
      </c>
      <c r="S2512">
        <v>2015</v>
      </c>
    </row>
    <row r="2513" spans="1:19" ht="48" x14ac:dyDescent="0.2">
      <c r="A2513">
        <v>2511</v>
      </c>
      <c r="B2513" s="3" t="s">
        <v>2511</v>
      </c>
      <c r="C2513" s="3" t="s">
        <v>6621</v>
      </c>
      <c r="D2513" s="6">
        <v>100000</v>
      </c>
      <c r="E2513" s="8">
        <v>0</v>
      </c>
      <c r="F2513" t="s">
        <v>8220</v>
      </c>
      <c r="G2513" t="s">
        <v>8224</v>
      </c>
      <c r="H2513" t="s">
        <v>8246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8295</v>
      </c>
      <c r="O2513" t="s">
        <v>8312</v>
      </c>
      <c r="P2513" s="9">
        <f>(J2513/86400)+DATE(1970,1,1)</f>
        <v>42371.446909722217</v>
      </c>
      <c r="Q2513" s="9">
        <f>(I2513/86400)+DATE(1970,1,1)</f>
        <v>42401.446909722217</v>
      </c>
      <c r="R2513" cm="1">
        <f t="array" ref="R2513:S2513">YEAR(P2513:Q2513)</f>
        <v>2016</v>
      </c>
      <c r="S2513">
        <v>2016</v>
      </c>
    </row>
    <row r="2514" spans="1:19" ht="48" x14ac:dyDescent="0.2">
      <c r="A2514">
        <v>2512</v>
      </c>
      <c r="B2514" s="3" t="s">
        <v>2512</v>
      </c>
      <c r="C2514" s="3" t="s">
        <v>6622</v>
      </c>
      <c r="D2514" s="6">
        <v>1150</v>
      </c>
      <c r="E2514" s="8">
        <v>0</v>
      </c>
      <c r="F2514" t="s">
        <v>8220</v>
      </c>
      <c r="G2514" t="s">
        <v>8223</v>
      </c>
      <c r="H2514" t="s">
        <v>8245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8295</v>
      </c>
      <c r="O2514" t="s">
        <v>8312</v>
      </c>
      <c r="P2514" s="9">
        <f>(J2514/86400)+DATE(1970,1,1)</f>
        <v>41971.876863425925</v>
      </c>
      <c r="Q2514" s="9">
        <f>(I2514/86400)+DATE(1970,1,1)</f>
        <v>41986.876863425925</v>
      </c>
      <c r="R2514" cm="1">
        <f t="array" ref="R2514:S2514">YEAR(P2514:Q2514)</f>
        <v>2014</v>
      </c>
      <c r="S2514">
        <v>2014</v>
      </c>
    </row>
    <row r="2515" spans="1:19" ht="48" x14ac:dyDescent="0.2">
      <c r="A2515">
        <v>2513</v>
      </c>
      <c r="B2515" s="3" t="s">
        <v>2513</v>
      </c>
      <c r="C2515" s="3" t="s">
        <v>6623</v>
      </c>
      <c r="D2515" s="6">
        <v>180000</v>
      </c>
      <c r="E2515" s="8">
        <v>0</v>
      </c>
      <c r="F2515" t="s">
        <v>8220</v>
      </c>
      <c r="G2515" t="s">
        <v>8235</v>
      </c>
      <c r="H2515" t="s">
        <v>8248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8295</v>
      </c>
      <c r="O2515" t="s">
        <v>8312</v>
      </c>
      <c r="P2515" s="9">
        <f>(J2515/86400)+DATE(1970,1,1)</f>
        <v>42732.00681712963</v>
      </c>
      <c r="Q2515" s="9">
        <f>(I2515/86400)+DATE(1970,1,1)</f>
        <v>42792.00681712963</v>
      </c>
      <c r="R2515" cm="1">
        <f t="array" ref="R2515:S2515">YEAR(P2515:Q2515)</f>
        <v>2016</v>
      </c>
      <c r="S2515">
        <v>2017</v>
      </c>
    </row>
    <row r="2516" spans="1:19" ht="48" x14ac:dyDescent="0.2">
      <c r="A2516">
        <v>2514</v>
      </c>
      <c r="B2516" s="3" t="s">
        <v>2514</v>
      </c>
      <c r="C2516" s="3" t="s">
        <v>6624</v>
      </c>
      <c r="D2516" s="6">
        <v>12000</v>
      </c>
      <c r="E2516" s="8">
        <v>210</v>
      </c>
      <c r="F2516" t="s">
        <v>8220</v>
      </c>
      <c r="G2516" t="s">
        <v>8223</v>
      </c>
      <c r="H2516" t="s">
        <v>8245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8295</v>
      </c>
      <c r="O2516" t="s">
        <v>8312</v>
      </c>
      <c r="P2516" s="9">
        <f>(J2516/86400)+DATE(1970,1,1)</f>
        <v>41854.389780092592</v>
      </c>
      <c r="Q2516" s="9">
        <f>(I2516/86400)+DATE(1970,1,1)</f>
        <v>41871.389780092592</v>
      </c>
      <c r="R2516" cm="1">
        <f t="array" ref="R2516:S2516">YEAR(P2516:Q2516)</f>
        <v>2014</v>
      </c>
      <c r="S2516">
        <v>2014</v>
      </c>
    </row>
    <row r="2517" spans="1:19" ht="48" x14ac:dyDescent="0.2">
      <c r="A2517">
        <v>2515</v>
      </c>
      <c r="B2517" s="3" t="s">
        <v>2515</v>
      </c>
      <c r="C2517" s="3" t="s">
        <v>6625</v>
      </c>
      <c r="D2517" s="6">
        <v>5000</v>
      </c>
      <c r="E2517" s="8">
        <v>930</v>
      </c>
      <c r="F2517" t="s">
        <v>8220</v>
      </c>
      <c r="G2517" t="s">
        <v>8223</v>
      </c>
      <c r="H2517" t="s">
        <v>8245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8295</v>
      </c>
      <c r="O2517" t="s">
        <v>8312</v>
      </c>
      <c r="P2517" s="9">
        <f>(J2517/86400)+DATE(1970,1,1)</f>
        <v>42027.839733796296</v>
      </c>
      <c r="Q2517" s="9">
        <f>(I2517/86400)+DATE(1970,1,1)</f>
        <v>42057.839733796296</v>
      </c>
      <c r="R2517" cm="1">
        <f t="array" ref="R2517:S2517">YEAR(P2517:Q2517)</f>
        <v>2015</v>
      </c>
      <c r="S2517">
        <v>2015</v>
      </c>
    </row>
    <row r="2518" spans="1:19" ht="48" x14ac:dyDescent="0.2">
      <c r="A2518">
        <v>2516</v>
      </c>
      <c r="B2518" s="3" t="s">
        <v>2516</v>
      </c>
      <c r="C2518" s="3" t="s">
        <v>6626</v>
      </c>
      <c r="D2518" s="6">
        <v>22000</v>
      </c>
      <c r="E2518" s="8">
        <v>0</v>
      </c>
      <c r="F2518" t="s">
        <v>8220</v>
      </c>
      <c r="G2518" t="s">
        <v>8223</v>
      </c>
      <c r="H2518" t="s">
        <v>8245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8295</v>
      </c>
      <c r="O2518" t="s">
        <v>8312</v>
      </c>
      <c r="P2518" s="9">
        <f>(J2518/86400)+DATE(1970,1,1)</f>
        <v>41942.653379629628</v>
      </c>
      <c r="Q2518" s="9">
        <f>(I2518/86400)+DATE(1970,1,1)</f>
        <v>41972.6950462963</v>
      </c>
      <c r="R2518" cm="1">
        <f t="array" ref="R2518:S2518">YEAR(P2518:Q2518)</f>
        <v>2014</v>
      </c>
      <c r="S2518">
        <v>2014</v>
      </c>
    </row>
    <row r="2519" spans="1:19" ht="48" x14ac:dyDescent="0.2">
      <c r="A2519">
        <v>2517</v>
      </c>
      <c r="B2519" s="3" t="s">
        <v>2517</v>
      </c>
      <c r="C2519" s="3" t="s">
        <v>6627</v>
      </c>
      <c r="D2519" s="6">
        <v>18000</v>
      </c>
      <c r="E2519" s="8">
        <v>1767</v>
      </c>
      <c r="F2519" t="s">
        <v>8220</v>
      </c>
      <c r="G2519" t="s">
        <v>8228</v>
      </c>
      <c r="H2519" t="s">
        <v>8250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8295</v>
      </c>
      <c r="O2519" t="s">
        <v>8312</v>
      </c>
      <c r="P2519" s="9">
        <f>(J2519/86400)+DATE(1970,1,1)</f>
        <v>42052.802430555559</v>
      </c>
      <c r="Q2519" s="9">
        <f>(I2519/86400)+DATE(1970,1,1)</f>
        <v>42082.760763888888</v>
      </c>
      <c r="R2519" cm="1">
        <f t="array" ref="R2519:S2519">YEAR(P2519:Q2519)</f>
        <v>2015</v>
      </c>
      <c r="S2519">
        <v>2015</v>
      </c>
    </row>
    <row r="2520" spans="1:19" ht="48" x14ac:dyDescent="0.2">
      <c r="A2520">
        <v>2518</v>
      </c>
      <c r="B2520" s="3" t="s">
        <v>2518</v>
      </c>
      <c r="C2520" s="3" t="s">
        <v>6628</v>
      </c>
      <c r="D2520" s="6">
        <v>5000</v>
      </c>
      <c r="E2520" s="8">
        <v>0</v>
      </c>
      <c r="F2520" t="s">
        <v>8220</v>
      </c>
      <c r="G2520" t="s">
        <v>8223</v>
      </c>
      <c r="H2520" t="s">
        <v>8245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8295</v>
      </c>
      <c r="O2520" t="s">
        <v>8312</v>
      </c>
      <c r="P2520" s="9">
        <f>(J2520/86400)+DATE(1970,1,1)</f>
        <v>41926.680879629632</v>
      </c>
      <c r="Q2520" s="9">
        <f>(I2520/86400)+DATE(1970,1,1)</f>
        <v>41956.722546296296</v>
      </c>
      <c r="R2520" cm="1">
        <f t="array" ref="R2520:S2520">YEAR(P2520:Q2520)</f>
        <v>2014</v>
      </c>
      <c r="S2520">
        <v>2014</v>
      </c>
    </row>
    <row r="2521" spans="1:19" ht="32" x14ac:dyDescent="0.2">
      <c r="A2521">
        <v>2519</v>
      </c>
      <c r="B2521" s="3" t="s">
        <v>2519</v>
      </c>
      <c r="C2521" s="3" t="s">
        <v>6629</v>
      </c>
      <c r="D2521" s="6">
        <v>150000</v>
      </c>
      <c r="E2521" s="8">
        <v>65</v>
      </c>
      <c r="F2521" t="s">
        <v>8220</v>
      </c>
      <c r="G2521" t="s">
        <v>8223</v>
      </c>
      <c r="H2521" t="s">
        <v>8245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8295</v>
      </c>
      <c r="O2521" t="s">
        <v>8312</v>
      </c>
      <c r="P2521" s="9">
        <f>(J2521/86400)+DATE(1970,1,1)</f>
        <v>41809.155138888891</v>
      </c>
      <c r="Q2521" s="9">
        <f>(I2521/86400)+DATE(1970,1,1)</f>
        <v>41839.155138888891</v>
      </c>
      <c r="R2521" cm="1">
        <f t="array" ref="R2521:S2521">YEAR(P2521:Q2521)</f>
        <v>2014</v>
      </c>
      <c r="S2521">
        <v>2014</v>
      </c>
    </row>
    <row r="2522" spans="1:19" ht="48" x14ac:dyDescent="0.2">
      <c r="A2522">
        <v>2520</v>
      </c>
      <c r="B2522" s="3" t="s">
        <v>2520</v>
      </c>
      <c r="C2522" s="3" t="s">
        <v>6630</v>
      </c>
      <c r="D2522" s="6">
        <v>100000</v>
      </c>
      <c r="E2522" s="8">
        <v>0</v>
      </c>
      <c r="F2522" t="s">
        <v>8220</v>
      </c>
      <c r="G2522" t="s">
        <v>8223</v>
      </c>
      <c r="H2522" t="s">
        <v>8245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8295</v>
      </c>
      <c r="O2522" t="s">
        <v>8312</v>
      </c>
      <c r="P2522" s="9">
        <f>(J2522/86400)+DATE(1970,1,1)</f>
        <v>42612.600520833337</v>
      </c>
      <c r="Q2522" s="9">
        <f>(I2522/86400)+DATE(1970,1,1)</f>
        <v>42658.806250000001</v>
      </c>
      <c r="R2522" cm="1">
        <f t="array" ref="R2522:S2522">YEAR(P2522:Q2522)</f>
        <v>2016</v>
      </c>
      <c r="S2522">
        <v>2016</v>
      </c>
    </row>
    <row r="2523" spans="1:19" ht="48" x14ac:dyDescent="0.2">
      <c r="A2523">
        <v>2521</v>
      </c>
      <c r="B2523" s="3" t="s">
        <v>2521</v>
      </c>
      <c r="C2523" s="3" t="s">
        <v>6631</v>
      </c>
      <c r="D2523" s="6">
        <v>12500</v>
      </c>
      <c r="E2523" s="8">
        <v>13685.99</v>
      </c>
      <c r="F2523" t="s">
        <v>8218</v>
      </c>
      <c r="G2523" t="s">
        <v>8223</v>
      </c>
      <c r="H2523" t="s">
        <v>8245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8284</v>
      </c>
      <c r="O2523" t="s">
        <v>8313</v>
      </c>
      <c r="P2523" s="9">
        <f>(J2523/86400)+DATE(1970,1,1)</f>
        <v>42269.967835648145</v>
      </c>
      <c r="Q2523" s="9">
        <f>(I2523/86400)+DATE(1970,1,1)</f>
        <v>42290.967835648145</v>
      </c>
      <c r="R2523" cm="1">
        <f t="array" ref="R2523:S2523">YEAR(P2523:Q2523)</f>
        <v>2015</v>
      </c>
      <c r="S2523">
        <v>2015</v>
      </c>
    </row>
    <row r="2524" spans="1:19" ht="48" x14ac:dyDescent="0.2">
      <c r="A2524">
        <v>2522</v>
      </c>
      <c r="B2524" s="3" t="s">
        <v>2522</v>
      </c>
      <c r="C2524" s="3" t="s">
        <v>6632</v>
      </c>
      <c r="D2524" s="6">
        <v>5000</v>
      </c>
      <c r="E2524" s="8">
        <v>5000</v>
      </c>
      <c r="F2524" t="s">
        <v>8218</v>
      </c>
      <c r="G2524" t="s">
        <v>8223</v>
      </c>
      <c r="H2524" t="s">
        <v>8245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8284</v>
      </c>
      <c r="O2524" t="s">
        <v>8313</v>
      </c>
      <c r="P2524" s="9">
        <f>(J2524/86400)+DATE(1970,1,1)</f>
        <v>42460.573611111111</v>
      </c>
      <c r="Q2524" s="9">
        <f>(I2524/86400)+DATE(1970,1,1)</f>
        <v>42482.619444444441</v>
      </c>
      <c r="R2524" cm="1">
        <f t="array" ref="R2524:S2524">YEAR(P2524:Q2524)</f>
        <v>2016</v>
      </c>
      <c r="S2524">
        <v>2016</v>
      </c>
    </row>
    <row r="2525" spans="1:19" ht="48" x14ac:dyDescent="0.2">
      <c r="A2525">
        <v>2523</v>
      </c>
      <c r="B2525" s="3" t="s">
        <v>2523</v>
      </c>
      <c r="C2525" s="3" t="s">
        <v>6633</v>
      </c>
      <c r="D2525" s="6">
        <v>900</v>
      </c>
      <c r="E2525" s="8">
        <v>1408</v>
      </c>
      <c r="F2525" t="s">
        <v>8218</v>
      </c>
      <c r="G2525" t="s">
        <v>8223</v>
      </c>
      <c r="H2525" t="s">
        <v>8245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8284</v>
      </c>
      <c r="O2525" t="s">
        <v>8313</v>
      </c>
      <c r="P2525" s="9">
        <f>(J2525/86400)+DATE(1970,1,1)</f>
        <v>41930.975601851853</v>
      </c>
      <c r="Q2525" s="9">
        <f>(I2525/86400)+DATE(1970,1,1)</f>
        <v>41961.017268518517</v>
      </c>
      <c r="R2525" cm="1">
        <f t="array" ref="R2525:S2525">YEAR(P2525:Q2525)</f>
        <v>2014</v>
      </c>
      <c r="S2525">
        <v>2014</v>
      </c>
    </row>
    <row r="2526" spans="1:19" ht="32" x14ac:dyDescent="0.2">
      <c r="A2526">
        <v>2524</v>
      </c>
      <c r="B2526" s="3" t="s">
        <v>2524</v>
      </c>
      <c r="C2526" s="3" t="s">
        <v>6634</v>
      </c>
      <c r="D2526" s="6">
        <v>7500</v>
      </c>
      <c r="E2526" s="8">
        <v>7620</v>
      </c>
      <c r="F2526" t="s">
        <v>8218</v>
      </c>
      <c r="G2526" t="s">
        <v>8223</v>
      </c>
      <c r="H2526" t="s">
        <v>8245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8284</v>
      </c>
      <c r="O2526" t="s">
        <v>8313</v>
      </c>
      <c r="P2526" s="9">
        <f>(J2526/86400)+DATE(1970,1,1)</f>
        <v>41961.807372685187</v>
      </c>
      <c r="Q2526" s="9">
        <f>(I2526/86400)+DATE(1970,1,1)</f>
        <v>41994.1875</v>
      </c>
      <c r="R2526" cm="1">
        <f t="array" ref="R2526:S2526">YEAR(P2526:Q2526)</f>
        <v>2014</v>
      </c>
      <c r="S2526">
        <v>2014</v>
      </c>
    </row>
    <row r="2527" spans="1:19" ht="48" x14ac:dyDescent="0.2">
      <c r="A2527">
        <v>2525</v>
      </c>
      <c r="B2527" s="3" t="s">
        <v>2525</v>
      </c>
      <c r="C2527" s="3" t="s">
        <v>6635</v>
      </c>
      <c r="D2527" s="6">
        <v>8000</v>
      </c>
      <c r="E2527" s="8">
        <v>8026</v>
      </c>
      <c r="F2527" t="s">
        <v>8218</v>
      </c>
      <c r="G2527" t="s">
        <v>8223</v>
      </c>
      <c r="H2527" t="s">
        <v>8245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8284</v>
      </c>
      <c r="O2527" t="s">
        <v>8313</v>
      </c>
      <c r="P2527" s="9">
        <f>(J2527/86400)+DATE(1970,1,1)</f>
        <v>41058.844571759255</v>
      </c>
      <c r="Q2527" s="9">
        <f>(I2527/86400)+DATE(1970,1,1)</f>
        <v>41088.844571759255</v>
      </c>
      <c r="R2527" cm="1">
        <f t="array" ref="R2527:S2527">YEAR(P2527:Q2527)</f>
        <v>2012</v>
      </c>
      <c r="S2527">
        <v>2012</v>
      </c>
    </row>
    <row r="2528" spans="1:19" ht="48" x14ac:dyDescent="0.2">
      <c r="A2528">
        <v>2526</v>
      </c>
      <c r="B2528" s="3" t="s">
        <v>2526</v>
      </c>
      <c r="C2528" s="3" t="s">
        <v>6636</v>
      </c>
      <c r="D2528" s="6">
        <v>4000</v>
      </c>
      <c r="E2528" s="8">
        <v>4518</v>
      </c>
      <c r="F2528" t="s">
        <v>8218</v>
      </c>
      <c r="G2528" t="s">
        <v>8223</v>
      </c>
      <c r="H2528" t="s">
        <v>8245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8284</v>
      </c>
      <c r="O2528" t="s">
        <v>8313</v>
      </c>
      <c r="P2528" s="9">
        <f>(J2528/86400)+DATE(1970,1,1)</f>
        <v>41953.091134259259</v>
      </c>
      <c r="Q2528" s="9">
        <f>(I2528/86400)+DATE(1970,1,1)</f>
        <v>41981.207638888889</v>
      </c>
      <c r="R2528" cm="1">
        <f t="array" ref="R2528:S2528">YEAR(P2528:Q2528)</f>
        <v>2014</v>
      </c>
      <c r="S2528">
        <v>2014</v>
      </c>
    </row>
    <row r="2529" spans="1:19" ht="48" x14ac:dyDescent="0.2">
      <c r="A2529">
        <v>2527</v>
      </c>
      <c r="B2529" s="3" t="s">
        <v>2527</v>
      </c>
      <c r="C2529" s="3" t="s">
        <v>6637</v>
      </c>
      <c r="D2529" s="6">
        <v>4000</v>
      </c>
      <c r="E2529" s="8">
        <v>4085</v>
      </c>
      <c r="F2529" t="s">
        <v>8218</v>
      </c>
      <c r="G2529" t="s">
        <v>8223</v>
      </c>
      <c r="H2529" t="s">
        <v>8245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8284</v>
      </c>
      <c r="O2529" t="s">
        <v>8313</v>
      </c>
      <c r="P2529" s="9">
        <f>(J2529/86400)+DATE(1970,1,1)</f>
        <v>41546.75105324074</v>
      </c>
      <c r="Q2529" s="9">
        <f>(I2529/86400)+DATE(1970,1,1)</f>
        <v>41565.165972222225</v>
      </c>
      <c r="R2529" cm="1">
        <f t="array" ref="R2529:S2529">YEAR(P2529:Q2529)</f>
        <v>2013</v>
      </c>
      <c r="S2529">
        <v>2013</v>
      </c>
    </row>
    <row r="2530" spans="1:19" ht="48" x14ac:dyDescent="0.2">
      <c r="A2530">
        <v>2528</v>
      </c>
      <c r="B2530" s="3" t="s">
        <v>2528</v>
      </c>
      <c r="C2530" s="3" t="s">
        <v>6638</v>
      </c>
      <c r="D2530" s="6">
        <v>4000</v>
      </c>
      <c r="E2530" s="8">
        <v>4289.99</v>
      </c>
      <c r="F2530" t="s">
        <v>8218</v>
      </c>
      <c r="G2530" t="s">
        <v>8224</v>
      </c>
      <c r="H2530" t="s">
        <v>8246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8284</v>
      </c>
      <c r="O2530" t="s">
        <v>8313</v>
      </c>
      <c r="P2530" s="9">
        <f>(J2530/86400)+DATE(1970,1,1)</f>
        <v>42217.834525462968</v>
      </c>
      <c r="Q2530" s="9">
        <f>(I2530/86400)+DATE(1970,1,1)</f>
        <v>42236.458333333328</v>
      </c>
      <c r="R2530" cm="1">
        <f t="array" ref="R2530:S2530">YEAR(P2530:Q2530)</f>
        <v>2015</v>
      </c>
      <c r="S2530">
        <v>2015</v>
      </c>
    </row>
    <row r="2531" spans="1:19" ht="32" x14ac:dyDescent="0.2">
      <c r="A2531">
        <v>2529</v>
      </c>
      <c r="B2531" s="3" t="s">
        <v>2529</v>
      </c>
      <c r="C2531" s="3" t="s">
        <v>6639</v>
      </c>
      <c r="D2531" s="6">
        <v>6000</v>
      </c>
      <c r="E2531" s="8">
        <v>6257</v>
      </c>
      <c r="F2531" t="s">
        <v>8218</v>
      </c>
      <c r="G2531" t="s">
        <v>8223</v>
      </c>
      <c r="H2531" t="s">
        <v>8245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8284</v>
      </c>
      <c r="O2531" t="s">
        <v>8313</v>
      </c>
      <c r="P2531" s="9">
        <f>(J2531/86400)+DATE(1970,1,1)</f>
        <v>40948.080729166664</v>
      </c>
      <c r="Q2531" s="9">
        <f>(I2531/86400)+DATE(1970,1,1)</f>
        <v>40993.0390625</v>
      </c>
      <c r="R2531" cm="1">
        <f t="array" ref="R2531:S2531">YEAR(P2531:Q2531)</f>
        <v>2012</v>
      </c>
      <c r="S2531">
        <v>2012</v>
      </c>
    </row>
    <row r="2532" spans="1:19" ht="48" x14ac:dyDescent="0.2">
      <c r="A2532">
        <v>2530</v>
      </c>
      <c r="B2532" s="3" t="s">
        <v>2530</v>
      </c>
      <c r="C2532" s="3" t="s">
        <v>6640</v>
      </c>
      <c r="D2532" s="6">
        <v>6500</v>
      </c>
      <c r="E2532" s="8">
        <v>6500</v>
      </c>
      <c r="F2532" t="s">
        <v>8218</v>
      </c>
      <c r="G2532" t="s">
        <v>8223</v>
      </c>
      <c r="H2532" t="s">
        <v>8245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8284</v>
      </c>
      <c r="O2532" t="s">
        <v>8313</v>
      </c>
      <c r="P2532" s="9">
        <f>(J2532/86400)+DATE(1970,1,1)</f>
        <v>42081.864641203705</v>
      </c>
      <c r="Q2532" s="9">
        <f>(I2532/86400)+DATE(1970,1,1)</f>
        <v>42114.201388888891</v>
      </c>
      <c r="R2532" cm="1">
        <f t="array" ref="R2532:S2532">YEAR(P2532:Q2532)</f>
        <v>2015</v>
      </c>
      <c r="S2532">
        <v>2015</v>
      </c>
    </row>
    <row r="2533" spans="1:19" ht="48" x14ac:dyDescent="0.2">
      <c r="A2533">
        <v>2531</v>
      </c>
      <c r="B2533" s="3" t="s">
        <v>2531</v>
      </c>
      <c r="C2533" s="3" t="s">
        <v>6641</v>
      </c>
      <c r="D2533" s="6">
        <v>4500</v>
      </c>
      <c r="E2533" s="8">
        <v>4518</v>
      </c>
      <c r="F2533" t="s">
        <v>8218</v>
      </c>
      <c r="G2533" t="s">
        <v>8223</v>
      </c>
      <c r="H2533" t="s">
        <v>8245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8284</v>
      </c>
      <c r="O2533" t="s">
        <v>8313</v>
      </c>
      <c r="P2533" s="9">
        <f>(J2533/86400)+DATE(1970,1,1)</f>
        <v>42208.680023148147</v>
      </c>
      <c r="Q2533" s="9">
        <f>(I2533/86400)+DATE(1970,1,1)</f>
        <v>42231.165972222225</v>
      </c>
      <c r="R2533" cm="1">
        <f t="array" ref="R2533:S2533">YEAR(P2533:Q2533)</f>
        <v>2015</v>
      </c>
      <c r="S2533">
        <v>2015</v>
      </c>
    </row>
    <row r="2534" spans="1:19" ht="48" x14ac:dyDescent="0.2">
      <c r="A2534">
        <v>2532</v>
      </c>
      <c r="B2534" s="3" t="s">
        <v>2532</v>
      </c>
      <c r="C2534" s="3" t="s">
        <v>6642</v>
      </c>
      <c r="D2534" s="6">
        <v>4000</v>
      </c>
      <c r="E2534" s="8">
        <v>5045</v>
      </c>
      <c r="F2534" t="s">
        <v>8218</v>
      </c>
      <c r="G2534" t="s">
        <v>8223</v>
      </c>
      <c r="H2534" t="s">
        <v>8245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8284</v>
      </c>
      <c r="O2534" t="s">
        <v>8313</v>
      </c>
      <c r="P2534" s="9">
        <f>(J2534/86400)+DATE(1970,1,1)</f>
        <v>41107.849143518521</v>
      </c>
      <c r="Q2534" s="9">
        <f>(I2534/86400)+DATE(1970,1,1)</f>
        <v>41137.849143518521</v>
      </c>
      <c r="R2534" cm="1">
        <f t="array" ref="R2534:S2534">YEAR(P2534:Q2534)</f>
        <v>2012</v>
      </c>
      <c r="S2534">
        <v>2012</v>
      </c>
    </row>
    <row r="2535" spans="1:19" ht="48" x14ac:dyDescent="0.2">
      <c r="A2535">
        <v>2533</v>
      </c>
      <c r="B2535" s="3" t="s">
        <v>2533</v>
      </c>
      <c r="C2535" s="3" t="s">
        <v>6643</v>
      </c>
      <c r="D2535" s="6">
        <v>7500</v>
      </c>
      <c r="E2535" s="8">
        <v>8300</v>
      </c>
      <c r="F2535" t="s">
        <v>8218</v>
      </c>
      <c r="G2535" t="s">
        <v>8223</v>
      </c>
      <c r="H2535" t="s">
        <v>8245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8284</v>
      </c>
      <c r="O2535" t="s">
        <v>8313</v>
      </c>
      <c r="P2535" s="9">
        <f>(J2535/86400)+DATE(1970,1,1)</f>
        <v>41304.751284722224</v>
      </c>
      <c r="Q2535" s="9">
        <f>(I2535/86400)+DATE(1970,1,1)</f>
        <v>41334.750787037039</v>
      </c>
      <c r="R2535" cm="1">
        <f t="array" ref="R2535:S2535">YEAR(P2535:Q2535)</f>
        <v>2013</v>
      </c>
      <c r="S2535">
        <v>2013</v>
      </c>
    </row>
    <row r="2536" spans="1:19" ht="64" x14ac:dyDescent="0.2">
      <c r="A2536">
        <v>2534</v>
      </c>
      <c r="B2536" s="3" t="s">
        <v>2534</v>
      </c>
      <c r="C2536" s="3" t="s">
        <v>6644</v>
      </c>
      <c r="D2536" s="6">
        <v>2000</v>
      </c>
      <c r="E2536" s="8">
        <v>2100</v>
      </c>
      <c r="F2536" t="s">
        <v>8218</v>
      </c>
      <c r="G2536" t="s">
        <v>8223</v>
      </c>
      <c r="H2536" t="s">
        <v>8245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8284</v>
      </c>
      <c r="O2536" t="s">
        <v>8313</v>
      </c>
      <c r="P2536" s="9">
        <f>(J2536/86400)+DATE(1970,1,1)</f>
        <v>40127.700370370367</v>
      </c>
      <c r="Q2536" s="9">
        <f>(I2536/86400)+DATE(1970,1,1)</f>
        <v>40179.25</v>
      </c>
      <c r="R2536" cm="1">
        <f t="array" ref="R2536:S2536">YEAR(P2536:Q2536)</f>
        <v>2009</v>
      </c>
      <c r="S2536">
        <v>2010</v>
      </c>
    </row>
    <row r="2537" spans="1:19" ht="16" x14ac:dyDescent="0.2">
      <c r="A2537">
        <v>2535</v>
      </c>
      <c r="B2537" s="3" t="s">
        <v>2535</v>
      </c>
      <c r="C2537" s="3" t="s">
        <v>6645</v>
      </c>
      <c r="D2537" s="6">
        <v>20000</v>
      </c>
      <c r="E2537" s="8">
        <v>20755</v>
      </c>
      <c r="F2537" t="s">
        <v>8218</v>
      </c>
      <c r="G2537" t="s">
        <v>8223</v>
      </c>
      <c r="H2537" t="s">
        <v>8245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8284</v>
      </c>
      <c r="O2537" t="s">
        <v>8313</v>
      </c>
      <c r="P2537" s="9">
        <f>(J2537/86400)+DATE(1970,1,1)</f>
        <v>41943.791030092594</v>
      </c>
      <c r="Q2537" s="9">
        <f>(I2537/86400)+DATE(1970,1,1)</f>
        <v>41974.832696759258</v>
      </c>
      <c r="R2537" cm="1">
        <f t="array" ref="R2537:S2537">YEAR(P2537:Q2537)</f>
        <v>2014</v>
      </c>
      <c r="S2537">
        <v>2014</v>
      </c>
    </row>
    <row r="2538" spans="1:19" ht="48" x14ac:dyDescent="0.2">
      <c r="A2538">
        <v>2536</v>
      </c>
      <c r="B2538" s="3" t="s">
        <v>2536</v>
      </c>
      <c r="C2538" s="3" t="s">
        <v>6646</v>
      </c>
      <c r="D2538" s="6">
        <v>25</v>
      </c>
      <c r="E2538" s="8">
        <v>29</v>
      </c>
      <c r="F2538" t="s">
        <v>8218</v>
      </c>
      <c r="G2538" t="s">
        <v>8223</v>
      </c>
      <c r="H2538" t="s">
        <v>8245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8284</v>
      </c>
      <c r="O2538" t="s">
        <v>8313</v>
      </c>
      <c r="P2538" s="9">
        <f>(J2538/86400)+DATE(1970,1,1)</f>
        <v>41464.106087962966</v>
      </c>
      <c r="Q2538" s="9">
        <f>(I2538/86400)+DATE(1970,1,1)</f>
        <v>41485.106087962966</v>
      </c>
      <c r="R2538" cm="1">
        <f t="array" ref="R2538:S2538">YEAR(P2538:Q2538)</f>
        <v>2013</v>
      </c>
      <c r="S2538">
        <v>2013</v>
      </c>
    </row>
    <row r="2539" spans="1:19" ht="48" x14ac:dyDescent="0.2">
      <c r="A2539">
        <v>2537</v>
      </c>
      <c r="B2539" s="3" t="s">
        <v>2537</v>
      </c>
      <c r="C2539" s="3" t="s">
        <v>6647</v>
      </c>
      <c r="D2539" s="6">
        <v>1000</v>
      </c>
      <c r="E2539" s="8">
        <v>1100</v>
      </c>
      <c r="F2539" t="s">
        <v>8218</v>
      </c>
      <c r="G2539" t="s">
        <v>8223</v>
      </c>
      <c r="H2539" t="s">
        <v>8245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8284</v>
      </c>
      <c r="O2539" t="s">
        <v>8313</v>
      </c>
      <c r="P2539" s="9">
        <f>(J2539/86400)+DATE(1970,1,1)</f>
        <v>40696.648784722223</v>
      </c>
      <c r="Q2539" s="9">
        <f>(I2539/86400)+DATE(1970,1,1)</f>
        <v>40756.648784722223</v>
      </c>
      <c r="R2539" cm="1">
        <f t="array" ref="R2539:S2539">YEAR(P2539:Q2539)</f>
        <v>2011</v>
      </c>
      <c r="S2539">
        <v>2011</v>
      </c>
    </row>
    <row r="2540" spans="1:19" ht="32" x14ac:dyDescent="0.2">
      <c r="A2540">
        <v>2538</v>
      </c>
      <c r="B2540" s="3" t="s">
        <v>2538</v>
      </c>
      <c r="C2540" s="3" t="s">
        <v>6648</v>
      </c>
      <c r="D2540" s="6">
        <v>18000</v>
      </c>
      <c r="E2540" s="8">
        <v>20343.169999999998</v>
      </c>
      <c r="F2540" t="s">
        <v>8218</v>
      </c>
      <c r="G2540" t="s">
        <v>8223</v>
      </c>
      <c r="H2540" t="s">
        <v>8245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8284</v>
      </c>
      <c r="O2540" t="s">
        <v>8313</v>
      </c>
      <c r="P2540" s="9">
        <f>(J2540/86400)+DATE(1970,1,1)</f>
        <v>41298.509965277779</v>
      </c>
      <c r="Q2540" s="9">
        <f>(I2540/86400)+DATE(1970,1,1)</f>
        <v>41329.207638888889</v>
      </c>
      <c r="R2540" cm="1">
        <f t="array" ref="R2540:S2540">YEAR(P2540:Q2540)</f>
        <v>2013</v>
      </c>
      <c r="S2540">
        <v>2013</v>
      </c>
    </row>
    <row r="2541" spans="1:19" ht="48" x14ac:dyDescent="0.2">
      <c r="A2541">
        <v>2539</v>
      </c>
      <c r="B2541" s="3" t="s">
        <v>2539</v>
      </c>
      <c r="C2541" s="3" t="s">
        <v>6649</v>
      </c>
      <c r="D2541" s="6">
        <v>10000</v>
      </c>
      <c r="E2541" s="8">
        <v>10025</v>
      </c>
      <c r="F2541" t="s">
        <v>8218</v>
      </c>
      <c r="G2541" t="s">
        <v>8223</v>
      </c>
      <c r="H2541" t="s">
        <v>8245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8284</v>
      </c>
      <c r="O2541" t="s">
        <v>8313</v>
      </c>
      <c r="P2541" s="9">
        <f>(J2541/86400)+DATE(1970,1,1)</f>
        <v>41977.902222222227</v>
      </c>
      <c r="Q2541" s="9">
        <f>(I2541/86400)+DATE(1970,1,1)</f>
        <v>42037.902222222227</v>
      </c>
      <c r="R2541" cm="1">
        <f t="array" ref="R2541:S2541">YEAR(P2541:Q2541)</f>
        <v>2014</v>
      </c>
      <c r="S2541">
        <v>2015</v>
      </c>
    </row>
    <row r="2542" spans="1:19" ht="48" x14ac:dyDescent="0.2">
      <c r="A2542">
        <v>2540</v>
      </c>
      <c r="B2542" s="3" t="s">
        <v>2540</v>
      </c>
      <c r="C2542" s="3" t="s">
        <v>6650</v>
      </c>
      <c r="D2542" s="6">
        <v>2500</v>
      </c>
      <c r="E2542" s="8">
        <v>2585</v>
      </c>
      <c r="F2542" t="s">
        <v>8218</v>
      </c>
      <c r="G2542" t="s">
        <v>8223</v>
      </c>
      <c r="H2542" t="s">
        <v>8245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8284</v>
      </c>
      <c r="O2542" t="s">
        <v>8313</v>
      </c>
      <c r="P2542" s="9">
        <f>(J2542/86400)+DATE(1970,1,1)</f>
        <v>40785.675011574072</v>
      </c>
      <c r="Q2542" s="9">
        <f>(I2542/86400)+DATE(1970,1,1)</f>
        <v>40845.675011574072</v>
      </c>
      <c r="R2542" cm="1">
        <f t="array" ref="R2542:S2542">YEAR(P2542:Q2542)</f>
        <v>2011</v>
      </c>
      <c r="S2542">
        <v>2011</v>
      </c>
    </row>
    <row r="2543" spans="1:19" ht="48" x14ac:dyDescent="0.2">
      <c r="A2543">
        <v>2541</v>
      </c>
      <c r="B2543" s="3" t="s">
        <v>2541</v>
      </c>
      <c r="C2543" s="3" t="s">
        <v>6651</v>
      </c>
      <c r="D2543" s="6">
        <v>3500</v>
      </c>
      <c r="E2543" s="8">
        <v>3746</v>
      </c>
      <c r="F2543" t="s">
        <v>8218</v>
      </c>
      <c r="G2543" t="s">
        <v>8224</v>
      </c>
      <c r="H2543" t="s">
        <v>8246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8284</v>
      </c>
      <c r="O2543" t="s">
        <v>8313</v>
      </c>
      <c r="P2543" s="9">
        <f>(J2543/86400)+DATE(1970,1,1)</f>
        <v>41483.449282407411</v>
      </c>
      <c r="Q2543" s="9">
        <f>(I2543/86400)+DATE(1970,1,1)</f>
        <v>41543.449282407411</v>
      </c>
      <c r="R2543" cm="1">
        <f t="array" ref="R2543:S2543">YEAR(P2543:Q2543)</f>
        <v>2013</v>
      </c>
      <c r="S2543">
        <v>2013</v>
      </c>
    </row>
    <row r="2544" spans="1:19" ht="48" x14ac:dyDescent="0.2">
      <c r="A2544">
        <v>2542</v>
      </c>
      <c r="B2544" s="3" t="s">
        <v>2542</v>
      </c>
      <c r="C2544" s="3" t="s">
        <v>6652</v>
      </c>
      <c r="D2544" s="6">
        <v>700</v>
      </c>
      <c r="E2544" s="8">
        <v>725</v>
      </c>
      <c r="F2544" t="s">
        <v>8218</v>
      </c>
      <c r="G2544" t="s">
        <v>8223</v>
      </c>
      <c r="H2544" t="s">
        <v>8245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8284</v>
      </c>
      <c r="O2544" t="s">
        <v>8313</v>
      </c>
      <c r="P2544" s="9">
        <f>(J2544/86400)+DATE(1970,1,1)</f>
        <v>41509.426585648151</v>
      </c>
      <c r="Q2544" s="9">
        <f>(I2544/86400)+DATE(1970,1,1)</f>
        <v>41548.165972222225</v>
      </c>
      <c r="R2544" cm="1">
        <f t="array" ref="R2544:S2544">YEAR(P2544:Q2544)</f>
        <v>2013</v>
      </c>
      <c r="S2544">
        <v>2013</v>
      </c>
    </row>
    <row r="2545" spans="1:19" ht="48" x14ac:dyDescent="0.2">
      <c r="A2545">
        <v>2543</v>
      </c>
      <c r="B2545" s="3" t="s">
        <v>2543</v>
      </c>
      <c r="C2545" s="3" t="s">
        <v>6653</v>
      </c>
      <c r="D2545" s="6">
        <v>250</v>
      </c>
      <c r="E2545" s="8">
        <v>391</v>
      </c>
      <c r="F2545" t="s">
        <v>8218</v>
      </c>
      <c r="G2545" t="s">
        <v>8223</v>
      </c>
      <c r="H2545" t="s">
        <v>8245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8284</v>
      </c>
      <c r="O2545" t="s">
        <v>8313</v>
      </c>
      <c r="P2545" s="9">
        <f>(J2545/86400)+DATE(1970,1,1)</f>
        <v>40514.107615740737</v>
      </c>
      <c r="Q2545" s="9">
        <f>(I2545/86400)+DATE(1970,1,1)</f>
        <v>40545.125</v>
      </c>
      <c r="R2545" cm="1">
        <f t="array" ref="R2545:S2545">YEAR(P2545:Q2545)</f>
        <v>2010</v>
      </c>
      <c r="S2545">
        <v>2011</v>
      </c>
    </row>
    <row r="2546" spans="1:19" ht="48" x14ac:dyDescent="0.2">
      <c r="A2546">
        <v>2544</v>
      </c>
      <c r="B2546" s="3" t="s">
        <v>2544</v>
      </c>
      <c r="C2546" s="3" t="s">
        <v>6654</v>
      </c>
      <c r="D2546" s="6">
        <v>5000</v>
      </c>
      <c r="E2546" s="8">
        <v>5041</v>
      </c>
      <c r="F2546" t="s">
        <v>8218</v>
      </c>
      <c r="G2546" t="s">
        <v>8223</v>
      </c>
      <c r="H2546" t="s">
        <v>8245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8284</v>
      </c>
      <c r="O2546" t="s">
        <v>8313</v>
      </c>
      <c r="P2546" s="9">
        <f>(J2546/86400)+DATE(1970,1,1)</f>
        <v>41068.520474537036</v>
      </c>
      <c r="Q2546" s="9">
        <f>(I2546/86400)+DATE(1970,1,1)</f>
        <v>41098.520474537036</v>
      </c>
      <c r="R2546" cm="1">
        <f t="array" ref="R2546:S2546">YEAR(P2546:Q2546)</f>
        <v>2012</v>
      </c>
      <c r="S2546">
        <v>2012</v>
      </c>
    </row>
    <row r="2547" spans="1:19" ht="48" x14ac:dyDescent="0.2">
      <c r="A2547">
        <v>2545</v>
      </c>
      <c r="B2547" s="3" t="s">
        <v>2545</v>
      </c>
      <c r="C2547" s="3" t="s">
        <v>6655</v>
      </c>
      <c r="D2547" s="6">
        <v>2000</v>
      </c>
      <c r="E2547" s="8">
        <v>3906</v>
      </c>
      <c r="F2547" t="s">
        <v>8218</v>
      </c>
      <c r="G2547" t="s">
        <v>8223</v>
      </c>
      <c r="H2547" t="s">
        <v>8245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8284</v>
      </c>
      <c r="O2547" t="s">
        <v>8313</v>
      </c>
      <c r="P2547" s="9">
        <f>(J2547/86400)+DATE(1970,1,1)</f>
        <v>42027.138171296298</v>
      </c>
      <c r="Q2547" s="9">
        <f>(I2547/86400)+DATE(1970,1,1)</f>
        <v>42062.020833333328</v>
      </c>
      <c r="R2547" cm="1">
        <f t="array" ref="R2547:S2547">YEAR(P2547:Q2547)</f>
        <v>2015</v>
      </c>
      <c r="S2547">
        <v>2015</v>
      </c>
    </row>
    <row r="2548" spans="1:19" ht="48" x14ac:dyDescent="0.2">
      <c r="A2548">
        <v>2546</v>
      </c>
      <c r="B2548" s="3" t="s">
        <v>2546</v>
      </c>
      <c r="C2548" s="3" t="s">
        <v>6656</v>
      </c>
      <c r="D2548" s="6">
        <v>3500</v>
      </c>
      <c r="E2548" s="8">
        <v>3910</v>
      </c>
      <c r="F2548" t="s">
        <v>8218</v>
      </c>
      <c r="G2548" t="s">
        <v>8223</v>
      </c>
      <c r="H2548" t="s">
        <v>8245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8284</v>
      </c>
      <c r="O2548" t="s">
        <v>8313</v>
      </c>
      <c r="P2548" s="9">
        <f>(J2548/86400)+DATE(1970,1,1)</f>
        <v>41524.858553240745</v>
      </c>
      <c r="Q2548" s="9">
        <f>(I2548/86400)+DATE(1970,1,1)</f>
        <v>41552.208333333336</v>
      </c>
      <c r="R2548" cm="1">
        <f t="array" ref="R2548:S2548">YEAR(P2548:Q2548)</f>
        <v>2013</v>
      </c>
      <c r="S2548">
        <v>2013</v>
      </c>
    </row>
    <row r="2549" spans="1:19" ht="48" x14ac:dyDescent="0.2">
      <c r="A2549">
        <v>2547</v>
      </c>
      <c r="B2549" s="3" t="s">
        <v>2547</v>
      </c>
      <c r="C2549" s="3" t="s">
        <v>6657</v>
      </c>
      <c r="D2549" s="6">
        <v>5500</v>
      </c>
      <c r="E2549" s="8">
        <v>6592</v>
      </c>
      <c r="F2549" t="s">
        <v>8218</v>
      </c>
      <c r="G2549" t="s">
        <v>8223</v>
      </c>
      <c r="H2549" t="s">
        <v>8245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8284</v>
      </c>
      <c r="O2549" t="s">
        <v>8313</v>
      </c>
      <c r="P2549" s="9">
        <f>(J2549/86400)+DATE(1970,1,1)</f>
        <v>40973.773182870369</v>
      </c>
      <c r="Q2549" s="9">
        <f>(I2549/86400)+DATE(1970,1,1)</f>
        <v>41003.731516203705</v>
      </c>
      <c r="R2549" cm="1">
        <f t="array" ref="R2549:S2549">YEAR(P2549:Q2549)</f>
        <v>2012</v>
      </c>
      <c r="S2549">
        <v>2012</v>
      </c>
    </row>
    <row r="2550" spans="1:19" ht="48" x14ac:dyDescent="0.2">
      <c r="A2550">
        <v>2548</v>
      </c>
      <c r="B2550" s="3" t="s">
        <v>2548</v>
      </c>
      <c r="C2550" s="3" t="s">
        <v>6658</v>
      </c>
      <c r="D2550" s="6">
        <v>6000</v>
      </c>
      <c r="E2550" s="8">
        <v>6111</v>
      </c>
      <c r="F2550" t="s">
        <v>8218</v>
      </c>
      <c r="G2550" t="s">
        <v>8229</v>
      </c>
      <c r="H2550" t="s">
        <v>8248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8284</v>
      </c>
      <c r="O2550" t="s">
        <v>8313</v>
      </c>
      <c r="P2550" s="9">
        <f>(J2550/86400)+DATE(1970,1,1)</f>
        <v>42618.625428240739</v>
      </c>
      <c r="Q2550" s="9">
        <f>(I2550/86400)+DATE(1970,1,1)</f>
        <v>42643.185416666667</v>
      </c>
      <c r="R2550" cm="1">
        <f t="array" ref="R2550:S2550">YEAR(P2550:Q2550)</f>
        <v>2016</v>
      </c>
      <c r="S2550">
        <v>2016</v>
      </c>
    </row>
    <row r="2551" spans="1:19" ht="48" x14ac:dyDescent="0.2">
      <c r="A2551">
        <v>2549</v>
      </c>
      <c r="B2551" s="3" t="s">
        <v>2549</v>
      </c>
      <c r="C2551" s="3" t="s">
        <v>6659</v>
      </c>
      <c r="D2551" s="6">
        <v>1570</v>
      </c>
      <c r="E2551" s="8">
        <v>1614</v>
      </c>
      <c r="F2551" t="s">
        <v>8218</v>
      </c>
      <c r="G2551" t="s">
        <v>8224</v>
      </c>
      <c r="H2551" t="s">
        <v>8246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8284</v>
      </c>
      <c r="O2551" t="s">
        <v>8313</v>
      </c>
      <c r="P2551" s="9">
        <f>(J2551/86400)+DATE(1970,1,1)</f>
        <v>41390.757754629631</v>
      </c>
      <c r="Q2551" s="9">
        <f>(I2551/86400)+DATE(1970,1,1)</f>
        <v>41425.708333333336</v>
      </c>
      <c r="R2551" cm="1">
        <f t="array" ref="R2551:S2551">YEAR(P2551:Q2551)</f>
        <v>2013</v>
      </c>
      <c r="S2551">
        <v>2013</v>
      </c>
    </row>
    <row r="2552" spans="1:19" ht="48" x14ac:dyDescent="0.2">
      <c r="A2552">
        <v>2550</v>
      </c>
      <c r="B2552" s="3" t="s">
        <v>2550</v>
      </c>
      <c r="C2552" s="3" t="s">
        <v>6660</v>
      </c>
      <c r="D2552" s="6">
        <v>6500</v>
      </c>
      <c r="E2552" s="8">
        <v>6555</v>
      </c>
      <c r="F2552" t="s">
        <v>8218</v>
      </c>
      <c r="G2552" t="s">
        <v>8223</v>
      </c>
      <c r="H2552" t="s">
        <v>8245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8284</v>
      </c>
      <c r="O2552" t="s">
        <v>8313</v>
      </c>
      <c r="P2552" s="9">
        <f>(J2552/86400)+DATE(1970,1,1)</f>
        <v>42228.634328703702</v>
      </c>
      <c r="Q2552" s="9">
        <f>(I2552/86400)+DATE(1970,1,1)</f>
        <v>42285.165972222225</v>
      </c>
      <c r="R2552" cm="1">
        <f t="array" ref="R2552:S2552">YEAR(P2552:Q2552)</f>
        <v>2015</v>
      </c>
      <c r="S2552">
        <v>2015</v>
      </c>
    </row>
    <row r="2553" spans="1:19" ht="48" x14ac:dyDescent="0.2">
      <c r="A2553">
        <v>2551</v>
      </c>
      <c r="B2553" s="3" t="s">
        <v>2551</v>
      </c>
      <c r="C2553" s="3" t="s">
        <v>6661</v>
      </c>
      <c r="D2553" s="6">
        <v>3675</v>
      </c>
      <c r="E2553" s="8">
        <v>3775.5</v>
      </c>
      <c r="F2553" t="s">
        <v>8218</v>
      </c>
      <c r="G2553" t="s">
        <v>8223</v>
      </c>
      <c r="H2553" t="s">
        <v>8245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8284</v>
      </c>
      <c r="O2553" t="s">
        <v>8313</v>
      </c>
      <c r="P2553" s="9">
        <f>(J2553/86400)+DATE(1970,1,1)</f>
        <v>40961.252141203702</v>
      </c>
      <c r="Q2553" s="9">
        <f>(I2553/86400)+DATE(1970,1,1)</f>
        <v>40989.866666666669</v>
      </c>
      <c r="R2553" cm="1">
        <f t="array" ref="R2553:S2553">YEAR(P2553:Q2553)</f>
        <v>2012</v>
      </c>
      <c r="S2553">
        <v>2012</v>
      </c>
    </row>
    <row r="2554" spans="1:19" ht="48" x14ac:dyDescent="0.2">
      <c r="A2554">
        <v>2552</v>
      </c>
      <c r="B2554" s="3" t="s">
        <v>2552</v>
      </c>
      <c r="C2554" s="3" t="s">
        <v>6662</v>
      </c>
      <c r="D2554" s="6">
        <v>3000</v>
      </c>
      <c r="E2554" s="8">
        <v>3195</v>
      </c>
      <c r="F2554" t="s">
        <v>8218</v>
      </c>
      <c r="G2554" t="s">
        <v>8223</v>
      </c>
      <c r="H2554" t="s">
        <v>8245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8284</v>
      </c>
      <c r="O2554" t="s">
        <v>8313</v>
      </c>
      <c r="P2554" s="9">
        <f>(J2554/86400)+DATE(1970,1,1)</f>
        <v>42769.809965277775</v>
      </c>
      <c r="Q2554" s="9">
        <f>(I2554/86400)+DATE(1970,1,1)</f>
        <v>42799.809965277775</v>
      </c>
      <c r="R2554" cm="1">
        <f t="array" ref="R2554:S2554">YEAR(P2554:Q2554)</f>
        <v>2017</v>
      </c>
      <c r="S2554">
        <v>2017</v>
      </c>
    </row>
    <row r="2555" spans="1:19" ht="48" x14ac:dyDescent="0.2">
      <c r="A2555">
        <v>2553</v>
      </c>
      <c r="B2555" s="3" t="s">
        <v>2553</v>
      </c>
      <c r="C2555" s="3" t="s">
        <v>6663</v>
      </c>
      <c r="D2555" s="6">
        <v>1500</v>
      </c>
      <c r="E2555" s="8">
        <v>2333</v>
      </c>
      <c r="F2555" t="s">
        <v>8218</v>
      </c>
      <c r="G2555" t="s">
        <v>8223</v>
      </c>
      <c r="H2555" t="s">
        <v>8245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8284</v>
      </c>
      <c r="O2555" t="s">
        <v>8313</v>
      </c>
      <c r="P2555" s="9">
        <f>(J2555/86400)+DATE(1970,1,1)</f>
        <v>41113.199155092589</v>
      </c>
      <c r="Q2555" s="9">
        <f>(I2555/86400)+DATE(1970,1,1)</f>
        <v>41173.199155092589</v>
      </c>
      <c r="R2555" cm="1">
        <f t="array" ref="R2555:S2555">YEAR(P2555:Q2555)</f>
        <v>2012</v>
      </c>
      <c r="S2555">
        <v>2012</v>
      </c>
    </row>
    <row r="2556" spans="1:19" ht="48" x14ac:dyDescent="0.2">
      <c r="A2556">
        <v>2554</v>
      </c>
      <c r="B2556" s="3" t="s">
        <v>2554</v>
      </c>
      <c r="C2556" s="3" t="s">
        <v>6664</v>
      </c>
      <c r="D2556" s="6">
        <v>3000</v>
      </c>
      <c r="E2556" s="8">
        <v>3684</v>
      </c>
      <c r="F2556" t="s">
        <v>8218</v>
      </c>
      <c r="G2556" t="s">
        <v>8223</v>
      </c>
      <c r="H2556" t="s">
        <v>8245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8284</v>
      </c>
      <c r="O2556" t="s">
        <v>8313</v>
      </c>
      <c r="P2556" s="9">
        <f>(J2556/86400)+DATE(1970,1,1)</f>
        <v>42125.078275462962</v>
      </c>
      <c r="Q2556" s="9">
        <f>(I2556/86400)+DATE(1970,1,1)</f>
        <v>42156.165972222225</v>
      </c>
      <c r="R2556" cm="1">
        <f t="array" ref="R2556:S2556">YEAR(P2556:Q2556)</f>
        <v>2015</v>
      </c>
      <c r="S2556">
        <v>2015</v>
      </c>
    </row>
    <row r="2557" spans="1:19" ht="48" x14ac:dyDescent="0.2">
      <c r="A2557">
        <v>2555</v>
      </c>
      <c r="B2557" s="3" t="s">
        <v>2555</v>
      </c>
      <c r="C2557" s="3" t="s">
        <v>6665</v>
      </c>
      <c r="D2557" s="6">
        <v>2000</v>
      </c>
      <c r="E2557" s="8">
        <v>2147</v>
      </c>
      <c r="F2557" t="s">
        <v>8218</v>
      </c>
      <c r="G2557" t="s">
        <v>8223</v>
      </c>
      <c r="H2557" t="s">
        <v>8245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8284</v>
      </c>
      <c r="O2557" t="s">
        <v>8313</v>
      </c>
      <c r="P2557" s="9">
        <f>(J2557/86400)+DATE(1970,1,1)</f>
        <v>41026.655011574076</v>
      </c>
      <c r="Q2557" s="9">
        <f>(I2557/86400)+DATE(1970,1,1)</f>
        <v>41057.655011574076</v>
      </c>
      <c r="R2557" cm="1">
        <f t="array" ref="R2557:S2557">YEAR(P2557:Q2557)</f>
        <v>2012</v>
      </c>
      <c r="S2557">
        <v>2012</v>
      </c>
    </row>
    <row r="2558" spans="1:19" ht="48" x14ac:dyDescent="0.2">
      <c r="A2558">
        <v>2556</v>
      </c>
      <c r="B2558" s="3" t="s">
        <v>2556</v>
      </c>
      <c r="C2558" s="3" t="s">
        <v>6666</v>
      </c>
      <c r="D2558" s="6">
        <v>745</v>
      </c>
      <c r="E2558" s="8">
        <v>786</v>
      </c>
      <c r="F2558" t="s">
        <v>8218</v>
      </c>
      <c r="G2558" t="s">
        <v>8223</v>
      </c>
      <c r="H2558" t="s">
        <v>8245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8284</v>
      </c>
      <c r="O2558" t="s">
        <v>8313</v>
      </c>
      <c r="P2558" s="9">
        <f>(J2558/86400)+DATE(1970,1,1)</f>
        <v>41222.991400462961</v>
      </c>
      <c r="Q2558" s="9">
        <f>(I2558/86400)+DATE(1970,1,1)</f>
        <v>41267.991400462961</v>
      </c>
      <c r="R2558" cm="1">
        <f t="array" ref="R2558:S2558">YEAR(P2558:Q2558)</f>
        <v>2012</v>
      </c>
      <c r="S2558">
        <v>2012</v>
      </c>
    </row>
    <row r="2559" spans="1:19" ht="32" x14ac:dyDescent="0.2">
      <c r="A2559">
        <v>2557</v>
      </c>
      <c r="B2559" s="3" t="s">
        <v>2557</v>
      </c>
      <c r="C2559" s="3" t="s">
        <v>6667</v>
      </c>
      <c r="D2559" s="6">
        <v>900</v>
      </c>
      <c r="E2559" s="8">
        <v>1066</v>
      </c>
      <c r="F2559" t="s">
        <v>8218</v>
      </c>
      <c r="G2559" t="s">
        <v>8224</v>
      </c>
      <c r="H2559" t="s">
        <v>8246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8284</v>
      </c>
      <c r="O2559" t="s">
        <v>8313</v>
      </c>
      <c r="P2559" s="9">
        <f>(J2559/86400)+DATE(1970,1,1)</f>
        <v>41744.745208333334</v>
      </c>
      <c r="Q2559" s="9">
        <f>(I2559/86400)+DATE(1970,1,1)</f>
        <v>41774.745208333334</v>
      </c>
      <c r="R2559" cm="1">
        <f t="array" ref="R2559:S2559">YEAR(P2559:Q2559)</f>
        <v>2014</v>
      </c>
      <c r="S2559">
        <v>2014</v>
      </c>
    </row>
    <row r="2560" spans="1:19" ht="32" x14ac:dyDescent="0.2">
      <c r="A2560">
        <v>2558</v>
      </c>
      <c r="B2560" s="3" t="s">
        <v>2558</v>
      </c>
      <c r="C2560" s="3" t="s">
        <v>6668</v>
      </c>
      <c r="D2560" s="6">
        <v>1250</v>
      </c>
      <c r="E2560" s="8">
        <v>1361</v>
      </c>
      <c r="F2560" t="s">
        <v>8218</v>
      </c>
      <c r="G2560" t="s">
        <v>8225</v>
      </c>
      <c r="H2560" t="s">
        <v>8247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8284</v>
      </c>
      <c r="O2560" t="s">
        <v>8313</v>
      </c>
      <c r="P2560" s="9">
        <f>(J2560/86400)+DATE(1970,1,1)</f>
        <v>42093.860023148147</v>
      </c>
      <c r="Q2560" s="9">
        <f>(I2560/86400)+DATE(1970,1,1)</f>
        <v>42125.582638888889</v>
      </c>
      <c r="R2560" cm="1">
        <f t="array" ref="R2560:S2560">YEAR(P2560:Q2560)</f>
        <v>2015</v>
      </c>
      <c r="S2560">
        <v>2015</v>
      </c>
    </row>
    <row r="2561" spans="1:19" ht="48" x14ac:dyDescent="0.2">
      <c r="A2561">
        <v>2559</v>
      </c>
      <c r="B2561" s="3" t="s">
        <v>2559</v>
      </c>
      <c r="C2561" s="3" t="s">
        <v>6669</v>
      </c>
      <c r="D2561" s="6">
        <v>800</v>
      </c>
      <c r="E2561" s="8">
        <v>890</v>
      </c>
      <c r="F2561" t="s">
        <v>8218</v>
      </c>
      <c r="G2561" t="s">
        <v>8223</v>
      </c>
      <c r="H2561" t="s">
        <v>8245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8284</v>
      </c>
      <c r="O2561" t="s">
        <v>8313</v>
      </c>
      <c r="P2561" s="9">
        <f>(J2561/86400)+DATE(1970,1,1)</f>
        <v>40829.873657407406</v>
      </c>
      <c r="Q2561" s="9">
        <f>(I2561/86400)+DATE(1970,1,1)</f>
        <v>40862.817361111112</v>
      </c>
      <c r="R2561" cm="1">
        <f t="array" ref="R2561:S2561">YEAR(P2561:Q2561)</f>
        <v>2011</v>
      </c>
      <c r="S2561">
        <v>2011</v>
      </c>
    </row>
    <row r="2562" spans="1:19" ht="48" x14ac:dyDescent="0.2">
      <c r="A2562">
        <v>2560</v>
      </c>
      <c r="B2562" s="3" t="s">
        <v>2560</v>
      </c>
      <c r="C2562" s="3" t="s">
        <v>6670</v>
      </c>
      <c r="D2562" s="6">
        <v>3000</v>
      </c>
      <c r="E2562" s="8">
        <v>3003</v>
      </c>
      <c r="F2562" t="s">
        <v>8218</v>
      </c>
      <c r="G2562" t="s">
        <v>8224</v>
      </c>
      <c r="H2562" t="s">
        <v>8246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8284</v>
      </c>
      <c r="O2562" t="s">
        <v>8313</v>
      </c>
      <c r="P2562" s="9">
        <f>(J2562/86400)+DATE(1970,1,1)</f>
        <v>42039.951087962967</v>
      </c>
      <c r="Q2562" s="9">
        <f>(I2562/86400)+DATE(1970,1,1)</f>
        <v>42069.951087962967</v>
      </c>
      <c r="R2562" cm="1">
        <f t="array" ref="R2562:S2562">YEAR(P2562:Q2562)</f>
        <v>2015</v>
      </c>
      <c r="S2562">
        <v>2015</v>
      </c>
    </row>
    <row r="2563" spans="1:19" ht="48" x14ac:dyDescent="0.2">
      <c r="A2563">
        <v>2561</v>
      </c>
      <c r="B2563" s="3" t="s">
        <v>2561</v>
      </c>
      <c r="C2563" s="3" t="s">
        <v>6671</v>
      </c>
      <c r="D2563" s="6">
        <v>100000</v>
      </c>
      <c r="E2563" s="8">
        <v>0</v>
      </c>
      <c r="F2563" t="s">
        <v>8219</v>
      </c>
      <c r="G2563" t="s">
        <v>8228</v>
      </c>
      <c r="H2563" t="s">
        <v>8250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8295</v>
      </c>
      <c r="O2563" t="s">
        <v>8296</v>
      </c>
      <c r="P2563" s="9">
        <f>(J2563/86400)+DATE(1970,1,1)</f>
        <v>42260.528807870374</v>
      </c>
      <c r="Q2563" s="9">
        <f>(I2563/86400)+DATE(1970,1,1)</f>
        <v>42290.528807870374</v>
      </c>
      <c r="R2563" cm="1">
        <f t="array" ref="R2563:S2563">YEAR(P2563:Q2563)</f>
        <v>2015</v>
      </c>
      <c r="S2563">
        <v>2015</v>
      </c>
    </row>
    <row r="2564" spans="1:19" ht="48" x14ac:dyDescent="0.2">
      <c r="A2564">
        <v>2562</v>
      </c>
      <c r="B2564" s="3" t="s">
        <v>2562</v>
      </c>
      <c r="C2564" s="3" t="s">
        <v>6672</v>
      </c>
      <c r="D2564" s="6">
        <v>10000</v>
      </c>
      <c r="E2564" s="8">
        <v>75</v>
      </c>
      <c r="F2564" t="s">
        <v>8219</v>
      </c>
      <c r="G2564" t="s">
        <v>8235</v>
      </c>
      <c r="H2564" t="s">
        <v>8248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8295</v>
      </c>
      <c r="O2564" t="s">
        <v>8296</v>
      </c>
      <c r="P2564" s="9">
        <f>(J2564/86400)+DATE(1970,1,1)</f>
        <v>42594.524756944447</v>
      </c>
      <c r="Q2564" s="9">
        <f>(I2564/86400)+DATE(1970,1,1)</f>
        <v>42654.524756944447</v>
      </c>
      <c r="R2564" cm="1">
        <f t="array" ref="R2564:S2564">YEAR(P2564:Q2564)</f>
        <v>2016</v>
      </c>
      <c r="S2564">
        <v>2016</v>
      </c>
    </row>
    <row r="2565" spans="1:19" ht="32" x14ac:dyDescent="0.2">
      <c r="A2565">
        <v>2563</v>
      </c>
      <c r="B2565" s="3" t="s">
        <v>2563</v>
      </c>
      <c r="C2565" s="3" t="s">
        <v>6673</v>
      </c>
      <c r="D2565" s="6">
        <v>20000</v>
      </c>
      <c r="E2565" s="8">
        <v>0</v>
      </c>
      <c r="F2565" t="s">
        <v>8219</v>
      </c>
      <c r="G2565" t="s">
        <v>8223</v>
      </c>
      <c r="H2565" t="s">
        <v>8245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8295</v>
      </c>
      <c r="O2565" t="s">
        <v>8296</v>
      </c>
      <c r="P2565" s="9">
        <f>(J2565/86400)+DATE(1970,1,1)</f>
        <v>42155.139479166668</v>
      </c>
      <c r="Q2565" s="9">
        <f>(I2565/86400)+DATE(1970,1,1)</f>
        <v>42215.139479166668</v>
      </c>
      <c r="R2565" cm="1">
        <f t="array" ref="R2565:S2565">YEAR(P2565:Q2565)</f>
        <v>2015</v>
      </c>
      <c r="S2565">
        <v>2015</v>
      </c>
    </row>
    <row r="2566" spans="1:19" ht="48" x14ac:dyDescent="0.2">
      <c r="A2566">
        <v>2564</v>
      </c>
      <c r="B2566" s="3" t="s">
        <v>2564</v>
      </c>
      <c r="C2566" s="3" t="s">
        <v>6674</v>
      </c>
      <c r="D2566" s="6">
        <v>40000</v>
      </c>
      <c r="E2566" s="8">
        <v>0</v>
      </c>
      <c r="F2566" t="s">
        <v>8219</v>
      </c>
      <c r="G2566" t="s">
        <v>8228</v>
      </c>
      <c r="H2566" t="s">
        <v>8250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8295</v>
      </c>
      <c r="O2566" t="s">
        <v>8296</v>
      </c>
      <c r="P2566" s="9">
        <f>(J2566/86400)+DATE(1970,1,1)</f>
        <v>41822.040497685186</v>
      </c>
      <c r="Q2566" s="9">
        <f>(I2566/86400)+DATE(1970,1,1)</f>
        <v>41852.040497685186</v>
      </c>
      <c r="R2566" cm="1">
        <f t="array" ref="R2566:S2566">YEAR(P2566:Q2566)</f>
        <v>2014</v>
      </c>
      <c r="S2566">
        <v>2014</v>
      </c>
    </row>
    <row r="2567" spans="1:19" ht="48" x14ac:dyDescent="0.2">
      <c r="A2567">
        <v>2565</v>
      </c>
      <c r="B2567" s="3" t="s">
        <v>2565</v>
      </c>
      <c r="C2567" s="3" t="s">
        <v>6675</v>
      </c>
      <c r="D2567" s="6">
        <v>10000</v>
      </c>
      <c r="E2567" s="8">
        <v>100</v>
      </c>
      <c r="F2567" t="s">
        <v>8219</v>
      </c>
      <c r="G2567" t="s">
        <v>8223</v>
      </c>
      <c r="H2567" t="s">
        <v>8245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8295</v>
      </c>
      <c r="O2567" t="s">
        <v>8296</v>
      </c>
      <c r="P2567" s="9">
        <f>(J2567/86400)+DATE(1970,1,1)</f>
        <v>42440.650335648148</v>
      </c>
      <c r="Q2567" s="9">
        <f>(I2567/86400)+DATE(1970,1,1)</f>
        <v>42499.868055555555</v>
      </c>
      <c r="R2567" cm="1">
        <f t="array" ref="R2567:S2567">YEAR(P2567:Q2567)</f>
        <v>2016</v>
      </c>
      <c r="S2567">
        <v>2016</v>
      </c>
    </row>
    <row r="2568" spans="1:19" ht="48" x14ac:dyDescent="0.2">
      <c r="A2568">
        <v>2566</v>
      </c>
      <c r="B2568" s="3" t="s">
        <v>2566</v>
      </c>
      <c r="C2568" s="3" t="s">
        <v>6676</v>
      </c>
      <c r="D2568" s="6">
        <v>35000</v>
      </c>
      <c r="E2568" s="8">
        <v>0</v>
      </c>
      <c r="F2568" t="s">
        <v>8219</v>
      </c>
      <c r="G2568" t="s">
        <v>8223</v>
      </c>
      <c r="H2568" t="s">
        <v>8245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8295</v>
      </c>
      <c r="O2568" t="s">
        <v>8296</v>
      </c>
      <c r="P2568" s="9">
        <f>(J2568/86400)+DATE(1970,1,1)</f>
        <v>41842.980879629627</v>
      </c>
      <c r="Q2568" s="9">
        <f>(I2568/86400)+DATE(1970,1,1)</f>
        <v>41872.980879629627</v>
      </c>
      <c r="R2568" cm="1">
        <f t="array" ref="R2568:S2568">YEAR(P2568:Q2568)</f>
        <v>2014</v>
      </c>
      <c r="S2568">
        <v>2014</v>
      </c>
    </row>
    <row r="2569" spans="1:19" ht="48" x14ac:dyDescent="0.2">
      <c r="A2569">
        <v>2567</v>
      </c>
      <c r="B2569" s="3" t="s">
        <v>2567</v>
      </c>
      <c r="C2569" s="3" t="s">
        <v>6677</v>
      </c>
      <c r="D2569" s="6">
        <v>45000</v>
      </c>
      <c r="E2569" s="8">
        <v>120</v>
      </c>
      <c r="F2569" t="s">
        <v>8219</v>
      </c>
      <c r="G2569" t="s">
        <v>8223</v>
      </c>
      <c r="H2569" t="s">
        <v>8245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8295</v>
      </c>
      <c r="O2569" t="s">
        <v>8296</v>
      </c>
      <c r="P2569" s="9">
        <f>(J2569/86400)+DATE(1970,1,1)</f>
        <v>42087.878912037035</v>
      </c>
      <c r="Q2569" s="9">
        <f>(I2569/86400)+DATE(1970,1,1)</f>
        <v>42117.878912037035</v>
      </c>
      <c r="R2569" cm="1">
        <f t="array" ref="R2569:S2569">YEAR(P2569:Q2569)</f>
        <v>2015</v>
      </c>
      <c r="S2569">
        <v>2015</v>
      </c>
    </row>
    <row r="2570" spans="1:19" ht="48" x14ac:dyDescent="0.2">
      <c r="A2570">
        <v>2568</v>
      </c>
      <c r="B2570" s="3" t="s">
        <v>2568</v>
      </c>
      <c r="C2570" s="3" t="s">
        <v>6678</v>
      </c>
      <c r="D2570" s="6">
        <v>10000</v>
      </c>
      <c r="E2570" s="8">
        <v>50</v>
      </c>
      <c r="F2570" t="s">
        <v>8219</v>
      </c>
      <c r="G2570" t="s">
        <v>8224</v>
      </c>
      <c r="H2570" t="s">
        <v>8246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8295</v>
      </c>
      <c r="O2570" t="s">
        <v>8296</v>
      </c>
      <c r="P2570" s="9">
        <f>(J2570/86400)+DATE(1970,1,1)</f>
        <v>42584.666597222225</v>
      </c>
      <c r="Q2570" s="9">
        <f>(I2570/86400)+DATE(1970,1,1)</f>
        <v>42614.666597222225</v>
      </c>
      <c r="R2570" cm="1">
        <f t="array" ref="R2570:S2570">YEAR(P2570:Q2570)</f>
        <v>2016</v>
      </c>
      <c r="S2570">
        <v>2016</v>
      </c>
    </row>
    <row r="2571" spans="1:19" ht="48" x14ac:dyDescent="0.2">
      <c r="A2571">
        <v>2569</v>
      </c>
      <c r="B2571" s="3" t="s">
        <v>2569</v>
      </c>
      <c r="C2571" s="3" t="s">
        <v>6679</v>
      </c>
      <c r="D2571" s="6">
        <v>6500</v>
      </c>
      <c r="E2571" s="8">
        <v>145</v>
      </c>
      <c r="F2571" t="s">
        <v>8219</v>
      </c>
      <c r="G2571" t="s">
        <v>8223</v>
      </c>
      <c r="H2571" t="s">
        <v>8245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8295</v>
      </c>
      <c r="O2571" t="s">
        <v>8296</v>
      </c>
      <c r="P2571" s="9">
        <f>(J2571/86400)+DATE(1970,1,1)</f>
        <v>42234.105462962965</v>
      </c>
      <c r="Q2571" s="9">
        <f>(I2571/86400)+DATE(1970,1,1)</f>
        <v>42264.105462962965</v>
      </c>
      <c r="R2571" cm="1">
        <f t="array" ref="R2571:S2571">YEAR(P2571:Q2571)</f>
        <v>2015</v>
      </c>
      <c r="S2571">
        <v>2015</v>
      </c>
    </row>
    <row r="2572" spans="1:19" ht="48" x14ac:dyDescent="0.2">
      <c r="A2572">
        <v>2570</v>
      </c>
      <c r="B2572" s="3" t="s">
        <v>2570</v>
      </c>
      <c r="C2572" s="3" t="s">
        <v>6680</v>
      </c>
      <c r="D2572" s="6">
        <v>7000</v>
      </c>
      <c r="E2572" s="8">
        <v>59</v>
      </c>
      <c r="F2572" t="s">
        <v>8219</v>
      </c>
      <c r="G2572" t="s">
        <v>8223</v>
      </c>
      <c r="H2572" t="s">
        <v>8245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8295</v>
      </c>
      <c r="O2572" t="s">
        <v>8296</v>
      </c>
      <c r="P2572" s="9">
        <f>(J2572/86400)+DATE(1970,1,1)</f>
        <v>42744.903182870374</v>
      </c>
      <c r="Q2572" s="9">
        <f>(I2572/86400)+DATE(1970,1,1)</f>
        <v>42774.903182870374</v>
      </c>
      <c r="R2572" cm="1">
        <f t="array" ref="R2572:S2572">YEAR(P2572:Q2572)</f>
        <v>2017</v>
      </c>
      <c r="S2572">
        <v>2017</v>
      </c>
    </row>
    <row r="2573" spans="1:19" ht="48" x14ac:dyDescent="0.2">
      <c r="A2573">
        <v>2571</v>
      </c>
      <c r="B2573" s="3" t="s">
        <v>2571</v>
      </c>
      <c r="C2573" s="3" t="s">
        <v>6681</v>
      </c>
      <c r="D2573" s="6">
        <v>100000</v>
      </c>
      <c r="E2573" s="8">
        <v>250</v>
      </c>
      <c r="F2573" t="s">
        <v>8219</v>
      </c>
      <c r="G2573" t="s">
        <v>8225</v>
      </c>
      <c r="H2573" t="s">
        <v>8247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8295</v>
      </c>
      <c r="O2573" t="s">
        <v>8296</v>
      </c>
      <c r="P2573" s="9">
        <f>(J2573/86400)+DATE(1970,1,1)</f>
        <v>42449.341678240744</v>
      </c>
      <c r="Q2573" s="9">
        <f>(I2573/86400)+DATE(1970,1,1)</f>
        <v>42509.341678240744</v>
      </c>
      <c r="R2573" cm="1">
        <f t="array" ref="R2573:S2573">YEAR(P2573:Q2573)</f>
        <v>2016</v>
      </c>
      <c r="S2573">
        <v>2016</v>
      </c>
    </row>
    <row r="2574" spans="1:19" ht="48" x14ac:dyDescent="0.2">
      <c r="A2574">
        <v>2572</v>
      </c>
      <c r="B2574" s="3" t="s">
        <v>2572</v>
      </c>
      <c r="C2574" s="3" t="s">
        <v>6682</v>
      </c>
      <c r="D2574" s="6">
        <v>30000</v>
      </c>
      <c r="E2574" s="8">
        <v>0</v>
      </c>
      <c r="F2574" t="s">
        <v>8219</v>
      </c>
      <c r="G2574" t="s">
        <v>8223</v>
      </c>
      <c r="H2574" t="s">
        <v>8245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8295</v>
      </c>
      <c r="O2574" t="s">
        <v>8296</v>
      </c>
      <c r="P2574" s="9">
        <f>(J2574/86400)+DATE(1970,1,1)</f>
        <v>42077.119409722218</v>
      </c>
      <c r="Q2574" s="9">
        <f>(I2574/86400)+DATE(1970,1,1)</f>
        <v>42107.119409722218</v>
      </c>
      <c r="R2574" cm="1">
        <f t="array" ref="R2574:S2574">YEAR(P2574:Q2574)</f>
        <v>2015</v>
      </c>
      <c r="S2574">
        <v>2015</v>
      </c>
    </row>
    <row r="2575" spans="1:19" ht="48" x14ac:dyDescent="0.2">
      <c r="A2575">
        <v>2573</v>
      </c>
      <c r="B2575" s="3" t="s">
        <v>2573</v>
      </c>
      <c r="C2575" s="3" t="s">
        <v>6683</v>
      </c>
      <c r="D2575" s="6">
        <v>8000</v>
      </c>
      <c r="E2575" s="8">
        <v>0</v>
      </c>
      <c r="F2575" t="s">
        <v>8219</v>
      </c>
      <c r="G2575" t="s">
        <v>8223</v>
      </c>
      <c r="H2575" t="s">
        <v>8245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8295</v>
      </c>
      <c r="O2575" t="s">
        <v>8296</v>
      </c>
      <c r="P2575" s="9">
        <f>(J2575/86400)+DATE(1970,1,1)</f>
        <v>41829.592002314814</v>
      </c>
      <c r="Q2575" s="9">
        <f>(I2575/86400)+DATE(1970,1,1)</f>
        <v>41874.592002314814</v>
      </c>
      <c r="R2575" cm="1">
        <f t="array" ref="R2575:S2575">YEAR(P2575:Q2575)</f>
        <v>2014</v>
      </c>
      <c r="S2575">
        <v>2014</v>
      </c>
    </row>
    <row r="2576" spans="1:19" ht="48" x14ac:dyDescent="0.2">
      <c r="A2576">
        <v>2574</v>
      </c>
      <c r="B2576" s="3" t="s">
        <v>2574</v>
      </c>
      <c r="C2576" s="3" t="s">
        <v>6684</v>
      </c>
      <c r="D2576" s="6">
        <v>10000</v>
      </c>
      <c r="E2576" s="8">
        <v>0</v>
      </c>
      <c r="F2576" t="s">
        <v>8219</v>
      </c>
      <c r="G2576" t="s">
        <v>8223</v>
      </c>
      <c r="H2576" t="s">
        <v>8245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8295</v>
      </c>
      <c r="O2576" t="s">
        <v>8296</v>
      </c>
      <c r="P2576" s="9">
        <f>(J2576/86400)+DATE(1970,1,1)</f>
        <v>42487.825752314813</v>
      </c>
      <c r="Q2576" s="9">
        <f>(I2576/86400)+DATE(1970,1,1)</f>
        <v>42508.825752314813</v>
      </c>
      <c r="R2576" cm="1">
        <f t="array" ref="R2576:S2576">YEAR(P2576:Q2576)</f>
        <v>2016</v>
      </c>
      <c r="S2576">
        <v>2016</v>
      </c>
    </row>
    <row r="2577" spans="1:19" ht="48" x14ac:dyDescent="0.2">
      <c r="A2577">
        <v>2575</v>
      </c>
      <c r="B2577" s="3" t="s">
        <v>2575</v>
      </c>
      <c r="C2577" s="3" t="s">
        <v>6685</v>
      </c>
      <c r="D2577" s="6">
        <v>85000</v>
      </c>
      <c r="E2577" s="8">
        <v>0</v>
      </c>
      <c r="F2577" t="s">
        <v>8219</v>
      </c>
      <c r="G2577" t="s">
        <v>8223</v>
      </c>
      <c r="H2577" t="s">
        <v>8245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8295</v>
      </c>
      <c r="O2577" t="s">
        <v>8296</v>
      </c>
      <c r="P2577" s="9">
        <f>(J2577/86400)+DATE(1970,1,1)</f>
        <v>41986.108726851853</v>
      </c>
      <c r="Q2577" s="9">
        <f>(I2577/86400)+DATE(1970,1,1)</f>
        <v>42016.108726851853</v>
      </c>
      <c r="R2577" cm="1">
        <f t="array" ref="R2577:S2577">YEAR(P2577:Q2577)</f>
        <v>2014</v>
      </c>
      <c r="S2577">
        <v>2015</v>
      </c>
    </row>
    <row r="2578" spans="1:19" ht="32" x14ac:dyDescent="0.2">
      <c r="A2578">
        <v>2576</v>
      </c>
      <c r="B2578" s="3" t="s">
        <v>2576</v>
      </c>
      <c r="C2578" s="3" t="s">
        <v>6686</v>
      </c>
      <c r="D2578" s="6">
        <v>10000</v>
      </c>
      <c r="E2578" s="8">
        <v>0</v>
      </c>
      <c r="F2578" t="s">
        <v>8219</v>
      </c>
      <c r="G2578" t="s">
        <v>8223</v>
      </c>
      <c r="H2578" t="s">
        <v>8245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8295</v>
      </c>
      <c r="O2578" t="s">
        <v>8296</v>
      </c>
      <c r="P2578" s="9">
        <f>(J2578/86400)+DATE(1970,1,1)</f>
        <v>42060.00980324074</v>
      </c>
      <c r="Q2578" s="9">
        <f>(I2578/86400)+DATE(1970,1,1)</f>
        <v>42104.968136574069</v>
      </c>
      <c r="R2578" cm="1">
        <f t="array" ref="R2578:S2578">YEAR(P2578:Q2578)</f>
        <v>2015</v>
      </c>
      <c r="S2578">
        <v>2015</v>
      </c>
    </row>
    <row r="2579" spans="1:19" ht="48" x14ac:dyDescent="0.2">
      <c r="A2579">
        <v>2577</v>
      </c>
      <c r="B2579" s="3" t="s">
        <v>2577</v>
      </c>
      <c r="C2579" s="3" t="s">
        <v>6687</v>
      </c>
      <c r="D2579" s="6">
        <v>15000</v>
      </c>
      <c r="E2579" s="8">
        <v>0</v>
      </c>
      <c r="F2579" t="s">
        <v>8219</v>
      </c>
      <c r="G2579" t="s">
        <v>8223</v>
      </c>
      <c r="H2579" t="s">
        <v>8245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8295</v>
      </c>
      <c r="O2579" t="s">
        <v>8296</v>
      </c>
      <c r="P2579" s="9">
        <f>(J2579/86400)+DATE(1970,1,1)</f>
        <v>41830.820567129631</v>
      </c>
      <c r="Q2579" s="9">
        <f>(I2579/86400)+DATE(1970,1,1)</f>
        <v>41855.820567129631</v>
      </c>
      <c r="R2579" cm="1">
        <f t="array" ref="R2579:S2579">YEAR(P2579:Q2579)</f>
        <v>2014</v>
      </c>
      <c r="S2579">
        <v>2014</v>
      </c>
    </row>
    <row r="2580" spans="1:19" ht="48" x14ac:dyDescent="0.2">
      <c r="A2580">
        <v>2578</v>
      </c>
      <c r="B2580" s="3" t="s">
        <v>2578</v>
      </c>
      <c r="C2580" s="3" t="s">
        <v>6688</v>
      </c>
      <c r="D2580" s="6">
        <v>6000</v>
      </c>
      <c r="E2580" s="8">
        <v>0</v>
      </c>
      <c r="F2580" t="s">
        <v>8219</v>
      </c>
      <c r="G2580" t="s">
        <v>8223</v>
      </c>
      <c r="H2580" t="s">
        <v>8245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8295</v>
      </c>
      <c r="O2580" t="s">
        <v>8296</v>
      </c>
      <c r="P2580" s="9">
        <f>(J2580/86400)+DATE(1970,1,1)</f>
        <v>42238.022905092592</v>
      </c>
      <c r="Q2580" s="9">
        <f>(I2580/86400)+DATE(1970,1,1)</f>
        <v>42286.708333333328</v>
      </c>
      <c r="R2580" cm="1">
        <f t="array" ref="R2580:S2580">YEAR(P2580:Q2580)</f>
        <v>2015</v>
      </c>
      <c r="S2580">
        <v>2015</v>
      </c>
    </row>
    <row r="2581" spans="1:19" ht="48" x14ac:dyDescent="0.2">
      <c r="A2581">
        <v>2579</v>
      </c>
      <c r="B2581" s="3" t="s">
        <v>2579</v>
      </c>
      <c r="C2581" s="3" t="s">
        <v>6689</v>
      </c>
      <c r="D2581" s="6">
        <v>200000</v>
      </c>
      <c r="E2581" s="8">
        <v>277</v>
      </c>
      <c r="F2581" t="s">
        <v>8219</v>
      </c>
      <c r="G2581" t="s">
        <v>8223</v>
      </c>
      <c r="H2581" t="s">
        <v>8245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8295</v>
      </c>
      <c r="O2581" t="s">
        <v>8296</v>
      </c>
      <c r="P2581" s="9">
        <f>(J2581/86400)+DATE(1970,1,1)</f>
        <v>41837.829895833333</v>
      </c>
      <c r="Q2581" s="9">
        <f>(I2581/86400)+DATE(1970,1,1)</f>
        <v>41897.829895833333</v>
      </c>
      <c r="R2581" cm="1">
        <f t="array" ref="R2581:S2581">YEAR(P2581:Q2581)</f>
        <v>2014</v>
      </c>
      <c r="S2581">
        <v>2014</v>
      </c>
    </row>
    <row r="2582" spans="1:19" ht="48" x14ac:dyDescent="0.2">
      <c r="A2582">
        <v>2580</v>
      </c>
      <c r="B2582" s="3" t="s">
        <v>2580</v>
      </c>
      <c r="C2582" s="3" t="s">
        <v>6690</v>
      </c>
      <c r="D2582" s="6">
        <v>8500</v>
      </c>
      <c r="E2582" s="8">
        <v>51</v>
      </c>
      <c r="F2582" t="s">
        <v>8219</v>
      </c>
      <c r="G2582" t="s">
        <v>8223</v>
      </c>
      <c r="H2582" t="s">
        <v>8245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8295</v>
      </c>
      <c r="O2582" t="s">
        <v>8296</v>
      </c>
      <c r="P2582" s="9">
        <f>(J2582/86400)+DATE(1970,1,1)</f>
        <v>42110.326423611114</v>
      </c>
      <c r="Q2582" s="9">
        <f>(I2582/86400)+DATE(1970,1,1)</f>
        <v>42140.125</v>
      </c>
      <c r="R2582" cm="1">
        <f t="array" ref="R2582:S2582">YEAR(P2582:Q2582)</f>
        <v>2015</v>
      </c>
      <c r="S2582">
        <v>2015</v>
      </c>
    </row>
    <row r="2583" spans="1:19" ht="48" x14ac:dyDescent="0.2">
      <c r="A2583">
        <v>2581</v>
      </c>
      <c r="B2583" s="3" t="s">
        <v>2581</v>
      </c>
      <c r="C2583" s="3" t="s">
        <v>6691</v>
      </c>
      <c r="D2583" s="6">
        <v>5000</v>
      </c>
      <c r="E2583" s="8">
        <v>530</v>
      </c>
      <c r="F2583" t="s">
        <v>8220</v>
      </c>
      <c r="G2583" t="s">
        <v>8223</v>
      </c>
      <c r="H2583" t="s">
        <v>8245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8295</v>
      </c>
      <c r="O2583" t="s">
        <v>8296</v>
      </c>
      <c r="P2583" s="9">
        <f>(J2583/86400)+DATE(1970,1,1)</f>
        <v>42294.628449074073</v>
      </c>
      <c r="Q2583" s="9">
        <f>(I2583/86400)+DATE(1970,1,1)</f>
        <v>42324.670115740737</v>
      </c>
      <c r="R2583" cm="1">
        <f t="array" ref="R2583:S2583">YEAR(P2583:Q2583)</f>
        <v>2015</v>
      </c>
      <c r="S2583">
        <v>2015</v>
      </c>
    </row>
    <row r="2584" spans="1:19" ht="32" x14ac:dyDescent="0.2">
      <c r="A2584">
        <v>2582</v>
      </c>
      <c r="B2584" s="3" t="s">
        <v>2582</v>
      </c>
      <c r="C2584" s="3" t="s">
        <v>6692</v>
      </c>
      <c r="D2584" s="6">
        <v>90000</v>
      </c>
      <c r="E2584" s="8">
        <v>1</v>
      </c>
      <c r="F2584" t="s">
        <v>8220</v>
      </c>
      <c r="G2584" t="s">
        <v>8223</v>
      </c>
      <c r="H2584" t="s">
        <v>8245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8295</v>
      </c>
      <c r="O2584" t="s">
        <v>8296</v>
      </c>
      <c r="P2584" s="9">
        <f>(J2584/86400)+DATE(1970,1,1)</f>
        <v>42642.988819444443</v>
      </c>
      <c r="Q2584" s="9">
        <f>(I2584/86400)+DATE(1970,1,1)</f>
        <v>42672.988819444443</v>
      </c>
      <c r="R2584" cm="1">
        <f t="array" ref="R2584:S2584">YEAR(P2584:Q2584)</f>
        <v>2016</v>
      </c>
      <c r="S2584">
        <v>2016</v>
      </c>
    </row>
    <row r="2585" spans="1:19" ht="32" x14ac:dyDescent="0.2">
      <c r="A2585">
        <v>2583</v>
      </c>
      <c r="B2585" s="3" t="s">
        <v>2583</v>
      </c>
      <c r="C2585" s="3" t="s">
        <v>6693</v>
      </c>
      <c r="D2585" s="6">
        <v>1000</v>
      </c>
      <c r="E2585" s="8">
        <v>5</v>
      </c>
      <c r="F2585" t="s">
        <v>8220</v>
      </c>
      <c r="G2585" t="s">
        <v>8223</v>
      </c>
      <c r="H2585" t="s">
        <v>8245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8295</v>
      </c>
      <c r="O2585" t="s">
        <v>8296</v>
      </c>
      <c r="P2585" s="9">
        <f>(J2585/86400)+DATE(1970,1,1)</f>
        <v>42019.76944444445</v>
      </c>
      <c r="Q2585" s="9">
        <f>(I2585/86400)+DATE(1970,1,1)</f>
        <v>42079.727777777778</v>
      </c>
      <c r="R2585" cm="1">
        <f t="array" ref="R2585:S2585">YEAR(P2585:Q2585)</f>
        <v>2015</v>
      </c>
      <c r="S2585">
        <v>2015</v>
      </c>
    </row>
    <row r="2586" spans="1:19" ht="32" x14ac:dyDescent="0.2">
      <c r="A2586">
        <v>2584</v>
      </c>
      <c r="B2586" s="3" t="s">
        <v>2584</v>
      </c>
      <c r="C2586" s="3" t="s">
        <v>6694</v>
      </c>
      <c r="D2586" s="6">
        <v>10000</v>
      </c>
      <c r="E2586" s="8">
        <v>0</v>
      </c>
      <c r="F2586" t="s">
        <v>8220</v>
      </c>
      <c r="G2586" t="s">
        <v>8223</v>
      </c>
      <c r="H2586" t="s">
        <v>8245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8295</v>
      </c>
      <c r="O2586" t="s">
        <v>8296</v>
      </c>
      <c r="P2586" s="9">
        <f>(J2586/86400)+DATE(1970,1,1)</f>
        <v>42140.173252314809</v>
      </c>
      <c r="Q2586" s="9">
        <f>(I2586/86400)+DATE(1970,1,1)</f>
        <v>42170.173252314809</v>
      </c>
      <c r="R2586" cm="1">
        <f t="array" ref="R2586:S2586">YEAR(P2586:Q2586)</f>
        <v>2015</v>
      </c>
      <c r="S2586">
        <v>2015</v>
      </c>
    </row>
    <row r="2587" spans="1:19" ht="48" x14ac:dyDescent="0.2">
      <c r="A2587">
        <v>2585</v>
      </c>
      <c r="B2587" s="3" t="s">
        <v>2585</v>
      </c>
      <c r="C2587" s="3" t="s">
        <v>6695</v>
      </c>
      <c r="D2587" s="6">
        <v>30000</v>
      </c>
      <c r="E2587" s="8">
        <v>50</v>
      </c>
      <c r="F2587" t="s">
        <v>8220</v>
      </c>
      <c r="G2587" t="s">
        <v>8223</v>
      </c>
      <c r="H2587" t="s">
        <v>8245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8295</v>
      </c>
      <c r="O2587" t="s">
        <v>8296</v>
      </c>
      <c r="P2587" s="9">
        <f>(J2587/86400)+DATE(1970,1,1)</f>
        <v>41795.963333333333</v>
      </c>
      <c r="Q2587" s="9">
        <f>(I2587/86400)+DATE(1970,1,1)</f>
        <v>41825.963333333333</v>
      </c>
      <c r="R2587" cm="1">
        <f t="array" ref="R2587:S2587">YEAR(P2587:Q2587)</f>
        <v>2014</v>
      </c>
      <c r="S2587">
        <v>2014</v>
      </c>
    </row>
    <row r="2588" spans="1:19" ht="32" x14ac:dyDescent="0.2">
      <c r="A2588">
        <v>2586</v>
      </c>
      <c r="B2588" s="3" t="s">
        <v>2586</v>
      </c>
      <c r="C2588" s="3" t="s">
        <v>6696</v>
      </c>
      <c r="D2588" s="6">
        <v>3000</v>
      </c>
      <c r="E2588" s="8">
        <v>5</v>
      </c>
      <c r="F2588" t="s">
        <v>8220</v>
      </c>
      <c r="G2588" t="s">
        <v>8224</v>
      </c>
      <c r="H2588" t="s">
        <v>8246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8295</v>
      </c>
      <c r="O2588" t="s">
        <v>8296</v>
      </c>
      <c r="P2588" s="9">
        <f>(J2588/86400)+DATE(1970,1,1)</f>
        <v>42333.330277777779</v>
      </c>
      <c r="Q2588" s="9">
        <f>(I2588/86400)+DATE(1970,1,1)</f>
        <v>42363.330277777779</v>
      </c>
      <c r="R2588" cm="1">
        <f t="array" ref="R2588:S2588">YEAR(P2588:Q2588)</f>
        <v>2015</v>
      </c>
      <c r="S2588">
        <v>2015</v>
      </c>
    </row>
    <row r="2589" spans="1:19" ht="48" x14ac:dyDescent="0.2">
      <c r="A2589">
        <v>2587</v>
      </c>
      <c r="B2589" s="3" t="s">
        <v>2587</v>
      </c>
      <c r="C2589" s="3" t="s">
        <v>6697</v>
      </c>
      <c r="D2589" s="6">
        <v>50000</v>
      </c>
      <c r="E2589" s="8">
        <v>1217</v>
      </c>
      <c r="F2589" t="s">
        <v>8220</v>
      </c>
      <c r="G2589" t="s">
        <v>8223</v>
      </c>
      <c r="H2589" t="s">
        <v>8245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8295</v>
      </c>
      <c r="O2589" t="s">
        <v>8296</v>
      </c>
      <c r="P2589" s="9">
        <f>(J2589/86400)+DATE(1970,1,1)</f>
        <v>42338.675381944442</v>
      </c>
      <c r="Q2589" s="9">
        <f>(I2589/86400)+DATE(1970,1,1)</f>
        <v>42368.675381944442</v>
      </c>
      <c r="R2589" cm="1">
        <f t="array" ref="R2589:S2589">YEAR(P2589:Q2589)</f>
        <v>2015</v>
      </c>
      <c r="S2589">
        <v>2015</v>
      </c>
    </row>
    <row r="2590" spans="1:19" ht="48" x14ac:dyDescent="0.2">
      <c r="A2590">
        <v>2588</v>
      </c>
      <c r="B2590" s="3" t="s">
        <v>2588</v>
      </c>
      <c r="C2590" s="3" t="s">
        <v>6698</v>
      </c>
      <c r="D2590" s="6">
        <v>6000</v>
      </c>
      <c r="E2590" s="8">
        <v>233</v>
      </c>
      <c r="F2590" t="s">
        <v>8220</v>
      </c>
      <c r="G2590" t="s">
        <v>8223</v>
      </c>
      <c r="H2590" t="s">
        <v>8245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8295</v>
      </c>
      <c r="O2590" t="s">
        <v>8296</v>
      </c>
      <c r="P2590" s="9">
        <f>(J2590/86400)+DATE(1970,1,1)</f>
        <v>42042.676226851851</v>
      </c>
      <c r="Q2590" s="9">
        <f>(I2590/86400)+DATE(1970,1,1)</f>
        <v>42094.551388888889</v>
      </c>
      <c r="R2590" cm="1">
        <f t="array" ref="R2590:S2590">YEAR(P2590:Q2590)</f>
        <v>2015</v>
      </c>
      <c r="S2590">
        <v>2015</v>
      </c>
    </row>
    <row r="2591" spans="1:19" ht="48" x14ac:dyDescent="0.2">
      <c r="A2591">
        <v>2589</v>
      </c>
      <c r="B2591" s="3" t="s">
        <v>2589</v>
      </c>
      <c r="C2591" s="3" t="s">
        <v>6699</v>
      </c>
      <c r="D2591" s="6">
        <v>50000</v>
      </c>
      <c r="E2591" s="8">
        <v>5</v>
      </c>
      <c r="F2591" t="s">
        <v>8220</v>
      </c>
      <c r="G2591" t="s">
        <v>8231</v>
      </c>
      <c r="H2591" t="s">
        <v>8252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8295</v>
      </c>
      <c r="O2591" t="s">
        <v>8296</v>
      </c>
      <c r="P2591" s="9">
        <f>(J2591/86400)+DATE(1970,1,1)</f>
        <v>42422.536192129628</v>
      </c>
      <c r="Q2591" s="9">
        <f>(I2591/86400)+DATE(1970,1,1)</f>
        <v>42452.494525462964</v>
      </c>
      <c r="R2591" cm="1">
        <f t="array" ref="R2591:S2591">YEAR(P2591:Q2591)</f>
        <v>2016</v>
      </c>
      <c r="S2591">
        <v>2016</v>
      </c>
    </row>
    <row r="2592" spans="1:19" ht="48" x14ac:dyDescent="0.2">
      <c r="A2592">
        <v>2590</v>
      </c>
      <c r="B2592" s="3" t="s">
        <v>2590</v>
      </c>
      <c r="C2592" s="3" t="s">
        <v>6700</v>
      </c>
      <c r="D2592" s="6">
        <v>3000</v>
      </c>
      <c r="E2592" s="8">
        <v>0</v>
      </c>
      <c r="F2592" t="s">
        <v>8220</v>
      </c>
      <c r="G2592" t="s">
        <v>8225</v>
      </c>
      <c r="H2592" t="s">
        <v>8247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8295</v>
      </c>
      <c r="O2592" t="s">
        <v>8296</v>
      </c>
      <c r="P2592" s="9">
        <f>(J2592/86400)+DATE(1970,1,1)</f>
        <v>42388.589085648149</v>
      </c>
      <c r="Q2592" s="9">
        <f>(I2592/86400)+DATE(1970,1,1)</f>
        <v>42395.589085648149</v>
      </c>
      <c r="R2592" cm="1">
        <f t="array" ref="R2592:S2592">YEAR(P2592:Q2592)</f>
        <v>2016</v>
      </c>
      <c r="S2592">
        <v>2016</v>
      </c>
    </row>
    <row r="2593" spans="1:19" ht="48" x14ac:dyDescent="0.2">
      <c r="A2593">
        <v>2591</v>
      </c>
      <c r="B2593" s="3" t="s">
        <v>2591</v>
      </c>
      <c r="C2593" s="3" t="s">
        <v>6701</v>
      </c>
      <c r="D2593" s="6">
        <v>1500</v>
      </c>
      <c r="E2593" s="8">
        <v>26</v>
      </c>
      <c r="F2593" t="s">
        <v>8220</v>
      </c>
      <c r="G2593" t="s">
        <v>8223</v>
      </c>
      <c r="H2593" t="s">
        <v>8245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8295</v>
      </c>
      <c r="O2593" t="s">
        <v>8296</v>
      </c>
      <c r="P2593" s="9">
        <f>(J2593/86400)+DATE(1970,1,1)</f>
        <v>42382.906527777777</v>
      </c>
      <c r="Q2593" s="9">
        <f>(I2593/86400)+DATE(1970,1,1)</f>
        <v>42442.864861111113</v>
      </c>
      <c r="R2593" cm="1">
        <f t="array" ref="R2593:S2593">YEAR(P2593:Q2593)</f>
        <v>2016</v>
      </c>
      <c r="S2593">
        <v>2016</v>
      </c>
    </row>
    <row r="2594" spans="1:19" ht="48" x14ac:dyDescent="0.2">
      <c r="A2594">
        <v>2592</v>
      </c>
      <c r="B2594" s="3" t="s">
        <v>2592</v>
      </c>
      <c r="C2594" s="3" t="s">
        <v>6702</v>
      </c>
      <c r="D2594" s="6">
        <v>30000</v>
      </c>
      <c r="E2594" s="8">
        <v>50</v>
      </c>
      <c r="F2594" t="s">
        <v>8220</v>
      </c>
      <c r="G2594" t="s">
        <v>8223</v>
      </c>
      <c r="H2594" t="s">
        <v>8245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8295</v>
      </c>
      <c r="O2594" t="s">
        <v>8296</v>
      </c>
      <c r="P2594" s="9">
        <f>(J2594/86400)+DATE(1970,1,1)</f>
        <v>41887.801168981481</v>
      </c>
      <c r="Q2594" s="9">
        <f>(I2594/86400)+DATE(1970,1,1)</f>
        <v>41917.801168981481</v>
      </c>
      <c r="R2594" cm="1">
        <f t="array" ref="R2594:S2594">YEAR(P2594:Q2594)</f>
        <v>2014</v>
      </c>
      <c r="S2594">
        <v>2014</v>
      </c>
    </row>
    <row r="2595" spans="1:19" ht="48" x14ac:dyDescent="0.2">
      <c r="A2595">
        <v>2593</v>
      </c>
      <c r="B2595" s="3" t="s">
        <v>2593</v>
      </c>
      <c r="C2595" s="3" t="s">
        <v>6703</v>
      </c>
      <c r="D2595" s="6">
        <v>10000</v>
      </c>
      <c r="E2595" s="8">
        <v>0</v>
      </c>
      <c r="F2595" t="s">
        <v>8220</v>
      </c>
      <c r="G2595" t="s">
        <v>8223</v>
      </c>
      <c r="H2595" t="s">
        <v>8245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8295</v>
      </c>
      <c r="O2595" t="s">
        <v>8296</v>
      </c>
      <c r="P2595" s="9">
        <f>(J2595/86400)+DATE(1970,1,1)</f>
        <v>42089.845208333332</v>
      </c>
      <c r="Q2595" s="9">
        <f>(I2595/86400)+DATE(1970,1,1)</f>
        <v>42119.845208333332</v>
      </c>
      <c r="R2595" cm="1">
        <f t="array" ref="R2595:S2595">YEAR(P2595:Q2595)</f>
        <v>2015</v>
      </c>
      <c r="S2595">
        <v>2015</v>
      </c>
    </row>
    <row r="2596" spans="1:19" ht="48" x14ac:dyDescent="0.2">
      <c r="A2596">
        <v>2594</v>
      </c>
      <c r="B2596" s="3" t="s">
        <v>2594</v>
      </c>
      <c r="C2596" s="3" t="s">
        <v>6704</v>
      </c>
      <c r="D2596" s="6">
        <v>80000</v>
      </c>
      <c r="E2596" s="8">
        <v>1</v>
      </c>
      <c r="F2596" t="s">
        <v>8220</v>
      </c>
      <c r="G2596" t="s">
        <v>8223</v>
      </c>
      <c r="H2596" t="s">
        <v>8245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8295</v>
      </c>
      <c r="O2596" t="s">
        <v>8296</v>
      </c>
      <c r="P2596" s="9">
        <f>(J2596/86400)+DATE(1970,1,1)</f>
        <v>41828.967916666668</v>
      </c>
      <c r="Q2596" s="9">
        <f>(I2596/86400)+DATE(1970,1,1)</f>
        <v>41858.967916666668</v>
      </c>
      <c r="R2596" cm="1">
        <f t="array" ref="R2596:S2596">YEAR(P2596:Q2596)</f>
        <v>2014</v>
      </c>
      <c r="S2596">
        <v>2014</v>
      </c>
    </row>
    <row r="2597" spans="1:19" ht="32" x14ac:dyDescent="0.2">
      <c r="A2597">
        <v>2595</v>
      </c>
      <c r="B2597" s="3" t="s">
        <v>2595</v>
      </c>
      <c r="C2597" s="3" t="s">
        <v>6705</v>
      </c>
      <c r="D2597" s="6">
        <v>15000</v>
      </c>
      <c r="E2597" s="8">
        <v>1825</v>
      </c>
      <c r="F2597" t="s">
        <v>8220</v>
      </c>
      <c r="G2597" t="s">
        <v>8223</v>
      </c>
      <c r="H2597" t="s">
        <v>8245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8295</v>
      </c>
      <c r="O2597" t="s">
        <v>8296</v>
      </c>
      <c r="P2597" s="9">
        <f>(J2597/86400)+DATE(1970,1,1)</f>
        <v>42760.244212962964</v>
      </c>
      <c r="Q2597" s="9">
        <f>(I2597/86400)+DATE(1970,1,1)</f>
        <v>42790.244212962964</v>
      </c>
      <c r="R2597" cm="1">
        <f t="array" ref="R2597:S2597">YEAR(P2597:Q2597)</f>
        <v>2017</v>
      </c>
      <c r="S2597">
        <v>2017</v>
      </c>
    </row>
    <row r="2598" spans="1:19" ht="48" x14ac:dyDescent="0.2">
      <c r="A2598">
        <v>2596</v>
      </c>
      <c r="B2598" s="3" t="s">
        <v>2596</v>
      </c>
      <c r="C2598" s="3" t="s">
        <v>6706</v>
      </c>
      <c r="D2598" s="6">
        <v>35000</v>
      </c>
      <c r="E2598" s="8">
        <v>8256</v>
      </c>
      <c r="F2598" t="s">
        <v>8220</v>
      </c>
      <c r="G2598" t="s">
        <v>8228</v>
      </c>
      <c r="H2598" t="s">
        <v>8250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8295</v>
      </c>
      <c r="O2598" t="s">
        <v>8296</v>
      </c>
      <c r="P2598" s="9">
        <f>(J2598/86400)+DATE(1970,1,1)</f>
        <v>41828.664456018516</v>
      </c>
      <c r="Q2598" s="9">
        <f>(I2598/86400)+DATE(1970,1,1)</f>
        <v>41858.664456018516</v>
      </c>
      <c r="R2598" cm="1">
        <f t="array" ref="R2598:S2598">YEAR(P2598:Q2598)</f>
        <v>2014</v>
      </c>
      <c r="S2598">
        <v>2014</v>
      </c>
    </row>
    <row r="2599" spans="1:19" ht="48" x14ac:dyDescent="0.2">
      <c r="A2599">
        <v>2597</v>
      </c>
      <c r="B2599" s="3" t="s">
        <v>2597</v>
      </c>
      <c r="C2599" s="3" t="s">
        <v>6707</v>
      </c>
      <c r="D2599" s="6">
        <v>1500</v>
      </c>
      <c r="E2599" s="8">
        <v>85</v>
      </c>
      <c r="F2599" t="s">
        <v>8220</v>
      </c>
      <c r="G2599" t="s">
        <v>8224</v>
      </c>
      <c r="H2599" t="s">
        <v>8246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8295</v>
      </c>
      <c r="O2599" t="s">
        <v>8296</v>
      </c>
      <c r="P2599" s="9">
        <f>(J2599/86400)+DATE(1970,1,1)</f>
        <v>42510.341631944444</v>
      </c>
      <c r="Q2599" s="9">
        <f>(I2599/86400)+DATE(1970,1,1)</f>
        <v>42540.341631944444</v>
      </c>
      <c r="R2599" cm="1">
        <f t="array" ref="R2599:S2599">YEAR(P2599:Q2599)</f>
        <v>2016</v>
      </c>
      <c r="S2599">
        <v>2016</v>
      </c>
    </row>
    <row r="2600" spans="1:19" ht="32" x14ac:dyDescent="0.2">
      <c r="A2600">
        <v>2598</v>
      </c>
      <c r="B2600" s="3" t="s">
        <v>2598</v>
      </c>
      <c r="C2600" s="3" t="s">
        <v>6708</v>
      </c>
      <c r="D2600" s="6">
        <v>3000</v>
      </c>
      <c r="E2600" s="8">
        <v>1170</v>
      </c>
      <c r="F2600" t="s">
        <v>8220</v>
      </c>
      <c r="G2600" t="s">
        <v>8223</v>
      </c>
      <c r="H2600" t="s">
        <v>8245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8295</v>
      </c>
      <c r="O2600" t="s">
        <v>8296</v>
      </c>
      <c r="P2600" s="9">
        <f>(J2600/86400)+DATE(1970,1,1)</f>
        <v>42240.840289351851</v>
      </c>
      <c r="Q2600" s="9">
        <f>(I2600/86400)+DATE(1970,1,1)</f>
        <v>42270.840289351851</v>
      </c>
      <c r="R2600" cm="1">
        <f t="array" ref="R2600:S2600">YEAR(P2600:Q2600)</f>
        <v>2015</v>
      </c>
      <c r="S2600">
        <v>2015</v>
      </c>
    </row>
    <row r="2601" spans="1:19" ht="32" x14ac:dyDescent="0.2">
      <c r="A2601">
        <v>2599</v>
      </c>
      <c r="B2601" s="3" t="s">
        <v>2599</v>
      </c>
      <c r="C2601" s="3" t="s">
        <v>6709</v>
      </c>
      <c r="D2601" s="6">
        <v>9041</v>
      </c>
      <c r="E2601" s="8">
        <v>90</v>
      </c>
      <c r="F2601" t="s">
        <v>8220</v>
      </c>
      <c r="G2601" t="s">
        <v>8223</v>
      </c>
      <c r="H2601" t="s">
        <v>8245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8295</v>
      </c>
      <c r="O2601" t="s">
        <v>8296</v>
      </c>
      <c r="P2601" s="9">
        <f>(J2601/86400)+DATE(1970,1,1)</f>
        <v>41809.754016203704</v>
      </c>
      <c r="Q2601" s="9">
        <f>(I2601/86400)+DATE(1970,1,1)</f>
        <v>41854.754016203704</v>
      </c>
      <c r="R2601" cm="1">
        <f t="array" ref="R2601:S2601">YEAR(P2601:Q2601)</f>
        <v>2014</v>
      </c>
      <c r="S2601">
        <v>2014</v>
      </c>
    </row>
    <row r="2602" spans="1:19" ht="32" x14ac:dyDescent="0.2">
      <c r="A2602">
        <v>2600</v>
      </c>
      <c r="B2602" s="3" t="s">
        <v>2600</v>
      </c>
      <c r="C2602" s="3" t="s">
        <v>6710</v>
      </c>
      <c r="D2602" s="6">
        <v>50000</v>
      </c>
      <c r="E2602" s="8">
        <v>3466</v>
      </c>
      <c r="F2602" t="s">
        <v>8220</v>
      </c>
      <c r="G2602" t="s">
        <v>8223</v>
      </c>
      <c r="H2602" t="s">
        <v>8245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8295</v>
      </c>
      <c r="O2602" t="s">
        <v>8296</v>
      </c>
      <c r="P2602" s="9">
        <f>(J2602/86400)+DATE(1970,1,1)</f>
        <v>42394.900462962964</v>
      </c>
      <c r="Q2602" s="9">
        <f>(I2602/86400)+DATE(1970,1,1)</f>
        <v>42454.858796296292</v>
      </c>
      <c r="R2602" cm="1">
        <f t="array" ref="R2602:S2602">YEAR(P2602:Q2602)</f>
        <v>2016</v>
      </c>
      <c r="S2602">
        <v>2016</v>
      </c>
    </row>
    <row r="2603" spans="1:19" ht="48" x14ac:dyDescent="0.2">
      <c r="A2603">
        <v>2601</v>
      </c>
      <c r="B2603" s="3" t="s">
        <v>2601</v>
      </c>
      <c r="C2603" s="3" t="s">
        <v>6711</v>
      </c>
      <c r="D2603" s="6">
        <v>500</v>
      </c>
      <c r="E2603" s="8">
        <v>3307</v>
      </c>
      <c r="F2603" t="s">
        <v>8218</v>
      </c>
      <c r="G2603" t="s">
        <v>8223</v>
      </c>
      <c r="H2603" t="s">
        <v>8245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8278</v>
      </c>
      <c r="O2603" t="s">
        <v>8314</v>
      </c>
      <c r="P2603" s="9">
        <f>(J2603/86400)+DATE(1970,1,1)</f>
        <v>41150.902187500003</v>
      </c>
      <c r="Q2603" s="9">
        <f>(I2603/86400)+DATE(1970,1,1)</f>
        <v>41165.165972222225</v>
      </c>
      <c r="R2603" cm="1">
        <f t="array" ref="R2603:S2603">YEAR(P2603:Q2603)</f>
        <v>2012</v>
      </c>
      <c r="S2603">
        <v>2012</v>
      </c>
    </row>
    <row r="2604" spans="1:19" ht="48" x14ac:dyDescent="0.2">
      <c r="A2604">
        <v>2602</v>
      </c>
      <c r="B2604" s="3" t="s">
        <v>2602</v>
      </c>
      <c r="C2604" s="3" t="s">
        <v>6712</v>
      </c>
      <c r="D2604" s="6">
        <v>12000</v>
      </c>
      <c r="E2604" s="8">
        <v>39131</v>
      </c>
      <c r="F2604" t="s">
        <v>8218</v>
      </c>
      <c r="G2604" t="s">
        <v>8223</v>
      </c>
      <c r="H2604" t="s">
        <v>8245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8278</v>
      </c>
      <c r="O2604" t="s">
        <v>8314</v>
      </c>
      <c r="P2604" s="9">
        <f>(J2604/86400)+DATE(1970,1,1)</f>
        <v>41915.747314814813</v>
      </c>
      <c r="Q2604" s="9">
        <f>(I2604/86400)+DATE(1970,1,1)</f>
        <v>41955.888888888891</v>
      </c>
      <c r="R2604" cm="1">
        <f t="array" ref="R2604:S2604">YEAR(P2604:Q2604)</f>
        <v>2014</v>
      </c>
      <c r="S2604">
        <v>2014</v>
      </c>
    </row>
    <row r="2605" spans="1:19" ht="32" x14ac:dyDescent="0.2">
      <c r="A2605">
        <v>2603</v>
      </c>
      <c r="B2605" s="3" t="s">
        <v>2603</v>
      </c>
      <c r="C2605" s="3" t="s">
        <v>6713</v>
      </c>
      <c r="D2605" s="6">
        <v>1750</v>
      </c>
      <c r="E2605" s="8">
        <v>1776</v>
      </c>
      <c r="F2605" t="s">
        <v>8218</v>
      </c>
      <c r="G2605" t="s">
        <v>8223</v>
      </c>
      <c r="H2605" t="s">
        <v>8245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8278</v>
      </c>
      <c r="O2605" t="s">
        <v>8314</v>
      </c>
      <c r="P2605" s="9">
        <f>(J2605/86400)+DATE(1970,1,1)</f>
        <v>41617.912662037037</v>
      </c>
      <c r="Q2605" s="9">
        <f>(I2605/86400)+DATE(1970,1,1)</f>
        <v>41631.912662037037</v>
      </c>
      <c r="R2605" cm="1">
        <f t="array" ref="R2605:S2605">YEAR(P2605:Q2605)</f>
        <v>2013</v>
      </c>
      <c r="S2605">
        <v>2013</v>
      </c>
    </row>
    <row r="2606" spans="1:19" ht="48" x14ac:dyDescent="0.2">
      <c r="A2606">
        <v>2604</v>
      </c>
      <c r="B2606" s="3" t="s">
        <v>2604</v>
      </c>
      <c r="C2606" s="3" t="s">
        <v>6714</v>
      </c>
      <c r="D2606" s="6">
        <v>20000</v>
      </c>
      <c r="E2606" s="8">
        <v>20843.599999999999</v>
      </c>
      <c r="F2606" t="s">
        <v>8218</v>
      </c>
      <c r="G2606" t="s">
        <v>8223</v>
      </c>
      <c r="H2606" t="s">
        <v>8245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8278</v>
      </c>
      <c r="O2606" t="s">
        <v>8314</v>
      </c>
      <c r="P2606" s="9">
        <f>(J2606/86400)+DATE(1970,1,1)</f>
        <v>40998.051192129627</v>
      </c>
      <c r="Q2606" s="9">
        <f>(I2606/86400)+DATE(1970,1,1)</f>
        <v>41028.051192129627</v>
      </c>
      <c r="R2606" cm="1">
        <f t="array" ref="R2606:S2606">YEAR(P2606:Q2606)</f>
        <v>2012</v>
      </c>
      <c r="S2606">
        <v>2012</v>
      </c>
    </row>
    <row r="2607" spans="1:19" ht="48" x14ac:dyDescent="0.2">
      <c r="A2607">
        <v>2605</v>
      </c>
      <c r="B2607" s="3" t="s">
        <v>2605</v>
      </c>
      <c r="C2607" s="3" t="s">
        <v>6715</v>
      </c>
      <c r="D2607" s="6">
        <v>100000</v>
      </c>
      <c r="E2607" s="8">
        <v>107421.57</v>
      </c>
      <c r="F2607" t="s">
        <v>8218</v>
      </c>
      <c r="G2607" t="s">
        <v>8223</v>
      </c>
      <c r="H2607" t="s">
        <v>8245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8278</v>
      </c>
      <c r="O2607" t="s">
        <v>8314</v>
      </c>
      <c r="P2607" s="9">
        <f>(J2607/86400)+DATE(1970,1,1)</f>
        <v>42508.541550925926</v>
      </c>
      <c r="Q2607" s="9">
        <f>(I2607/86400)+DATE(1970,1,1)</f>
        <v>42538.541550925926</v>
      </c>
      <c r="R2607" cm="1">
        <f t="array" ref="R2607:S2607">YEAR(P2607:Q2607)</f>
        <v>2016</v>
      </c>
      <c r="S2607">
        <v>2016</v>
      </c>
    </row>
    <row r="2608" spans="1:19" ht="64" x14ac:dyDescent="0.2">
      <c r="A2608">
        <v>2606</v>
      </c>
      <c r="B2608" s="3" t="s">
        <v>2606</v>
      </c>
      <c r="C2608" s="3" t="s">
        <v>6716</v>
      </c>
      <c r="D2608" s="6">
        <v>11000</v>
      </c>
      <c r="E2608" s="8">
        <v>12106</v>
      </c>
      <c r="F2608" t="s">
        <v>8218</v>
      </c>
      <c r="G2608" t="s">
        <v>8223</v>
      </c>
      <c r="H2608" t="s">
        <v>8245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8278</v>
      </c>
      <c r="O2608" t="s">
        <v>8314</v>
      </c>
      <c r="P2608" s="9">
        <f>(J2608/86400)+DATE(1970,1,1)</f>
        <v>41726.712754629625</v>
      </c>
      <c r="Q2608" s="9">
        <f>(I2608/86400)+DATE(1970,1,1)</f>
        <v>41758.712754629625</v>
      </c>
      <c r="R2608" cm="1">
        <f t="array" ref="R2608:S2608">YEAR(P2608:Q2608)</f>
        <v>2014</v>
      </c>
      <c r="S2608">
        <v>2014</v>
      </c>
    </row>
    <row r="2609" spans="1:19" ht="48" x14ac:dyDescent="0.2">
      <c r="A2609">
        <v>2607</v>
      </c>
      <c r="B2609" s="3" t="s">
        <v>2607</v>
      </c>
      <c r="C2609" s="3" t="s">
        <v>6717</v>
      </c>
      <c r="D2609" s="6">
        <v>8000</v>
      </c>
      <c r="E2609" s="8">
        <v>32616</v>
      </c>
      <c r="F2609" t="s">
        <v>8218</v>
      </c>
      <c r="G2609" t="s">
        <v>8223</v>
      </c>
      <c r="H2609" t="s">
        <v>8245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8278</v>
      </c>
      <c r="O2609" t="s">
        <v>8314</v>
      </c>
      <c r="P2609" s="9">
        <f>(J2609/86400)+DATE(1970,1,1)</f>
        <v>42184.874675925923</v>
      </c>
      <c r="Q2609" s="9">
        <f>(I2609/86400)+DATE(1970,1,1)</f>
        <v>42228.083333333328</v>
      </c>
      <c r="R2609" cm="1">
        <f t="array" ref="R2609:S2609">YEAR(P2609:Q2609)</f>
        <v>2015</v>
      </c>
      <c r="S2609">
        <v>2015</v>
      </c>
    </row>
    <row r="2610" spans="1:19" ht="48" x14ac:dyDescent="0.2">
      <c r="A2610">
        <v>2608</v>
      </c>
      <c r="B2610" s="3" t="s">
        <v>2608</v>
      </c>
      <c r="C2610" s="3" t="s">
        <v>6718</v>
      </c>
      <c r="D2610" s="6">
        <v>8000</v>
      </c>
      <c r="E2610" s="8">
        <v>17914</v>
      </c>
      <c r="F2610" t="s">
        <v>8218</v>
      </c>
      <c r="G2610" t="s">
        <v>8223</v>
      </c>
      <c r="H2610" t="s">
        <v>8245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8278</v>
      </c>
      <c r="O2610" t="s">
        <v>8314</v>
      </c>
      <c r="P2610" s="9">
        <f>(J2610/86400)+DATE(1970,1,1)</f>
        <v>42767.801712962959</v>
      </c>
      <c r="Q2610" s="9">
        <f>(I2610/86400)+DATE(1970,1,1)</f>
        <v>42809</v>
      </c>
      <c r="R2610" cm="1">
        <f t="array" ref="R2610:S2610">YEAR(P2610:Q2610)</f>
        <v>2017</v>
      </c>
      <c r="S2610">
        <v>2017</v>
      </c>
    </row>
    <row r="2611" spans="1:19" ht="48" x14ac:dyDescent="0.2">
      <c r="A2611">
        <v>2609</v>
      </c>
      <c r="B2611" s="3" t="s">
        <v>2609</v>
      </c>
      <c r="C2611" s="3" t="s">
        <v>6719</v>
      </c>
      <c r="D2611" s="6">
        <v>35000</v>
      </c>
      <c r="E2611" s="8">
        <v>106330.39</v>
      </c>
      <c r="F2611" t="s">
        <v>8218</v>
      </c>
      <c r="G2611" t="s">
        <v>8223</v>
      </c>
      <c r="H2611" t="s">
        <v>8245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8278</v>
      </c>
      <c r="O2611" t="s">
        <v>8314</v>
      </c>
      <c r="P2611" s="9">
        <f>(J2611/86400)+DATE(1970,1,1)</f>
        <v>41075.237858796296</v>
      </c>
      <c r="Q2611" s="9">
        <f>(I2611/86400)+DATE(1970,1,1)</f>
        <v>41105.237858796296</v>
      </c>
      <c r="R2611" cm="1">
        <f t="array" ref="R2611:S2611">YEAR(P2611:Q2611)</f>
        <v>2012</v>
      </c>
      <c r="S2611">
        <v>2012</v>
      </c>
    </row>
    <row r="2612" spans="1:19" ht="32" x14ac:dyDescent="0.2">
      <c r="A2612">
        <v>2610</v>
      </c>
      <c r="B2612" s="3" t="s">
        <v>2610</v>
      </c>
      <c r="C2612" s="3" t="s">
        <v>6720</v>
      </c>
      <c r="D2612" s="6">
        <v>22765</v>
      </c>
      <c r="E2612" s="8">
        <v>32172.66</v>
      </c>
      <c r="F2612" t="s">
        <v>8218</v>
      </c>
      <c r="G2612" t="s">
        <v>8223</v>
      </c>
      <c r="H2612" t="s">
        <v>8245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8278</v>
      </c>
      <c r="O2612" t="s">
        <v>8314</v>
      </c>
      <c r="P2612" s="9">
        <f>(J2612/86400)+DATE(1970,1,1)</f>
        <v>42564.881076388891</v>
      </c>
      <c r="Q2612" s="9">
        <f>(I2612/86400)+DATE(1970,1,1)</f>
        <v>42604.290972222225</v>
      </c>
      <c r="R2612" cm="1">
        <f t="array" ref="R2612:S2612">YEAR(P2612:Q2612)</f>
        <v>2016</v>
      </c>
      <c r="S2612">
        <v>2016</v>
      </c>
    </row>
    <row r="2613" spans="1:19" ht="48" x14ac:dyDescent="0.2">
      <c r="A2613">
        <v>2611</v>
      </c>
      <c r="B2613" s="3" t="s">
        <v>2611</v>
      </c>
      <c r="C2613" s="3" t="s">
        <v>6721</v>
      </c>
      <c r="D2613" s="6">
        <v>11000</v>
      </c>
      <c r="E2613" s="8">
        <v>306970</v>
      </c>
      <c r="F2613" t="s">
        <v>8218</v>
      </c>
      <c r="G2613" t="s">
        <v>8235</v>
      </c>
      <c r="H2613" t="s">
        <v>8248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8278</v>
      </c>
      <c r="O2613" t="s">
        <v>8314</v>
      </c>
      <c r="P2613" s="9">
        <f>(J2613/86400)+DATE(1970,1,1)</f>
        <v>42704.335810185185</v>
      </c>
      <c r="Q2613" s="9">
        <f>(I2613/86400)+DATE(1970,1,1)</f>
        <v>42737.957638888889</v>
      </c>
      <c r="R2613" cm="1">
        <f t="array" ref="R2613:S2613">YEAR(P2613:Q2613)</f>
        <v>2016</v>
      </c>
      <c r="S2613">
        <v>2017</v>
      </c>
    </row>
    <row r="2614" spans="1:19" ht="48" x14ac:dyDescent="0.2">
      <c r="A2614">
        <v>2612</v>
      </c>
      <c r="B2614" s="3" t="s">
        <v>2612</v>
      </c>
      <c r="C2614" s="3" t="s">
        <v>6722</v>
      </c>
      <c r="D2614" s="6">
        <v>10000</v>
      </c>
      <c r="E2614" s="8">
        <v>17176.13</v>
      </c>
      <c r="F2614" t="s">
        <v>8218</v>
      </c>
      <c r="G2614" t="s">
        <v>8223</v>
      </c>
      <c r="H2614" t="s">
        <v>8245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8278</v>
      </c>
      <c r="O2614" t="s">
        <v>8314</v>
      </c>
      <c r="P2614" s="9">
        <f>(J2614/86400)+DATE(1970,1,1)</f>
        <v>41982.143171296295</v>
      </c>
      <c r="Q2614" s="9">
        <f>(I2614/86400)+DATE(1970,1,1)</f>
        <v>42013.143171296295</v>
      </c>
      <c r="R2614" cm="1">
        <f t="array" ref="R2614:S2614">YEAR(P2614:Q2614)</f>
        <v>2014</v>
      </c>
      <c r="S2614">
        <v>2015</v>
      </c>
    </row>
    <row r="2615" spans="1:19" ht="48" x14ac:dyDescent="0.2">
      <c r="A2615">
        <v>2613</v>
      </c>
      <c r="B2615" s="3" t="s">
        <v>2613</v>
      </c>
      <c r="C2615" s="3" t="s">
        <v>6723</v>
      </c>
      <c r="D2615" s="6">
        <v>7500</v>
      </c>
      <c r="E2615" s="8">
        <v>7576</v>
      </c>
      <c r="F2615" t="s">
        <v>8218</v>
      </c>
      <c r="G2615" t="s">
        <v>8223</v>
      </c>
      <c r="H2615" t="s">
        <v>8245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8278</v>
      </c>
      <c r="O2615" t="s">
        <v>8314</v>
      </c>
      <c r="P2615" s="9">
        <f>(J2615/86400)+DATE(1970,1,1)</f>
        <v>41143.81821759259</v>
      </c>
      <c r="Q2615" s="9">
        <f>(I2615/86400)+DATE(1970,1,1)</f>
        <v>41173.81821759259</v>
      </c>
      <c r="R2615" cm="1">
        <f t="array" ref="R2615:S2615">YEAR(P2615:Q2615)</f>
        <v>2012</v>
      </c>
      <c r="S2615">
        <v>2012</v>
      </c>
    </row>
    <row r="2616" spans="1:19" ht="48" x14ac:dyDescent="0.2">
      <c r="A2616">
        <v>2614</v>
      </c>
      <c r="B2616" s="3" t="s">
        <v>2614</v>
      </c>
      <c r="C2616" s="3" t="s">
        <v>6724</v>
      </c>
      <c r="D2616" s="6">
        <v>10500</v>
      </c>
      <c r="E2616" s="8">
        <v>10710</v>
      </c>
      <c r="F2616" t="s">
        <v>8218</v>
      </c>
      <c r="G2616" t="s">
        <v>8223</v>
      </c>
      <c r="H2616" t="s">
        <v>8245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8278</v>
      </c>
      <c r="O2616" t="s">
        <v>8314</v>
      </c>
      <c r="P2616" s="9">
        <f>(J2616/86400)+DATE(1970,1,1)</f>
        <v>41730.708472222221</v>
      </c>
      <c r="Q2616" s="9">
        <f>(I2616/86400)+DATE(1970,1,1)</f>
        <v>41759.208333333336</v>
      </c>
      <c r="R2616" cm="1">
        <f t="array" ref="R2616:S2616">YEAR(P2616:Q2616)</f>
        <v>2014</v>
      </c>
      <c r="S2616">
        <v>2014</v>
      </c>
    </row>
    <row r="2617" spans="1:19" ht="48" x14ac:dyDescent="0.2">
      <c r="A2617">
        <v>2615</v>
      </c>
      <c r="B2617" s="3" t="s">
        <v>2615</v>
      </c>
      <c r="C2617" s="3" t="s">
        <v>6725</v>
      </c>
      <c r="D2617" s="6">
        <v>2001</v>
      </c>
      <c r="E2617" s="8">
        <v>3397</v>
      </c>
      <c r="F2617" t="s">
        <v>8218</v>
      </c>
      <c r="G2617" t="s">
        <v>8224</v>
      </c>
      <c r="H2617" t="s">
        <v>8246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8278</v>
      </c>
      <c r="O2617" t="s">
        <v>8314</v>
      </c>
      <c r="P2617" s="9">
        <f>(J2617/86400)+DATE(1970,1,1)</f>
        <v>42453.49726851852</v>
      </c>
      <c r="Q2617" s="9">
        <f>(I2617/86400)+DATE(1970,1,1)</f>
        <v>42490.5</v>
      </c>
      <c r="R2617" cm="1">
        <f t="array" ref="R2617:S2617">YEAR(P2617:Q2617)</f>
        <v>2016</v>
      </c>
      <c r="S2617">
        <v>2016</v>
      </c>
    </row>
    <row r="2618" spans="1:19" ht="48" x14ac:dyDescent="0.2">
      <c r="A2618">
        <v>2616</v>
      </c>
      <c r="B2618" s="3" t="s">
        <v>2616</v>
      </c>
      <c r="C2618" s="3" t="s">
        <v>6726</v>
      </c>
      <c r="D2618" s="6">
        <v>25000</v>
      </c>
      <c r="E2618" s="8">
        <v>28633.5</v>
      </c>
      <c r="F2618" t="s">
        <v>8218</v>
      </c>
      <c r="G2618" t="s">
        <v>8223</v>
      </c>
      <c r="H2618" t="s">
        <v>8245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8278</v>
      </c>
      <c r="O2618" t="s">
        <v>8314</v>
      </c>
      <c r="P2618" s="9">
        <f>(J2618/86400)+DATE(1970,1,1)</f>
        <v>42211.99454861111</v>
      </c>
      <c r="Q2618" s="9">
        <f>(I2618/86400)+DATE(1970,1,1)</f>
        <v>42241.99454861111</v>
      </c>
      <c r="R2618" cm="1">
        <f t="array" ref="R2618:S2618">YEAR(P2618:Q2618)</f>
        <v>2015</v>
      </c>
      <c r="S2618">
        <v>2015</v>
      </c>
    </row>
    <row r="2619" spans="1:19" ht="48" x14ac:dyDescent="0.2">
      <c r="A2619">
        <v>2617</v>
      </c>
      <c r="B2619" s="3" t="s">
        <v>2617</v>
      </c>
      <c r="C2619" s="3" t="s">
        <v>6727</v>
      </c>
      <c r="D2619" s="6">
        <v>500</v>
      </c>
      <c r="E2619" s="8">
        <v>4388</v>
      </c>
      <c r="F2619" t="s">
        <v>8218</v>
      </c>
      <c r="G2619" t="s">
        <v>8223</v>
      </c>
      <c r="H2619" t="s">
        <v>8245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8278</v>
      </c>
      <c r="O2619" t="s">
        <v>8314</v>
      </c>
      <c r="P2619" s="9">
        <f>(J2619/86400)+DATE(1970,1,1)</f>
        <v>41902.874432870369</v>
      </c>
      <c r="Q2619" s="9">
        <f>(I2619/86400)+DATE(1970,1,1)</f>
        <v>41932.874432870369</v>
      </c>
      <c r="R2619" cm="1">
        <f t="array" ref="R2619:S2619">YEAR(P2619:Q2619)</f>
        <v>2014</v>
      </c>
      <c r="S2619">
        <v>2014</v>
      </c>
    </row>
    <row r="2620" spans="1:19" ht="32" x14ac:dyDescent="0.2">
      <c r="A2620">
        <v>2618</v>
      </c>
      <c r="B2620" s="3" t="s">
        <v>2618</v>
      </c>
      <c r="C2620" s="3" t="s">
        <v>6728</v>
      </c>
      <c r="D2620" s="6">
        <v>15000</v>
      </c>
      <c r="E2620" s="8">
        <v>15808</v>
      </c>
      <c r="F2620" t="s">
        <v>8218</v>
      </c>
      <c r="G2620" t="s">
        <v>8223</v>
      </c>
      <c r="H2620" t="s">
        <v>8245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8278</v>
      </c>
      <c r="O2620" t="s">
        <v>8314</v>
      </c>
      <c r="P2620" s="9">
        <f>(J2620/86400)+DATE(1970,1,1)</f>
        <v>42279.792372685188</v>
      </c>
      <c r="Q2620" s="9">
        <f>(I2620/86400)+DATE(1970,1,1)</f>
        <v>42339.834039351852</v>
      </c>
      <c r="R2620" cm="1">
        <f t="array" ref="R2620:S2620">YEAR(P2620:Q2620)</f>
        <v>2015</v>
      </c>
      <c r="S2620">
        <v>2015</v>
      </c>
    </row>
    <row r="2621" spans="1:19" ht="48" x14ac:dyDescent="0.2">
      <c r="A2621">
        <v>2619</v>
      </c>
      <c r="B2621" s="3" t="s">
        <v>2619</v>
      </c>
      <c r="C2621" s="3" t="s">
        <v>6729</v>
      </c>
      <c r="D2621" s="6">
        <v>1000</v>
      </c>
      <c r="E2621" s="8">
        <v>1884</v>
      </c>
      <c r="F2621" t="s">
        <v>8218</v>
      </c>
      <c r="G2621" t="s">
        <v>8223</v>
      </c>
      <c r="H2621" t="s">
        <v>8245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8278</v>
      </c>
      <c r="O2621" t="s">
        <v>8314</v>
      </c>
      <c r="P2621" s="9">
        <f>(J2621/86400)+DATE(1970,1,1)</f>
        <v>42273.884305555555</v>
      </c>
      <c r="Q2621" s="9">
        <f>(I2621/86400)+DATE(1970,1,1)</f>
        <v>42300.458333333328</v>
      </c>
      <c r="R2621" cm="1">
        <f t="array" ref="R2621:S2621">YEAR(P2621:Q2621)</f>
        <v>2015</v>
      </c>
      <c r="S2621">
        <v>2015</v>
      </c>
    </row>
    <row r="2622" spans="1:19" ht="48" x14ac:dyDescent="0.2">
      <c r="A2622">
        <v>2620</v>
      </c>
      <c r="B2622" s="3" t="s">
        <v>2620</v>
      </c>
      <c r="C2622" s="3" t="s">
        <v>6730</v>
      </c>
      <c r="D2622" s="6">
        <v>65000</v>
      </c>
      <c r="E2622" s="8">
        <v>93374</v>
      </c>
      <c r="F2622" t="s">
        <v>8218</v>
      </c>
      <c r="G2622" t="s">
        <v>8225</v>
      </c>
      <c r="H2622" t="s">
        <v>8247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8278</v>
      </c>
      <c r="O2622" t="s">
        <v>8314</v>
      </c>
      <c r="P2622" s="9">
        <f>(J2622/86400)+DATE(1970,1,1)</f>
        <v>42251.16715277778</v>
      </c>
      <c r="Q2622" s="9">
        <f>(I2622/86400)+DATE(1970,1,1)</f>
        <v>42288.041666666672</v>
      </c>
      <c r="R2622" cm="1">
        <f t="array" ref="R2622:S2622">YEAR(P2622:Q2622)</f>
        <v>2015</v>
      </c>
      <c r="S2622">
        <v>2015</v>
      </c>
    </row>
    <row r="2623" spans="1:19" ht="48" x14ac:dyDescent="0.2">
      <c r="A2623">
        <v>2621</v>
      </c>
      <c r="B2623" s="3" t="s">
        <v>2621</v>
      </c>
      <c r="C2623" s="3" t="s">
        <v>6731</v>
      </c>
      <c r="D2623" s="6">
        <v>15000</v>
      </c>
      <c r="E2623" s="8">
        <v>21882</v>
      </c>
      <c r="F2623" t="s">
        <v>8218</v>
      </c>
      <c r="G2623" t="s">
        <v>8223</v>
      </c>
      <c r="H2623" t="s">
        <v>8245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8278</v>
      </c>
      <c r="O2623" t="s">
        <v>8314</v>
      </c>
      <c r="P2623" s="9">
        <f>(J2623/86400)+DATE(1970,1,1)</f>
        <v>42115.747546296298</v>
      </c>
      <c r="Q2623" s="9">
        <f>(I2623/86400)+DATE(1970,1,1)</f>
        <v>42145.747546296298</v>
      </c>
      <c r="R2623" cm="1">
        <f t="array" ref="R2623:S2623">YEAR(P2623:Q2623)</f>
        <v>2015</v>
      </c>
      <c r="S2623">
        <v>2015</v>
      </c>
    </row>
    <row r="2624" spans="1:19" ht="48" x14ac:dyDescent="0.2">
      <c r="A2624">
        <v>2622</v>
      </c>
      <c r="B2624" s="3" t="s">
        <v>2622</v>
      </c>
      <c r="C2624" s="3" t="s">
        <v>6732</v>
      </c>
      <c r="D2624" s="6">
        <v>1500</v>
      </c>
      <c r="E2624" s="8">
        <v>1967.76</v>
      </c>
      <c r="F2624" t="s">
        <v>8218</v>
      </c>
      <c r="G2624" t="s">
        <v>8236</v>
      </c>
      <c r="H2624" t="s">
        <v>8248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8278</v>
      </c>
      <c r="O2624" t="s">
        <v>8314</v>
      </c>
      <c r="P2624" s="9">
        <f>(J2624/86400)+DATE(1970,1,1)</f>
        <v>42689.74324074074</v>
      </c>
      <c r="Q2624" s="9">
        <f>(I2624/86400)+DATE(1970,1,1)</f>
        <v>42734.74324074074</v>
      </c>
      <c r="R2624" cm="1">
        <f t="array" ref="R2624:S2624">YEAR(P2624:Q2624)</f>
        <v>2016</v>
      </c>
      <c r="S2624">
        <v>2016</v>
      </c>
    </row>
    <row r="2625" spans="1:19" ht="48" x14ac:dyDescent="0.2">
      <c r="A2625">
        <v>2623</v>
      </c>
      <c r="B2625" s="3" t="s">
        <v>2623</v>
      </c>
      <c r="C2625" s="3" t="s">
        <v>6733</v>
      </c>
      <c r="D2625" s="6">
        <v>2000</v>
      </c>
      <c r="E2625" s="8">
        <v>2280</v>
      </c>
      <c r="F2625" t="s">
        <v>8218</v>
      </c>
      <c r="G2625" t="s">
        <v>8223</v>
      </c>
      <c r="H2625" t="s">
        <v>8245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8278</v>
      </c>
      <c r="O2625" t="s">
        <v>8314</v>
      </c>
      <c r="P2625" s="9">
        <f>(J2625/86400)+DATE(1970,1,1)</f>
        <v>42692.256550925929</v>
      </c>
      <c r="Q2625" s="9">
        <f>(I2625/86400)+DATE(1970,1,1)</f>
        <v>42706.256550925929</v>
      </c>
      <c r="R2625" cm="1">
        <f t="array" ref="R2625:S2625">YEAR(P2625:Q2625)</f>
        <v>2016</v>
      </c>
      <c r="S2625">
        <v>2016</v>
      </c>
    </row>
    <row r="2626" spans="1:19" ht="48" x14ac:dyDescent="0.2">
      <c r="A2626">
        <v>2624</v>
      </c>
      <c r="B2626" s="3" t="s">
        <v>2624</v>
      </c>
      <c r="C2626" s="3" t="s">
        <v>6734</v>
      </c>
      <c r="D2626" s="6">
        <v>8000</v>
      </c>
      <c r="E2626" s="8">
        <v>110353.65</v>
      </c>
      <c r="F2626" t="s">
        <v>8218</v>
      </c>
      <c r="G2626" t="s">
        <v>8223</v>
      </c>
      <c r="H2626" t="s">
        <v>8245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8278</v>
      </c>
      <c r="O2626" t="s">
        <v>8314</v>
      </c>
      <c r="P2626" s="9">
        <f>(J2626/86400)+DATE(1970,1,1)</f>
        <v>41144.421550925923</v>
      </c>
      <c r="Q2626" s="9">
        <f>(I2626/86400)+DATE(1970,1,1)</f>
        <v>41165.421550925923</v>
      </c>
      <c r="R2626" cm="1">
        <f t="array" ref="R2626:S2626">YEAR(P2626:Q2626)</f>
        <v>2012</v>
      </c>
      <c r="S2626">
        <v>2012</v>
      </c>
    </row>
    <row r="2627" spans="1:19" ht="48" x14ac:dyDescent="0.2">
      <c r="A2627">
        <v>2625</v>
      </c>
      <c r="B2627" s="3" t="s">
        <v>2625</v>
      </c>
      <c r="C2627" s="3" t="s">
        <v>6735</v>
      </c>
      <c r="D2627" s="6">
        <v>150</v>
      </c>
      <c r="E2627" s="8">
        <v>1434</v>
      </c>
      <c r="F2627" t="s">
        <v>8218</v>
      </c>
      <c r="G2627" t="s">
        <v>8235</v>
      </c>
      <c r="H2627" t="s">
        <v>8248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8278</v>
      </c>
      <c r="O2627" t="s">
        <v>8314</v>
      </c>
      <c r="P2627" s="9">
        <f>(J2627/86400)+DATE(1970,1,1)</f>
        <v>42658.810277777782</v>
      </c>
      <c r="Q2627" s="9">
        <f>(I2627/86400)+DATE(1970,1,1)</f>
        <v>42683.851944444439</v>
      </c>
      <c r="R2627" cm="1">
        <f t="array" ref="R2627:S2627">YEAR(P2627:Q2627)</f>
        <v>2016</v>
      </c>
      <c r="S2627">
        <v>2016</v>
      </c>
    </row>
    <row r="2628" spans="1:19" ht="48" x14ac:dyDescent="0.2">
      <c r="A2628">
        <v>2626</v>
      </c>
      <c r="B2628" s="3" t="s">
        <v>2626</v>
      </c>
      <c r="C2628" s="3" t="s">
        <v>6736</v>
      </c>
      <c r="D2628" s="6">
        <v>2500</v>
      </c>
      <c r="E2628" s="8">
        <v>2800</v>
      </c>
      <c r="F2628" t="s">
        <v>8218</v>
      </c>
      <c r="G2628" t="s">
        <v>8223</v>
      </c>
      <c r="H2628" t="s">
        <v>8245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8278</v>
      </c>
      <c r="O2628" t="s">
        <v>8314</v>
      </c>
      <c r="P2628" s="9">
        <f>(J2628/86400)+DATE(1970,1,1)</f>
        <v>42128.628113425926</v>
      </c>
      <c r="Q2628" s="9">
        <f>(I2628/86400)+DATE(1970,1,1)</f>
        <v>42158.628113425926</v>
      </c>
      <c r="R2628" cm="1">
        <f t="array" ref="R2628:S2628">YEAR(P2628:Q2628)</f>
        <v>2015</v>
      </c>
      <c r="S2628">
        <v>2015</v>
      </c>
    </row>
    <row r="2629" spans="1:19" ht="48" x14ac:dyDescent="0.2">
      <c r="A2629">
        <v>2627</v>
      </c>
      <c r="B2629" s="3" t="s">
        <v>2627</v>
      </c>
      <c r="C2629" s="3" t="s">
        <v>6737</v>
      </c>
      <c r="D2629" s="6">
        <v>150</v>
      </c>
      <c r="E2629" s="8">
        <v>970</v>
      </c>
      <c r="F2629" t="s">
        <v>8218</v>
      </c>
      <c r="G2629" t="s">
        <v>8223</v>
      </c>
      <c r="H2629" t="s">
        <v>8245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8278</v>
      </c>
      <c r="O2629" t="s">
        <v>8314</v>
      </c>
      <c r="P2629" s="9">
        <f>(J2629/86400)+DATE(1970,1,1)</f>
        <v>42304.829409722224</v>
      </c>
      <c r="Q2629" s="9">
        <f>(I2629/86400)+DATE(1970,1,1)</f>
        <v>42334.871076388888</v>
      </c>
      <c r="R2629" cm="1">
        <f t="array" ref="R2629:S2629">YEAR(P2629:Q2629)</f>
        <v>2015</v>
      </c>
      <c r="S2629">
        <v>2015</v>
      </c>
    </row>
    <row r="2630" spans="1:19" ht="32" x14ac:dyDescent="0.2">
      <c r="A2630">
        <v>2628</v>
      </c>
      <c r="B2630" s="3" t="s">
        <v>2628</v>
      </c>
      <c r="C2630" s="3" t="s">
        <v>6738</v>
      </c>
      <c r="D2630" s="6">
        <v>839</v>
      </c>
      <c r="E2630" s="8">
        <v>926</v>
      </c>
      <c r="F2630" t="s">
        <v>8218</v>
      </c>
      <c r="G2630" t="s">
        <v>8223</v>
      </c>
      <c r="H2630" t="s">
        <v>8245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8278</v>
      </c>
      <c r="O2630" t="s">
        <v>8314</v>
      </c>
      <c r="P2630" s="9">
        <f>(J2630/86400)+DATE(1970,1,1)</f>
        <v>41953.966053240743</v>
      </c>
      <c r="Q2630" s="9">
        <f>(I2630/86400)+DATE(1970,1,1)</f>
        <v>41973.966053240743</v>
      </c>
      <c r="R2630" cm="1">
        <f t="array" ref="R2630:S2630">YEAR(P2630:Q2630)</f>
        <v>2014</v>
      </c>
      <c r="S2630">
        <v>2014</v>
      </c>
    </row>
    <row r="2631" spans="1:19" ht="32" x14ac:dyDescent="0.2">
      <c r="A2631">
        <v>2629</v>
      </c>
      <c r="B2631" s="3" t="s">
        <v>2629</v>
      </c>
      <c r="C2631" s="3" t="s">
        <v>6739</v>
      </c>
      <c r="D2631" s="6">
        <v>5000</v>
      </c>
      <c r="E2631" s="8">
        <v>6387</v>
      </c>
      <c r="F2631" t="s">
        <v>8218</v>
      </c>
      <c r="G2631" t="s">
        <v>8224</v>
      </c>
      <c r="H2631" t="s">
        <v>8246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8278</v>
      </c>
      <c r="O2631" t="s">
        <v>8314</v>
      </c>
      <c r="P2631" s="9">
        <f>(J2631/86400)+DATE(1970,1,1)</f>
        <v>42108.538449074069</v>
      </c>
      <c r="Q2631" s="9">
        <f>(I2631/86400)+DATE(1970,1,1)</f>
        <v>42138.538449074069</v>
      </c>
      <c r="R2631" cm="1">
        <f t="array" ref="R2631:S2631">YEAR(P2631:Q2631)</f>
        <v>2015</v>
      </c>
      <c r="S2631">
        <v>2015</v>
      </c>
    </row>
    <row r="2632" spans="1:19" ht="48" x14ac:dyDescent="0.2">
      <c r="A2632">
        <v>2630</v>
      </c>
      <c r="B2632" s="3" t="s">
        <v>2630</v>
      </c>
      <c r="C2632" s="3" t="s">
        <v>6740</v>
      </c>
      <c r="D2632" s="6">
        <v>2000</v>
      </c>
      <c r="E2632" s="8">
        <v>3158</v>
      </c>
      <c r="F2632" t="s">
        <v>8218</v>
      </c>
      <c r="G2632" t="s">
        <v>8225</v>
      </c>
      <c r="H2632" t="s">
        <v>8247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8278</v>
      </c>
      <c r="O2632" t="s">
        <v>8314</v>
      </c>
      <c r="P2632" s="9">
        <f>(J2632/86400)+DATE(1970,1,1)</f>
        <v>42524.105462962965</v>
      </c>
      <c r="Q2632" s="9">
        <f>(I2632/86400)+DATE(1970,1,1)</f>
        <v>42551.416666666672</v>
      </c>
      <c r="R2632" cm="1">
        <f t="array" ref="R2632:S2632">YEAR(P2632:Q2632)</f>
        <v>2016</v>
      </c>
      <c r="S2632">
        <v>2016</v>
      </c>
    </row>
    <row r="2633" spans="1:19" ht="48" x14ac:dyDescent="0.2">
      <c r="A2633">
        <v>2631</v>
      </c>
      <c r="B2633" s="3" t="s">
        <v>2631</v>
      </c>
      <c r="C2633" s="3" t="s">
        <v>6741</v>
      </c>
      <c r="D2633" s="6">
        <v>20000</v>
      </c>
      <c r="E2633" s="8">
        <v>22933.05</v>
      </c>
      <c r="F2633" t="s">
        <v>8218</v>
      </c>
      <c r="G2633" t="s">
        <v>8223</v>
      </c>
      <c r="H2633" t="s">
        <v>8245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8278</v>
      </c>
      <c r="O2633" t="s">
        <v>8314</v>
      </c>
      <c r="P2633" s="9">
        <f>(J2633/86400)+DATE(1970,1,1)</f>
        <v>42218.169293981482</v>
      </c>
      <c r="Q2633" s="9">
        <f>(I2633/86400)+DATE(1970,1,1)</f>
        <v>42246.169293981482</v>
      </c>
      <c r="R2633" cm="1">
        <f t="array" ref="R2633:S2633">YEAR(P2633:Q2633)</f>
        <v>2015</v>
      </c>
      <c r="S2633">
        <v>2015</v>
      </c>
    </row>
    <row r="2634" spans="1:19" ht="48" x14ac:dyDescent="0.2">
      <c r="A2634">
        <v>2632</v>
      </c>
      <c r="B2634" s="3" t="s">
        <v>2632</v>
      </c>
      <c r="C2634" s="3" t="s">
        <v>6742</v>
      </c>
      <c r="D2634" s="6">
        <v>1070</v>
      </c>
      <c r="E2634" s="8">
        <v>1466</v>
      </c>
      <c r="F2634" t="s">
        <v>8218</v>
      </c>
      <c r="G2634" t="s">
        <v>8223</v>
      </c>
      <c r="H2634" t="s">
        <v>8245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8278</v>
      </c>
      <c r="O2634" t="s">
        <v>8314</v>
      </c>
      <c r="P2634" s="9">
        <f>(J2634/86400)+DATE(1970,1,1)</f>
        <v>42494.061793981484</v>
      </c>
      <c r="Q2634" s="9">
        <f>(I2634/86400)+DATE(1970,1,1)</f>
        <v>42519.061793981484</v>
      </c>
      <c r="R2634" cm="1">
        <f t="array" ref="R2634:S2634">YEAR(P2634:Q2634)</f>
        <v>2016</v>
      </c>
      <c r="S2634">
        <v>2016</v>
      </c>
    </row>
    <row r="2635" spans="1:19" ht="48" x14ac:dyDescent="0.2">
      <c r="A2635">
        <v>2633</v>
      </c>
      <c r="B2635" s="3" t="s">
        <v>2633</v>
      </c>
      <c r="C2635" s="3" t="s">
        <v>6743</v>
      </c>
      <c r="D2635" s="6">
        <v>5000</v>
      </c>
      <c r="E2635" s="8">
        <v>17731</v>
      </c>
      <c r="F2635" t="s">
        <v>8218</v>
      </c>
      <c r="G2635" t="s">
        <v>8223</v>
      </c>
      <c r="H2635" t="s">
        <v>8245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8278</v>
      </c>
      <c r="O2635" t="s">
        <v>8314</v>
      </c>
      <c r="P2635" s="9">
        <f>(J2635/86400)+DATE(1970,1,1)</f>
        <v>41667.823287037041</v>
      </c>
      <c r="Q2635" s="9">
        <f>(I2635/86400)+DATE(1970,1,1)</f>
        <v>41697.958333333336</v>
      </c>
      <c r="R2635" cm="1">
        <f t="array" ref="R2635:S2635">YEAR(P2635:Q2635)</f>
        <v>2014</v>
      </c>
      <c r="S2635">
        <v>2014</v>
      </c>
    </row>
    <row r="2636" spans="1:19" ht="48" x14ac:dyDescent="0.2">
      <c r="A2636">
        <v>2634</v>
      </c>
      <c r="B2636" s="3" t="s">
        <v>2634</v>
      </c>
      <c r="C2636" s="3" t="s">
        <v>6744</v>
      </c>
      <c r="D2636" s="6">
        <v>930</v>
      </c>
      <c r="E2636" s="8">
        <v>986</v>
      </c>
      <c r="F2636" t="s">
        <v>8218</v>
      </c>
      <c r="G2636" t="s">
        <v>8223</v>
      </c>
      <c r="H2636" t="s">
        <v>8245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8278</v>
      </c>
      <c r="O2636" t="s">
        <v>8314</v>
      </c>
      <c r="P2636" s="9">
        <f>(J2636/86400)+DATE(1970,1,1)</f>
        <v>42612.656493055554</v>
      </c>
      <c r="Q2636" s="9">
        <f>(I2636/86400)+DATE(1970,1,1)</f>
        <v>42642.656493055554</v>
      </c>
      <c r="R2636" cm="1">
        <f t="array" ref="R2636:S2636">YEAR(P2636:Q2636)</f>
        <v>2016</v>
      </c>
      <c r="S2636">
        <v>2016</v>
      </c>
    </row>
    <row r="2637" spans="1:19" ht="48" x14ac:dyDescent="0.2">
      <c r="A2637">
        <v>2635</v>
      </c>
      <c r="B2637" s="3" t="s">
        <v>2635</v>
      </c>
      <c r="C2637" s="3" t="s">
        <v>6745</v>
      </c>
      <c r="D2637" s="6">
        <v>11500</v>
      </c>
      <c r="E2637" s="8">
        <v>11500</v>
      </c>
      <c r="F2637" t="s">
        <v>8218</v>
      </c>
      <c r="G2637" t="s">
        <v>8228</v>
      </c>
      <c r="H2637" t="s">
        <v>8250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8278</v>
      </c>
      <c r="O2637" t="s">
        <v>8314</v>
      </c>
      <c r="P2637" s="9">
        <f>(J2637/86400)+DATE(1970,1,1)</f>
        <v>42037.950937500005</v>
      </c>
      <c r="Q2637" s="9">
        <f>(I2637/86400)+DATE(1970,1,1)</f>
        <v>42072.909270833334</v>
      </c>
      <c r="R2637" cm="1">
        <f t="array" ref="R2637:S2637">YEAR(P2637:Q2637)</f>
        <v>2015</v>
      </c>
      <c r="S2637">
        <v>2015</v>
      </c>
    </row>
    <row r="2638" spans="1:19" ht="48" x14ac:dyDescent="0.2">
      <c r="A2638">
        <v>2636</v>
      </c>
      <c r="B2638" s="3" t="s">
        <v>2636</v>
      </c>
      <c r="C2638" s="3" t="s">
        <v>6746</v>
      </c>
      <c r="D2638" s="6">
        <v>1000</v>
      </c>
      <c r="E2638" s="8">
        <v>1873</v>
      </c>
      <c r="F2638" t="s">
        <v>8218</v>
      </c>
      <c r="G2638" t="s">
        <v>8223</v>
      </c>
      <c r="H2638" t="s">
        <v>8245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8278</v>
      </c>
      <c r="O2638" t="s">
        <v>8314</v>
      </c>
      <c r="P2638" s="9">
        <f>(J2638/86400)+DATE(1970,1,1)</f>
        <v>42636.614745370374</v>
      </c>
      <c r="Q2638" s="9">
        <f>(I2638/86400)+DATE(1970,1,1)</f>
        <v>42659.041666666672</v>
      </c>
      <c r="R2638" cm="1">
        <f t="array" ref="R2638:S2638">YEAR(P2638:Q2638)</f>
        <v>2016</v>
      </c>
      <c r="S2638">
        <v>2016</v>
      </c>
    </row>
    <row r="2639" spans="1:19" ht="32" x14ac:dyDescent="0.2">
      <c r="A2639">
        <v>2637</v>
      </c>
      <c r="B2639" s="3" t="s">
        <v>2637</v>
      </c>
      <c r="C2639" s="3" t="s">
        <v>6747</v>
      </c>
      <c r="D2639" s="6">
        <v>500</v>
      </c>
      <c r="E2639" s="8">
        <v>831</v>
      </c>
      <c r="F2639" t="s">
        <v>8218</v>
      </c>
      <c r="G2639" t="s">
        <v>8223</v>
      </c>
      <c r="H2639" t="s">
        <v>8245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8278</v>
      </c>
      <c r="O2639" t="s">
        <v>8314</v>
      </c>
      <c r="P2639" s="9">
        <f>(J2639/86400)+DATE(1970,1,1)</f>
        <v>42639.549479166672</v>
      </c>
      <c r="Q2639" s="9">
        <f>(I2639/86400)+DATE(1970,1,1)</f>
        <v>42655.549479166672</v>
      </c>
      <c r="R2639" cm="1">
        <f t="array" ref="R2639:S2639">YEAR(P2639:Q2639)</f>
        <v>2016</v>
      </c>
      <c r="S2639">
        <v>2016</v>
      </c>
    </row>
    <row r="2640" spans="1:19" ht="48" x14ac:dyDescent="0.2">
      <c r="A2640">
        <v>2638</v>
      </c>
      <c r="B2640" s="3" t="s">
        <v>2638</v>
      </c>
      <c r="C2640" s="3" t="s">
        <v>6748</v>
      </c>
      <c r="D2640" s="6">
        <v>347</v>
      </c>
      <c r="E2640" s="8">
        <v>353</v>
      </c>
      <c r="F2640" t="s">
        <v>8218</v>
      </c>
      <c r="G2640" t="s">
        <v>8223</v>
      </c>
      <c r="H2640" t="s">
        <v>8245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8278</v>
      </c>
      <c r="O2640" t="s">
        <v>8314</v>
      </c>
      <c r="P2640" s="9">
        <f>(J2640/86400)+DATE(1970,1,1)</f>
        <v>41989.913136574076</v>
      </c>
      <c r="Q2640" s="9">
        <f>(I2640/86400)+DATE(1970,1,1)</f>
        <v>42019.913136574076</v>
      </c>
      <c r="R2640" cm="1">
        <f t="array" ref="R2640:S2640">YEAR(P2640:Q2640)</f>
        <v>2014</v>
      </c>
      <c r="S2640">
        <v>2015</v>
      </c>
    </row>
    <row r="2641" spans="1:19" ht="48" x14ac:dyDescent="0.2">
      <c r="A2641">
        <v>2639</v>
      </c>
      <c r="B2641" s="3" t="s">
        <v>2639</v>
      </c>
      <c r="C2641" s="3" t="s">
        <v>6749</v>
      </c>
      <c r="D2641" s="6">
        <v>300</v>
      </c>
      <c r="E2641" s="8">
        <v>492</v>
      </c>
      <c r="F2641" t="s">
        <v>8218</v>
      </c>
      <c r="G2641" t="s">
        <v>8224</v>
      </c>
      <c r="H2641" t="s">
        <v>8246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8278</v>
      </c>
      <c r="O2641" t="s">
        <v>8314</v>
      </c>
      <c r="P2641" s="9">
        <f>(J2641/86400)+DATE(1970,1,1)</f>
        <v>42024.86513888889</v>
      </c>
      <c r="Q2641" s="9">
        <f>(I2641/86400)+DATE(1970,1,1)</f>
        <v>42054.86513888889</v>
      </c>
      <c r="R2641" cm="1">
        <f t="array" ref="R2641:S2641">YEAR(P2641:Q2641)</f>
        <v>2015</v>
      </c>
      <c r="S2641">
        <v>2015</v>
      </c>
    </row>
    <row r="2642" spans="1:19" ht="64" x14ac:dyDescent="0.2">
      <c r="A2642">
        <v>2640</v>
      </c>
      <c r="B2642" s="3" t="s">
        <v>2640</v>
      </c>
      <c r="C2642" s="3" t="s">
        <v>6750</v>
      </c>
      <c r="D2642" s="6">
        <v>3000</v>
      </c>
      <c r="E2642" s="8">
        <v>3170</v>
      </c>
      <c r="F2642" t="s">
        <v>8218</v>
      </c>
      <c r="G2642" t="s">
        <v>8223</v>
      </c>
      <c r="H2642" t="s">
        <v>8245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8278</v>
      </c>
      <c r="O2642" t="s">
        <v>8314</v>
      </c>
      <c r="P2642" s="9">
        <f>(J2642/86400)+DATE(1970,1,1)</f>
        <v>42103.160578703704</v>
      </c>
      <c r="Q2642" s="9">
        <f>(I2642/86400)+DATE(1970,1,1)</f>
        <v>42163.160578703704</v>
      </c>
      <c r="R2642" cm="1">
        <f t="array" ref="R2642:S2642">YEAR(P2642:Q2642)</f>
        <v>2015</v>
      </c>
      <c r="S2642">
        <v>2015</v>
      </c>
    </row>
    <row r="2643" spans="1:19" ht="32" x14ac:dyDescent="0.2">
      <c r="A2643">
        <v>2641</v>
      </c>
      <c r="B2643" s="3" t="s">
        <v>2641</v>
      </c>
      <c r="C2643" s="3" t="s">
        <v>6751</v>
      </c>
      <c r="D2643" s="6">
        <v>1500</v>
      </c>
      <c r="E2643" s="8">
        <v>15</v>
      </c>
      <c r="F2643" t="s">
        <v>8220</v>
      </c>
      <c r="G2643" t="s">
        <v>8223</v>
      </c>
      <c r="H2643" t="s">
        <v>8245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8278</v>
      </c>
      <c r="O2643" t="s">
        <v>8314</v>
      </c>
      <c r="P2643" s="9">
        <f>(J2643/86400)+DATE(1970,1,1)</f>
        <v>41880.827118055553</v>
      </c>
      <c r="Q2643" s="9">
        <f>(I2643/86400)+DATE(1970,1,1)</f>
        <v>41897.839583333334</v>
      </c>
      <c r="R2643" cm="1">
        <f t="array" ref="R2643:S2643">YEAR(P2643:Q2643)</f>
        <v>2014</v>
      </c>
      <c r="S2643">
        <v>2014</v>
      </c>
    </row>
    <row r="2644" spans="1:19" ht="64" x14ac:dyDescent="0.2">
      <c r="A2644">
        <v>2642</v>
      </c>
      <c r="B2644" s="3" t="s">
        <v>2642</v>
      </c>
      <c r="C2644" s="3" t="s">
        <v>6752</v>
      </c>
      <c r="D2644" s="6">
        <v>500000</v>
      </c>
      <c r="E2644" s="8">
        <v>0</v>
      </c>
      <c r="F2644" t="s">
        <v>8220</v>
      </c>
      <c r="G2644" t="s">
        <v>8235</v>
      </c>
      <c r="H2644" t="s">
        <v>8248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8278</v>
      </c>
      <c r="O2644" t="s">
        <v>8314</v>
      </c>
      <c r="P2644" s="9">
        <f>(J2644/86400)+DATE(1970,1,1)</f>
        <v>42536.246620370366</v>
      </c>
      <c r="Q2644" s="9">
        <f>(I2644/86400)+DATE(1970,1,1)</f>
        <v>42566.289583333331</v>
      </c>
      <c r="R2644" cm="1">
        <f t="array" ref="R2644:S2644">YEAR(P2644:Q2644)</f>
        <v>2016</v>
      </c>
      <c r="S2644">
        <v>2016</v>
      </c>
    </row>
    <row r="2645" spans="1:19" ht="48" x14ac:dyDescent="0.2">
      <c r="A2645">
        <v>2643</v>
      </c>
      <c r="B2645" s="3" t="s">
        <v>2643</v>
      </c>
      <c r="C2645" s="3" t="s">
        <v>6753</v>
      </c>
      <c r="D2645" s="6">
        <v>1000000</v>
      </c>
      <c r="E2645" s="8">
        <v>335597.31</v>
      </c>
      <c r="F2645" t="s">
        <v>8219</v>
      </c>
      <c r="G2645" t="s">
        <v>8223</v>
      </c>
      <c r="H2645" t="s">
        <v>8245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8278</v>
      </c>
      <c r="O2645" t="s">
        <v>8314</v>
      </c>
      <c r="P2645" s="9">
        <f>(J2645/86400)+DATE(1970,1,1)</f>
        <v>42689.582349537042</v>
      </c>
      <c r="Q2645" s="9">
        <f>(I2645/86400)+DATE(1970,1,1)</f>
        <v>42725.332638888889</v>
      </c>
      <c r="R2645" cm="1">
        <f t="array" ref="R2645:S2645">YEAR(P2645:Q2645)</f>
        <v>2016</v>
      </c>
      <c r="S2645">
        <v>2016</v>
      </c>
    </row>
    <row r="2646" spans="1:19" ht="48" x14ac:dyDescent="0.2">
      <c r="A2646">
        <v>2644</v>
      </c>
      <c r="B2646" s="3" t="s">
        <v>2644</v>
      </c>
      <c r="C2646" s="3" t="s">
        <v>6754</v>
      </c>
      <c r="D2646" s="6">
        <v>100000</v>
      </c>
      <c r="E2646" s="8">
        <v>2053</v>
      </c>
      <c r="F2646" t="s">
        <v>8219</v>
      </c>
      <c r="G2646" t="s">
        <v>8223</v>
      </c>
      <c r="H2646" t="s">
        <v>8245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8278</v>
      </c>
      <c r="O2646" t="s">
        <v>8314</v>
      </c>
      <c r="P2646" s="9">
        <f>(J2646/86400)+DATE(1970,1,1)</f>
        <v>42774.792071759264</v>
      </c>
      <c r="Q2646" s="9">
        <f>(I2646/86400)+DATE(1970,1,1)</f>
        <v>42804.792071759264</v>
      </c>
      <c r="R2646" cm="1">
        <f t="array" ref="R2646:S2646">YEAR(P2646:Q2646)</f>
        <v>2017</v>
      </c>
      <c r="S2646">
        <v>2017</v>
      </c>
    </row>
    <row r="2647" spans="1:19" ht="48" x14ac:dyDescent="0.2">
      <c r="A2647">
        <v>2645</v>
      </c>
      <c r="B2647" s="3" t="s">
        <v>2645</v>
      </c>
      <c r="C2647" s="3" t="s">
        <v>6755</v>
      </c>
      <c r="D2647" s="6">
        <v>20000</v>
      </c>
      <c r="E2647" s="8">
        <v>2100</v>
      </c>
      <c r="F2647" t="s">
        <v>8219</v>
      </c>
      <c r="G2647" t="s">
        <v>8225</v>
      </c>
      <c r="H2647" t="s">
        <v>8247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8278</v>
      </c>
      <c r="O2647" t="s">
        <v>8314</v>
      </c>
      <c r="P2647" s="9">
        <f>(J2647/86400)+DATE(1970,1,1)</f>
        <v>41921.842627314814</v>
      </c>
      <c r="Q2647" s="9">
        <f>(I2647/86400)+DATE(1970,1,1)</f>
        <v>41951.884293981479</v>
      </c>
      <c r="R2647" cm="1">
        <f t="array" ref="R2647:S2647">YEAR(P2647:Q2647)</f>
        <v>2014</v>
      </c>
      <c r="S2647">
        <v>2014</v>
      </c>
    </row>
    <row r="2648" spans="1:19" ht="48" x14ac:dyDescent="0.2">
      <c r="A2648">
        <v>2646</v>
      </c>
      <c r="B2648" s="3" t="s">
        <v>2646</v>
      </c>
      <c r="C2648" s="3" t="s">
        <v>6756</v>
      </c>
      <c r="D2648" s="6">
        <v>500000</v>
      </c>
      <c r="E2648" s="8">
        <v>42086.42</v>
      </c>
      <c r="F2648" t="s">
        <v>8219</v>
      </c>
      <c r="G2648" t="s">
        <v>8223</v>
      </c>
      <c r="H2648" t="s">
        <v>8245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8278</v>
      </c>
      <c r="O2648" t="s">
        <v>8314</v>
      </c>
      <c r="P2648" s="9">
        <f>(J2648/86400)+DATE(1970,1,1)</f>
        <v>42226.313298611116</v>
      </c>
      <c r="Q2648" s="9">
        <f>(I2648/86400)+DATE(1970,1,1)</f>
        <v>42256.313298611116</v>
      </c>
      <c r="R2648" cm="1">
        <f t="array" ref="R2648:S2648">YEAR(P2648:Q2648)</f>
        <v>2015</v>
      </c>
      <c r="S2648">
        <v>2015</v>
      </c>
    </row>
    <row r="2649" spans="1:19" ht="48" x14ac:dyDescent="0.2">
      <c r="A2649">
        <v>2647</v>
      </c>
      <c r="B2649" s="3" t="s">
        <v>2647</v>
      </c>
      <c r="C2649" s="3" t="s">
        <v>6757</v>
      </c>
      <c r="D2649" s="6">
        <v>2500</v>
      </c>
      <c r="E2649" s="8">
        <v>36</v>
      </c>
      <c r="F2649" t="s">
        <v>8219</v>
      </c>
      <c r="G2649" t="s">
        <v>8228</v>
      </c>
      <c r="H2649" t="s">
        <v>8250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8278</v>
      </c>
      <c r="O2649" t="s">
        <v>8314</v>
      </c>
      <c r="P2649" s="9">
        <f>(J2649/86400)+DATE(1970,1,1)</f>
        <v>42200.261793981481</v>
      </c>
      <c r="Q2649" s="9">
        <f>(I2649/86400)+DATE(1970,1,1)</f>
        <v>42230.261793981481</v>
      </c>
      <c r="R2649" cm="1">
        <f t="array" ref="R2649:S2649">YEAR(P2649:Q2649)</f>
        <v>2015</v>
      </c>
      <c r="S2649">
        <v>2015</v>
      </c>
    </row>
    <row r="2650" spans="1:19" ht="48" x14ac:dyDescent="0.2">
      <c r="A2650">
        <v>2648</v>
      </c>
      <c r="B2650" s="3" t="s">
        <v>2648</v>
      </c>
      <c r="C2650" s="3" t="s">
        <v>6758</v>
      </c>
      <c r="D2650" s="6">
        <v>12000</v>
      </c>
      <c r="E2650" s="8">
        <v>106</v>
      </c>
      <c r="F2650" t="s">
        <v>8219</v>
      </c>
      <c r="G2650" t="s">
        <v>8223</v>
      </c>
      <c r="H2650" t="s">
        <v>8245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8278</v>
      </c>
      <c r="O2650" t="s">
        <v>8314</v>
      </c>
      <c r="P2650" s="9">
        <f>(J2650/86400)+DATE(1970,1,1)</f>
        <v>42408.714814814812</v>
      </c>
      <c r="Q2650" s="9">
        <f>(I2650/86400)+DATE(1970,1,1)</f>
        <v>42438.714814814812</v>
      </c>
      <c r="R2650" cm="1">
        <f t="array" ref="R2650:S2650">YEAR(P2650:Q2650)</f>
        <v>2016</v>
      </c>
      <c r="S2650">
        <v>2016</v>
      </c>
    </row>
    <row r="2651" spans="1:19" ht="16" x14ac:dyDescent="0.2">
      <c r="A2651">
        <v>2649</v>
      </c>
      <c r="B2651" s="3" t="s">
        <v>2649</v>
      </c>
      <c r="C2651" s="3" t="s">
        <v>6759</v>
      </c>
      <c r="D2651" s="6">
        <v>125000</v>
      </c>
      <c r="E2651" s="8">
        <v>124</v>
      </c>
      <c r="F2651" t="s">
        <v>8219</v>
      </c>
      <c r="G2651" t="s">
        <v>8223</v>
      </c>
      <c r="H2651" t="s">
        <v>8245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8278</v>
      </c>
      <c r="O2651" t="s">
        <v>8314</v>
      </c>
      <c r="P2651" s="9">
        <f>(J2651/86400)+DATE(1970,1,1)</f>
        <v>42341.99700231482</v>
      </c>
      <c r="Q2651" s="9">
        <f>(I2651/86400)+DATE(1970,1,1)</f>
        <v>42401.99700231482</v>
      </c>
      <c r="R2651" cm="1">
        <f t="array" ref="R2651:S2651">YEAR(P2651:Q2651)</f>
        <v>2015</v>
      </c>
      <c r="S2651">
        <v>2016</v>
      </c>
    </row>
    <row r="2652" spans="1:19" ht="48" x14ac:dyDescent="0.2">
      <c r="A2652">
        <v>2650</v>
      </c>
      <c r="B2652" s="3" t="s">
        <v>2650</v>
      </c>
      <c r="C2652" s="3" t="s">
        <v>6760</v>
      </c>
      <c r="D2652" s="6">
        <v>60000</v>
      </c>
      <c r="E2652" s="8">
        <v>358</v>
      </c>
      <c r="F2652" t="s">
        <v>8219</v>
      </c>
      <c r="G2652" t="s">
        <v>8223</v>
      </c>
      <c r="H2652" t="s">
        <v>8245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8278</v>
      </c>
      <c r="O2652" t="s">
        <v>8314</v>
      </c>
      <c r="P2652" s="9">
        <f>(J2652/86400)+DATE(1970,1,1)</f>
        <v>42695.624340277776</v>
      </c>
      <c r="Q2652" s="9">
        <f>(I2652/86400)+DATE(1970,1,1)</f>
        <v>42725.624340277776</v>
      </c>
      <c r="R2652" cm="1">
        <f t="array" ref="R2652:S2652">YEAR(P2652:Q2652)</f>
        <v>2016</v>
      </c>
      <c r="S2652">
        <v>2016</v>
      </c>
    </row>
    <row r="2653" spans="1:19" ht="48" x14ac:dyDescent="0.2">
      <c r="A2653">
        <v>2651</v>
      </c>
      <c r="B2653" s="3" t="s">
        <v>2651</v>
      </c>
      <c r="C2653" s="3" t="s">
        <v>6761</v>
      </c>
      <c r="D2653" s="6">
        <v>280000</v>
      </c>
      <c r="E2653" s="8">
        <v>5233</v>
      </c>
      <c r="F2653" t="s">
        <v>8219</v>
      </c>
      <c r="G2653" t="s">
        <v>8223</v>
      </c>
      <c r="H2653" t="s">
        <v>8245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8278</v>
      </c>
      <c r="O2653" t="s">
        <v>8314</v>
      </c>
      <c r="P2653" s="9">
        <f>(J2653/86400)+DATE(1970,1,1)</f>
        <v>42327.805659722224</v>
      </c>
      <c r="Q2653" s="9">
        <f>(I2653/86400)+DATE(1970,1,1)</f>
        <v>42355.805659722224</v>
      </c>
      <c r="R2653" cm="1">
        <f t="array" ref="R2653:S2653">YEAR(P2653:Q2653)</f>
        <v>2015</v>
      </c>
      <c r="S2653">
        <v>2015</v>
      </c>
    </row>
    <row r="2654" spans="1:19" ht="48" x14ac:dyDescent="0.2">
      <c r="A2654">
        <v>2652</v>
      </c>
      <c r="B2654" s="3" t="s">
        <v>2652</v>
      </c>
      <c r="C2654" s="3" t="s">
        <v>6762</v>
      </c>
      <c r="D2654" s="6">
        <v>100000</v>
      </c>
      <c r="E2654" s="8">
        <v>885</v>
      </c>
      <c r="F2654" t="s">
        <v>8219</v>
      </c>
      <c r="G2654" t="s">
        <v>8225</v>
      </c>
      <c r="H2654" t="s">
        <v>8247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8278</v>
      </c>
      <c r="O2654" t="s">
        <v>8314</v>
      </c>
      <c r="P2654" s="9">
        <f>(J2654/86400)+DATE(1970,1,1)</f>
        <v>41953.158854166672</v>
      </c>
      <c r="Q2654" s="9">
        <f>(I2654/86400)+DATE(1970,1,1)</f>
        <v>41983.158854166672</v>
      </c>
      <c r="R2654" cm="1">
        <f t="array" ref="R2654:S2654">YEAR(P2654:Q2654)</f>
        <v>2014</v>
      </c>
      <c r="S2654">
        <v>2014</v>
      </c>
    </row>
    <row r="2655" spans="1:19" ht="48" x14ac:dyDescent="0.2">
      <c r="A2655">
        <v>2653</v>
      </c>
      <c r="B2655" s="3" t="s">
        <v>2653</v>
      </c>
      <c r="C2655" s="3" t="s">
        <v>6763</v>
      </c>
      <c r="D2655" s="6">
        <v>51000</v>
      </c>
      <c r="E2655" s="8">
        <v>5876</v>
      </c>
      <c r="F2655" t="s">
        <v>8219</v>
      </c>
      <c r="G2655" t="s">
        <v>8223</v>
      </c>
      <c r="H2655" t="s">
        <v>8245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8278</v>
      </c>
      <c r="O2655" t="s">
        <v>8314</v>
      </c>
      <c r="P2655" s="9">
        <f>(J2655/86400)+DATE(1970,1,1)</f>
        <v>41771.651932870373</v>
      </c>
      <c r="Q2655" s="9">
        <f>(I2655/86400)+DATE(1970,1,1)</f>
        <v>41803.166666666664</v>
      </c>
      <c r="R2655" cm="1">
        <f t="array" ref="R2655:S2655">YEAR(P2655:Q2655)</f>
        <v>2014</v>
      </c>
      <c r="S2655">
        <v>2014</v>
      </c>
    </row>
    <row r="2656" spans="1:19" ht="48" x14ac:dyDescent="0.2">
      <c r="A2656">
        <v>2654</v>
      </c>
      <c r="B2656" s="3" t="s">
        <v>2654</v>
      </c>
      <c r="C2656" s="3" t="s">
        <v>6764</v>
      </c>
      <c r="D2656" s="6">
        <v>100000</v>
      </c>
      <c r="E2656" s="8">
        <v>51</v>
      </c>
      <c r="F2656" t="s">
        <v>8219</v>
      </c>
      <c r="G2656" t="s">
        <v>8223</v>
      </c>
      <c r="H2656" t="s">
        <v>8245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8278</v>
      </c>
      <c r="O2656" t="s">
        <v>8314</v>
      </c>
      <c r="P2656" s="9">
        <f>(J2656/86400)+DATE(1970,1,1)</f>
        <v>42055.600995370369</v>
      </c>
      <c r="Q2656" s="9">
        <f>(I2656/86400)+DATE(1970,1,1)</f>
        <v>42115.559328703705</v>
      </c>
      <c r="R2656" cm="1">
        <f t="array" ref="R2656:S2656">YEAR(P2656:Q2656)</f>
        <v>2015</v>
      </c>
      <c r="S2656">
        <v>2015</v>
      </c>
    </row>
    <row r="2657" spans="1:19" ht="16" x14ac:dyDescent="0.2">
      <c r="A2657">
        <v>2655</v>
      </c>
      <c r="B2657" s="3" t="s">
        <v>2655</v>
      </c>
      <c r="C2657" s="3" t="s">
        <v>6765</v>
      </c>
      <c r="D2657" s="6">
        <v>15000</v>
      </c>
      <c r="E2657" s="8">
        <v>3155</v>
      </c>
      <c r="F2657" t="s">
        <v>8219</v>
      </c>
      <c r="G2657" t="s">
        <v>8223</v>
      </c>
      <c r="H2657" t="s">
        <v>8245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8278</v>
      </c>
      <c r="O2657" t="s">
        <v>8314</v>
      </c>
      <c r="P2657" s="9">
        <f>(J2657/86400)+DATE(1970,1,1)</f>
        <v>42381.866284722222</v>
      </c>
      <c r="Q2657" s="9">
        <f>(I2657/86400)+DATE(1970,1,1)</f>
        <v>42409.833333333328</v>
      </c>
      <c r="R2657" cm="1">
        <f t="array" ref="R2657:S2657">YEAR(P2657:Q2657)</f>
        <v>2016</v>
      </c>
      <c r="S2657">
        <v>2016</v>
      </c>
    </row>
    <row r="2658" spans="1:19" ht="32" x14ac:dyDescent="0.2">
      <c r="A2658">
        <v>2656</v>
      </c>
      <c r="B2658" s="3" t="s">
        <v>2656</v>
      </c>
      <c r="C2658" s="3" t="s">
        <v>6766</v>
      </c>
      <c r="D2658" s="6">
        <v>150000</v>
      </c>
      <c r="E2658" s="8">
        <v>17155</v>
      </c>
      <c r="F2658" t="s">
        <v>8219</v>
      </c>
      <c r="G2658" t="s">
        <v>8223</v>
      </c>
      <c r="H2658" t="s">
        <v>8245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8278</v>
      </c>
      <c r="O2658" t="s">
        <v>8314</v>
      </c>
      <c r="P2658" s="9">
        <f>(J2658/86400)+DATE(1970,1,1)</f>
        <v>42767.688518518524</v>
      </c>
      <c r="Q2658" s="9">
        <f>(I2658/86400)+DATE(1970,1,1)</f>
        <v>42806.791666666672</v>
      </c>
      <c r="R2658" cm="1">
        <f t="array" ref="R2658:S2658">YEAR(P2658:Q2658)</f>
        <v>2017</v>
      </c>
      <c r="S2658">
        <v>2017</v>
      </c>
    </row>
    <row r="2659" spans="1:19" ht="48" x14ac:dyDescent="0.2">
      <c r="A2659">
        <v>2657</v>
      </c>
      <c r="B2659" s="3" t="s">
        <v>2657</v>
      </c>
      <c r="C2659" s="3" t="s">
        <v>6767</v>
      </c>
      <c r="D2659" s="6">
        <v>30000</v>
      </c>
      <c r="E2659" s="8">
        <v>5621.38</v>
      </c>
      <c r="F2659" t="s">
        <v>8219</v>
      </c>
      <c r="G2659" t="s">
        <v>8223</v>
      </c>
      <c r="H2659" t="s">
        <v>8245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8278</v>
      </c>
      <c r="O2659" t="s">
        <v>8314</v>
      </c>
      <c r="P2659" s="9">
        <f>(J2659/86400)+DATE(1970,1,1)</f>
        <v>42551.928854166668</v>
      </c>
      <c r="Q2659" s="9">
        <f>(I2659/86400)+DATE(1970,1,1)</f>
        <v>42585.0625</v>
      </c>
      <c r="R2659" cm="1">
        <f t="array" ref="R2659:S2659">YEAR(P2659:Q2659)</f>
        <v>2016</v>
      </c>
      <c r="S2659">
        <v>2016</v>
      </c>
    </row>
    <row r="2660" spans="1:19" ht="48" x14ac:dyDescent="0.2">
      <c r="A2660">
        <v>2658</v>
      </c>
      <c r="B2660" s="3" t="s">
        <v>2658</v>
      </c>
      <c r="C2660" s="3" t="s">
        <v>6768</v>
      </c>
      <c r="D2660" s="6">
        <v>98000</v>
      </c>
      <c r="E2660" s="8">
        <v>91</v>
      </c>
      <c r="F2660" t="s">
        <v>8219</v>
      </c>
      <c r="G2660" t="s">
        <v>8223</v>
      </c>
      <c r="H2660" t="s">
        <v>8245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8278</v>
      </c>
      <c r="O2660" t="s">
        <v>8314</v>
      </c>
      <c r="P2660" s="9">
        <f>(J2660/86400)+DATE(1970,1,1)</f>
        <v>42551.884189814809</v>
      </c>
      <c r="Q2660" s="9">
        <f>(I2660/86400)+DATE(1970,1,1)</f>
        <v>42581.884189814809</v>
      </c>
      <c r="R2660" cm="1">
        <f t="array" ref="R2660:S2660">YEAR(P2660:Q2660)</f>
        <v>2016</v>
      </c>
      <c r="S2660">
        <v>2016</v>
      </c>
    </row>
    <row r="2661" spans="1:19" ht="16" x14ac:dyDescent="0.2">
      <c r="A2661">
        <v>2659</v>
      </c>
      <c r="B2661" s="3" t="s">
        <v>2659</v>
      </c>
      <c r="C2661" s="3" t="s">
        <v>6769</v>
      </c>
      <c r="D2661" s="6">
        <v>49000</v>
      </c>
      <c r="E2661" s="8">
        <v>1333</v>
      </c>
      <c r="F2661" t="s">
        <v>8219</v>
      </c>
      <c r="G2661" t="s">
        <v>8223</v>
      </c>
      <c r="H2661" t="s">
        <v>8245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8278</v>
      </c>
      <c r="O2661" t="s">
        <v>8314</v>
      </c>
      <c r="P2661" s="9">
        <f>(J2661/86400)+DATE(1970,1,1)</f>
        <v>42082.069560185184</v>
      </c>
      <c r="Q2661" s="9">
        <f>(I2661/86400)+DATE(1970,1,1)</f>
        <v>42112.069560185184</v>
      </c>
      <c r="R2661" cm="1">
        <f t="array" ref="R2661:S2661">YEAR(P2661:Q2661)</f>
        <v>2015</v>
      </c>
      <c r="S2661">
        <v>2015</v>
      </c>
    </row>
    <row r="2662" spans="1:19" ht="48" x14ac:dyDescent="0.2">
      <c r="A2662">
        <v>2660</v>
      </c>
      <c r="B2662" s="3" t="s">
        <v>2660</v>
      </c>
      <c r="C2662" s="3" t="s">
        <v>6770</v>
      </c>
      <c r="D2662" s="6">
        <v>20000</v>
      </c>
      <c r="E2662" s="8">
        <v>19</v>
      </c>
      <c r="F2662" t="s">
        <v>8219</v>
      </c>
      <c r="G2662" t="s">
        <v>8223</v>
      </c>
      <c r="H2662" t="s">
        <v>8245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8278</v>
      </c>
      <c r="O2662" t="s">
        <v>8314</v>
      </c>
      <c r="P2662" s="9">
        <f>(J2662/86400)+DATE(1970,1,1)</f>
        <v>42272.713171296295</v>
      </c>
      <c r="Q2662" s="9">
        <f>(I2662/86400)+DATE(1970,1,1)</f>
        <v>42332.754837962959</v>
      </c>
      <c r="R2662" cm="1">
        <f t="array" ref="R2662:S2662">YEAR(P2662:Q2662)</f>
        <v>2015</v>
      </c>
      <c r="S2662">
        <v>2015</v>
      </c>
    </row>
    <row r="2663" spans="1:19" ht="48" x14ac:dyDescent="0.2">
      <c r="A2663">
        <v>2661</v>
      </c>
      <c r="B2663" s="3" t="s">
        <v>2661</v>
      </c>
      <c r="C2663" s="3" t="s">
        <v>6771</v>
      </c>
      <c r="D2663" s="6">
        <v>5000</v>
      </c>
      <c r="E2663" s="8">
        <v>5145</v>
      </c>
      <c r="F2663" t="s">
        <v>8218</v>
      </c>
      <c r="G2663" t="s">
        <v>8223</v>
      </c>
      <c r="H2663" t="s">
        <v>8245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8278</v>
      </c>
      <c r="O2663" t="s">
        <v>8315</v>
      </c>
      <c r="P2663" s="9">
        <f>(J2663/86400)+DATE(1970,1,1)</f>
        <v>41542.958449074074</v>
      </c>
      <c r="Q2663" s="9">
        <f>(I2663/86400)+DATE(1970,1,1)</f>
        <v>41572.958449074074</v>
      </c>
      <c r="R2663" cm="1">
        <f t="array" ref="R2663:S2663">YEAR(P2663:Q2663)</f>
        <v>2013</v>
      </c>
      <c r="S2663">
        <v>2013</v>
      </c>
    </row>
    <row r="2664" spans="1:19" ht="48" x14ac:dyDescent="0.2">
      <c r="A2664">
        <v>2662</v>
      </c>
      <c r="B2664" s="3" t="s">
        <v>2662</v>
      </c>
      <c r="C2664" s="3" t="s">
        <v>6772</v>
      </c>
      <c r="D2664" s="6">
        <v>20000</v>
      </c>
      <c r="E2664" s="8">
        <v>21360</v>
      </c>
      <c r="F2664" t="s">
        <v>8218</v>
      </c>
      <c r="G2664" t="s">
        <v>8223</v>
      </c>
      <c r="H2664" t="s">
        <v>8245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8278</v>
      </c>
      <c r="O2664" t="s">
        <v>8315</v>
      </c>
      <c r="P2664" s="9">
        <f>(J2664/86400)+DATE(1970,1,1)</f>
        <v>42207.746678240743</v>
      </c>
      <c r="Q2664" s="9">
        <f>(I2664/86400)+DATE(1970,1,1)</f>
        <v>42237.746678240743</v>
      </c>
      <c r="R2664" cm="1">
        <f t="array" ref="R2664:S2664">YEAR(P2664:Q2664)</f>
        <v>2015</v>
      </c>
      <c r="S2664">
        <v>2015</v>
      </c>
    </row>
    <row r="2665" spans="1:19" ht="48" x14ac:dyDescent="0.2">
      <c r="A2665">
        <v>2663</v>
      </c>
      <c r="B2665" s="3" t="s">
        <v>2663</v>
      </c>
      <c r="C2665" s="3" t="s">
        <v>6773</v>
      </c>
      <c r="D2665" s="6">
        <v>20000</v>
      </c>
      <c r="E2665" s="8">
        <v>20919.25</v>
      </c>
      <c r="F2665" t="s">
        <v>8218</v>
      </c>
      <c r="G2665" t="s">
        <v>8228</v>
      </c>
      <c r="H2665" t="s">
        <v>8250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8278</v>
      </c>
      <c r="O2665" t="s">
        <v>8315</v>
      </c>
      <c r="P2665" s="9">
        <f>(J2665/86400)+DATE(1970,1,1)</f>
        <v>42222.622766203705</v>
      </c>
      <c r="Q2665" s="9">
        <f>(I2665/86400)+DATE(1970,1,1)</f>
        <v>42251.625</v>
      </c>
      <c r="R2665" cm="1">
        <f t="array" ref="R2665:S2665">YEAR(P2665:Q2665)</f>
        <v>2015</v>
      </c>
      <c r="S2665">
        <v>2015</v>
      </c>
    </row>
    <row r="2666" spans="1:19" ht="48" x14ac:dyDescent="0.2">
      <c r="A2666">
        <v>2664</v>
      </c>
      <c r="B2666" s="3" t="s">
        <v>2664</v>
      </c>
      <c r="C2666" s="3" t="s">
        <v>6774</v>
      </c>
      <c r="D2666" s="6">
        <v>17500</v>
      </c>
      <c r="E2666" s="8">
        <v>18100</v>
      </c>
      <c r="F2666" t="s">
        <v>8218</v>
      </c>
      <c r="G2666" t="s">
        <v>8223</v>
      </c>
      <c r="H2666" t="s">
        <v>8245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8278</v>
      </c>
      <c r="O2666" t="s">
        <v>8315</v>
      </c>
      <c r="P2666" s="9">
        <f>(J2666/86400)+DATE(1970,1,1)</f>
        <v>42313.02542824074</v>
      </c>
      <c r="Q2666" s="9">
        <f>(I2666/86400)+DATE(1970,1,1)</f>
        <v>42347.290972222225</v>
      </c>
      <c r="R2666" cm="1">
        <f t="array" ref="R2666:S2666">YEAR(P2666:Q2666)</f>
        <v>2015</v>
      </c>
      <c r="S2666">
        <v>2015</v>
      </c>
    </row>
    <row r="2667" spans="1:19" ht="48" x14ac:dyDescent="0.2">
      <c r="A2667">
        <v>2665</v>
      </c>
      <c r="B2667" s="3" t="s">
        <v>2665</v>
      </c>
      <c r="C2667" s="3" t="s">
        <v>6775</v>
      </c>
      <c r="D2667" s="6">
        <v>3500</v>
      </c>
      <c r="E2667" s="8">
        <v>4310</v>
      </c>
      <c r="F2667" t="s">
        <v>8218</v>
      </c>
      <c r="G2667" t="s">
        <v>8223</v>
      </c>
      <c r="H2667" t="s">
        <v>8245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8278</v>
      </c>
      <c r="O2667" t="s">
        <v>8315</v>
      </c>
      <c r="P2667" s="9">
        <f>(J2667/86400)+DATE(1970,1,1)</f>
        <v>42083.895532407405</v>
      </c>
      <c r="Q2667" s="9">
        <f>(I2667/86400)+DATE(1970,1,1)</f>
        <v>42128.895532407405</v>
      </c>
      <c r="R2667" cm="1">
        <f t="array" ref="R2667:S2667">YEAR(P2667:Q2667)</f>
        <v>2015</v>
      </c>
      <c r="S2667">
        <v>2015</v>
      </c>
    </row>
    <row r="2668" spans="1:19" ht="48" x14ac:dyDescent="0.2">
      <c r="A2668">
        <v>2666</v>
      </c>
      <c r="B2668" s="3" t="s">
        <v>2666</v>
      </c>
      <c r="C2668" s="3" t="s">
        <v>6776</v>
      </c>
      <c r="D2668" s="6">
        <v>10000</v>
      </c>
      <c r="E2668" s="8">
        <v>15929.51</v>
      </c>
      <c r="F2668" t="s">
        <v>8218</v>
      </c>
      <c r="G2668" t="s">
        <v>8223</v>
      </c>
      <c r="H2668" t="s">
        <v>8245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8278</v>
      </c>
      <c r="O2668" t="s">
        <v>8315</v>
      </c>
      <c r="P2668" s="9">
        <f>(J2668/86400)+DATE(1970,1,1)</f>
        <v>42235.764340277776</v>
      </c>
      <c r="Q2668" s="9">
        <f>(I2668/86400)+DATE(1970,1,1)</f>
        <v>42272.875</v>
      </c>
      <c r="R2668" cm="1">
        <f t="array" ref="R2668:S2668">YEAR(P2668:Q2668)</f>
        <v>2015</v>
      </c>
      <c r="S2668">
        <v>2015</v>
      </c>
    </row>
    <row r="2669" spans="1:19" ht="48" x14ac:dyDescent="0.2">
      <c r="A2669">
        <v>2667</v>
      </c>
      <c r="B2669" s="3" t="s">
        <v>2667</v>
      </c>
      <c r="C2669" s="3" t="s">
        <v>6777</v>
      </c>
      <c r="D2669" s="6">
        <v>1500</v>
      </c>
      <c r="E2669" s="8">
        <v>1660</v>
      </c>
      <c r="F2669" t="s">
        <v>8218</v>
      </c>
      <c r="G2669" t="s">
        <v>8223</v>
      </c>
      <c r="H2669" t="s">
        <v>8245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8278</v>
      </c>
      <c r="O2669" t="s">
        <v>8315</v>
      </c>
      <c r="P2669" s="9">
        <f>(J2669/86400)+DATE(1970,1,1)</f>
        <v>42380.926111111112</v>
      </c>
      <c r="Q2669" s="9">
        <f>(I2669/86400)+DATE(1970,1,1)</f>
        <v>42410.926111111112</v>
      </c>
      <c r="R2669" cm="1">
        <f t="array" ref="R2669:S2669">YEAR(P2669:Q2669)</f>
        <v>2016</v>
      </c>
      <c r="S2669">
        <v>2016</v>
      </c>
    </row>
    <row r="2670" spans="1:19" ht="32" x14ac:dyDescent="0.2">
      <c r="A2670">
        <v>2668</v>
      </c>
      <c r="B2670" s="3" t="s">
        <v>2668</v>
      </c>
      <c r="C2670" s="3" t="s">
        <v>6778</v>
      </c>
      <c r="D2670" s="6">
        <v>1000</v>
      </c>
      <c r="E2670" s="8">
        <v>1707</v>
      </c>
      <c r="F2670" t="s">
        <v>8218</v>
      </c>
      <c r="G2670" t="s">
        <v>8228</v>
      </c>
      <c r="H2670" t="s">
        <v>8250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8278</v>
      </c>
      <c r="O2670" t="s">
        <v>8315</v>
      </c>
      <c r="P2670" s="9">
        <f>(J2670/86400)+DATE(1970,1,1)</f>
        <v>42275.58871527778</v>
      </c>
      <c r="Q2670" s="9">
        <f>(I2670/86400)+DATE(1970,1,1)</f>
        <v>42317.60555555555</v>
      </c>
      <c r="R2670" cm="1">
        <f t="array" ref="R2670:S2670">YEAR(P2670:Q2670)</f>
        <v>2015</v>
      </c>
      <c r="S2670">
        <v>2015</v>
      </c>
    </row>
    <row r="2671" spans="1:19" ht="48" x14ac:dyDescent="0.2">
      <c r="A2671">
        <v>2669</v>
      </c>
      <c r="B2671" s="3" t="s">
        <v>2669</v>
      </c>
      <c r="C2671" s="3" t="s">
        <v>6779</v>
      </c>
      <c r="D2671" s="6">
        <v>800</v>
      </c>
      <c r="E2671" s="8">
        <v>1001</v>
      </c>
      <c r="F2671" t="s">
        <v>8218</v>
      </c>
      <c r="G2671" t="s">
        <v>8223</v>
      </c>
      <c r="H2671" t="s">
        <v>8245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8278</v>
      </c>
      <c r="O2671" t="s">
        <v>8315</v>
      </c>
      <c r="P2671" s="9">
        <f>(J2671/86400)+DATE(1970,1,1)</f>
        <v>42319.035833333328</v>
      </c>
      <c r="Q2671" s="9">
        <f>(I2671/86400)+DATE(1970,1,1)</f>
        <v>42379.035833333328</v>
      </c>
      <c r="R2671" cm="1">
        <f t="array" ref="R2671:S2671">YEAR(P2671:Q2671)</f>
        <v>2015</v>
      </c>
      <c r="S2671">
        <v>2016</v>
      </c>
    </row>
    <row r="2672" spans="1:19" ht="48" x14ac:dyDescent="0.2">
      <c r="A2672">
        <v>2670</v>
      </c>
      <c r="B2672" s="3" t="s">
        <v>2670</v>
      </c>
      <c r="C2672" s="3" t="s">
        <v>6780</v>
      </c>
      <c r="D2672" s="6">
        <v>38888</v>
      </c>
      <c r="E2672" s="8">
        <v>2495</v>
      </c>
      <c r="F2672" t="s">
        <v>8220</v>
      </c>
      <c r="G2672" t="s">
        <v>8225</v>
      </c>
      <c r="H2672" t="s">
        <v>8247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8278</v>
      </c>
      <c r="O2672" t="s">
        <v>8315</v>
      </c>
      <c r="P2672" s="9">
        <f>(J2672/86400)+DATE(1970,1,1)</f>
        <v>41821.020601851851</v>
      </c>
      <c r="Q2672" s="9">
        <f>(I2672/86400)+DATE(1970,1,1)</f>
        <v>41849.020601851851</v>
      </c>
      <c r="R2672" cm="1">
        <f t="array" ref="R2672:S2672">YEAR(P2672:Q2672)</f>
        <v>2014</v>
      </c>
      <c r="S2672">
        <v>2014</v>
      </c>
    </row>
    <row r="2673" spans="1:19" ht="48" x14ac:dyDescent="0.2">
      <c r="A2673">
        <v>2671</v>
      </c>
      <c r="B2673" s="3" t="s">
        <v>2671</v>
      </c>
      <c r="C2673" s="3" t="s">
        <v>6781</v>
      </c>
      <c r="D2673" s="6">
        <v>25000</v>
      </c>
      <c r="E2673" s="8">
        <v>2836</v>
      </c>
      <c r="F2673" t="s">
        <v>8220</v>
      </c>
      <c r="G2673" t="s">
        <v>8223</v>
      </c>
      <c r="H2673" t="s">
        <v>8245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8278</v>
      </c>
      <c r="O2673" t="s">
        <v>8315</v>
      </c>
      <c r="P2673" s="9">
        <f>(J2673/86400)+DATE(1970,1,1)</f>
        <v>41962.749027777776</v>
      </c>
      <c r="Q2673" s="9">
        <f>(I2673/86400)+DATE(1970,1,1)</f>
        <v>41992.818055555559</v>
      </c>
      <c r="R2673" cm="1">
        <f t="array" ref="R2673:S2673">YEAR(P2673:Q2673)</f>
        <v>2014</v>
      </c>
      <c r="S2673">
        <v>2014</v>
      </c>
    </row>
    <row r="2674" spans="1:19" ht="48" x14ac:dyDescent="0.2">
      <c r="A2674">
        <v>2672</v>
      </c>
      <c r="B2674" s="3" t="s">
        <v>2672</v>
      </c>
      <c r="C2674" s="3" t="s">
        <v>6782</v>
      </c>
      <c r="D2674" s="6">
        <v>10000</v>
      </c>
      <c r="E2674" s="8">
        <v>3319</v>
      </c>
      <c r="F2674" t="s">
        <v>8220</v>
      </c>
      <c r="G2674" t="s">
        <v>8223</v>
      </c>
      <c r="H2674" t="s">
        <v>8245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8278</v>
      </c>
      <c r="O2674" t="s">
        <v>8315</v>
      </c>
      <c r="P2674" s="9">
        <f>(J2674/86400)+DATE(1970,1,1)</f>
        <v>42344.884143518517</v>
      </c>
      <c r="Q2674" s="9">
        <f>(I2674/86400)+DATE(1970,1,1)</f>
        <v>42366.25</v>
      </c>
      <c r="R2674" cm="1">
        <f t="array" ref="R2674:S2674">YEAR(P2674:Q2674)</f>
        <v>2015</v>
      </c>
      <c r="S2674">
        <v>2015</v>
      </c>
    </row>
    <row r="2675" spans="1:19" ht="48" x14ac:dyDescent="0.2">
      <c r="A2675">
        <v>2673</v>
      </c>
      <c r="B2675" s="3" t="s">
        <v>2673</v>
      </c>
      <c r="C2675" s="3" t="s">
        <v>6783</v>
      </c>
      <c r="D2675" s="6">
        <v>40000</v>
      </c>
      <c r="E2675" s="8">
        <v>11032</v>
      </c>
      <c r="F2675" t="s">
        <v>8220</v>
      </c>
      <c r="G2675" t="s">
        <v>8223</v>
      </c>
      <c r="H2675" t="s">
        <v>8245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8278</v>
      </c>
      <c r="O2675" t="s">
        <v>8315</v>
      </c>
      <c r="P2675" s="9">
        <f>(J2675/86400)+DATE(1970,1,1)</f>
        <v>41912.541655092595</v>
      </c>
      <c r="Q2675" s="9">
        <f>(I2675/86400)+DATE(1970,1,1)</f>
        <v>41941.947916666664</v>
      </c>
      <c r="R2675" cm="1">
        <f t="array" ref="R2675:S2675">YEAR(P2675:Q2675)</f>
        <v>2014</v>
      </c>
      <c r="S2675">
        <v>2014</v>
      </c>
    </row>
    <row r="2676" spans="1:19" ht="64" x14ac:dyDescent="0.2">
      <c r="A2676">
        <v>2674</v>
      </c>
      <c r="B2676" s="3" t="s">
        <v>2674</v>
      </c>
      <c r="C2676" s="3" t="s">
        <v>6784</v>
      </c>
      <c r="D2676" s="6">
        <v>35000</v>
      </c>
      <c r="E2676" s="8">
        <v>21994</v>
      </c>
      <c r="F2676" t="s">
        <v>8220</v>
      </c>
      <c r="G2676" t="s">
        <v>8223</v>
      </c>
      <c r="H2676" t="s">
        <v>8245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8278</v>
      </c>
      <c r="O2676" t="s">
        <v>8315</v>
      </c>
      <c r="P2676" s="9">
        <f>(J2676/86400)+DATE(1970,1,1)</f>
        <v>42529.632754629631</v>
      </c>
      <c r="Q2676" s="9">
        <f>(I2676/86400)+DATE(1970,1,1)</f>
        <v>42556.207638888889</v>
      </c>
      <c r="R2676" cm="1">
        <f t="array" ref="R2676:S2676">YEAR(P2676:Q2676)</f>
        <v>2016</v>
      </c>
      <c r="S2676">
        <v>2016</v>
      </c>
    </row>
    <row r="2677" spans="1:19" ht="48" x14ac:dyDescent="0.2">
      <c r="A2677">
        <v>2675</v>
      </c>
      <c r="B2677" s="3" t="s">
        <v>2675</v>
      </c>
      <c r="C2677" s="3" t="s">
        <v>6785</v>
      </c>
      <c r="D2677" s="6">
        <v>25000</v>
      </c>
      <c r="E2677" s="8">
        <v>1897</v>
      </c>
      <c r="F2677" t="s">
        <v>8220</v>
      </c>
      <c r="G2677" t="s">
        <v>8223</v>
      </c>
      <c r="H2677" t="s">
        <v>8245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8278</v>
      </c>
      <c r="O2677" t="s">
        <v>8315</v>
      </c>
      <c r="P2677" s="9">
        <f>(J2677/86400)+DATE(1970,1,1)</f>
        <v>41923.857511574075</v>
      </c>
      <c r="Q2677" s="9">
        <f>(I2677/86400)+DATE(1970,1,1)</f>
        <v>41953.899178240739</v>
      </c>
      <c r="R2677" cm="1">
        <f t="array" ref="R2677:S2677">YEAR(P2677:Q2677)</f>
        <v>2014</v>
      </c>
      <c r="S2677">
        <v>2014</v>
      </c>
    </row>
    <row r="2678" spans="1:19" ht="48" x14ac:dyDescent="0.2">
      <c r="A2678">
        <v>2676</v>
      </c>
      <c r="B2678" s="3" t="s">
        <v>2676</v>
      </c>
      <c r="C2678" s="3" t="s">
        <v>6786</v>
      </c>
      <c r="D2678" s="6">
        <v>2100</v>
      </c>
      <c r="E2678" s="8">
        <v>1058</v>
      </c>
      <c r="F2678" t="s">
        <v>8220</v>
      </c>
      <c r="G2678" t="s">
        <v>8228</v>
      </c>
      <c r="H2678" t="s">
        <v>8250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8278</v>
      </c>
      <c r="O2678" t="s">
        <v>8315</v>
      </c>
      <c r="P2678" s="9">
        <f>(J2678/86400)+DATE(1970,1,1)</f>
        <v>42482.624699074076</v>
      </c>
      <c r="Q2678" s="9">
        <f>(I2678/86400)+DATE(1970,1,1)</f>
        <v>42512.624699074076</v>
      </c>
      <c r="R2678" cm="1">
        <f t="array" ref="R2678:S2678">YEAR(P2678:Q2678)</f>
        <v>2016</v>
      </c>
      <c r="S2678">
        <v>2016</v>
      </c>
    </row>
    <row r="2679" spans="1:19" ht="48" x14ac:dyDescent="0.2">
      <c r="A2679">
        <v>2677</v>
      </c>
      <c r="B2679" s="3" t="s">
        <v>2677</v>
      </c>
      <c r="C2679" s="3" t="s">
        <v>6787</v>
      </c>
      <c r="D2679" s="6">
        <v>19500</v>
      </c>
      <c r="E2679" s="8">
        <v>3415</v>
      </c>
      <c r="F2679" t="s">
        <v>8220</v>
      </c>
      <c r="G2679" t="s">
        <v>8223</v>
      </c>
      <c r="H2679" t="s">
        <v>8245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8278</v>
      </c>
      <c r="O2679" t="s">
        <v>8315</v>
      </c>
      <c r="P2679" s="9">
        <f>(J2679/86400)+DATE(1970,1,1)</f>
        <v>41793.029432870375</v>
      </c>
      <c r="Q2679" s="9">
        <f>(I2679/86400)+DATE(1970,1,1)</f>
        <v>41823.029432870375</v>
      </c>
      <c r="R2679" cm="1">
        <f t="array" ref="R2679:S2679">YEAR(P2679:Q2679)</f>
        <v>2014</v>
      </c>
      <c r="S2679">
        <v>2014</v>
      </c>
    </row>
    <row r="2680" spans="1:19" ht="48" x14ac:dyDescent="0.2">
      <c r="A2680">
        <v>2678</v>
      </c>
      <c r="B2680" s="3" t="s">
        <v>2678</v>
      </c>
      <c r="C2680" s="3" t="s">
        <v>6788</v>
      </c>
      <c r="D2680" s="6">
        <v>8000000</v>
      </c>
      <c r="E2680" s="8">
        <v>1100</v>
      </c>
      <c r="F2680" t="s">
        <v>8220</v>
      </c>
      <c r="G2680" t="s">
        <v>8226</v>
      </c>
      <c r="H2680" t="s">
        <v>8248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8278</v>
      </c>
      <c r="O2680" t="s">
        <v>8315</v>
      </c>
      <c r="P2680" s="9">
        <f>(J2680/86400)+DATE(1970,1,1)</f>
        <v>42241.798206018517</v>
      </c>
      <c r="Q2680" s="9">
        <f>(I2680/86400)+DATE(1970,1,1)</f>
        <v>42271.798206018517</v>
      </c>
      <c r="R2680" cm="1">
        <f t="array" ref="R2680:S2680">YEAR(P2680:Q2680)</f>
        <v>2015</v>
      </c>
      <c r="S2680">
        <v>2015</v>
      </c>
    </row>
    <row r="2681" spans="1:19" ht="48" x14ac:dyDescent="0.2">
      <c r="A2681">
        <v>2679</v>
      </c>
      <c r="B2681" s="3" t="s">
        <v>2679</v>
      </c>
      <c r="C2681" s="3" t="s">
        <v>6789</v>
      </c>
      <c r="D2681" s="6">
        <v>40000</v>
      </c>
      <c r="E2681" s="8">
        <v>132</v>
      </c>
      <c r="F2681" t="s">
        <v>8220</v>
      </c>
      <c r="G2681" t="s">
        <v>8223</v>
      </c>
      <c r="H2681" t="s">
        <v>8245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8278</v>
      </c>
      <c r="O2681" t="s">
        <v>8315</v>
      </c>
      <c r="P2681" s="9">
        <f>(J2681/86400)+DATE(1970,1,1)</f>
        <v>42033.001087962963</v>
      </c>
      <c r="Q2681" s="9">
        <f>(I2681/86400)+DATE(1970,1,1)</f>
        <v>42063.001087962963</v>
      </c>
      <c r="R2681" cm="1">
        <f t="array" ref="R2681:S2681">YEAR(P2681:Q2681)</f>
        <v>2015</v>
      </c>
      <c r="S2681">
        <v>2015</v>
      </c>
    </row>
    <row r="2682" spans="1:19" ht="16" x14ac:dyDescent="0.2">
      <c r="A2682">
        <v>2680</v>
      </c>
      <c r="B2682" s="3" t="s">
        <v>2680</v>
      </c>
      <c r="C2682" s="3" t="s">
        <v>6790</v>
      </c>
      <c r="D2682" s="6">
        <v>32000</v>
      </c>
      <c r="E2682" s="8">
        <v>276</v>
      </c>
      <c r="F2682" t="s">
        <v>8220</v>
      </c>
      <c r="G2682" t="s">
        <v>8226</v>
      </c>
      <c r="H2682" t="s">
        <v>8248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8278</v>
      </c>
      <c r="O2682" t="s">
        <v>8315</v>
      </c>
      <c r="P2682" s="9">
        <f>(J2682/86400)+DATE(1970,1,1)</f>
        <v>42436.211701388893</v>
      </c>
      <c r="Q2682" s="9">
        <f>(I2682/86400)+DATE(1970,1,1)</f>
        <v>42466.170034722221</v>
      </c>
      <c r="R2682" cm="1">
        <f t="array" ref="R2682:S2682">YEAR(P2682:Q2682)</f>
        <v>2016</v>
      </c>
      <c r="S2682">
        <v>2016</v>
      </c>
    </row>
    <row r="2683" spans="1:19" ht="48" x14ac:dyDescent="0.2">
      <c r="A2683">
        <v>2681</v>
      </c>
      <c r="B2683" s="3" t="s">
        <v>2681</v>
      </c>
      <c r="C2683" s="3" t="s">
        <v>6791</v>
      </c>
      <c r="D2683" s="6">
        <v>8000</v>
      </c>
      <c r="E2683" s="8">
        <v>55</v>
      </c>
      <c r="F2683" t="s">
        <v>8220</v>
      </c>
      <c r="G2683" t="s">
        <v>8223</v>
      </c>
      <c r="H2683" t="s">
        <v>8245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8295</v>
      </c>
      <c r="O2683" t="s">
        <v>8296</v>
      </c>
      <c r="P2683" s="9">
        <f>(J2683/86400)+DATE(1970,1,1)</f>
        <v>41805.895254629628</v>
      </c>
      <c r="Q2683" s="9">
        <f>(I2683/86400)+DATE(1970,1,1)</f>
        <v>41830.895254629628</v>
      </c>
      <c r="R2683" cm="1">
        <f t="array" ref="R2683:S2683">YEAR(P2683:Q2683)</f>
        <v>2014</v>
      </c>
      <c r="S2683">
        <v>2014</v>
      </c>
    </row>
    <row r="2684" spans="1:19" ht="48" x14ac:dyDescent="0.2">
      <c r="A2684">
        <v>2682</v>
      </c>
      <c r="B2684" s="3" t="s">
        <v>2682</v>
      </c>
      <c r="C2684" s="3" t="s">
        <v>6792</v>
      </c>
      <c r="D2684" s="6">
        <v>6000</v>
      </c>
      <c r="E2684" s="8">
        <v>1698</v>
      </c>
      <c r="F2684" t="s">
        <v>8220</v>
      </c>
      <c r="G2684" t="s">
        <v>8223</v>
      </c>
      <c r="H2684" t="s">
        <v>8245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8295</v>
      </c>
      <c r="O2684" t="s">
        <v>8296</v>
      </c>
      <c r="P2684" s="9">
        <f>(J2684/86400)+DATE(1970,1,1)</f>
        <v>41932.871990740743</v>
      </c>
      <c r="Q2684" s="9">
        <f>(I2684/86400)+DATE(1970,1,1)</f>
        <v>41965.249305555553</v>
      </c>
      <c r="R2684" cm="1">
        <f t="array" ref="R2684:S2684">YEAR(P2684:Q2684)</f>
        <v>2014</v>
      </c>
      <c r="S2684">
        <v>2014</v>
      </c>
    </row>
    <row r="2685" spans="1:19" ht="48" x14ac:dyDescent="0.2">
      <c r="A2685">
        <v>2683</v>
      </c>
      <c r="B2685" s="3" t="s">
        <v>2683</v>
      </c>
      <c r="C2685" s="3" t="s">
        <v>6793</v>
      </c>
      <c r="D2685" s="6">
        <v>15000</v>
      </c>
      <c r="E2685" s="8">
        <v>36</v>
      </c>
      <c r="F2685" t="s">
        <v>8220</v>
      </c>
      <c r="G2685" t="s">
        <v>8223</v>
      </c>
      <c r="H2685" t="s">
        <v>8245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8295</v>
      </c>
      <c r="O2685" t="s">
        <v>8296</v>
      </c>
      <c r="P2685" s="9">
        <f>(J2685/86400)+DATE(1970,1,1)</f>
        <v>42034.75509259259</v>
      </c>
      <c r="Q2685" s="9">
        <f>(I2685/86400)+DATE(1970,1,1)</f>
        <v>42064.75509259259</v>
      </c>
      <c r="R2685" cm="1">
        <f t="array" ref="R2685:S2685">YEAR(P2685:Q2685)</f>
        <v>2015</v>
      </c>
      <c r="S2685">
        <v>2015</v>
      </c>
    </row>
    <row r="2686" spans="1:19" ht="48" x14ac:dyDescent="0.2">
      <c r="A2686">
        <v>2684</v>
      </c>
      <c r="B2686" s="3" t="s">
        <v>2684</v>
      </c>
      <c r="C2686" s="3" t="s">
        <v>6794</v>
      </c>
      <c r="D2686" s="6">
        <v>70000</v>
      </c>
      <c r="E2686" s="8">
        <v>800</v>
      </c>
      <c r="F2686" t="s">
        <v>8220</v>
      </c>
      <c r="G2686" t="s">
        <v>8223</v>
      </c>
      <c r="H2686" t="s">
        <v>8245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8295</v>
      </c>
      <c r="O2686" t="s">
        <v>8296</v>
      </c>
      <c r="P2686" s="9">
        <f>(J2686/86400)+DATE(1970,1,1)</f>
        <v>41820.914641203708</v>
      </c>
      <c r="Q2686" s="9">
        <f>(I2686/86400)+DATE(1970,1,1)</f>
        <v>41860.914641203708</v>
      </c>
      <c r="R2686" cm="1">
        <f t="array" ref="R2686:S2686">YEAR(P2686:Q2686)</f>
        <v>2014</v>
      </c>
      <c r="S2686">
        <v>2014</v>
      </c>
    </row>
    <row r="2687" spans="1:19" ht="48" x14ac:dyDescent="0.2">
      <c r="A2687">
        <v>2685</v>
      </c>
      <c r="B2687" s="3" t="s">
        <v>2685</v>
      </c>
      <c r="C2687" s="3" t="s">
        <v>6795</v>
      </c>
      <c r="D2687" s="6">
        <v>50000</v>
      </c>
      <c r="E2687" s="8">
        <v>10</v>
      </c>
      <c r="F2687" t="s">
        <v>8220</v>
      </c>
      <c r="G2687" t="s">
        <v>8223</v>
      </c>
      <c r="H2687" t="s">
        <v>8245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8295</v>
      </c>
      <c r="O2687" t="s">
        <v>8296</v>
      </c>
      <c r="P2687" s="9">
        <f>(J2687/86400)+DATE(1970,1,1)</f>
        <v>42061.69594907407</v>
      </c>
      <c r="Q2687" s="9">
        <f>(I2687/86400)+DATE(1970,1,1)</f>
        <v>42121.654282407406</v>
      </c>
      <c r="R2687" cm="1">
        <f t="array" ref="R2687:S2687">YEAR(P2687:Q2687)</f>
        <v>2015</v>
      </c>
      <c r="S2687">
        <v>2015</v>
      </c>
    </row>
    <row r="2688" spans="1:19" ht="48" x14ac:dyDescent="0.2">
      <c r="A2688">
        <v>2686</v>
      </c>
      <c r="B2688" s="3" t="s">
        <v>2686</v>
      </c>
      <c r="C2688" s="3" t="s">
        <v>6796</v>
      </c>
      <c r="D2688" s="6">
        <v>30000</v>
      </c>
      <c r="E2688" s="8">
        <v>0</v>
      </c>
      <c r="F2688" t="s">
        <v>8220</v>
      </c>
      <c r="G2688" t="s">
        <v>8223</v>
      </c>
      <c r="H2688" t="s">
        <v>8245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8295</v>
      </c>
      <c r="O2688" t="s">
        <v>8296</v>
      </c>
      <c r="P2688" s="9">
        <f>(J2688/86400)+DATE(1970,1,1)</f>
        <v>41892.974803240737</v>
      </c>
      <c r="Q2688" s="9">
        <f>(I2688/86400)+DATE(1970,1,1)</f>
        <v>41912.974803240737</v>
      </c>
      <c r="R2688" cm="1">
        <f t="array" ref="R2688:S2688">YEAR(P2688:Q2688)</f>
        <v>2014</v>
      </c>
      <c r="S2688">
        <v>2014</v>
      </c>
    </row>
    <row r="2689" spans="1:19" ht="48" x14ac:dyDescent="0.2">
      <c r="A2689">
        <v>2687</v>
      </c>
      <c r="B2689" s="3" t="s">
        <v>2687</v>
      </c>
      <c r="C2689" s="3" t="s">
        <v>6797</v>
      </c>
      <c r="D2689" s="6">
        <v>15000</v>
      </c>
      <c r="E2689" s="8">
        <v>0</v>
      </c>
      <c r="F2689" t="s">
        <v>8220</v>
      </c>
      <c r="G2689" t="s">
        <v>8223</v>
      </c>
      <c r="H2689" t="s">
        <v>8245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8295</v>
      </c>
      <c r="O2689" t="s">
        <v>8296</v>
      </c>
      <c r="P2689" s="9">
        <f>(J2689/86400)+DATE(1970,1,1)</f>
        <v>42154.64025462963</v>
      </c>
      <c r="Q2689" s="9">
        <f>(I2689/86400)+DATE(1970,1,1)</f>
        <v>42184.64025462963</v>
      </c>
      <c r="R2689" cm="1">
        <f t="array" ref="R2689:S2689">YEAR(P2689:Q2689)</f>
        <v>2015</v>
      </c>
      <c r="S2689">
        <v>2015</v>
      </c>
    </row>
    <row r="2690" spans="1:19" ht="32" x14ac:dyDescent="0.2">
      <c r="A2690">
        <v>2688</v>
      </c>
      <c r="B2690" s="3" t="s">
        <v>2688</v>
      </c>
      <c r="C2690" s="3" t="s">
        <v>6798</v>
      </c>
      <c r="D2690" s="6">
        <v>50000</v>
      </c>
      <c r="E2690" s="8">
        <v>74</v>
      </c>
      <c r="F2690" t="s">
        <v>8220</v>
      </c>
      <c r="G2690" t="s">
        <v>8223</v>
      </c>
      <c r="H2690" t="s">
        <v>8245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8295</v>
      </c>
      <c r="O2690" t="s">
        <v>8296</v>
      </c>
      <c r="P2690" s="9">
        <f>(J2690/86400)+DATE(1970,1,1)</f>
        <v>42028.11886574074</v>
      </c>
      <c r="Q2690" s="9">
        <f>(I2690/86400)+DATE(1970,1,1)</f>
        <v>42059.125</v>
      </c>
      <c r="R2690" cm="1">
        <f t="array" ref="R2690:S2690">YEAR(P2690:Q2690)</f>
        <v>2015</v>
      </c>
      <c r="S2690">
        <v>2015</v>
      </c>
    </row>
    <row r="2691" spans="1:19" ht="48" x14ac:dyDescent="0.2">
      <c r="A2691">
        <v>2689</v>
      </c>
      <c r="B2691" s="3" t="s">
        <v>2689</v>
      </c>
      <c r="C2691" s="3" t="s">
        <v>6799</v>
      </c>
      <c r="D2691" s="6">
        <v>35000</v>
      </c>
      <c r="E2691" s="8">
        <v>1</v>
      </c>
      <c r="F2691" t="s">
        <v>8220</v>
      </c>
      <c r="G2691" t="s">
        <v>8223</v>
      </c>
      <c r="H2691" t="s">
        <v>8245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8295</v>
      </c>
      <c r="O2691" t="s">
        <v>8296</v>
      </c>
      <c r="P2691" s="9">
        <f>(J2691/86400)+DATE(1970,1,1)</f>
        <v>42551.961689814816</v>
      </c>
      <c r="Q2691" s="9">
        <f>(I2691/86400)+DATE(1970,1,1)</f>
        <v>42581.961689814816</v>
      </c>
      <c r="R2691" cm="1">
        <f t="array" ref="R2691:S2691">YEAR(P2691:Q2691)</f>
        <v>2016</v>
      </c>
      <c r="S2691">
        <v>2016</v>
      </c>
    </row>
    <row r="2692" spans="1:19" ht="48" x14ac:dyDescent="0.2">
      <c r="A2692">
        <v>2690</v>
      </c>
      <c r="B2692" s="3" t="s">
        <v>2690</v>
      </c>
      <c r="C2692" s="3" t="s">
        <v>6800</v>
      </c>
      <c r="D2692" s="6">
        <v>80000</v>
      </c>
      <c r="E2692" s="8">
        <v>8586</v>
      </c>
      <c r="F2692" t="s">
        <v>8220</v>
      </c>
      <c r="G2692" t="s">
        <v>8223</v>
      </c>
      <c r="H2692" t="s">
        <v>8245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8295</v>
      </c>
      <c r="O2692" t="s">
        <v>8296</v>
      </c>
      <c r="P2692" s="9">
        <f>(J2692/86400)+DATE(1970,1,1)</f>
        <v>42113.105046296296</v>
      </c>
      <c r="Q2692" s="9">
        <f>(I2692/86400)+DATE(1970,1,1)</f>
        <v>42158.105046296296</v>
      </c>
      <c r="R2692" cm="1">
        <f t="array" ref="R2692:S2692">YEAR(P2692:Q2692)</f>
        <v>2015</v>
      </c>
      <c r="S2692">
        <v>2015</v>
      </c>
    </row>
    <row r="2693" spans="1:19" ht="32" x14ac:dyDescent="0.2">
      <c r="A2693">
        <v>2691</v>
      </c>
      <c r="B2693" s="3" t="s">
        <v>2691</v>
      </c>
      <c r="C2693" s="3" t="s">
        <v>6801</v>
      </c>
      <c r="D2693" s="6">
        <v>65000</v>
      </c>
      <c r="E2693" s="8">
        <v>35</v>
      </c>
      <c r="F2693" t="s">
        <v>8220</v>
      </c>
      <c r="G2693" t="s">
        <v>8228</v>
      </c>
      <c r="H2693" t="s">
        <v>8250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8295</v>
      </c>
      <c r="O2693" t="s">
        <v>8296</v>
      </c>
      <c r="P2693" s="9">
        <f>(J2693/86400)+DATE(1970,1,1)</f>
        <v>42089.724039351851</v>
      </c>
      <c r="Q2693" s="9">
        <f>(I2693/86400)+DATE(1970,1,1)</f>
        <v>42134.724039351851</v>
      </c>
      <c r="R2693" cm="1">
        <f t="array" ref="R2693:S2693">YEAR(P2693:Q2693)</f>
        <v>2015</v>
      </c>
      <c r="S2693">
        <v>2015</v>
      </c>
    </row>
    <row r="2694" spans="1:19" ht="48" x14ac:dyDescent="0.2">
      <c r="A2694">
        <v>2692</v>
      </c>
      <c r="B2694" s="3" t="s">
        <v>2692</v>
      </c>
      <c r="C2694" s="3" t="s">
        <v>6802</v>
      </c>
      <c r="D2694" s="6">
        <v>3500</v>
      </c>
      <c r="E2694" s="8">
        <v>25</v>
      </c>
      <c r="F2694" t="s">
        <v>8220</v>
      </c>
      <c r="G2694" t="s">
        <v>8223</v>
      </c>
      <c r="H2694" t="s">
        <v>8245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8295</v>
      </c>
      <c r="O2694" t="s">
        <v>8296</v>
      </c>
      <c r="P2694" s="9">
        <f>(J2694/86400)+DATE(1970,1,1)</f>
        <v>42058.334027777775</v>
      </c>
      <c r="Q2694" s="9">
        <f>(I2694/86400)+DATE(1970,1,1)</f>
        <v>42088.292361111111</v>
      </c>
      <c r="R2694" cm="1">
        <f t="array" ref="R2694:S2694">YEAR(P2694:Q2694)</f>
        <v>2015</v>
      </c>
      <c r="S2694">
        <v>2015</v>
      </c>
    </row>
    <row r="2695" spans="1:19" ht="48" x14ac:dyDescent="0.2">
      <c r="A2695">
        <v>2693</v>
      </c>
      <c r="B2695" s="3" t="s">
        <v>2693</v>
      </c>
      <c r="C2695" s="3" t="s">
        <v>6803</v>
      </c>
      <c r="D2695" s="6">
        <v>5000</v>
      </c>
      <c r="E2695" s="8">
        <v>40</v>
      </c>
      <c r="F2695" t="s">
        <v>8220</v>
      </c>
      <c r="G2695" t="s">
        <v>8223</v>
      </c>
      <c r="H2695" t="s">
        <v>8245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8295</v>
      </c>
      <c r="O2695" t="s">
        <v>8296</v>
      </c>
      <c r="P2695" s="9">
        <f>(J2695/86400)+DATE(1970,1,1)</f>
        <v>41834.138495370367</v>
      </c>
      <c r="Q2695" s="9">
        <f>(I2695/86400)+DATE(1970,1,1)</f>
        <v>41864.138495370367</v>
      </c>
      <c r="R2695" cm="1">
        <f t="array" ref="R2695:S2695">YEAR(P2695:Q2695)</f>
        <v>2014</v>
      </c>
      <c r="S2695">
        <v>2014</v>
      </c>
    </row>
    <row r="2696" spans="1:19" ht="48" x14ac:dyDescent="0.2">
      <c r="A2696">
        <v>2694</v>
      </c>
      <c r="B2696" s="3" t="s">
        <v>2694</v>
      </c>
      <c r="C2696" s="3" t="s">
        <v>6804</v>
      </c>
      <c r="D2696" s="6">
        <v>30000</v>
      </c>
      <c r="E2696" s="8">
        <v>1</v>
      </c>
      <c r="F2696" t="s">
        <v>8220</v>
      </c>
      <c r="G2696" t="s">
        <v>8223</v>
      </c>
      <c r="H2696" t="s">
        <v>8245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8295</v>
      </c>
      <c r="O2696" t="s">
        <v>8296</v>
      </c>
      <c r="P2696" s="9">
        <f>(J2696/86400)+DATE(1970,1,1)</f>
        <v>41878.140497685185</v>
      </c>
      <c r="Q2696" s="9">
        <f>(I2696/86400)+DATE(1970,1,1)</f>
        <v>41908.140497685185</v>
      </c>
      <c r="R2696" cm="1">
        <f t="array" ref="R2696:S2696">YEAR(P2696:Q2696)</f>
        <v>2014</v>
      </c>
      <c r="S2696">
        <v>2014</v>
      </c>
    </row>
    <row r="2697" spans="1:19" ht="32" x14ac:dyDescent="0.2">
      <c r="A2697">
        <v>2695</v>
      </c>
      <c r="B2697" s="3" t="s">
        <v>2695</v>
      </c>
      <c r="C2697" s="3" t="s">
        <v>6805</v>
      </c>
      <c r="D2697" s="6">
        <v>15000</v>
      </c>
      <c r="E2697" s="8">
        <v>71</v>
      </c>
      <c r="F2697" t="s">
        <v>8220</v>
      </c>
      <c r="G2697" t="s">
        <v>8223</v>
      </c>
      <c r="H2697" t="s">
        <v>8245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8295</v>
      </c>
      <c r="O2697" t="s">
        <v>8296</v>
      </c>
      <c r="P2697" s="9">
        <f>(J2697/86400)+DATE(1970,1,1)</f>
        <v>42048.181921296295</v>
      </c>
      <c r="Q2697" s="9">
        <f>(I2697/86400)+DATE(1970,1,1)</f>
        <v>42108.14025462963</v>
      </c>
      <c r="R2697" cm="1">
        <f t="array" ref="R2697:S2697">YEAR(P2697:Q2697)</f>
        <v>2015</v>
      </c>
      <c r="S2697">
        <v>2015</v>
      </c>
    </row>
    <row r="2698" spans="1:19" ht="48" x14ac:dyDescent="0.2">
      <c r="A2698">
        <v>2696</v>
      </c>
      <c r="B2698" s="3" t="s">
        <v>2696</v>
      </c>
      <c r="C2698" s="3" t="s">
        <v>6806</v>
      </c>
      <c r="D2698" s="6">
        <v>60000</v>
      </c>
      <c r="E2698" s="8">
        <v>3390</v>
      </c>
      <c r="F2698" t="s">
        <v>8220</v>
      </c>
      <c r="G2698" t="s">
        <v>8223</v>
      </c>
      <c r="H2698" t="s">
        <v>8245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8295</v>
      </c>
      <c r="O2698" t="s">
        <v>8296</v>
      </c>
      <c r="P2698" s="9">
        <f>(J2698/86400)+DATE(1970,1,1)</f>
        <v>41964.844444444447</v>
      </c>
      <c r="Q2698" s="9">
        <f>(I2698/86400)+DATE(1970,1,1)</f>
        <v>41998.844444444447</v>
      </c>
      <c r="R2698" cm="1">
        <f t="array" ref="R2698:S2698">YEAR(P2698:Q2698)</f>
        <v>2014</v>
      </c>
      <c r="S2698">
        <v>2014</v>
      </c>
    </row>
    <row r="2699" spans="1:19" ht="48" x14ac:dyDescent="0.2">
      <c r="A2699">
        <v>2697</v>
      </c>
      <c r="B2699" s="3" t="s">
        <v>2697</v>
      </c>
      <c r="C2699" s="3" t="s">
        <v>6807</v>
      </c>
      <c r="D2699" s="6">
        <v>23000</v>
      </c>
      <c r="E2699" s="8">
        <v>6061</v>
      </c>
      <c r="F2699" t="s">
        <v>8220</v>
      </c>
      <c r="G2699" t="s">
        <v>8223</v>
      </c>
      <c r="H2699" t="s">
        <v>8245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8295</v>
      </c>
      <c r="O2699" t="s">
        <v>8296</v>
      </c>
      <c r="P2699" s="9">
        <f>(J2699/86400)+DATE(1970,1,1)</f>
        <v>42187.940081018518</v>
      </c>
      <c r="Q2699" s="9">
        <f>(I2699/86400)+DATE(1970,1,1)</f>
        <v>42218.916666666672</v>
      </c>
      <c r="R2699" cm="1">
        <f t="array" ref="R2699:S2699">YEAR(P2699:Q2699)</f>
        <v>2015</v>
      </c>
      <c r="S2699">
        <v>2015</v>
      </c>
    </row>
    <row r="2700" spans="1:19" ht="48" x14ac:dyDescent="0.2">
      <c r="A2700">
        <v>2698</v>
      </c>
      <c r="B2700" s="3" t="s">
        <v>2698</v>
      </c>
      <c r="C2700" s="3" t="s">
        <v>6808</v>
      </c>
      <c r="D2700" s="6">
        <v>8000</v>
      </c>
      <c r="E2700" s="8">
        <v>26.01</v>
      </c>
      <c r="F2700" t="s">
        <v>8220</v>
      </c>
      <c r="G2700" t="s">
        <v>8223</v>
      </c>
      <c r="H2700" t="s">
        <v>8245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8295</v>
      </c>
      <c r="O2700" t="s">
        <v>8296</v>
      </c>
      <c r="P2700" s="9">
        <f>(J2700/86400)+DATE(1970,1,1)</f>
        <v>41787.898240740738</v>
      </c>
      <c r="Q2700" s="9">
        <f>(I2700/86400)+DATE(1970,1,1)</f>
        <v>41817.898240740738</v>
      </c>
      <c r="R2700" cm="1">
        <f t="array" ref="R2700:S2700">YEAR(P2700:Q2700)</f>
        <v>2014</v>
      </c>
      <c r="S2700">
        <v>2014</v>
      </c>
    </row>
    <row r="2701" spans="1:19" ht="48" x14ac:dyDescent="0.2">
      <c r="A2701">
        <v>2699</v>
      </c>
      <c r="B2701" s="3" t="s">
        <v>2699</v>
      </c>
      <c r="C2701" s="3" t="s">
        <v>6809</v>
      </c>
      <c r="D2701" s="6">
        <v>2</v>
      </c>
      <c r="E2701" s="8">
        <v>0</v>
      </c>
      <c r="F2701" t="s">
        <v>8220</v>
      </c>
      <c r="G2701" t="s">
        <v>8228</v>
      </c>
      <c r="H2701" t="s">
        <v>8250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8295</v>
      </c>
      <c r="O2701" t="s">
        <v>8296</v>
      </c>
      <c r="P2701" s="9">
        <f>(J2701/86400)+DATE(1970,1,1)</f>
        <v>41829.896562499998</v>
      </c>
      <c r="Q2701" s="9">
        <f>(I2701/86400)+DATE(1970,1,1)</f>
        <v>41859.896562499998</v>
      </c>
      <c r="R2701" cm="1">
        <f t="array" ref="R2701:S2701">YEAR(P2701:Q2701)</f>
        <v>2014</v>
      </c>
      <c r="S2701">
        <v>2014</v>
      </c>
    </row>
    <row r="2702" spans="1:19" ht="48" x14ac:dyDescent="0.2">
      <c r="A2702">
        <v>2700</v>
      </c>
      <c r="B2702" s="3" t="s">
        <v>2700</v>
      </c>
      <c r="C2702" s="3" t="s">
        <v>6810</v>
      </c>
      <c r="D2702" s="6">
        <v>9999</v>
      </c>
      <c r="E2702" s="8">
        <v>70</v>
      </c>
      <c r="F2702" t="s">
        <v>8220</v>
      </c>
      <c r="G2702" t="s">
        <v>8223</v>
      </c>
      <c r="H2702" t="s">
        <v>8245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8295</v>
      </c>
      <c r="O2702" t="s">
        <v>8296</v>
      </c>
      <c r="P2702" s="9">
        <f>(J2702/86400)+DATE(1970,1,1)</f>
        <v>41870.874675925923</v>
      </c>
      <c r="Q2702" s="9">
        <f>(I2702/86400)+DATE(1970,1,1)</f>
        <v>41900.874675925923</v>
      </c>
      <c r="R2702" cm="1">
        <f t="array" ref="R2702:S2702">YEAR(P2702:Q2702)</f>
        <v>2014</v>
      </c>
      <c r="S2702">
        <v>2014</v>
      </c>
    </row>
    <row r="2703" spans="1:19" ht="48" x14ac:dyDescent="0.2">
      <c r="A2703">
        <v>2701</v>
      </c>
      <c r="B2703" s="3" t="s">
        <v>2701</v>
      </c>
      <c r="C2703" s="3" t="s">
        <v>6811</v>
      </c>
      <c r="D2703" s="6">
        <v>3400</v>
      </c>
      <c r="E2703" s="8">
        <v>1570</v>
      </c>
      <c r="F2703" t="s">
        <v>8221</v>
      </c>
      <c r="G2703" t="s">
        <v>8240</v>
      </c>
      <c r="H2703" t="s">
        <v>8248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8276</v>
      </c>
      <c r="O2703" t="s">
        <v>8316</v>
      </c>
      <c r="P2703" s="9">
        <f>(J2703/86400)+DATE(1970,1,1)</f>
        <v>42801.774699074071</v>
      </c>
      <c r="Q2703" s="9">
        <f>(I2703/86400)+DATE(1970,1,1)</f>
        <v>42832.733032407406</v>
      </c>
      <c r="R2703" cm="1">
        <f t="array" ref="R2703:S2703">YEAR(P2703:Q2703)</f>
        <v>2017</v>
      </c>
      <c r="S2703">
        <v>2017</v>
      </c>
    </row>
    <row r="2704" spans="1:19" ht="48" x14ac:dyDescent="0.2">
      <c r="A2704">
        <v>2702</v>
      </c>
      <c r="B2704" s="3" t="s">
        <v>2702</v>
      </c>
      <c r="C2704" s="3" t="s">
        <v>6812</v>
      </c>
      <c r="D2704" s="6">
        <v>10000</v>
      </c>
      <c r="E2704" s="8">
        <v>3441</v>
      </c>
      <c r="F2704" t="s">
        <v>8221</v>
      </c>
      <c r="G2704" t="s">
        <v>8223</v>
      </c>
      <c r="H2704" t="s">
        <v>8245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8276</v>
      </c>
      <c r="O2704" t="s">
        <v>8316</v>
      </c>
      <c r="P2704" s="9">
        <f>(J2704/86400)+DATE(1970,1,1)</f>
        <v>42800.801817129628</v>
      </c>
      <c r="Q2704" s="9">
        <f>(I2704/86400)+DATE(1970,1,1)</f>
        <v>42830.760150462964</v>
      </c>
      <c r="R2704" cm="1">
        <f t="array" ref="R2704:S2704">YEAR(P2704:Q2704)</f>
        <v>2017</v>
      </c>
      <c r="S2704">
        <v>2017</v>
      </c>
    </row>
    <row r="2705" spans="1:19" ht="32" x14ac:dyDescent="0.2">
      <c r="A2705">
        <v>2703</v>
      </c>
      <c r="B2705" s="3" t="s">
        <v>2703</v>
      </c>
      <c r="C2705" s="3" t="s">
        <v>6813</v>
      </c>
      <c r="D2705" s="6">
        <v>40000</v>
      </c>
      <c r="E2705" s="8">
        <v>41500</v>
      </c>
      <c r="F2705" t="s">
        <v>8221</v>
      </c>
      <c r="G2705" t="s">
        <v>8237</v>
      </c>
      <c r="H2705" t="s">
        <v>8255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8276</v>
      </c>
      <c r="O2705" t="s">
        <v>8316</v>
      </c>
      <c r="P2705" s="9">
        <f>(J2705/86400)+DATE(1970,1,1)</f>
        <v>42756.690162037034</v>
      </c>
      <c r="Q2705" s="9">
        <f>(I2705/86400)+DATE(1970,1,1)</f>
        <v>42816.648495370369</v>
      </c>
      <c r="R2705" cm="1">
        <f t="array" ref="R2705:S2705">YEAR(P2705:Q2705)</f>
        <v>2017</v>
      </c>
      <c r="S2705">
        <v>2017</v>
      </c>
    </row>
    <row r="2706" spans="1:19" ht="48" x14ac:dyDescent="0.2">
      <c r="A2706">
        <v>2704</v>
      </c>
      <c r="B2706" s="3" t="s">
        <v>2704</v>
      </c>
      <c r="C2706" s="3" t="s">
        <v>6814</v>
      </c>
      <c r="D2706" s="6">
        <v>19000</v>
      </c>
      <c r="E2706" s="8">
        <v>1145</v>
      </c>
      <c r="F2706" t="s">
        <v>8221</v>
      </c>
      <c r="G2706" t="s">
        <v>8223</v>
      </c>
      <c r="H2706" t="s">
        <v>8245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8276</v>
      </c>
      <c r="O2706" t="s">
        <v>8316</v>
      </c>
      <c r="P2706" s="9">
        <f>(J2706/86400)+DATE(1970,1,1)</f>
        <v>42787.862430555557</v>
      </c>
      <c r="Q2706" s="9">
        <f>(I2706/86400)+DATE(1970,1,1)</f>
        <v>42830.820763888885</v>
      </c>
      <c r="R2706" cm="1">
        <f t="array" ref="R2706:S2706">YEAR(P2706:Q2706)</f>
        <v>2017</v>
      </c>
      <c r="S2706">
        <v>2017</v>
      </c>
    </row>
    <row r="2707" spans="1:19" ht="32" x14ac:dyDescent="0.2">
      <c r="A2707">
        <v>2705</v>
      </c>
      <c r="B2707" s="3" t="s">
        <v>2705</v>
      </c>
      <c r="C2707" s="3" t="s">
        <v>6815</v>
      </c>
      <c r="D2707" s="6">
        <v>16500</v>
      </c>
      <c r="E2707" s="8">
        <v>1739</v>
      </c>
      <c r="F2707" t="s">
        <v>8221</v>
      </c>
      <c r="G2707" t="s">
        <v>8223</v>
      </c>
      <c r="H2707" t="s">
        <v>8245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8276</v>
      </c>
      <c r="O2707" t="s">
        <v>8316</v>
      </c>
      <c r="P2707" s="9">
        <f>(J2707/86400)+DATE(1970,1,1)</f>
        <v>42773.916180555556</v>
      </c>
      <c r="Q2707" s="9">
        <f>(I2707/86400)+DATE(1970,1,1)</f>
        <v>42818.874513888892</v>
      </c>
      <c r="R2707" cm="1">
        <f t="array" ref="R2707:S2707">YEAR(P2707:Q2707)</f>
        <v>2017</v>
      </c>
      <c r="S2707">
        <v>2017</v>
      </c>
    </row>
    <row r="2708" spans="1:19" ht="48" x14ac:dyDescent="0.2">
      <c r="A2708">
        <v>2706</v>
      </c>
      <c r="B2708" s="3" t="s">
        <v>2706</v>
      </c>
      <c r="C2708" s="3" t="s">
        <v>6816</v>
      </c>
      <c r="D2708" s="6">
        <v>35000</v>
      </c>
      <c r="E2708" s="8">
        <v>39304</v>
      </c>
      <c r="F2708" t="s">
        <v>8218</v>
      </c>
      <c r="G2708" t="s">
        <v>8223</v>
      </c>
      <c r="H2708" t="s">
        <v>8245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8276</v>
      </c>
      <c r="O2708" t="s">
        <v>8316</v>
      </c>
      <c r="P2708" s="9">
        <f>(J2708/86400)+DATE(1970,1,1)</f>
        <v>41899.294942129629</v>
      </c>
      <c r="Q2708" s="9">
        <f>(I2708/86400)+DATE(1970,1,1)</f>
        <v>41928.290972222225</v>
      </c>
      <c r="R2708" cm="1">
        <f t="array" ref="R2708:S2708">YEAR(P2708:Q2708)</f>
        <v>2014</v>
      </c>
      <c r="S2708">
        <v>2014</v>
      </c>
    </row>
    <row r="2709" spans="1:19" ht="48" x14ac:dyDescent="0.2">
      <c r="A2709">
        <v>2707</v>
      </c>
      <c r="B2709" s="3" t="s">
        <v>2707</v>
      </c>
      <c r="C2709" s="3" t="s">
        <v>6817</v>
      </c>
      <c r="D2709" s="6">
        <v>8000</v>
      </c>
      <c r="E2709" s="8">
        <v>28067.57</v>
      </c>
      <c r="F2709" t="s">
        <v>8218</v>
      </c>
      <c r="G2709" t="s">
        <v>8223</v>
      </c>
      <c r="H2709" t="s">
        <v>8245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8276</v>
      </c>
      <c r="O2709" t="s">
        <v>8316</v>
      </c>
      <c r="P2709" s="9">
        <f>(J2709/86400)+DATE(1970,1,1)</f>
        <v>41391.782905092594</v>
      </c>
      <c r="Q2709" s="9">
        <f>(I2709/86400)+DATE(1970,1,1)</f>
        <v>41421.290972222225</v>
      </c>
      <c r="R2709" cm="1">
        <f t="array" ref="R2709:S2709">YEAR(P2709:Q2709)</f>
        <v>2013</v>
      </c>
      <c r="S2709">
        <v>2013</v>
      </c>
    </row>
    <row r="2710" spans="1:19" ht="48" x14ac:dyDescent="0.2">
      <c r="A2710">
        <v>2708</v>
      </c>
      <c r="B2710" s="3" t="s">
        <v>2708</v>
      </c>
      <c r="C2710" s="3" t="s">
        <v>6818</v>
      </c>
      <c r="D2710" s="6">
        <v>20000</v>
      </c>
      <c r="E2710" s="8">
        <v>46643.07</v>
      </c>
      <c r="F2710" t="s">
        <v>8218</v>
      </c>
      <c r="G2710" t="s">
        <v>8224</v>
      </c>
      <c r="H2710" t="s">
        <v>8246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8276</v>
      </c>
      <c r="O2710" t="s">
        <v>8316</v>
      </c>
      <c r="P2710" s="9">
        <f>(J2710/86400)+DATE(1970,1,1)</f>
        <v>42512.698217592595</v>
      </c>
      <c r="Q2710" s="9">
        <f>(I2710/86400)+DATE(1970,1,1)</f>
        <v>42572.698217592595</v>
      </c>
      <c r="R2710" cm="1">
        <f t="array" ref="R2710:S2710">YEAR(P2710:Q2710)</f>
        <v>2016</v>
      </c>
      <c r="S2710">
        <v>2016</v>
      </c>
    </row>
    <row r="2711" spans="1:19" ht="48" x14ac:dyDescent="0.2">
      <c r="A2711">
        <v>2709</v>
      </c>
      <c r="B2711" s="3" t="s">
        <v>2709</v>
      </c>
      <c r="C2711" s="3" t="s">
        <v>6819</v>
      </c>
      <c r="D2711" s="6">
        <v>50000</v>
      </c>
      <c r="E2711" s="8">
        <v>50803</v>
      </c>
      <c r="F2711" t="s">
        <v>8218</v>
      </c>
      <c r="G2711" t="s">
        <v>8223</v>
      </c>
      <c r="H2711" t="s">
        <v>8245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8276</v>
      </c>
      <c r="O2711" t="s">
        <v>8316</v>
      </c>
      <c r="P2711" s="9">
        <f>(J2711/86400)+DATE(1970,1,1)</f>
        <v>42612.149780092594</v>
      </c>
      <c r="Q2711" s="9">
        <f>(I2711/86400)+DATE(1970,1,1)</f>
        <v>42647.165972222225</v>
      </c>
      <c r="R2711" cm="1">
        <f t="array" ref="R2711:S2711">YEAR(P2711:Q2711)</f>
        <v>2016</v>
      </c>
      <c r="S2711">
        <v>2016</v>
      </c>
    </row>
    <row r="2712" spans="1:19" ht="32" x14ac:dyDescent="0.2">
      <c r="A2712">
        <v>2710</v>
      </c>
      <c r="B2712" s="3" t="s">
        <v>2710</v>
      </c>
      <c r="C2712" s="3" t="s">
        <v>6820</v>
      </c>
      <c r="D2712" s="6">
        <v>60000</v>
      </c>
      <c r="E2712" s="8">
        <v>92340.21</v>
      </c>
      <c r="F2712" t="s">
        <v>8218</v>
      </c>
      <c r="G2712" t="s">
        <v>8223</v>
      </c>
      <c r="H2712" t="s">
        <v>8245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8276</v>
      </c>
      <c r="O2712" t="s">
        <v>8316</v>
      </c>
      <c r="P2712" s="9">
        <f>(J2712/86400)+DATE(1970,1,1)</f>
        <v>41828.229490740741</v>
      </c>
      <c r="Q2712" s="9">
        <f>(I2712/86400)+DATE(1970,1,1)</f>
        <v>41860.083333333336</v>
      </c>
      <c r="R2712" cm="1">
        <f t="array" ref="R2712:S2712">YEAR(P2712:Q2712)</f>
        <v>2014</v>
      </c>
      <c r="S2712">
        <v>2014</v>
      </c>
    </row>
    <row r="2713" spans="1:19" ht="48" x14ac:dyDescent="0.2">
      <c r="A2713">
        <v>2711</v>
      </c>
      <c r="B2713" s="3" t="s">
        <v>2711</v>
      </c>
      <c r="C2713" s="3" t="s">
        <v>6821</v>
      </c>
      <c r="D2713" s="6">
        <v>3910</v>
      </c>
      <c r="E2713" s="8">
        <v>3938</v>
      </c>
      <c r="F2713" t="s">
        <v>8218</v>
      </c>
      <c r="G2713" t="s">
        <v>8224</v>
      </c>
      <c r="H2713" t="s">
        <v>8246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8276</v>
      </c>
      <c r="O2713" t="s">
        <v>8316</v>
      </c>
      <c r="P2713" s="9">
        <f>(J2713/86400)+DATE(1970,1,1)</f>
        <v>41780.745254629626</v>
      </c>
      <c r="Q2713" s="9">
        <f>(I2713/86400)+DATE(1970,1,1)</f>
        <v>41810.917361111111</v>
      </c>
      <c r="R2713" cm="1">
        <f t="array" ref="R2713:S2713">YEAR(P2713:Q2713)</f>
        <v>2014</v>
      </c>
      <c r="S2713">
        <v>2014</v>
      </c>
    </row>
    <row r="2714" spans="1:19" ht="48" x14ac:dyDescent="0.2">
      <c r="A2714">
        <v>2712</v>
      </c>
      <c r="B2714" s="3" t="s">
        <v>2712</v>
      </c>
      <c r="C2714" s="3" t="s">
        <v>6822</v>
      </c>
      <c r="D2714" s="6">
        <v>5500</v>
      </c>
      <c r="E2714" s="8">
        <v>7226</v>
      </c>
      <c r="F2714" t="s">
        <v>8218</v>
      </c>
      <c r="G2714" t="s">
        <v>8223</v>
      </c>
      <c r="H2714" t="s">
        <v>8245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8276</v>
      </c>
      <c r="O2714" t="s">
        <v>8316</v>
      </c>
      <c r="P2714" s="9">
        <f>(J2714/86400)+DATE(1970,1,1)</f>
        <v>41432.062037037038</v>
      </c>
      <c r="Q2714" s="9">
        <f>(I2714/86400)+DATE(1970,1,1)</f>
        <v>41468.75</v>
      </c>
      <c r="R2714" cm="1">
        <f t="array" ref="R2714:S2714">YEAR(P2714:Q2714)</f>
        <v>2013</v>
      </c>
      <c r="S2714">
        <v>2013</v>
      </c>
    </row>
    <row r="2715" spans="1:19" ht="48" x14ac:dyDescent="0.2">
      <c r="A2715">
        <v>2713</v>
      </c>
      <c r="B2715" s="3" t="s">
        <v>2713</v>
      </c>
      <c r="C2715" s="3" t="s">
        <v>6823</v>
      </c>
      <c r="D2715" s="6">
        <v>150000</v>
      </c>
      <c r="E2715" s="8">
        <v>153362</v>
      </c>
      <c r="F2715" t="s">
        <v>8218</v>
      </c>
      <c r="G2715" t="s">
        <v>8223</v>
      </c>
      <c r="H2715" t="s">
        <v>8245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8276</v>
      </c>
      <c r="O2715" t="s">
        <v>8316</v>
      </c>
      <c r="P2715" s="9">
        <f>(J2715/86400)+DATE(1970,1,1)</f>
        <v>42322.653749999998</v>
      </c>
      <c r="Q2715" s="9">
        <f>(I2715/86400)+DATE(1970,1,1)</f>
        <v>42362.653749999998</v>
      </c>
      <c r="R2715" cm="1">
        <f t="array" ref="R2715:S2715">YEAR(P2715:Q2715)</f>
        <v>2015</v>
      </c>
      <c r="S2715">
        <v>2015</v>
      </c>
    </row>
    <row r="2716" spans="1:19" ht="32" x14ac:dyDescent="0.2">
      <c r="A2716">
        <v>2714</v>
      </c>
      <c r="B2716" s="3" t="s">
        <v>2714</v>
      </c>
      <c r="C2716" s="3" t="s">
        <v>6824</v>
      </c>
      <c r="D2716" s="6">
        <v>25000</v>
      </c>
      <c r="E2716" s="8">
        <v>29089</v>
      </c>
      <c r="F2716" t="s">
        <v>8218</v>
      </c>
      <c r="G2716" t="s">
        <v>8223</v>
      </c>
      <c r="H2716" t="s">
        <v>8245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8276</v>
      </c>
      <c r="O2716" t="s">
        <v>8316</v>
      </c>
      <c r="P2716" s="9">
        <f>(J2716/86400)+DATE(1970,1,1)</f>
        <v>42629.655046296291</v>
      </c>
      <c r="Q2716" s="9">
        <f>(I2716/86400)+DATE(1970,1,1)</f>
        <v>42657.958333333328</v>
      </c>
      <c r="R2716" cm="1">
        <f t="array" ref="R2716:S2716">YEAR(P2716:Q2716)</f>
        <v>2016</v>
      </c>
      <c r="S2716">
        <v>2016</v>
      </c>
    </row>
    <row r="2717" spans="1:19" ht="48" x14ac:dyDescent="0.2">
      <c r="A2717">
        <v>2715</v>
      </c>
      <c r="B2717" s="3" t="s">
        <v>2715</v>
      </c>
      <c r="C2717" s="3" t="s">
        <v>6825</v>
      </c>
      <c r="D2717" s="6">
        <v>12000</v>
      </c>
      <c r="E2717" s="8">
        <v>31754.69</v>
      </c>
      <c r="F2717" t="s">
        <v>8218</v>
      </c>
      <c r="G2717" t="s">
        <v>8223</v>
      </c>
      <c r="H2717" t="s">
        <v>8245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8276</v>
      </c>
      <c r="O2717" t="s">
        <v>8316</v>
      </c>
      <c r="P2717" s="9">
        <f>(J2717/86400)+DATE(1970,1,1)</f>
        <v>42387.398472222223</v>
      </c>
      <c r="Q2717" s="9">
        <f>(I2717/86400)+DATE(1970,1,1)</f>
        <v>42421.398472222223</v>
      </c>
      <c r="R2717" cm="1">
        <f t="array" ref="R2717:S2717">YEAR(P2717:Q2717)</f>
        <v>2016</v>
      </c>
      <c r="S2717">
        <v>2016</v>
      </c>
    </row>
    <row r="2718" spans="1:19" ht="64" x14ac:dyDescent="0.2">
      <c r="A2718">
        <v>2716</v>
      </c>
      <c r="B2718" s="3" t="s">
        <v>2716</v>
      </c>
      <c r="C2718" s="3" t="s">
        <v>6826</v>
      </c>
      <c r="D2718" s="6">
        <v>10000</v>
      </c>
      <c r="E2718" s="8">
        <v>11998.01</v>
      </c>
      <c r="F2718" t="s">
        <v>8218</v>
      </c>
      <c r="G2718" t="s">
        <v>8235</v>
      </c>
      <c r="H2718" t="s">
        <v>8248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8276</v>
      </c>
      <c r="O2718" t="s">
        <v>8316</v>
      </c>
      <c r="P2718" s="9">
        <f>(J2718/86400)+DATE(1970,1,1)</f>
        <v>42255.333252314813</v>
      </c>
      <c r="Q2718" s="9">
        <f>(I2718/86400)+DATE(1970,1,1)</f>
        <v>42285.333252314813</v>
      </c>
      <c r="R2718" cm="1">
        <f t="array" ref="R2718:S2718">YEAR(P2718:Q2718)</f>
        <v>2015</v>
      </c>
      <c r="S2718">
        <v>2015</v>
      </c>
    </row>
    <row r="2719" spans="1:19" ht="48" x14ac:dyDescent="0.2">
      <c r="A2719">
        <v>2717</v>
      </c>
      <c r="B2719" s="3" t="s">
        <v>2717</v>
      </c>
      <c r="C2719" s="3" t="s">
        <v>6827</v>
      </c>
      <c r="D2719" s="6">
        <v>25000</v>
      </c>
      <c r="E2719" s="8">
        <v>30026</v>
      </c>
      <c r="F2719" t="s">
        <v>8218</v>
      </c>
      <c r="G2719" t="s">
        <v>8223</v>
      </c>
      <c r="H2719" t="s">
        <v>8245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8276</v>
      </c>
      <c r="O2719" t="s">
        <v>8316</v>
      </c>
      <c r="P2719" s="9">
        <f>(J2719/86400)+DATE(1970,1,1)</f>
        <v>41934.914918981478</v>
      </c>
      <c r="Q2719" s="9">
        <f>(I2719/86400)+DATE(1970,1,1)</f>
        <v>41979.956585648149</v>
      </c>
      <c r="R2719" cm="1">
        <f t="array" ref="R2719:S2719">YEAR(P2719:Q2719)</f>
        <v>2014</v>
      </c>
      <c r="S2719">
        <v>2014</v>
      </c>
    </row>
    <row r="2720" spans="1:19" ht="48" x14ac:dyDescent="0.2">
      <c r="A2720">
        <v>2718</v>
      </c>
      <c r="B2720" s="3" t="s">
        <v>2718</v>
      </c>
      <c r="C2720" s="3" t="s">
        <v>6828</v>
      </c>
      <c r="D2720" s="6">
        <v>18000</v>
      </c>
      <c r="E2720" s="8">
        <v>18645</v>
      </c>
      <c r="F2720" t="s">
        <v>8218</v>
      </c>
      <c r="G2720" t="s">
        <v>8223</v>
      </c>
      <c r="H2720" t="s">
        <v>8245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8276</v>
      </c>
      <c r="O2720" t="s">
        <v>8316</v>
      </c>
      <c r="P2720" s="9">
        <f>(J2720/86400)+DATE(1970,1,1)</f>
        <v>42465.596585648149</v>
      </c>
      <c r="Q2720" s="9">
        <f>(I2720/86400)+DATE(1970,1,1)</f>
        <v>42493.958333333328</v>
      </c>
      <c r="R2720" cm="1">
        <f t="array" ref="R2720:S2720">YEAR(P2720:Q2720)</f>
        <v>2016</v>
      </c>
      <c r="S2720">
        <v>2016</v>
      </c>
    </row>
    <row r="2721" spans="1:19" ht="48" x14ac:dyDescent="0.2">
      <c r="A2721">
        <v>2719</v>
      </c>
      <c r="B2721" s="3" t="s">
        <v>2719</v>
      </c>
      <c r="C2721" s="3" t="s">
        <v>6829</v>
      </c>
      <c r="D2721" s="6">
        <v>6000</v>
      </c>
      <c r="E2721" s="8">
        <v>6530</v>
      </c>
      <c r="F2721" t="s">
        <v>8218</v>
      </c>
      <c r="G2721" t="s">
        <v>8223</v>
      </c>
      <c r="H2721" t="s">
        <v>8245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8276</v>
      </c>
      <c r="O2721" t="s">
        <v>8316</v>
      </c>
      <c r="P2721" s="9">
        <f>(J2721/86400)+DATE(1970,1,1)</f>
        <v>42418.031180555554</v>
      </c>
      <c r="Q2721" s="9">
        <f>(I2721/86400)+DATE(1970,1,1)</f>
        <v>42477.98951388889</v>
      </c>
      <c r="R2721" cm="1">
        <f t="array" ref="R2721:S2721">YEAR(P2721:Q2721)</f>
        <v>2016</v>
      </c>
      <c r="S2721">
        <v>2016</v>
      </c>
    </row>
    <row r="2722" spans="1:19" ht="48" x14ac:dyDescent="0.2">
      <c r="A2722">
        <v>2720</v>
      </c>
      <c r="B2722" s="3" t="s">
        <v>2720</v>
      </c>
      <c r="C2722" s="3" t="s">
        <v>6830</v>
      </c>
      <c r="D2722" s="6">
        <v>25000</v>
      </c>
      <c r="E2722" s="8">
        <v>29531</v>
      </c>
      <c r="F2722" t="s">
        <v>8218</v>
      </c>
      <c r="G2722" t="s">
        <v>8223</v>
      </c>
      <c r="H2722" t="s">
        <v>8245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8276</v>
      </c>
      <c r="O2722" t="s">
        <v>8316</v>
      </c>
      <c r="P2722" s="9">
        <f>(J2722/86400)+DATE(1970,1,1)</f>
        <v>42655.465891203705</v>
      </c>
      <c r="Q2722" s="9">
        <f>(I2722/86400)+DATE(1970,1,1)</f>
        <v>42685.507557870369</v>
      </c>
      <c r="R2722" cm="1">
        <f t="array" ref="R2722:S2722">YEAR(P2722:Q2722)</f>
        <v>2016</v>
      </c>
      <c r="S2722">
        <v>2016</v>
      </c>
    </row>
    <row r="2723" spans="1:19" ht="48" x14ac:dyDescent="0.2">
      <c r="A2723">
        <v>2721</v>
      </c>
      <c r="B2723" s="3" t="s">
        <v>2721</v>
      </c>
      <c r="C2723" s="3" t="s">
        <v>6831</v>
      </c>
      <c r="D2723" s="6">
        <v>750</v>
      </c>
      <c r="E2723" s="8">
        <v>10965</v>
      </c>
      <c r="F2723" t="s">
        <v>8218</v>
      </c>
      <c r="G2723" t="s">
        <v>8224</v>
      </c>
      <c r="H2723" t="s">
        <v>8246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8278</v>
      </c>
      <c r="O2723" t="s">
        <v>8308</v>
      </c>
      <c r="P2723" s="9">
        <f>(J2723/86400)+DATE(1970,1,1)</f>
        <v>41493.543958333335</v>
      </c>
      <c r="Q2723" s="9">
        <f>(I2723/86400)+DATE(1970,1,1)</f>
        <v>41523.791666666664</v>
      </c>
      <c r="R2723" cm="1">
        <f t="array" ref="R2723:S2723">YEAR(P2723:Q2723)</f>
        <v>2013</v>
      </c>
      <c r="S2723">
        <v>2013</v>
      </c>
    </row>
    <row r="2724" spans="1:19" ht="48" x14ac:dyDescent="0.2">
      <c r="A2724">
        <v>2722</v>
      </c>
      <c r="B2724" s="3" t="s">
        <v>2722</v>
      </c>
      <c r="C2724" s="3" t="s">
        <v>6832</v>
      </c>
      <c r="D2724" s="6">
        <v>5000</v>
      </c>
      <c r="E2724" s="8">
        <v>12627</v>
      </c>
      <c r="F2724" t="s">
        <v>8218</v>
      </c>
      <c r="G2724" t="s">
        <v>8223</v>
      </c>
      <c r="H2724" t="s">
        <v>8245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8278</v>
      </c>
      <c r="O2724" t="s">
        <v>8308</v>
      </c>
      <c r="P2724" s="9">
        <f>(J2724/86400)+DATE(1970,1,1)</f>
        <v>42704.857094907406</v>
      </c>
      <c r="Q2724" s="9">
        <f>(I2724/86400)+DATE(1970,1,1)</f>
        <v>42764.857094907406</v>
      </c>
      <c r="R2724" cm="1">
        <f t="array" ref="R2724:S2724">YEAR(P2724:Q2724)</f>
        <v>2016</v>
      </c>
      <c r="S2724">
        <v>2017</v>
      </c>
    </row>
    <row r="2725" spans="1:19" ht="48" x14ac:dyDescent="0.2">
      <c r="A2725">
        <v>2723</v>
      </c>
      <c r="B2725" s="3" t="s">
        <v>2723</v>
      </c>
      <c r="C2725" s="3" t="s">
        <v>6833</v>
      </c>
      <c r="D2725" s="6">
        <v>12000</v>
      </c>
      <c r="E2725" s="8">
        <v>16806</v>
      </c>
      <c r="F2725" t="s">
        <v>8218</v>
      </c>
      <c r="G2725" t="s">
        <v>8223</v>
      </c>
      <c r="H2725" t="s">
        <v>8245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8278</v>
      </c>
      <c r="O2725" t="s">
        <v>8308</v>
      </c>
      <c r="P2725" s="9">
        <f>(J2725/86400)+DATE(1970,1,1)</f>
        <v>41944.83898148148</v>
      </c>
      <c r="Q2725" s="9">
        <f>(I2725/86400)+DATE(1970,1,1)</f>
        <v>42004.880648148144</v>
      </c>
      <c r="R2725" cm="1">
        <f t="array" ref="R2725:S2725">YEAR(P2725:Q2725)</f>
        <v>2014</v>
      </c>
      <c r="S2725">
        <v>2014</v>
      </c>
    </row>
    <row r="2726" spans="1:19" ht="48" x14ac:dyDescent="0.2">
      <c r="A2726">
        <v>2724</v>
      </c>
      <c r="B2726" s="3" t="s">
        <v>2724</v>
      </c>
      <c r="C2726" s="3" t="s">
        <v>6834</v>
      </c>
      <c r="D2726" s="6">
        <v>2468</v>
      </c>
      <c r="E2726" s="8">
        <v>7326.88</v>
      </c>
      <c r="F2726" t="s">
        <v>8218</v>
      </c>
      <c r="G2726" t="s">
        <v>8224</v>
      </c>
      <c r="H2726" t="s">
        <v>8246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8278</v>
      </c>
      <c r="O2726" t="s">
        <v>8308</v>
      </c>
      <c r="P2726" s="9">
        <f>(J2726/86400)+DATE(1970,1,1)</f>
        <v>42199.32707175926</v>
      </c>
      <c r="Q2726" s="9">
        <f>(I2726/86400)+DATE(1970,1,1)</f>
        <v>42231.32707175926</v>
      </c>
      <c r="R2726" cm="1">
        <f t="array" ref="R2726:S2726">YEAR(P2726:Q2726)</f>
        <v>2015</v>
      </c>
      <c r="S2726">
        <v>2015</v>
      </c>
    </row>
    <row r="2727" spans="1:19" ht="32" x14ac:dyDescent="0.2">
      <c r="A2727">
        <v>2725</v>
      </c>
      <c r="B2727" s="3" t="s">
        <v>2725</v>
      </c>
      <c r="C2727" s="3" t="s">
        <v>6835</v>
      </c>
      <c r="D2727" s="6">
        <v>40000</v>
      </c>
      <c r="E2727" s="8">
        <v>57817</v>
      </c>
      <c r="F2727" t="s">
        <v>8218</v>
      </c>
      <c r="G2727" t="s">
        <v>8228</v>
      </c>
      <c r="H2727" t="s">
        <v>8250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8278</v>
      </c>
      <c r="O2727" t="s">
        <v>8308</v>
      </c>
      <c r="P2727" s="9">
        <f>(J2727/86400)+DATE(1970,1,1)</f>
        <v>42745.744618055556</v>
      </c>
      <c r="Q2727" s="9">
        <f>(I2727/86400)+DATE(1970,1,1)</f>
        <v>42795.744618055556</v>
      </c>
      <c r="R2727" cm="1">
        <f t="array" ref="R2727:S2727">YEAR(P2727:Q2727)</f>
        <v>2017</v>
      </c>
      <c r="S2727">
        <v>2017</v>
      </c>
    </row>
    <row r="2728" spans="1:19" ht="16" x14ac:dyDescent="0.2">
      <c r="A2728">
        <v>2726</v>
      </c>
      <c r="B2728" s="3" t="s">
        <v>2726</v>
      </c>
      <c r="C2728" s="3" t="s">
        <v>6836</v>
      </c>
      <c r="D2728" s="6">
        <v>100000</v>
      </c>
      <c r="E2728" s="8">
        <v>105745</v>
      </c>
      <c r="F2728" t="s">
        <v>8218</v>
      </c>
      <c r="G2728" t="s">
        <v>8223</v>
      </c>
      <c r="H2728" t="s">
        <v>8245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8278</v>
      </c>
      <c r="O2728" t="s">
        <v>8308</v>
      </c>
      <c r="P2728" s="9">
        <f>(J2728/86400)+DATE(1970,1,1)</f>
        <v>42452.579988425925</v>
      </c>
      <c r="Q2728" s="9">
        <f>(I2728/86400)+DATE(1970,1,1)</f>
        <v>42482.579988425925</v>
      </c>
      <c r="R2728" cm="1">
        <f t="array" ref="R2728:S2728">YEAR(P2728:Q2728)</f>
        <v>2016</v>
      </c>
      <c r="S2728">
        <v>2016</v>
      </c>
    </row>
    <row r="2729" spans="1:19" ht="48" x14ac:dyDescent="0.2">
      <c r="A2729">
        <v>2727</v>
      </c>
      <c r="B2729" s="3" t="s">
        <v>2727</v>
      </c>
      <c r="C2729" s="3" t="s">
        <v>6837</v>
      </c>
      <c r="D2729" s="6">
        <v>10000</v>
      </c>
      <c r="E2729" s="8">
        <v>49321</v>
      </c>
      <c r="F2729" t="s">
        <v>8218</v>
      </c>
      <c r="G2729" t="s">
        <v>8223</v>
      </c>
      <c r="H2729" t="s">
        <v>8245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8278</v>
      </c>
      <c r="O2729" t="s">
        <v>8308</v>
      </c>
      <c r="P2729" s="9">
        <f>(J2729/86400)+DATE(1970,1,1)</f>
        <v>42198.676655092597</v>
      </c>
      <c r="Q2729" s="9">
        <f>(I2729/86400)+DATE(1970,1,1)</f>
        <v>42223.676655092597</v>
      </c>
      <c r="R2729" cm="1">
        <f t="array" ref="R2729:S2729">YEAR(P2729:Q2729)</f>
        <v>2015</v>
      </c>
      <c r="S2729">
        <v>2015</v>
      </c>
    </row>
    <row r="2730" spans="1:19" ht="32" x14ac:dyDescent="0.2">
      <c r="A2730">
        <v>2728</v>
      </c>
      <c r="B2730" s="3" t="s">
        <v>2728</v>
      </c>
      <c r="C2730" s="3" t="s">
        <v>6838</v>
      </c>
      <c r="D2730" s="6">
        <v>15000</v>
      </c>
      <c r="E2730" s="8">
        <v>30274</v>
      </c>
      <c r="F2730" t="s">
        <v>8218</v>
      </c>
      <c r="G2730" t="s">
        <v>8223</v>
      </c>
      <c r="H2730" t="s">
        <v>8245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8278</v>
      </c>
      <c r="O2730" t="s">
        <v>8308</v>
      </c>
      <c r="P2730" s="9">
        <f>(J2730/86400)+DATE(1970,1,1)</f>
        <v>42333.59993055556</v>
      </c>
      <c r="Q2730" s="9">
        <f>(I2730/86400)+DATE(1970,1,1)</f>
        <v>42368.59993055556</v>
      </c>
      <c r="R2730" cm="1">
        <f t="array" ref="R2730:S2730">YEAR(P2730:Q2730)</f>
        <v>2015</v>
      </c>
      <c r="S2730">
        <v>2015</v>
      </c>
    </row>
    <row r="2731" spans="1:19" ht="32" x14ac:dyDescent="0.2">
      <c r="A2731">
        <v>2729</v>
      </c>
      <c r="B2731" s="3" t="s">
        <v>2729</v>
      </c>
      <c r="C2731" s="3" t="s">
        <v>6839</v>
      </c>
      <c r="D2731" s="6">
        <v>7500</v>
      </c>
      <c r="E2731" s="8">
        <v>7833</v>
      </c>
      <c r="F2731" t="s">
        <v>8218</v>
      </c>
      <c r="G2731" t="s">
        <v>8223</v>
      </c>
      <c r="H2731" t="s">
        <v>8245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8278</v>
      </c>
      <c r="O2731" t="s">
        <v>8308</v>
      </c>
      <c r="P2731" s="9">
        <f>(J2731/86400)+DATE(1970,1,1)</f>
        <v>42095.240706018521</v>
      </c>
      <c r="Q2731" s="9">
        <f>(I2731/86400)+DATE(1970,1,1)</f>
        <v>42125.240706018521</v>
      </c>
      <c r="R2731" cm="1">
        <f t="array" ref="R2731:S2731">YEAR(P2731:Q2731)</f>
        <v>2015</v>
      </c>
      <c r="S2731">
        <v>2015</v>
      </c>
    </row>
    <row r="2732" spans="1:19" ht="32" x14ac:dyDescent="0.2">
      <c r="A2732">
        <v>2730</v>
      </c>
      <c r="B2732" s="3" t="s">
        <v>2730</v>
      </c>
      <c r="C2732" s="3" t="s">
        <v>6840</v>
      </c>
      <c r="D2732" s="6">
        <v>27000</v>
      </c>
      <c r="E2732" s="8">
        <v>45979.01</v>
      </c>
      <c r="F2732" t="s">
        <v>8218</v>
      </c>
      <c r="G2732" t="s">
        <v>8223</v>
      </c>
      <c r="H2732" t="s">
        <v>8245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8278</v>
      </c>
      <c r="O2732" t="s">
        <v>8308</v>
      </c>
      <c r="P2732" s="9">
        <f>(J2732/86400)+DATE(1970,1,1)</f>
        <v>41351.541377314818</v>
      </c>
      <c r="Q2732" s="9">
        <f>(I2732/86400)+DATE(1970,1,1)</f>
        <v>41386.541377314818</v>
      </c>
      <c r="R2732" cm="1">
        <f t="array" ref="R2732:S2732">YEAR(P2732:Q2732)</f>
        <v>2013</v>
      </c>
      <c r="S2732">
        <v>2013</v>
      </c>
    </row>
    <row r="2733" spans="1:19" ht="48" x14ac:dyDescent="0.2">
      <c r="A2733">
        <v>2731</v>
      </c>
      <c r="B2733" s="3" t="s">
        <v>2731</v>
      </c>
      <c r="C2733" s="3" t="s">
        <v>6841</v>
      </c>
      <c r="D2733" s="6">
        <v>30000</v>
      </c>
      <c r="E2733" s="8">
        <v>31291</v>
      </c>
      <c r="F2733" t="s">
        <v>8218</v>
      </c>
      <c r="G2733" t="s">
        <v>8223</v>
      </c>
      <c r="H2733" t="s">
        <v>8245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8278</v>
      </c>
      <c r="O2733" t="s">
        <v>8308</v>
      </c>
      <c r="P2733" s="9">
        <f>(J2733/86400)+DATE(1970,1,1)</f>
        <v>41872.525717592594</v>
      </c>
      <c r="Q2733" s="9">
        <f>(I2733/86400)+DATE(1970,1,1)</f>
        <v>41930.166666666664</v>
      </c>
      <c r="R2733" cm="1">
        <f t="array" ref="R2733:S2733">YEAR(P2733:Q2733)</f>
        <v>2014</v>
      </c>
      <c r="S2733">
        <v>2014</v>
      </c>
    </row>
    <row r="2734" spans="1:19" ht="48" x14ac:dyDescent="0.2">
      <c r="A2734">
        <v>2732</v>
      </c>
      <c r="B2734" s="3" t="s">
        <v>2732</v>
      </c>
      <c r="C2734" s="3" t="s">
        <v>6842</v>
      </c>
      <c r="D2734" s="6">
        <v>12000</v>
      </c>
      <c r="E2734" s="8">
        <v>14190</v>
      </c>
      <c r="F2734" t="s">
        <v>8218</v>
      </c>
      <c r="G2734" t="s">
        <v>8223</v>
      </c>
      <c r="H2734" t="s">
        <v>8245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8278</v>
      </c>
      <c r="O2734" t="s">
        <v>8308</v>
      </c>
      <c r="P2734" s="9">
        <f>(J2734/86400)+DATE(1970,1,1)</f>
        <v>41389.808194444442</v>
      </c>
      <c r="Q2734" s="9">
        <f>(I2734/86400)+DATE(1970,1,1)</f>
        <v>41422</v>
      </c>
      <c r="R2734" cm="1">
        <f t="array" ref="R2734:S2734">YEAR(P2734:Q2734)</f>
        <v>2013</v>
      </c>
      <c r="S2734">
        <v>2013</v>
      </c>
    </row>
    <row r="2735" spans="1:19" ht="48" x14ac:dyDescent="0.2">
      <c r="A2735">
        <v>2733</v>
      </c>
      <c r="B2735" s="3" t="s">
        <v>2733</v>
      </c>
      <c r="C2735" s="3" t="s">
        <v>6843</v>
      </c>
      <c r="D2735" s="6">
        <v>50000</v>
      </c>
      <c r="E2735" s="8">
        <v>53769</v>
      </c>
      <c r="F2735" t="s">
        <v>8218</v>
      </c>
      <c r="G2735" t="s">
        <v>8223</v>
      </c>
      <c r="H2735" t="s">
        <v>8245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8278</v>
      </c>
      <c r="O2735" t="s">
        <v>8308</v>
      </c>
      <c r="P2735" s="9">
        <f>(J2735/86400)+DATE(1970,1,1)</f>
        <v>42044.272847222222</v>
      </c>
      <c r="Q2735" s="9">
        <f>(I2735/86400)+DATE(1970,1,1)</f>
        <v>42104.231180555551</v>
      </c>
      <c r="R2735" cm="1">
        <f t="array" ref="R2735:S2735">YEAR(P2735:Q2735)</f>
        <v>2015</v>
      </c>
      <c r="S2735">
        <v>2015</v>
      </c>
    </row>
    <row r="2736" spans="1:19" ht="48" x14ac:dyDescent="0.2">
      <c r="A2736">
        <v>2734</v>
      </c>
      <c r="B2736" s="3" t="s">
        <v>2734</v>
      </c>
      <c r="C2736" s="3" t="s">
        <v>6844</v>
      </c>
      <c r="D2736" s="6">
        <v>1</v>
      </c>
      <c r="E2736" s="8">
        <v>22603</v>
      </c>
      <c r="F2736" t="s">
        <v>8218</v>
      </c>
      <c r="G2736" t="s">
        <v>8223</v>
      </c>
      <c r="H2736" t="s">
        <v>8245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8278</v>
      </c>
      <c r="O2736" t="s">
        <v>8308</v>
      </c>
      <c r="P2736" s="9">
        <f>(J2736/86400)+DATE(1970,1,1)</f>
        <v>42626.668888888889</v>
      </c>
      <c r="Q2736" s="9">
        <f>(I2736/86400)+DATE(1970,1,1)</f>
        <v>42656.915972222225</v>
      </c>
      <c r="R2736" cm="1">
        <f t="array" ref="R2736:S2736">YEAR(P2736:Q2736)</f>
        <v>2016</v>
      </c>
      <c r="S2736">
        <v>2016</v>
      </c>
    </row>
    <row r="2737" spans="1:19" ht="48" x14ac:dyDescent="0.2">
      <c r="A2737">
        <v>2735</v>
      </c>
      <c r="B2737" s="3" t="s">
        <v>2735</v>
      </c>
      <c r="C2737" s="3" t="s">
        <v>6845</v>
      </c>
      <c r="D2737" s="6">
        <v>750</v>
      </c>
      <c r="E2737" s="8">
        <v>7336.01</v>
      </c>
      <c r="F2737" t="s">
        <v>8218</v>
      </c>
      <c r="G2737" t="s">
        <v>8224</v>
      </c>
      <c r="H2737" t="s">
        <v>8246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8278</v>
      </c>
      <c r="O2737" t="s">
        <v>8308</v>
      </c>
      <c r="P2737" s="9">
        <f>(J2737/86400)+DATE(1970,1,1)</f>
        <v>41316.120949074073</v>
      </c>
      <c r="Q2737" s="9">
        <f>(I2737/86400)+DATE(1970,1,1)</f>
        <v>41346.833333333336</v>
      </c>
      <c r="R2737" cm="1">
        <f t="array" ref="R2737:S2737">YEAR(P2737:Q2737)</f>
        <v>2013</v>
      </c>
      <c r="S2737">
        <v>2013</v>
      </c>
    </row>
    <row r="2738" spans="1:19" ht="64" x14ac:dyDescent="0.2">
      <c r="A2738">
        <v>2736</v>
      </c>
      <c r="B2738" s="3" t="s">
        <v>2736</v>
      </c>
      <c r="C2738" s="3" t="s">
        <v>6846</v>
      </c>
      <c r="D2738" s="6">
        <v>8000</v>
      </c>
      <c r="E2738" s="8">
        <v>9832</v>
      </c>
      <c r="F2738" t="s">
        <v>8218</v>
      </c>
      <c r="G2738" t="s">
        <v>8228</v>
      </c>
      <c r="H2738" t="s">
        <v>8250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8278</v>
      </c>
      <c r="O2738" t="s">
        <v>8308</v>
      </c>
      <c r="P2738" s="9">
        <f>(J2738/86400)+DATE(1970,1,1)</f>
        <v>41722.666354166664</v>
      </c>
      <c r="Q2738" s="9">
        <f>(I2738/86400)+DATE(1970,1,1)</f>
        <v>41752.666354166664</v>
      </c>
      <c r="R2738" cm="1">
        <f t="array" ref="R2738:S2738">YEAR(P2738:Q2738)</f>
        <v>2014</v>
      </c>
      <c r="S2738">
        <v>2014</v>
      </c>
    </row>
    <row r="2739" spans="1:19" ht="48" x14ac:dyDescent="0.2">
      <c r="A2739">
        <v>2737</v>
      </c>
      <c r="B2739" s="3" t="s">
        <v>2737</v>
      </c>
      <c r="C2739" s="3" t="s">
        <v>6847</v>
      </c>
      <c r="D2739" s="6">
        <v>30000</v>
      </c>
      <c r="E2739" s="8">
        <v>73818.240000000005</v>
      </c>
      <c r="F2739" t="s">
        <v>8218</v>
      </c>
      <c r="G2739" t="s">
        <v>8223</v>
      </c>
      <c r="H2739" t="s">
        <v>8245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8278</v>
      </c>
      <c r="O2739" t="s">
        <v>8308</v>
      </c>
      <c r="P2739" s="9">
        <f>(J2739/86400)+DATE(1970,1,1)</f>
        <v>41611.917673611111</v>
      </c>
      <c r="Q2739" s="9">
        <f>(I2739/86400)+DATE(1970,1,1)</f>
        <v>41654.791666666664</v>
      </c>
      <c r="R2739" cm="1">
        <f t="array" ref="R2739:S2739">YEAR(P2739:Q2739)</f>
        <v>2013</v>
      </c>
      <c r="S2739">
        <v>2014</v>
      </c>
    </row>
    <row r="2740" spans="1:19" ht="48" x14ac:dyDescent="0.2">
      <c r="A2740">
        <v>2738</v>
      </c>
      <c r="B2740" s="3" t="s">
        <v>2738</v>
      </c>
      <c r="C2740" s="3" t="s">
        <v>6848</v>
      </c>
      <c r="D2740" s="6">
        <v>5000</v>
      </c>
      <c r="E2740" s="8">
        <v>7397</v>
      </c>
      <c r="F2740" t="s">
        <v>8218</v>
      </c>
      <c r="G2740" t="s">
        <v>8223</v>
      </c>
      <c r="H2740" t="s">
        <v>8245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8278</v>
      </c>
      <c r="O2740" t="s">
        <v>8308</v>
      </c>
      <c r="P2740" s="9">
        <f>(J2740/86400)+DATE(1970,1,1)</f>
        <v>42620.143564814818</v>
      </c>
      <c r="Q2740" s="9">
        <f>(I2740/86400)+DATE(1970,1,1)</f>
        <v>42680.143564814818</v>
      </c>
      <c r="R2740" cm="1">
        <f t="array" ref="R2740:S2740">YEAR(P2740:Q2740)</f>
        <v>2016</v>
      </c>
      <c r="S2740">
        <v>2016</v>
      </c>
    </row>
    <row r="2741" spans="1:19" ht="48" x14ac:dyDescent="0.2">
      <c r="A2741">
        <v>2739</v>
      </c>
      <c r="B2741" s="3" t="s">
        <v>2739</v>
      </c>
      <c r="C2741" s="3" t="s">
        <v>6849</v>
      </c>
      <c r="D2741" s="6">
        <v>1100</v>
      </c>
      <c r="E2741" s="8">
        <v>4225</v>
      </c>
      <c r="F2741" t="s">
        <v>8218</v>
      </c>
      <c r="G2741" t="s">
        <v>8224</v>
      </c>
      <c r="H2741" t="s">
        <v>8246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8278</v>
      </c>
      <c r="O2741" t="s">
        <v>8308</v>
      </c>
      <c r="P2741" s="9">
        <f>(J2741/86400)+DATE(1970,1,1)</f>
        <v>41719.887928240743</v>
      </c>
      <c r="Q2741" s="9">
        <f>(I2741/86400)+DATE(1970,1,1)</f>
        <v>41764.887928240743</v>
      </c>
      <c r="R2741" cm="1">
        <f t="array" ref="R2741:S2741">YEAR(P2741:Q2741)</f>
        <v>2014</v>
      </c>
      <c r="S2741">
        <v>2014</v>
      </c>
    </row>
    <row r="2742" spans="1:19" ht="32" x14ac:dyDescent="0.2">
      <c r="A2742">
        <v>2740</v>
      </c>
      <c r="B2742" s="3" t="s">
        <v>2740</v>
      </c>
      <c r="C2742" s="3" t="s">
        <v>6850</v>
      </c>
      <c r="D2742" s="6">
        <v>300</v>
      </c>
      <c r="E2742" s="8">
        <v>310</v>
      </c>
      <c r="F2742" t="s">
        <v>8218</v>
      </c>
      <c r="G2742" t="s">
        <v>8223</v>
      </c>
      <c r="H2742" t="s">
        <v>8245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8278</v>
      </c>
      <c r="O2742" t="s">
        <v>8308</v>
      </c>
      <c r="P2742" s="9">
        <f>(J2742/86400)+DATE(1970,1,1)</f>
        <v>42045.031851851847</v>
      </c>
      <c r="Q2742" s="9">
        <f>(I2742/86400)+DATE(1970,1,1)</f>
        <v>42074.99018518519</v>
      </c>
      <c r="R2742" cm="1">
        <f t="array" ref="R2742:S2742">YEAR(P2742:Q2742)</f>
        <v>2015</v>
      </c>
      <c r="S2742">
        <v>2015</v>
      </c>
    </row>
    <row r="2743" spans="1:19" ht="32" x14ac:dyDescent="0.2">
      <c r="A2743">
        <v>2741</v>
      </c>
      <c r="B2743" s="3" t="s">
        <v>2741</v>
      </c>
      <c r="C2743" s="3" t="s">
        <v>6851</v>
      </c>
      <c r="D2743" s="6">
        <v>8000</v>
      </c>
      <c r="E2743" s="8">
        <v>35</v>
      </c>
      <c r="F2743" t="s">
        <v>8220</v>
      </c>
      <c r="G2743" t="s">
        <v>8223</v>
      </c>
      <c r="H2743" t="s">
        <v>8245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8281</v>
      </c>
      <c r="O2743" t="s">
        <v>8317</v>
      </c>
      <c r="P2743" s="9">
        <f>(J2743/86400)+DATE(1970,1,1)</f>
        <v>41911.657430555555</v>
      </c>
      <c r="Q2743" s="9">
        <f>(I2743/86400)+DATE(1970,1,1)</f>
        <v>41932.088194444441</v>
      </c>
      <c r="R2743" cm="1">
        <f t="array" ref="R2743:S2743">YEAR(P2743:Q2743)</f>
        <v>2014</v>
      </c>
      <c r="S2743">
        <v>2014</v>
      </c>
    </row>
    <row r="2744" spans="1:19" ht="48" x14ac:dyDescent="0.2">
      <c r="A2744">
        <v>2742</v>
      </c>
      <c r="B2744" s="3" t="s">
        <v>2742</v>
      </c>
      <c r="C2744" s="3" t="s">
        <v>6852</v>
      </c>
      <c r="D2744" s="6">
        <v>2500</v>
      </c>
      <c r="E2744" s="8">
        <v>731</v>
      </c>
      <c r="F2744" t="s">
        <v>8220</v>
      </c>
      <c r="G2744" t="s">
        <v>8223</v>
      </c>
      <c r="H2744" t="s">
        <v>8245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8281</v>
      </c>
      <c r="O2744" t="s">
        <v>8317</v>
      </c>
      <c r="P2744" s="9">
        <f>(J2744/86400)+DATE(1970,1,1)</f>
        <v>41030.719756944447</v>
      </c>
      <c r="Q2744" s="9">
        <f>(I2744/86400)+DATE(1970,1,1)</f>
        <v>41044.719756944447</v>
      </c>
      <c r="R2744" cm="1">
        <f t="array" ref="R2744:S2744">YEAR(P2744:Q2744)</f>
        <v>2012</v>
      </c>
      <c r="S2744">
        <v>2012</v>
      </c>
    </row>
    <row r="2745" spans="1:19" ht="64" x14ac:dyDescent="0.2">
      <c r="A2745">
        <v>2743</v>
      </c>
      <c r="B2745" s="3" t="s">
        <v>2743</v>
      </c>
      <c r="C2745" s="3" t="s">
        <v>6853</v>
      </c>
      <c r="D2745" s="6">
        <v>5999</v>
      </c>
      <c r="E2745" s="8">
        <v>0</v>
      </c>
      <c r="F2745" t="s">
        <v>8220</v>
      </c>
      <c r="G2745" t="s">
        <v>8223</v>
      </c>
      <c r="H2745" t="s">
        <v>8245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8281</v>
      </c>
      <c r="O2745" t="s">
        <v>8317</v>
      </c>
      <c r="P2745" s="9">
        <f>(J2745/86400)+DATE(1970,1,1)</f>
        <v>42632.328784722224</v>
      </c>
      <c r="Q2745" s="9">
        <f>(I2745/86400)+DATE(1970,1,1)</f>
        <v>42662.328784722224</v>
      </c>
      <c r="R2745" cm="1">
        <f t="array" ref="R2745:S2745">YEAR(P2745:Q2745)</f>
        <v>2016</v>
      </c>
      <c r="S2745">
        <v>2016</v>
      </c>
    </row>
    <row r="2746" spans="1:19" ht="48" x14ac:dyDescent="0.2">
      <c r="A2746">
        <v>2744</v>
      </c>
      <c r="B2746" s="3" t="s">
        <v>2744</v>
      </c>
      <c r="C2746" s="3" t="s">
        <v>6854</v>
      </c>
      <c r="D2746" s="6">
        <v>16000</v>
      </c>
      <c r="E2746" s="8">
        <v>835</v>
      </c>
      <c r="F2746" t="s">
        <v>8220</v>
      </c>
      <c r="G2746" t="s">
        <v>8223</v>
      </c>
      <c r="H2746" t="s">
        <v>8245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8281</v>
      </c>
      <c r="O2746" t="s">
        <v>8317</v>
      </c>
      <c r="P2746" s="9">
        <f>(J2746/86400)+DATE(1970,1,1)</f>
        <v>40938.062476851854</v>
      </c>
      <c r="Q2746" s="9">
        <f>(I2746/86400)+DATE(1970,1,1)</f>
        <v>40968.062476851854</v>
      </c>
      <c r="R2746" cm="1">
        <f t="array" ref="R2746:S2746">YEAR(P2746:Q2746)</f>
        <v>2012</v>
      </c>
      <c r="S2746">
        <v>2012</v>
      </c>
    </row>
    <row r="2747" spans="1:19" ht="48" x14ac:dyDescent="0.2">
      <c r="A2747">
        <v>2745</v>
      </c>
      <c r="B2747" s="3" t="s">
        <v>2745</v>
      </c>
      <c r="C2747" s="3" t="s">
        <v>6855</v>
      </c>
      <c r="D2747" s="6">
        <v>8000</v>
      </c>
      <c r="E2747" s="8">
        <v>1751</v>
      </c>
      <c r="F2747" t="s">
        <v>8220</v>
      </c>
      <c r="G2747" t="s">
        <v>8223</v>
      </c>
      <c r="H2747" t="s">
        <v>8245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8281</v>
      </c>
      <c r="O2747" t="s">
        <v>8317</v>
      </c>
      <c r="P2747" s="9">
        <f>(J2747/86400)+DATE(1970,1,1)</f>
        <v>41044.988055555557</v>
      </c>
      <c r="Q2747" s="9">
        <f>(I2747/86400)+DATE(1970,1,1)</f>
        <v>41104.988055555557</v>
      </c>
      <c r="R2747" cm="1">
        <f t="array" ref="R2747:S2747">YEAR(P2747:Q2747)</f>
        <v>2012</v>
      </c>
      <c r="S2747">
        <v>2012</v>
      </c>
    </row>
    <row r="2748" spans="1:19" ht="48" x14ac:dyDescent="0.2">
      <c r="A2748">
        <v>2746</v>
      </c>
      <c r="B2748" s="3" t="s">
        <v>2746</v>
      </c>
      <c r="C2748" s="3" t="s">
        <v>6856</v>
      </c>
      <c r="D2748" s="6">
        <v>3000</v>
      </c>
      <c r="E2748" s="8">
        <v>801</v>
      </c>
      <c r="F2748" t="s">
        <v>8220</v>
      </c>
      <c r="G2748" t="s">
        <v>8223</v>
      </c>
      <c r="H2748" t="s">
        <v>8245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8281</v>
      </c>
      <c r="O2748" t="s">
        <v>8317</v>
      </c>
      <c r="P2748" s="9">
        <f>(J2748/86400)+DATE(1970,1,1)</f>
        <v>41850.781377314815</v>
      </c>
      <c r="Q2748" s="9">
        <f>(I2748/86400)+DATE(1970,1,1)</f>
        <v>41880.781377314815</v>
      </c>
      <c r="R2748" cm="1">
        <f t="array" ref="R2748:S2748">YEAR(P2748:Q2748)</f>
        <v>2014</v>
      </c>
      <c r="S2748">
        <v>2014</v>
      </c>
    </row>
    <row r="2749" spans="1:19" ht="48" x14ac:dyDescent="0.2">
      <c r="A2749">
        <v>2747</v>
      </c>
      <c r="B2749" s="3" t="s">
        <v>2747</v>
      </c>
      <c r="C2749" s="3" t="s">
        <v>6857</v>
      </c>
      <c r="D2749" s="6">
        <v>500</v>
      </c>
      <c r="E2749" s="8">
        <v>140</v>
      </c>
      <c r="F2749" t="s">
        <v>8220</v>
      </c>
      <c r="G2749" t="s">
        <v>8223</v>
      </c>
      <c r="H2749" t="s">
        <v>8245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8281</v>
      </c>
      <c r="O2749" t="s">
        <v>8317</v>
      </c>
      <c r="P2749" s="9">
        <f>(J2749/86400)+DATE(1970,1,1)</f>
        <v>41044.648113425923</v>
      </c>
      <c r="Q2749" s="9">
        <f>(I2749/86400)+DATE(1970,1,1)</f>
        <v>41076.131944444445</v>
      </c>
      <c r="R2749" cm="1">
        <f t="array" ref="R2749:S2749">YEAR(P2749:Q2749)</f>
        <v>2012</v>
      </c>
      <c r="S2749">
        <v>2012</v>
      </c>
    </row>
    <row r="2750" spans="1:19" ht="32" x14ac:dyDescent="0.2">
      <c r="A2750">
        <v>2748</v>
      </c>
      <c r="B2750" s="3" t="s">
        <v>2748</v>
      </c>
      <c r="C2750" s="3" t="s">
        <v>6858</v>
      </c>
      <c r="D2750" s="6">
        <v>5000</v>
      </c>
      <c r="E2750" s="8">
        <v>53</v>
      </c>
      <c r="F2750" t="s">
        <v>8220</v>
      </c>
      <c r="G2750" t="s">
        <v>8223</v>
      </c>
      <c r="H2750" t="s">
        <v>8245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8281</v>
      </c>
      <c r="O2750" t="s">
        <v>8317</v>
      </c>
      <c r="P2750" s="9">
        <f>(J2750/86400)+DATE(1970,1,1)</f>
        <v>42585.7106712963</v>
      </c>
      <c r="Q2750" s="9">
        <f>(I2750/86400)+DATE(1970,1,1)</f>
        <v>42615.7106712963</v>
      </c>
      <c r="R2750" cm="1">
        <f t="array" ref="R2750:S2750">YEAR(P2750:Q2750)</f>
        <v>2016</v>
      </c>
      <c r="S2750">
        <v>2016</v>
      </c>
    </row>
    <row r="2751" spans="1:19" ht="32" x14ac:dyDescent="0.2">
      <c r="A2751">
        <v>2749</v>
      </c>
      <c r="B2751" s="3" t="s">
        <v>2749</v>
      </c>
      <c r="C2751" s="3" t="s">
        <v>6859</v>
      </c>
      <c r="D2751" s="6">
        <v>10000</v>
      </c>
      <c r="E2751" s="8">
        <v>110</v>
      </c>
      <c r="F2751" t="s">
        <v>8220</v>
      </c>
      <c r="G2751" t="s">
        <v>8223</v>
      </c>
      <c r="H2751" t="s">
        <v>8245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8281</v>
      </c>
      <c r="O2751" t="s">
        <v>8317</v>
      </c>
      <c r="P2751" s="9">
        <f>(J2751/86400)+DATE(1970,1,1)</f>
        <v>42068.799039351856</v>
      </c>
      <c r="Q2751" s="9">
        <f>(I2751/86400)+DATE(1970,1,1)</f>
        <v>42098.757372685184</v>
      </c>
      <c r="R2751" cm="1">
        <f t="array" ref="R2751:S2751">YEAR(P2751:Q2751)</f>
        <v>2015</v>
      </c>
      <c r="S2751">
        <v>2015</v>
      </c>
    </row>
    <row r="2752" spans="1:19" ht="48" x14ac:dyDescent="0.2">
      <c r="A2752">
        <v>2750</v>
      </c>
      <c r="B2752" s="3" t="s">
        <v>2750</v>
      </c>
      <c r="C2752" s="3" t="s">
        <v>6860</v>
      </c>
      <c r="D2752" s="6">
        <v>1999</v>
      </c>
      <c r="E2752" s="8">
        <v>0</v>
      </c>
      <c r="F2752" t="s">
        <v>8220</v>
      </c>
      <c r="G2752" t="s">
        <v>8223</v>
      </c>
      <c r="H2752" t="s">
        <v>8245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8281</v>
      </c>
      <c r="O2752" t="s">
        <v>8317</v>
      </c>
      <c r="P2752" s="9">
        <f>(J2752/86400)+DATE(1970,1,1)</f>
        <v>41078.899826388893</v>
      </c>
      <c r="Q2752" s="9">
        <f>(I2752/86400)+DATE(1970,1,1)</f>
        <v>41090.833333333336</v>
      </c>
      <c r="R2752" cm="1">
        <f t="array" ref="R2752:S2752">YEAR(P2752:Q2752)</f>
        <v>2012</v>
      </c>
      <c r="S2752">
        <v>2012</v>
      </c>
    </row>
    <row r="2753" spans="1:19" ht="48" x14ac:dyDescent="0.2">
      <c r="A2753">
        <v>2751</v>
      </c>
      <c r="B2753" s="3" t="s">
        <v>2751</v>
      </c>
      <c r="C2753" s="3" t="s">
        <v>6861</v>
      </c>
      <c r="D2753" s="6">
        <v>3274</v>
      </c>
      <c r="E2753" s="8">
        <v>0</v>
      </c>
      <c r="F2753" t="s">
        <v>8220</v>
      </c>
      <c r="G2753" t="s">
        <v>8223</v>
      </c>
      <c r="H2753" t="s">
        <v>8245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8281</v>
      </c>
      <c r="O2753" t="s">
        <v>8317</v>
      </c>
      <c r="P2753" s="9">
        <f>(J2753/86400)+DATE(1970,1,1)</f>
        <v>41747.887060185181</v>
      </c>
      <c r="Q2753" s="9">
        <f>(I2753/86400)+DATE(1970,1,1)</f>
        <v>41807.887060185181</v>
      </c>
      <c r="R2753" cm="1">
        <f t="array" ref="R2753:S2753">YEAR(P2753:Q2753)</f>
        <v>2014</v>
      </c>
      <c r="S2753">
        <v>2014</v>
      </c>
    </row>
    <row r="2754" spans="1:19" ht="48" x14ac:dyDescent="0.2">
      <c r="A2754">
        <v>2752</v>
      </c>
      <c r="B2754" s="3" t="s">
        <v>2752</v>
      </c>
      <c r="C2754" s="3" t="s">
        <v>6862</v>
      </c>
      <c r="D2754" s="6">
        <v>4800</v>
      </c>
      <c r="E2754" s="8">
        <v>550</v>
      </c>
      <c r="F2754" t="s">
        <v>8220</v>
      </c>
      <c r="G2754" t="s">
        <v>8223</v>
      </c>
      <c r="H2754" t="s">
        <v>8245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8281</v>
      </c>
      <c r="O2754" t="s">
        <v>8317</v>
      </c>
      <c r="P2754" s="9">
        <f>(J2754/86400)+DATE(1970,1,1)</f>
        <v>40855.765092592592</v>
      </c>
      <c r="Q2754" s="9">
        <f>(I2754/86400)+DATE(1970,1,1)</f>
        <v>40895.765092592592</v>
      </c>
      <c r="R2754" cm="1">
        <f t="array" ref="R2754:S2754">YEAR(P2754:Q2754)</f>
        <v>2011</v>
      </c>
      <c r="S2754">
        <v>2011</v>
      </c>
    </row>
    <row r="2755" spans="1:19" ht="48" x14ac:dyDescent="0.2">
      <c r="A2755">
        <v>2753</v>
      </c>
      <c r="B2755" s="3" t="s">
        <v>2753</v>
      </c>
      <c r="C2755" s="3" t="s">
        <v>6863</v>
      </c>
      <c r="D2755" s="6">
        <v>2000</v>
      </c>
      <c r="E2755" s="8">
        <v>380</v>
      </c>
      <c r="F2755" t="s">
        <v>8220</v>
      </c>
      <c r="G2755" t="s">
        <v>8223</v>
      </c>
      <c r="H2755" t="s">
        <v>8245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8281</v>
      </c>
      <c r="O2755" t="s">
        <v>8317</v>
      </c>
      <c r="P2755" s="9">
        <f>(J2755/86400)+DATE(1970,1,1)</f>
        <v>41117.900729166664</v>
      </c>
      <c r="Q2755" s="9">
        <f>(I2755/86400)+DATE(1970,1,1)</f>
        <v>41147.900729166664</v>
      </c>
      <c r="R2755" cm="1">
        <f t="array" ref="R2755:S2755">YEAR(P2755:Q2755)</f>
        <v>2012</v>
      </c>
      <c r="S2755">
        <v>2012</v>
      </c>
    </row>
    <row r="2756" spans="1:19" ht="48" x14ac:dyDescent="0.2">
      <c r="A2756">
        <v>2754</v>
      </c>
      <c r="B2756" s="3" t="s">
        <v>2754</v>
      </c>
      <c r="C2756" s="3" t="s">
        <v>6864</v>
      </c>
      <c r="D2756" s="6">
        <v>10000</v>
      </c>
      <c r="E2756" s="8">
        <v>0</v>
      </c>
      <c r="F2756" t="s">
        <v>8220</v>
      </c>
      <c r="G2756" t="s">
        <v>8223</v>
      </c>
      <c r="H2756" t="s">
        <v>8245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8281</v>
      </c>
      <c r="O2756" t="s">
        <v>8317</v>
      </c>
      <c r="P2756" s="9">
        <f>(J2756/86400)+DATE(1970,1,1)</f>
        <v>41863.636006944442</v>
      </c>
      <c r="Q2756" s="9">
        <f>(I2756/86400)+DATE(1970,1,1)</f>
        <v>41893.636006944442</v>
      </c>
      <c r="R2756" cm="1">
        <f t="array" ref="R2756:S2756">YEAR(P2756:Q2756)</f>
        <v>2014</v>
      </c>
      <c r="S2756">
        <v>2014</v>
      </c>
    </row>
    <row r="2757" spans="1:19" ht="32" x14ac:dyDescent="0.2">
      <c r="A2757">
        <v>2755</v>
      </c>
      <c r="B2757" s="3" t="s">
        <v>2755</v>
      </c>
      <c r="C2757" s="3" t="s">
        <v>6865</v>
      </c>
      <c r="D2757" s="6">
        <v>500</v>
      </c>
      <c r="E2757" s="8">
        <v>260</v>
      </c>
      <c r="F2757" t="s">
        <v>8220</v>
      </c>
      <c r="G2757" t="s">
        <v>8240</v>
      </c>
      <c r="H2757" t="s">
        <v>8248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8281</v>
      </c>
      <c r="O2757" t="s">
        <v>8317</v>
      </c>
      <c r="P2757" s="9">
        <f>(J2757/86400)+DATE(1970,1,1)</f>
        <v>42072.790821759263</v>
      </c>
      <c r="Q2757" s="9">
        <f>(I2757/86400)+DATE(1970,1,1)</f>
        <v>42102.790821759263</v>
      </c>
      <c r="R2757" cm="1">
        <f t="array" ref="R2757:S2757">YEAR(P2757:Q2757)</f>
        <v>2015</v>
      </c>
      <c r="S2757">
        <v>2015</v>
      </c>
    </row>
    <row r="2758" spans="1:19" ht="48" x14ac:dyDescent="0.2">
      <c r="A2758">
        <v>2756</v>
      </c>
      <c r="B2758" s="3" t="s">
        <v>2756</v>
      </c>
      <c r="C2758" s="3" t="s">
        <v>6866</v>
      </c>
      <c r="D2758" s="6">
        <v>10000</v>
      </c>
      <c r="E2758" s="8">
        <v>1048</v>
      </c>
      <c r="F2758" t="s">
        <v>8220</v>
      </c>
      <c r="G2758" t="s">
        <v>8223</v>
      </c>
      <c r="H2758" t="s">
        <v>8245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8281</v>
      </c>
      <c r="O2758" t="s">
        <v>8317</v>
      </c>
      <c r="P2758" s="9">
        <f>(J2758/86400)+DATE(1970,1,1)</f>
        <v>41620.900474537033</v>
      </c>
      <c r="Q2758" s="9">
        <f>(I2758/86400)+DATE(1970,1,1)</f>
        <v>41650.900474537033</v>
      </c>
      <c r="R2758" cm="1">
        <f t="array" ref="R2758:S2758">YEAR(P2758:Q2758)</f>
        <v>2013</v>
      </c>
      <c r="S2758">
        <v>2014</v>
      </c>
    </row>
    <row r="2759" spans="1:19" ht="32" x14ac:dyDescent="0.2">
      <c r="A2759">
        <v>2757</v>
      </c>
      <c r="B2759" s="3" t="s">
        <v>2757</v>
      </c>
      <c r="C2759" s="3" t="s">
        <v>6867</v>
      </c>
      <c r="D2759" s="6">
        <v>1500</v>
      </c>
      <c r="E2759" s="8">
        <v>10</v>
      </c>
      <c r="F2759" t="s">
        <v>8220</v>
      </c>
      <c r="G2759" t="s">
        <v>8223</v>
      </c>
      <c r="H2759" t="s">
        <v>8245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8281</v>
      </c>
      <c r="O2759" t="s">
        <v>8317</v>
      </c>
      <c r="P2759" s="9">
        <f>(J2759/86400)+DATE(1970,1,1)</f>
        <v>42573.65662037037</v>
      </c>
      <c r="Q2759" s="9">
        <f>(I2759/86400)+DATE(1970,1,1)</f>
        <v>42588.65662037037</v>
      </c>
      <c r="R2759" cm="1">
        <f t="array" ref="R2759:S2759">YEAR(P2759:Q2759)</f>
        <v>2016</v>
      </c>
      <c r="S2759">
        <v>2016</v>
      </c>
    </row>
    <row r="2760" spans="1:19" ht="48" x14ac:dyDescent="0.2">
      <c r="A2760">
        <v>2758</v>
      </c>
      <c r="B2760" s="3" t="s">
        <v>2758</v>
      </c>
      <c r="C2760" s="3" t="s">
        <v>6868</v>
      </c>
      <c r="D2760" s="6">
        <v>2000</v>
      </c>
      <c r="E2760" s="8">
        <v>234</v>
      </c>
      <c r="F2760" t="s">
        <v>8220</v>
      </c>
      <c r="G2760" t="s">
        <v>8225</v>
      </c>
      <c r="H2760" t="s">
        <v>8247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8281</v>
      </c>
      <c r="O2760" t="s">
        <v>8317</v>
      </c>
      <c r="P2760" s="9">
        <f>(J2760/86400)+DATE(1970,1,1)</f>
        <v>42639.441932870366</v>
      </c>
      <c r="Q2760" s="9">
        <f>(I2760/86400)+DATE(1970,1,1)</f>
        <v>42653.441932870366</v>
      </c>
      <c r="R2760" cm="1">
        <f t="array" ref="R2760:S2760">YEAR(P2760:Q2760)</f>
        <v>2016</v>
      </c>
      <c r="S2760">
        <v>2016</v>
      </c>
    </row>
    <row r="2761" spans="1:19" ht="48" x14ac:dyDescent="0.2">
      <c r="A2761">
        <v>2759</v>
      </c>
      <c r="B2761" s="3" t="s">
        <v>2759</v>
      </c>
      <c r="C2761" s="3" t="s">
        <v>6869</v>
      </c>
      <c r="D2761" s="6">
        <v>1000</v>
      </c>
      <c r="E2761" s="8">
        <v>105</v>
      </c>
      <c r="F2761" t="s">
        <v>8220</v>
      </c>
      <c r="G2761" t="s">
        <v>8225</v>
      </c>
      <c r="H2761" t="s">
        <v>8247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8281</v>
      </c>
      <c r="O2761" t="s">
        <v>8317</v>
      </c>
      <c r="P2761" s="9">
        <f>(J2761/86400)+DATE(1970,1,1)</f>
        <v>42524.36650462963</v>
      </c>
      <c r="Q2761" s="9">
        <f>(I2761/86400)+DATE(1970,1,1)</f>
        <v>42567.36650462963</v>
      </c>
      <c r="R2761" cm="1">
        <f t="array" ref="R2761:S2761">YEAR(P2761:Q2761)</f>
        <v>2016</v>
      </c>
      <c r="S2761">
        <v>2016</v>
      </c>
    </row>
    <row r="2762" spans="1:19" ht="48" x14ac:dyDescent="0.2">
      <c r="A2762">
        <v>2760</v>
      </c>
      <c r="B2762" s="3" t="s">
        <v>2760</v>
      </c>
      <c r="C2762" s="3" t="s">
        <v>6870</v>
      </c>
      <c r="D2762" s="6">
        <v>5000</v>
      </c>
      <c r="E2762" s="8">
        <v>0</v>
      </c>
      <c r="F2762" t="s">
        <v>8220</v>
      </c>
      <c r="G2762" t="s">
        <v>8224</v>
      </c>
      <c r="H2762" t="s">
        <v>8246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8281</v>
      </c>
      <c r="O2762" t="s">
        <v>8317</v>
      </c>
      <c r="P2762" s="9">
        <f>(J2762/86400)+DATE(1970,1,1)</f>
        <v>41415.461319444446</v>
      </c>
      <c r="Q2762" s="9">
        <f>(I2762/86400)+DATE(1970,1,1)</f>
        <v>41445.461319444446</v>
      </c>
      <c r="R2762" cm="1">
        <f t="array" ref="R2762:S2762">YEAR(P2762:Q2762)</f>
        <v>2013</v>
      </c>
      <c r="S2762">
        <v>2013</v>
      </c>
    </row>
    <row r="2763" spans="1:19" ht="32" x14ac:dyDescent="0.2">
      <c r="A2763">
        <v>2761</v>
      </c>
      <c r="B2763" s="3" t="s">
        <v>2761</v>
      </c>
      <c r="C2763" s="3" t="s">
        <v>6871</v>
      </c>
      <c r="D2763" s="6">
        <v>5000</v>
      </c>
      <c r="E2763" s="8">
        <v>36</v>
      </c>
      <c r="F2763" t="s">
        <v>8220</v>
      </c>
      <c r="G2763" t="s">
        <v>8223</v>
      </c>
      <c r="H2763" t="s">
        <v>8245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8281</v>
      </c>
      <c r="O2763" t="s">
        <v>8317</v>
      </c>
      <c r="P2763" s="9">
        <f>(J2763/86400)+DATE(1970,1,1)</f>
        <v>41247.063576388886</v>
      </c>
      <c r="Q2763" s="9">
        <f>(I2763/86400)+DATE(1970,1,1)</f>
        <v>41277.063576388886</v>
      </c>
      <c r="R2763" cm="1">
        <f t="array" ref="R2763:S2763">YEAR(P2763:Q2763)</f>
        <v>2012</v>
      </c>
      <c r="S2763">
        <v>2013</v>
      </c>
    </row>
    <row r="2764" spans="1:19" ht="48" x14ac:dyDescent="0.2">
      <c r="A2764">
        <v>2762</v>
      </c>
      <c r="B2764" s="3" t="s">
        <v>2762</v>
      </c>
      <c r="C2764" s="3" t="s">
        <v>6872</v>
      </c>
      <c r="D2764" s="6">
        <v>3250</v>
      </c>
      <c r="E2764" s="8">
        <v>25</v>
      </c>
      <c r="F2764" t="s">
        <v>8220</v>
      </c>
      <c r="G2764" t="s">
        <v>8223</v>
      </c>
      <c r="H2764" t="s">
        <v>8245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8281</v>
      </c>
      <c r="O2764" t="s">
        <v>8317</v>
      </c>
      <c r="P2764" s="9">
        <f>(J2764/86400)+DATE(1970,1,1)</f>
        <v>40927.036979166667</v>
      </c>
      <c r="Q2764" s="9">
        <f>(I2764/86400)+DATE(1970,1,1)</f>
        <v>40986.995312500003</v>
      </c>
      <c r="R2764" cm="1">
        <f t="array" ref="R2764:S2764">YEAR(P2764:Q2764)</f>
        <v>2012</v>
      </c>
      <c r="S2764">
        <v>2012</v>
      </c>
    </row>
    <row r="2765" spans="1:19" ht="32" x14ac:dyDescent="0.2">
      <c r="A2765">
        <v>2763</v>
      </c>
      <c r="B2765" s="3" t="s">
        <v>2763</v>
      </c>
      <c r="C2765" s="3" t="s">
        <v>6873</v>
      </c>
      <c r="D2765" s="6">
        <v>39400</v>
      </c>
      <c r="E2765" s="8">
        <v>90</v>
      </c>
      <c r="F2765" t="s">
        <v>8220</v>
      </c>
      <c r="G2765" t="s">
        <v>8223</v>
      </c>
      <c r="H2765" t="s">
        <v>8245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8281</v>
      </c>
      <c r="O2765" t="s">
        <v>8317</v>
      </c>
      <c r="P2765" s="9">
        <f>(J2765/86400)+DATE(1970,1,1)</f>
        <v>41373.579675925925</v>
      </c>
      <c r="Q2765" s="9">
        <f>(I2765/86400)+DATE(1970,1,1)</f>
        <v>41418.579675925925</v>
      </c>
      <c r="R2765" cm="1">
        <f t="array" ref="R2765:S2765">YEAR(P2765:Q2765)</f>
        <v>2013</v>
      </c>
      <c r="S2765">
        <v>2013</v>
      </c>
    </row>
    <row r="2766" spans="1:19" ht="48" x14ac:dyDescent="0.2">
      <c r="A2766">
        <v>2764</v>
      </c>
      <c r="B2766" s="3" t="s">
        <v>2764</v>
      </c>
      <c r="C2766" s="3" t="s">
        <v>6874</v>
      </c>
      <c r="D2766" s="6">
        <v>4000</v>
      </c>
      <c r="E2766" s="8">
        <v>45</v>
      </c>
      <c r="F2766" t="s">
        <v>8220</v>
      </c>
      <c r="G2766" t="s">
        <v>8223</v>
      </c>
      <c r="H2766" t="s">
        <v>8245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8281</v>
      </c>
      <c r="O2766" t="s">
        <v>8317</v>
      </c>
      <c r="P2766" s="9">
        <f>(J2766/86400)+DATE(1970,1,1)</f>
        <v>41030.292025462964</v>
      </c>
      <c r="Q2766" s="9">
        <f>(I2766/86400)+DATE(1970,1,1)</f>
        <v>41059.791666666664</v>
      </c>
      <c r="R2766" cm="1">
        <f t="array" ref="R2766:S2766">YEAR(P2766:Q2766)</f>
        <v>2012</v>
      </c>
      <c r="S2766">
        <v>2012</v>
      </c>
    </row>
    <row r="2767" spans="1:19" ht="48" x14ac:dyDescent="0.2">
      <c r="A2767">
        <v>2765</v>
      </c>
      <c r="B2767" s="3" t="s">
        <v>2765</v>
      </c>
      <c r="C2767" s="3" t="s">
        <v>6875</v>
      </c>
      <c r="D2767" s="6">
        <v>4000</v>
      </c>
      <c r="E2767" s="8">
        <v>0</v>
      </c>
      <c r="F2767" t="s">
        <v>8220</v>
      </c>
      <c r="G2767" t="s">
        <v>8223</v>
      </c>
      <c r="H2767" t="s">
        <v>8245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8281</v>
      </c>
      <c r="O2767" t="s">
        <v>8317</v>
      </c>
      <c r="P2767" s="9">
        <f>(J2767/86400)+DATE(1970,1,1)</f>
        <v>41194.579027777778</v>
      </c>
      <c r="Q2767" s="9">
        <f>(I2767/86400)+DATE(1970,1,1)</f>
        <v>41210.579027777778</v>
      </c>
      <c r="R2767" cm="1">
        <f t="array" ref="R2767:S2767">YEAR(P2767:Q2767)</f>
        <v>2012</v>
      </c>
      <c r="S2767">
        <v>2012</v>
      </c>
    </row>
    <row r="2768" spans="1:19" ht="48" x14ac:dyDescent="0.2">
      <c r="A2768">
        <v>2766</v>
      </c>
      <c r="B2768" s="3" t="s">
        <v>2766</v>
      </c>
      <c r="C2768" s="3" t="s">
        <v>6876</v>
      </c>
      <c r="D2768" s="6">
        <v>5000</v>
      </c>
      <c r="E2768" s="8">
        <v>100</v>
      </c>
      <c r="F2768" t="s">
        <v>8220</v>
      </c>
      <c r="G2768" t="s">
        <v>8223</v>
      </c>
      <c r="H2768" t="s">
        <v>8245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8281</v>
      </c>
      <c r="O2768" t="s">
        <v>8317</v>
      </c>
      <c r="P2768" s="9">
        <f>(J2768/86400)+DATE(1970,1,1)</f>
        <v>40736.668032407411</v>
      </c>
      <c r="Q2768" s="9">
        <f>(I2768/86400)+DATE(1970,1,1)</f>
        <v>40766.668032407411</v>
      </c>
      <c r="R2768" cm="1">
        <f t="array" ref="R2768:S2768">YEAR(P2768:Q2768)</f>
        <v>2011</v>
      </c>
      <c r="S2768">
        <v>2011</v>
      </c>
    </row>
    <row r="2769" spans="1:19" ht="48" x14ac:dyDescent="0.2">
      <c r="A2769">
        <v>2767</v>
      </c>
      <c r="B2769" s="3" t="s">
        <v>2767</v>
      </c>
      <c r="C2769" s="3" t="s">
        <v>6877</v>
      </c>
      <c r="D2769" s="6">
        <v>4000</v>
      </c>
      <c r="E2769" s="8">
        <v>34</v>
      </c>
      <c r="F2769" t="s">
        <v>8220</v>
      </c>
      <c r="G2769" t="s">
        <v>8228</v>
      </c>
      <c r="H2769" t="s">
        <v>8250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8281</v>
      </c>
      <c r="O2769" t="s">
        <v>8317</v>
      </c>
      <c r="P2769" s="9">
        <f>(J2769/86400)+DATE(1970,1,1)</f>
        <v>42172.958912037036</v>
      </c>
      <c r="Q2769" s="9">
        <f>(I2769/86400)+DATE(1970,1,1)</f>
        <v>42232.958912037036</v>
      </c>
      <c r="R2769" cm="1">
        <f t="array" ref="R2769:S2769">YEAR(P2769:Q2769)</f>
        <v>2015</v>
      </c>
      <c r="S2769">
        <v>2015</v>
      </c>
    </row>
    <row r="2770" spans="1:19" ht="48" x14ac:dyDescent="0.2">
      <c r="A2770">
        <v>2768</v>
      </c>
      <c r="B2770" s="3" t="s">
        <v>2768</v>
      </c>
      <c r="C2770" s="3" t="s">
        <v>6878</v>
      </c>
      <c r="D2770" s="6">
        <v>7000</v>
      </c>
      <c r="E2770" s="8">
        <v>1002</v>
      </c>
      <c r="F2770" t="s">
        <v>8220</v>
      </c>
      <c r="G2770" t="s">
        <v>8223</v>
      </c>
      <c r="H2770" t="s">
        <v>8245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8281</v>
      </c>
      <c r="O2770" t="s">
        <v>8317</v>
      </c>
      <c r="P2770" s="9">
        <f>(J2770/86400)+DATE(1970,1,1)</f>
        <v>40967.614849537036</v>
      </c>
      <c r="Q2770" s="9">
        <f>(I2770/86400)+DATE(1970,1,1)</f>
        <v>40997.573182870372</v>
      </c>
      <c r="R2770" cm="1">
        <f t="array" ref="R2770:S2770">YEAR(P2770:Q2770)</f>
        <v>2012</v>
      </c>
      <c r="S2770">
        <v>2012</v>
      </c>
    </row>
    <row r="2771" spans="1:19" ht="48" x14ac:dyDescent="0.2">
      <c r="A2771">
        <v>2769</v>
      </c>
      <c r="B2771" s="3" t="s">
        <v>2769</v>
      </c>
      <c r="C2771" s="3" t="s">
        <v>6879</v>
      </c>
      <c r="D2771" s="6">
        <v>800</v>
      </c>
      <c r="E2771" s="8">
        <v>2</v>
      </c>
      <c r="F2771" t="s">
        <v>8220</v>
      </c>
      <c r="G2771" t="s">
        <v>8224</v>
      </c>
      <c r="H2771" t="s">
        <v>8246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8281</v>
      </c>
      <c r="O2771" t="s">
        <v>8317</v>
      </c>
      <c r="P2771" s="9">
        <f>(J2771/86400)+DATE(1970,1,1)</f>
        <v>41745.826273148152</v>
      </c>
      <c r="Q2771" s="9">
        <f>(I2771/86400)+DATE(1970,1,1)</f>
        <v>41795.826273148152</v>
      </c>
      <c r="R2771" cm="1">
        <f t="array" ref="R2771:S2771">YEAR(P2771:Q2771)</f>
        <v>2014</v>
      </c>
      <c r="S2771">
        <v>2014</v>
      </c>
    </row>
    <row r="2772" spans="1:19" ht="48" x14ac:dyDescent="0.2">
      <c r="A2772">
        <v>2770</v>
      </c>
      <c r="B2772" s="3" t="s">
        <v>2770</v>
      </c>
      <c r="C2772" s="3" t="s">
        <v>6880</v>
      </c>
      <c r="D2772" s="6">
        <v>20000</v>
      </c>
      <c r="E2772" s="8">
        <v>2082.25</v>
      </c>
      <c r="F2772" t="s">
        <v>8220</v>
      </c>
      <c r="G2772" t="s">
        <v>8223</v>
      </c>
      <c r="H2772" t="s">
        <v>8245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8281</v>
      </c>
      <c r="O2772" t="s">
        <v>8317</v>
      </c>
      <c r="P2772" s="9">
        <f>(J2772/86400)+DATE(1970,1,1)</f>
        <v>41686.705208333333</v>
      </c>
      <c r="Q2772" s="9">
        <f>(I2772/86400)+DATE(1970,1,1)</f>
        <v>41716.663541666669</v>
      </c>
      <c r="R2772" cm="1">
        <f t="array" ref="R2772:S2772">YEAR(P2772:Q2772)</f>
        <v>2014</v>
      </c>
      <c r="S2772">
        <v>2014</v>
      </c>
    </row>
    <row r="2773" spans="1:19" ht="48" x14ac:dyDescent="0.2">
      <c r="A2773">
        <v>2771</v>
      </c>
      <c r="B2773" s="3" t="s">
        <v>2771</v>
      </c>
      <c r="C2773" s="3" t="s">
        <v>6881</v>
      </c>
      <c r="D2773" s="6">
        <v>19980</v>
      </c>
      <c r="E2773" s="8">
        <v>0</v>
      </c>
      <c r="F2773" t="s">
        <v>8220</v>
      </c>
      <c r="G2773" t="s">
        <v>8223</v>
      </c>
      <c r="H2773" t="s">
        <v>8245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8281</v>
      </c>
      <c r="O2773" t="s">
        <v>8317</v>
      </c>
      <c r="P2773" s="9">
        <f>(J2773/86400)+DATE(1970,1,1)</f>
        <v>41257.531712962962</v>
      </c>
      <c r="Q2773" s="9">
        <f>(I2773/86400)+DATE(1970,1,1)</f>
        <v>41306.708333333336</v>
      </c>
      <c r="R2773" cm="1">
        <f t="array" ref="R2773:S2773">YEAR(P2773:Q2773)</f>
        <v>2012</v>
      </c>
      <c r="S2773">
        <v>2013</v>
      </c>
    </row>
    <row r="2774" spans="1:19" ht="48" x14ac:dyDescent="0.2">
      <c r="A2774">
        <v>2772</v>
      </c>
      <c r="B2774" s="3" t="s">
        <v>2772</v>
      </c>
      <c r="C2774" s="3" t="s">
        <v>6882</v>
      </c>
      <c r="D2774" s="6">
        <v>8000</v>
      </c>
      <c r="E2774" s="8">
        <v>0</v>
      </c>
      <c r="F2774" t="s">
        <v>8220</v>
      </c>
      <c r="G2774" t="s">
        <v>8223</v>
      </c>
      <c r="H2774" t="s">
        <v>8245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8281</v>
      </c>
      <c r="O2774" t="s">
        <v>8317</v>
      </c>
      <c r="P2774" s="9">
        <f>(J2774/86400)+DATE(1970,1,1)</f>
        <v>41537.869143518517</v>
      </c>
      <c r="Q2774" s="9">
        <f>(I2774/86400)+DATE(1970,1,1)</f>
        <v>41552.869143518517</v>
      </c>
      <c r="R2774" cm="1">
        <f t="array" ref="R2774:S2774">YEAR(P2774:Q2774)</f>
        <v>2013</v>
      </c>
      <c r="S2774">
        <v>2013</v>
      </c>
    </row>
    <row r="2775" spans="1:19" ht="48" x14ac:dyDescent="0.2">
      <c r="A2775">
        <v>2773</v>
      </c>
      <c r="B2775" s="3" t="s">
        <v>2773</v>
      </c>
      <c r="C2775" s="3" t="s">
        <v>6883</v>
      </c>
      <c r="D2775" s="6">
        <v>530</v>
      </c>
      <c r="E2775" s="8">
        <v>1</v>
      </c>
      <c r="F2775" t="s">
        <v>8220</v>
      </c>
      <c r="G2775" t="s">
        <v>8228</v>
      </c>
      <c r="H2775" t="s">
        <v>8250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8281</v>
      </c>
      <c r="O2775" t="s">
        <v>8317</v>
      </c>
      <c r="P2775" s="9">
        <f>(J2775/86400)+DATE(1970,1,1)</f>
        <v>42474.86482638889</v>
      </c>
      <c r="Q2775" s="9">
        <f>(I2775/86400)+DATE(1970,1,1)</f>
        <v>42484.86482638889</v>
      </c>
      <c r="R2775" cm="1">
        <f t="array" ref="R2775:S2775">YEAR(P2775:Q2775)</f>
        <v>2016</v>
      </c>
      <c r="S2775">
        <v>2016</v>
      </c>
    </row>
    <row r="2776" spans="1:19" ht="48" x14ac:dyDescent="0.2">
      <c r="A2776">
        <v>2774</v>
      </c>
      <c r="B2776" s="3" t="s">
        <v>2774</v>
      </c>
      <c r="C2776" s="3" t="s">
        <v>6884</v>
      </c>
      <c r="D2776" s="6">
        <v>4000</v>
      </c>
      <c r="E2776" s="8">
        <v>570</v>
      </c>
      <c r="F2776" t="s">
        <v>8220</v>
      </c>
      <c r="G2776" t="s">
        <v>8223</v>
      </c>
      <c r="H2776" t="s">
        <v>8245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8281</v>
      </c>
      <c r="O2776" t="s">
        <v>8317</v>
      </c>
      <c r="P2776" s="9">
        <f>(J2776/86400)+DATE(1970,1,1)</f>
        <v>41311.126481481479</v>
      </c>
      <c r="Q2776" s="9">
        <f>(I2776/86400)+DATE(1970,1,1)</f>
        <v>41341.126481481479</v>
      </c>
      <c r="R2776" cm="1">
        <f t="array" ref="R2776:S2776">YEAR(P2776:Q2776)</f>
        <v>2013</v>
      </c>
      <c r="S2776">
        <v>2013</v>
      </c>
    </row>
    <row r="2777" spans="1:19" ht="48" x14ac:dyDescent="0.2">
      <c r="A2777">
        <v>2775</v>
      </c>
      <c r="B2777" s="3" t="s">
        <v>2775</v>
      </c>
      <c r="C2777" s="3" t="s">
        <v>6885</v>
      </c>
      <c r="D2777" s="6">
        <v>5000</v>
      </c>
      <c r="E2777" s="8">
        <v>150</v>
      </c>
      <c r="F2777" t="s">
        <v>8220</v>
      </c>
      <c r="G2777" t="s">
        <v>8223</v>
      </c>
      <c r="H2777" t="s">
        <v>8245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8281</v>
      </c>
      <c r="O2777" t="s">
        <v>8317</v>
      </c>
      <c r="P2777" s="9">
        <f>(J2777/86400)+DATE(1970,1,1)</f>
        <v>40863.013356481482</v>
      </c>
      <c r="Q2777" s="9">
        <f>(I2777/86400)+DATE(1970,1,1)</f>
        <v>40893.013356481482</v>
      </c>
      <c r="R2777" cm="1">
        <f t="array" ref="R2777:S2777">YEAR(P2777:Q2777)</f>
        <v>2011</v>
      </c>
      <c r="S2777">
        <v>2011</v>
      </c>
    </row>
    <row r="2778" spans="1:19" ht="48" x14ac:dyDescent="0.2">
      <c r="A2778">
        <v>2776</v>
      </c>
      <c r="B2778" s="3" t="s">
        <v>2776</v>
      </c>
      <c r="C2778" s="3" t="s">
        <v>6886</v>
      </c>
      <c r="D2778" s="6">
        <v>21000</v>
      </c>
      <c r="E2778" s="8">
        <v>1655</v>
      </c>
      <c r="F2778" t="s">
        <v>8220</v>
      </c>
      <c r="G2778" t="s">
        <v>8223</v>
      </c>
      <c r="H2778" t="s">
        <v>8245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8281</v>
      </c>
      <c r="O2778" t="s">
        <v>8317</v>
      </c>
      <c r="P2778" s="9">
        <f>(J2778/86400)+DATE(1970,1,1)</f>
        <v>42136.297175925924</v>
      </c>
      <c r="Q2778" s="9">
        <f>(I2778/86400)+DATE(1970,1,1)</f>
        <v>42167.297175925924</v>
      </c>
      <c r="R2778" cm="1">
        <f t="array" ref="R2778:S2778">YEAR(P2778:Q2778)</f>
        <v>2015</v>
      </c>
      <c r="S2778">
        <v>2015</v>
      </c>
    </row>
    <row r="2779" spans="1:19" ht="48" x14ac:dyDescent="0.2">
      <c r="A2779">
        <v>2777</v>
      </c>
      <c r="B2779" s="3" t="s">
        <v>2777</v>
      </c>
      <c r="C2779" s="3" t="s">
        <v>6887</v>
      </c>
      <c r="D2779" s="6">
        <v>3000</v>
      </c>
      <c r="E2779" s="8">
        <v>10</v>
      </c>
      <c r="F2779" t="s">
        <v>8220</v>
      </c>
      <c r="G2779" t="s">
        <v>8223</v>
      </c>
      <c r="H2779" t="s">
        <v>8245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8281</v>
      </c>
      <c r="O2779" t="s">
        <v>8317</v>
      </c>
      <c r="P2779" s="9">
        <f>(J2779/86400)+DATE(1970,1,1)</f>
        <v>42172.669027777782</v>
      </c>
      <c r="Q2779" s="9">
        <f>(I2779/86400)+DATE(1970,1,1)</f>
        <v>42202.669027777782</v>
      </c>
      <c r="R2779" cm="1">
        <f t="array" ref="R2779:S2779">YEAR(P2779:Q2779)</f>
        <v>2015</v>
      </c>
      <c r="S2779">
        <v>2015</v>
      </c>
    </row>
    <row r="2780" spans="1:19" ht="64" x14ac:dyDescent="0.2">
      <c r="A2780">
        <v>2778</v>
      </c>
      <c r="B2780" s="3" t="s">
        <v>2778</v>
      </c>
      <c r="C2780" s="3" t="s">
        <v>6888</v>
      </c>
      <c r="D2780" s="6">
        <v>5500</v>
      </c>
      <c r="E2780" s="8">
        <v>1405</v>
      </c>
      <c r="F2780" t="s">
        <v>8220</v>
      </c>
      <c r="G2780" t="s">
        <v>8223</v>
      </c>
      <c r="H2780" t="s">
        <v>8245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8281</v>
      </c>
      <c r="O2780" t="s">
        <v>8317</v>
      </c>
      <c r="P2780" s="9">
        <f>(J2780/86400)+DATE(1970,1,1)</f>
        <v>41846.978078703702</v>
      </c>
      <c r="Q2780" s="9">
        <f>(I2780/86400)+DATE(1970,1,1)</f>
        <v>41876.978078703702</v>
      </c>
      <c r="R2780" cm="1">
        <f t="array" ref="R2780:S2780">YEAR(P2780:Q2780)</f>
        <v>2014</v>
      </c>
      <c r="S2780">
        <v>2014</v>
      </c>
    </row>
    <row r="2781" spans="1:19" ht="48" x14ac:dyDescent="0.2">
      <c r="A2781">
        <v>2779</v>
      </c>
      <c r="B2781" s="3" t="s">
        <v>2779</v>
      </c>
      <c r="C2781" s="3" t="s">
        <v>6889</v>
      </c>
      <c r="D2781" s="6">
        <v>2500</v>
      </c>
      <c r="E2781" s="8">
        <v>53</v>
      </c>
      <c r="F2781" t="s">
        <v>8220</v>
      </c>
      <c r="G2781" t="s">
        <v>8223</v>
      </c>
      <c r="H2781" t="s">
        <v>8245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8281</v>
      </c>
      <c r="O2781" t="s">
        <v>8317</v>
      </c>
      <c r="P2781" s="9">
        <f>(J2781/86400)+DATE(1970,1,1)</f>
        <v>42300.585891203707</v>
      </c>
      <c r="Q2781" s="9">
        <f>(I2781/86400)+DATE(1970,1,1)</f>
        <v>42330.627557870372</v>
      </c>
      <c r="R2781" cm="1">
        <f t="array" ref="R2781:S2781">YEAR(P2781:Q2781)</f>
        <v>2015</v>
      </c>
      <c r="S2781">
        <v>2015</v>
      </c>
    </row>
    <row r="2782" spans="1:19" ht="32" x14ac:dyDescent="0.2">
      <c r="A2782">
        <v>2780</v>
      </c>
      <c r="B2782" s="3" t="s">
        <v>2780</v>
      </c>
      <c r="C2782" s="3" t="s">
        <v>6890</v>
      </c>
      <c r="D2782" s="6">
        <v>100000</v>
      </c>
      <c r="E2782" s="8">
        <v>0</v>
      </c>
      <c r="F2782" t="s">
        <v>8220</v>
      </c>
      <c r="G2782" t="s">
        <v>8236</v>
      </c>
      <c r="H2782" t="s">
        <v>8248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8281</v>
      </c>
      <c r="O2782" t="s">
        <v>8317</v>
      </c>
      <c r="P2782" s="9">
        <f>(J2782/86400)+DATE(1970,1,1)</f>
        <v>42774.447777777779</v>
      </c>
      <c r="Q2782" s="9">
        <f>(I2782/86400)+DATE(1970,1,1)</f>
        <v>42804.447777777779</v>
      </c>
      <c r="R2782" cm="1">
        <f t="array" ref="R2782:S2782">YEAR(P2782:Q2782)</f>
        <v>2017</v>
      </c>
      <c r="S2782">
        <v>2017</v>
      </c>
    </row>
    <row r="2783" spans="1:19" ht="32" x14ac:dyDescent="0.2">
      <c r="A2783">
        <v>2781</v>
      </c>
      <c r="B2783" s="3" t="s">
        <v>2781</v>
      </c>
      <c r="C2783" s="3" t="s">
        <v>6891</v>
      </c>
      <c r="D2783" s="6">
        <v>1250</v>
      </c>
      <c r="E2783" s="8">
        <v>1316</v>
      </c>
      <c r="F2783" t="s">
        <v>8218</v>
      </c>
      <c r="G2783" t="s">
        <v>8223</v>
      </c>
      <c r="H2783" t="s">
        <v>8245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8276</v>
      </c>
      <c r="O2783" t="s">
        <v>8277</v>
      </c>
      <c r="P2783" s="9">
        <f>(J2783/86400)+DATE(1970,1,1)</f>
        <v>42018.94159722222</v>
      </c>
      <c r="Q2783" s="9">
        <f>(I2783/86400)+DATE(1970,1,1)</f>
        <v>42047.291666666672</v>
      </c>
      <c r="R2783" cm="1">
        <f t="array" ref="R2783:S2783">YEAR(P2783:Q2783)</f>
        <v>2015</v>
      </c>
      <c r="S2783">
        <v>2015</v>
      </c>
    </row>
    <row r="2784" spans="1:19" ht="32" x14ac:dyDescent="0.2">
      <c r="A2784">
        <v>2782</v>
      </c>
      <c r="B2784" s="3" t="s">
        <v>2782</v>
      </c>
      <c r="C2784" s="3" t="s">
        <v>6892</v>
      </c>
      <c r="D2784" s="6">
        <v>1000</v>
      </c>
      <c r="E2784" s="8">
        <v>1200</v>
      </c>
      <c r="F2784" t="s">
        <v>8218</v>
      </c>
      <c r="G2784" t="s">
        <v>8223</v>
      </c>
      <c r="H2784" t="s">
        <v>8245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8276</v>
      </c>
      <c r="O2784" t="s">
        <v>8277</v>
      </c>
      <c r="P2784" s="9">
        <f>(J2784/86400)+DATE(1970,1,1)</f>
        <v>42026.924976851849</v>
      </c>
      <c r="Q2784" s="9">
        <f>(I2784/86400)+DATE(1970,1,1)</f>
        <v>42052.207638888889</v>
      </c>
      <c r="R2784" cm="1">
        <f t="array" ref="R2784:S2784">YEAR(P2784:Q2784)</f>
        <v>2015</v>
      </c>
      <c r="S2784">
        <v>2015</v>
      </c>
    </row>
    <row r="2785" spans="1:19" ht="48" x14ac:dyDescent="0.2">
      <c r="A2785">
        <v>2783</v>
      </c>
      <c r="B2785" s="3" t="s">
        <v>2783</v>
      </c>
      <c r="C2785" s="3" t="s">
        <v>6893</v>
      </c>
      <c r="D2785" s="6">
        <v>1000</v>
      </c>
      <c r="E2785" s="8">
        <v>1145</v>
      </c>
      <c r="F2785" t="s">
        <v>8218</v>
      </c>
      <c r="G2785" t="s">
        <v>8224</v>
      </c>
      <c r="H2785" t="s">
        <v>8246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8276</v>
      </c>
      <c r="O2785" t="s">
        <v>8277</v>
      </c>
      <c r="P2785" s="9">
        <f>(J2785/86400)+DATE(1970,1,1)</f>
        <v>42103.535254629634</v>
      </c>
      <c r="Q2785" s="9">
        <f>(I2785/86400)+DATE(1970,1,1)</f>
        <v>42117.535254629634</v>
      </c>
      <c r="R2785" cm="1">
        <f t="array" ref="R2785:S2785">YEAR(P2785:Q2785)</f>
        <v>2015</v>
      </c>
      <c r="S2785">
        <v>2015</v>
      </c>
    </row>
    <row r="2786" spans="1:19" ht="48" x14ac:dyDescent="0.2">
      <c r="A2786">
        <v>2784</v>
      </c>
      <c r="B2786" s="3" t="s">
        <v>2784</v>
      </c>
      <c r="C2786" s="3" t="s">
        <v>6894</v>
      </c>
      <c r="D2786" s="6">
        <v>6000</v>
      </c>
      <c r="E2786" s="8">
        <v>7140</v>
      </c>
      <c r="F2786" t="s">
        <v>8218</v>
      </c>
      <c r="G2786" t="s">
        <v>8223</v>
      </c>
      <c r="H2786" t="s">
        <v>8245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8276</v>
      </c>
      <c r="O2786" t="s">
        <v>8277</v>
      </c>
      <c r="P2786" s="9">
        <f>(J2786/86400)+DATE(1970,1,1)</f>
        <v>41920.787534722222</v>
      </c>
      <c r="Q2786" s="9">
        <f>(I2786/86400)+DATE(1970,1,1)</f>
        <v>41941.787534722222</v>
      </c>
      <c r="R2786" cm="1">
        <f t="array" ref="R2786:S2786">YEAR(P2786:Q2786)</f>
        <v>2014</v>
      </c>
      <c r="S2786">
        <v>2014</v>
      </c>
    </row>
    <row r="2787" spans="1:19" ht="48" x14ac:dyDescent="0.2">
      <c r="A2787">
        <v>2785</v>
      </c>
      <c r="B2787" s="3" t="s">
        <v>2785</v>
      </c>
      <c r="C2787" s="3" t="s">
        <v>6895</v>
      </c>
      <c r="D2787" s="6">
        <v>5000</v>
      </c>
      <c r="E2787" s="8">
        <v>5234</v>
      </c>
      <c r="F2787" t="s">
        <v>8218</v>
      </c>
      <c r="G2787" t="s">
        <v>8223</v>
      </c>
      <c r="H2787" t="s">
        <v>8245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8276</v>
      </c>
      <c r="O2787" t="s">
        <v>8277</v>
      </c>
      <c r="P2787" s="9">
        <f>(J2787/86400)+DATE(1970,1,1)</f>
        <v>42558.189432870371</v>
      </c>
      <c r="Q2787" s="9">
        <f>(I2787/86400)+DATE(1970,1,1)</f>
        <v>42587.875</v>
      </c>
      <c r="R2787" cm="1">
        <f t="array" ref="R2787:S2787">YEAR(P2787:Q2787)</f>
        <v>2016</v>
      </c>
      <c r="S2787">
        <v>2016</v>
      </c>
    </row>
    <row r="2788" spans="1:19" ht="32" x14ac:dyDescent="0.2">
      <c r="A2788">
        <v>2786</v>
      </c>
      <c r="B2788" s="3" t="s">
        <v>2786</v>
      </c>
      <c r="C2788" s="3" t="s">
        <v>6896</v>
      </c>
      <c r="D2788" s="6">
        <v>2500</v>
      </c>
      <c r="E2788" s="8">
        <v>2946</v>
      </c>
      <c r="F2788" t="s">
        <v>8218</v>
      </c>
      <c r="G2788" t="s">
        <v>8224</v>
      </c>
      <c r="H2788" t="s">
        <v>8246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8276</v>
      </c>
      <c r="O2788" t="s">
        <v>8277</v>
      </c>
      <c r="P2788" s="9">
        <f>(J2788/86400)+DATE(1970,1,1)</f>
        <v>41815.569212962961</v>
      </c>
      <c r="Q2788" s="9">
        <f>(I2788/86400)+DATE(1970,1,1)</f>
        <v>41829.569212962961</v>
      </c>
      <c r="R2788" cm="1">
        <f t="array" ref="R2788:S2788">YEAR(P2788:Q2788)</f>
        <v>2014</v>
      </c>
      <c r="S2788">
        <v>2014</v>
      </c>
    </row>
    <row r="2789" spans="1:19" ht="48" x14ac:dyDescent="0.2">
      <c r="A2789">
        <v>2787</v>
      </c>
      <c r="B2789" s="3" t="s">
        <v>2787</v>
      </c>
      <c r="C2789" s="3" t="s">
        <v>6897</v>
      </c>
      <c r="D2789" s="6">
        <v>1000</v>
      </c>
      <c r="E2789" s="8">
        <v>1197</v>
      </c>
      <c r="F2789" t="s">
        <v>8218</v>
      </c>
      <c r="G2789" t="s">
        <v>8223</v>
      </c>
      <c r="H2789" t="s">
        <v>8245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8276</v>
      </c>
      <c r="O2789" t="s">
        <v>8277</v>
      </c>
      <c r="P2789" s="9">
        <f>(J2789/86400)+DATE(1970,1,1)</f>
        <v>41808.198518518519</v>
      </c>
      <c r="Q2789" s="9">
        <f>(I2789/86400)+DATE(1970,1,1)</f>
        <v>41838.198518518519</v>
      </c>
      <c r="R2789" cm="1">
        <f t="array" ref="R2789:S2789">YEAR(P2789:Q2789)</f>
        <v>2014</v>
      </c>
      <c r="S2789">
        <v>2014</v>
      </c>
    </row>
    <row r="2790" spans="1:19" ht="32" x14ac:dyDescent="0.2">
      <c r="A2790">
        <v>2788</v>
      </c>
      <c r="B2790" s="3" t="s">
        <v>2788</v>
      </c>
      <c r="C2790" s="3" t="s">
        <v>6898</v>
      </c>
      <c r="D2790" s="6">
        <v>2000</v>
      </c>
      <c r="E2790" s="8">
        <v>2050</v>
      </c>
      <c r="F2790" t="s">
        <v>8218</v>
      </c>
      <c r="G2790" t="s">
        <v>8223</v>
      </c>
      <c r="H2790" t="s">
        <v>8245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8276</v>
      </c>
      <c r="O2790" t="s">
        <v>8277</v>
      </c>
      <c r="P2790" s="9">
        <f>(J2790/86400)+DATE(1970,1,1)</f>
        <v>42550.701886574076</v>
      </c>
      <c r="Q2790" s="9">
        <f>(I2790/86400)+DATE(1970,1,1)</f>
        <v>42580.701886574076</v>
      </c>
      <c r="R2790" cm="1">
        <f t="array" ref="R2790:S2790">YEAR(P2790:Q2790)</f>
        <v>2016</v>
      </c>
      <c r="S2790">
        <v>2016</v>
      </c>
    </row>
    <row r="2791" spans="1:19" ht="32" x14ac:dyDescent="0.2">
      <c r="A2791">
        <v>2789</v>
      </c>
      <c r="B2791" s="3" t="s">
        <v>2789</v>
      </c>
      <c r="C2791" s="3" t="s">
        <v>6899</v>
      </c>
      <c r="D2791" s="6">
        <v>3000</v>
      </c>
      <c r="E2791" s="8">
        <v>3035</v>
      </c>
      <c r="F2791" t="s">
        <v>8218</v>
      </c>
      <c r="G2791" t="s">
        <v>8223</v>
      </c>
      <c r="H2791" t="s">
        <v>8245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8276</v>
      </c>
      <c r="O2791" t="s">
        <v>8277</v>
      </c>
      <c r="P2791" s="9">
        <f>(J2791/86400)+DATE(1970,1,1)</f>
        <v>42056.013124999998</v>
      </c>
      <c r="Q2791" s="9">
        <f>(I2791/86400)+DATE(1970,1,1)</f>
        <v>42075.166666666672</v>
      </c>
      <c r="R2791" cm="1">
        <f t="array" ref="R2791:S2791">YEAR(P2791:Q2791)</f>
        <v>2015</v>
      </c>
      <c r="S2791">
        <v>2015</v>
      </c>
    </row>
    <row r="2792" spans="1:19" ht="48" x14ac:dyDescent="0.2">
      <c r="A2792">
        <v>2790</v>
      </c>
      <c r="B2792" s="3" t="s">
        <v>2790</v>
      </c>
      <c r="C2792" s="3" t="s">
        <v>6900</v>
      </c>
      <c r="D2792" s="6">
        <v>3000</v>
      </c>
      <c r="E2792" s="8">
        <v>3160</v>
      </c>
      <c r="F2792" t="s">
        <v>8218</v>
      </c>
      <c r="G2792" t="s">
        <v>8223</v>
      </c>
      <c r="H2792" t="s">
        <v>8245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8276</v>
      </c>
      <c r="O2792" t="s">
        <v>8277</v>
      </c>
      <c r="P2792" s="9">
        <f>(J2792/86400)+DATE(1970,1,1)</f>
        <v>42016.938692129625</v>
      </c>
      <c r="Q2792" s="9">
        <f>(I2792/86400)+DATE(1970,1,1)</f>
        <v>42046.938692129625</v>
      </c>
      <c r="R2792" cm="1">
        <f t="array" ref="R2792:S2792">YEAR(P2792:Q2792)</f>
        <v>2015</v>
      </c>
      <c r="S2792">
        <v>2015</v>
      </c>
    </row>
    <row r="2793" spans="1:19" ht="48" x14ac:dyDescent="0.2">
      <c r="A2793">
        <v>2791</v>
      </c>
      <c r="B2793" s="3" t="s">
        <v>2791</v>
      </c>
      <c r="C2793" s="3" t="s">
        <v>6901</v>
      </c>
      <c r="D2793" s="6">
        <v>2000</v>
      </c>
      <c r="E2793" s="8">
        <v>2050</v>
      </c>
      <c r="F2793" t="s">
        <v>8218</v>
      </c>
      <c r="G2793" t="s">
        <v>8223</v>
      </c>
      <c r="H2793" t="s">
        <v>8245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8276</v>
      </c>
      <c r="O2793" t="s">
        <v>8277</v>
      </c>
      <c r="P2793" s="9">
        <f>(J2793/86400)+DATE(1970,1,1)</f>
        <v>42591.899988425925</v>
      </c>
      <c r="Q2793" s="9">
        <f>(I2793/86400)+DATE(1970,1,1)</f>
        <v>42622.166666666672</v>
      </c>
      <c r="R2793" cm="1">
        <f t="array" ref="R2793:S2793">YEAR(P2793:Q2793)</f>
        <v>2016</v>
      </c>
      <c r="S2793">
        <v>2016</v>
      </c>
    </row>
    <row r="2794" spans="1:19" ht="48" x14ac:dyDescent="0.2">
      <c r="A2794">
        <v>2792</v>
      </c>
      <c r="B2794" s="3" t="s">
        <v>2792</v>
      </c>
      <c r="C2794" s="3" t="s">
        <v>6902</v>
      </c>
      <c r="D2794" s="6">
        <v>2000</v>
      </c>
      <c r="E2794" s="8">
        <v>2152</v>
      </c>
      <c r="F2794" t="s">
        <v>8218</v>
      </c>
      <c r="G2794" t="s">
        <v>8223</v>
      </c>
      <c r="H2794" t="s">
        <v>8245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8276</v>
      </c>
      <c r="O2794" t="s">
        <v>8277</v>
      </c>
      <c r="P2794" s="9">
        <f>(J2794/86400)+DATE(1970,1,1)</f>
        <v>42183.231006944443</v>
      </c>
      <c r="Q2794" s="9">
        <f>(I2794/86400)+DATE(1970,1,1)</f>
        <v>42228.231006944443</v>
      </c>
      <c r="R2794" cm="1">
        <f t="array" ref="R2794:S2794">YEAR(P2794:Q2794)</f>
        <v>2015</v>
      </c>
      <c r="S2794">
        <v>2015</v>
      </c>
    </row>
    <row r="2795" spans="1:19" ht="64" x14ac:dyDescent="0.2">
      <c r="A2795">
        <v>2793</v>
      </c>
      <c r="B2795" s="3" t="s">
        <v>2793</v>
      </c>
      <c r="C2795" s="3" t="s">
        <v>6903</v>
      </c>
      <c r="D2795" s="6">
        <v>10000</v>
      </c>
      <c r="E2795" s="8">
        <v>11056.75</v>
      </c>
      <c r="F2795" t="s">
        <v>8218</v>
      </c>
      <c r="G2795" t="s">
        <v>8225</v>
      </c>
      <c r="H2795" t="s">
        <v>8247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8276</v>
      </c>
      <c r="O2795" t="s">
        <v>8277</v>
      </c>
      <c r="P2795" s="9">
        <f>(J2795/86400)+DATE(1970,1,1)</f>
        <v>42176.419039351851</v>
      </c>
      <c r="Q2795" s="9">
        <f>(I2795/86400)+DATE(1970,1,1)</f>
        <v>42206.419039351851</v>
      </c>
      <c r="R2795" cm="1">
        <f t="array" ref="R2795:S2795">YEAR(P2795:Q2795)</f>
        <v>2015</v>
      </c>
      <c r="S2795">
        <v>2015</v>
      </c>
    </row>
    <row r="2796" spans="1:19" ht="48" x14ac:dyDescent="0.2">
      <c r="A2796">
        <v>2794</v>
      </c>
      <c r="B2796" s="3" t="s">
        <v>2794</v>
      </c>
      <c r="C2796" s="3" t="s">
        <v>6904</v>
      </c>
      <c r="D2796" s="6">
        <v>50</v>
      </c>
      <c r="E2796" s="8">
        <v>75</v>
      </c>
      <c r="F2796" t="s">
        <v>8218</v>
      </c>
      <c r="G2796" t="s">
        <v>8224</v>
      </c>
      <c r="H2796" t="s">
        <v>8246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8276</v>
      </c>
      <c r="O2796" t="s">
        <v>8277</v>
      </c>
      <c r="P2796" s="9">
        <f>(J2796/86400)+DATE(1970,1,1)</f>
        <v>42416.691655092596</v>
      </c>
      <c r="Q2796" s="9">
        <f>(I2796/86400)+DATE(1970,1,1)</f>
        <v>42432.791666666672</v>
      </c>
      <c r="R2796" cm="1">
        <f t="array" ref="R2796:S2796">YEAR(P2796:Q2796)</f>
        <v>2016</v>
      </c>
      <c r="S2796">
        <v>2016</v>
      </c>
    </row>
    <row r="2797" spans="1:19" ht="48" x14ac:dyDescent="0.2">
      <c r="A2797">
        <v>2795</v>
      </c>
      <c r="B2797" s="3" t="s">
        <v>2795</v>
      </c>
      <c r="C2797" s="3" t="s">
        <v>6905</v>
      </c>
      <c r="D2797" s="6">
        <v>700</v>
      </c>
      <c r="E2797" s="8">
        <v>730</v>
      </c>
      <c r="F2797" t="s">
        <v>8218</v>
      </c>
      <c r="G2797" t="s">
        <v>8223</v>
      </c>
      <c r="H2797" t="s">
        <v>8245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8276</v>
      </c>
      <c r="O2797" t="s">
        <v>8277</v>
      </c>
      <c r="P2797" s="9">
        <f>(J2797/86400)+DATE(1970,1,1)</f>
        <v>41780.525937500002</v>
      </c>
      <c r="Q2797" s="9">
        <f>(I2797/86400)+DATE(1970,1,1)</f>
        <v>41796.958333333336</v>
      </c>
      <c r="R2797" cm="1">
        <f t="array" ref="R2797:S2797">YEAR(P2797:Q2797)</f>
        <v>2014</v>
      </c>
      <c r="S2797">
        <v>2014</v>
      </c>
    </row>
    <row r="2798" spans="1:19" ht="48" x14ac:dyDescent="0.2">
      <c r="A2798">
        <v>2796</v>
      </c>
      <c r="B2798" s="3" t="s">
        <v>2796</v>
      </c>
      <c r="C2798" s="3" t="s">
        <v>6906</v>
      </c>
      <c r="D2798" s="6">
        <v>800</v>
      </c>
      <c r="E2798" s="8">
        <v>924</v>
      </c>
      <c r="F2798" t="s">
        <v>8218</v>
      </c>
      <c r="G2798" t="s">
        <v>8224</v>
      </c>
      <c r="H2798" t="s">
        <v>8246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8276</v>
      </c>
      <c r="O2798" t="s">
        <v>8277</v>
      </c>
      <c r="P2798" s="9">
        <f>(J2798/86400)+DATE(1970,1,1)</f>
        <v>41795.528101851851</v>
      </c>
      <c r="Q2798" s="9">
        <f>(I2798/86400)+DATE(1970,1,1)</f>
        <v>41825.528101851851</v>
      </c>
      <c r="R2798" cm="1">
        <f t="array" ref="R2798:S2798">YEAR(P2798:Q2798)</f>
        <v>2014</v>
      </c>
      <c r="S2798">
        <v>2014</v>
      </c>
    </row>
    <row r="2799" spans="1:19" ht="48" x14ac:dyDescent="0.2">
      <c r="A2799">
        <v>2797</v>
      </c>
      <c r="B2799" s="3" t="s">
        <v>2797</v>
      </c>
      <c r="C2799" s="3" t="s">
        <v>6907</v>
      </c>
      <c r="D2799" s="6">
        <v>8000</v>
      </c>
      <c r="E2799" s="8">
        <v>8211.61</v>
      </c>
      <c r="F2799" t="s">
        <v>8218</v>
      </c>
      <c r="G2799" t="s">
        <v>8224</v>
      </c>
      <c r="H2799" t="s">
        <v>8246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8276</v>
      </c>
      <c r="O2799" t="s">
        <v>8277</v>
      </c>
      <c r="P2799" s="9">
        <f>(J2799/86400)+DATE(1970,1,1)</f>
        <v>41798.94027777778</v>
      </c>
      <c r="Q2799" s="9">
        <f>(I2799/86400)+DATE(1970,1,1)</f>
        <v>41828.94027777778</v>
      </c>
      <c r="R2799" cm="1">
        <f t="array" ref="R2799:S2799">YEAR(P2799:Q2799)</f>
        <v>2014</v>
      </c>
      <c r="S2799">
        <v>2014</v>
      </c>
    </row>
    <row r="2800" spans="1:19" ht="48" x14ac:dyDescent="0.2">
      <c r="A2800">
        <v>2798</v>
      </c>
      <c r="B2800" s="3" t="s">
        <v>2798</v>
      </c>
      <c r="C2800" s="3" t="s">
        <v>6908</v>
      </c>
      <c r="D2800" s="6">
        <v>5000</v>
      </c>
      <c r="E2800" s="8">
        <v>5070</v>
      </c>
      <c r="F2800" t="s">
        <v>8218</v>
      </c>
      <c r="G2800" t="s">
        <v>8224</v>
      </c>
      <c r="H2800" t="s">
        <v>8246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8276</v>
      </c>
      <c r="O2800" t="s">
        <v>8277</v>
      </c>
      <c r="P2800" s="9">
        <f>(J2800/86400)+DATE(1970,1,1)</f>
        <v>42201.675011574072</v>
      </c>
      <c r="Q2800" s="9">
        <f>(I2800/86400)+DATE(1970,1,1)</f>
        <v>42216.666666666672</v>
      </c>
      <c r="R2800" cm="1">
        <f t="array" ref="R2800:S2800">YEAR(P2800:Q2800)</f>
        <v>2015</v>
      </c>
      <c r="S2800">
        <v>2015</v>
      </c>
    </row>
    <row r="2801" spans="1:19" ht="48" x14ac:dyDescent="0.2">
      <c r="A2801">
        <v>2799</v>
      </c>
      <c r="B2801" s="3" t="s">
        <v>2799</v>
      </c>
      <c r="C2801" s="3" t="s">
        <v>6909</v>
      </c>
      <c r="D2801" s="6">
        <v>5000</v>
      </c>
      <c r="E2801" s="8">
        <v>5831.74</v>
      </c>
      <c r="F2801" t="s">
        <v>8218</v>
      </c>
      <c r="G2801" t="s">
        <v>8224</v>
      </c>
      <c r="H2801" t="s">
        <v>8246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8276</v>
      </c>
      <c r="O2801" t="s">
        <v>8277</v>
      </c>
      <c r="P2801" s="9">
        <f>(J2801/86400)+DATE(1970,1,1)</f>
        <v>42507.264699074076</v>
      </c>
      <c r="Q2801" s="9">
        <f>(I2801/86400)+DATE(1970,1,1)</f>
        <v>42538.666666666672</v>
      </c>
      <c r="R2801" cm="1">
        <f t="array" ref="R2801:S2801">YEAR(P2801:Q2801)</f>
        <v>2016</v>
      </c>
      <c r="S2801">
        <v>2016</v>
      </c>
    </row>
    <row r="2802" spans="1:19" ht="48" x14ac:dyDescent="0.2">
      <c r="A2802">
        <v>2800</v>
      </c>
      <c r="B2802" s="3" t="s">
        <v>2800</v>
      </c>
      <c r="C2802" s="3" t="s">
        <v>6910</v>
      </c>
      <c r="D2802" s="6">
        <v>1000</v>
      </c>
      <c r="E2802" s="8">
        <v>1330</v>
      </c>
      <c r="F2802" t="s">
        <v>8218</v>
      </c>
      <c r="G2802" t="s">
        <v>8224</v>
      </c>
      <c r="H2802" t="s">
        <v>8246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8276</v>
      </c>
      <c r="O2802" t="s">
        <v>8277</v>
      </c>
      <c r="P2802" s="9">
        <f>(J2802/86400)+DATE(1970,1,1)</f>
        <v>41948.552847222221</v>
      </c>
      <c r="Q2802" s="9">
        <f>(I2802/86400)+DATE(1970,1,1)</f>
        <v>42008.552847222221</v>
      </c>
      <c r="R2802" cm="1">
        <f t="array" ref="R2802:S2802">YEAR(P2802:Q2802)</f>
        <v>2014</v>
      </c>
      <c r="S2802">
        <v>2015</v>
      </c>
    </row>
    <row r="2803" spans="1:19" ht="48" x14ac:dyDescent="0.2">
      <c r="A2803">
        <v>2801</v>
      </c>
      <c r="B2803" s="3" t="s">
        <v>2801</v>
      </c>
      <c r="C2803" s="3" t="s">
        <v>6911</v>
      </c>
      <c r="D2803" s="6">
        <v>500</v>
      </c>
      <c r="E2803" s="8">
        <v>666</v>
      </c>
      <c r="F2803" t="s">
        <v>8218</v>
      </c>
      <c r="G2803" t="s">
        <v>8225</v>
      </c>
      <c r="H2803" t="s">
        <v>8247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8276</v>
      </c>
      <c r="O2803" t="s">
        <v>8277</v>
      </c>
      <c r="P2803" s="9">
        <f>(J2803/86400)+DATE(1970,1,1)</f>
        <v>41900.243159722224</v>
      </c>
      <c r="Q2803" s="9">
        <f>(I2803/86400)+DATE(1970,1,1)</f>
        <v>41922.458333333336</v>
      </c>
      <c r="R2803" cm="1">
        <f t="array" ref="R2803:S2803">YEAR(P2803:Q2803)</f>
        <v>2014</v>
      </c>
      <c r="S2803">
        <v>2014</v>
      </c>
    </row>
    <row r="2804" spans="1:19" ht="48" x14ac:dyDescent="0.2">
      <c r="A2804">
        <v>2802</v>
      </c>
      <c r="B2804" s="3" t="s">
        <v>2802</v>
      </c>
      <c r="C2804" s="3" t="s">
        <v>6912</v>
      </c>
      <c r="D2804" s="6">
        <v>3000</v>
      </c>
      <c r="E2804" s="8">
        <v>3055</v>
      </c>
      <c r="F2804" t="s">
        <v>8218</v>
      </c>
      <c r="G2804" t="s">
        <v>8224</v>
      </c>
      <c r="H2804" t="s">
        <v>8246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8276</v>
      </c>
      <c r="O2804" t="s">
        <v>8277</v>
      </c>
      <c r="P2804" s="9">
        <f>(J2804/86400)+DATE(1970,1,1)</f>
        <v>42192.64707175926</v>
      </c>
      <c r="Q2804" s="9">
        <f>(I2804/86400)+DATE(1970,1,1)</f>
        <v>42222.64707175926</v>
      </c>
      <c r="R2804" cm="1">
        <f t="array" ref="R2804:S2804">YEAR(P2804:Q2804)</f>
        <v>2015</v>
      </c>
      <c r="S2804">
        <v>2015</v>
      </c>
    </row>
    <row r="2805" spans="1:19" ht="48" x14ac:dyDescent="0.2">
      <c r="A2805">
        <v>2803</v>
      </c>
      <c r="B2805" s="3" t="s">
        <v>2803</v>
      </c>
      <c r="C2805" s="3" t="s">
        <v>6913</v>
      </c>
      <c r="D2805" s="6">
        <v>10000</v>
      </c>
      <c r="E2805" s="8">
        <v>12795</v>
      </c>
      <c r="F2805" t="s">
        <v>8218</v>
      </c>
      <c r="G2805" t="s">
        <v>8223</v>
      </c>
      <c r="H2805" t="s">
        <v>8245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8276</v>
      </c>
      <c r="O2805" t="s">
        <v>8277</v>
      </c>
      <c r="P2805" s="9">
        <f>(J2805/86400)+DATE(1970,1,1)</f>
        <v>42158.065694444449</v>
      </c>
      <c r="Q2805" s="9">
        <f>(I2805/86400)+DATE(1970,1,1)</f>
        <v>42201</v>
      </c>
      <c r="R2805" cm="1">
        <f t="array" ref="R2805:S2805">YEAR(P2805:Q2805)</f>
        <v>2015</v>
      </c>
      <c r="S2805">
        <v>2015</v>
      </c>
    </row>
    <row r="2806" spans="1:19" ht="48" x14ac:dyDescent="0.2">
      <c r="A2806">
        <v>2804</v>
      </c>
      <c r="B2806" s="3" t="s">
        <v>2804</v>
      </c>
      <c r="C2806" s="3" t="s">
        <v>6914</v>
      </c>
      <c r="D2806" s="6">
        <v>1000</v>
      </c>
      <c r="E2806" s="8">
        <v>1150</v>
      </c>
      <c r="F2806" t="s">
        <v>8218</v>
      </c>
      <c r="G2806" t="s">
        <v>8224</v>
      </c>
      <c r="H2806" t="s">
        <v>8246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8276</v>
      </c>
      <c r="O2806" t="s">
        <v>8277</v>
      </c>
      <c r="P2806" s="9">
        <f>(J2806/86400)+DATE(1970,1,1)</f>
        <v>41881.453587962962</v>
      </c>
      <c r="Q2806" s="9">
        <f>(I2806/86400)+DATE(1970,1,1)</f>
        <v>41911.453587962962</v>
      </c>
      <c r="R2806" cm="1">
        <f t="array" ref="R2806:S2806">YEAR(P2806:Q2806)</f>
        <v>2014</v>
      </c>
      <c r="S2806">
        <v>2014</v>
      </c>
    </row>
    <row r="2807" spans="1:19" ht="64" x14ac:dyDescent="0.2">
      <c r="A2807">
        <v>2805</v>
      </c>
      <c r="B2807" s="3" t="s">
        <v>2805</v>
      </c>
      <c r="C2807" s="3" t="s">
        <v>6915</v>
      </c>
      <c r="D2807" s="6">
        <v>400</v>
      </c>
      <c r="E2807" s="8">
        <v>440</v>
      </c>
      <c r="F2807" t="s">
        <v>8218</v>
      </c>
      <c r="G2807" t="s">
        <v>8224</v>
      </c>
      <c r="H2807" t="s">
        <v>8246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8276</v>
      </c>
      <c r="O2807" t="s">
        <v>8277</v>
      </c>
      <c r="P2807" s="9">
        <f>(J2807/86400)+DATE(1970,1,1)</f>
        <v>42213.505474537036</v>
      </c>
      <c r="Q2807" s="9">
        <f>(I2807/86400)+DATE(1970,1,1)</f>
        <v>42238.505474537036</v>
      </c>
      <c r="R2807" cm="1">
        <f t="array" ref="R2807:S2807">YEAR(P2807:Q2807)</f>
        <v>2015</v>
      </c>
      <c r="S2807">
        <v>2015</v>
      </c>
    </row>
    <row r="2808" spans="1:19" ht="48" x14ac:dyDescent="0.2">
      <c r="A2808">
        <v>2806</v>
      </c>
      <c r="B2808" s="3" t="s">
        <v>2806</v>
      </c>
      <c r="C2808" s="3" t="s">
        <v>6916</v>
      </c>
      <c r="D2808" s="6">
        <v>3000</v>
      </c>
      <c r="E2808" s="8">
        <v>3363</v>
      </c>
      <c r="F2808" t="s">
        <v>8218</v>
      </c>
      <c r="G2808" t="s">
        <v>8224</v>
      </c>
      <c r="H2808" t="s">
        <v>8246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8276</v>
      </c>
      <c r="O2808" t="s">
        <v>8277</v>
      </c>
      <c r="P2808" s="9">
        <f>(J2808/86400)+DATE(1970,1,1)</f>
        <v>42185.267245370371</v>
      </c>
      <c r="Q2808" s="9">
        <f>(I2808/86400)+DATE(1970,1,1)</f>
        <v>42221.458333333328</v>
      </c>
      <c r="R2808" cm="1">
        <f t="array" ref="R2808:S2808">YEAR(P2808:Q2808)</f>
        <v>2015</v>
      </c>
      <c r="S2808">
        <v>2015</v>
      </c>
    </row>
    <row r="2809" spans="1:19" ht="16" x14ac:dyDescent="0.2">
      <c r="A2809">
        <v>2807</v>
      </c>
      <c r="B2809" s="3" t="s">
        <v>2807</v>
      </c>
      <c r="C2809" s="3" t="s">
        <v>6917</v>
      </c>
      <c r="D2809" s="6">
        <v>5000</v>
      </c>
      <c r="E2809" s="8">
        <v>6300</v>
      </c>
      <c r="F2809" t="s">
        <v>8218</v>
      </c>
      <c r="G2809" t="s">
        <v>8223</v>
      </c>
      <c r="H2809" t="s">
        <v>8245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8276</v>
      </c>
      <c r="O2809" t="s">
        <v>8277</v>
      </c>
      <c r="P2809" s="9">
        <f>(J2809/86400)+DATE(1970,1,1)</f>
        <v>42154.873124999998</v>
      </c>
      <c r="Q2809" s="9">
        <f>(I2809/86400)+DATE(1970,1,1)</f>
        <v>42184.873124999998</v>
      </c>
      <c r="R2809" cm="1">
        <f t="array" ref="R2809:S2809">YEAR(P2809:Q2809)</f>
        <v>2015</v>
      </c>
      <c r="S2809">
        <v>2015</v>
      </c>
    </row>
    <row r="2810" spans="1:19" ht="48" x14ac:dyDescent="0.2">
      <c r="A2810">
        <v>2808</v>
      </c>
      <c r="B2810" s="3" t="s">
        <v>2808</v>
      </c>
      <c r="C2810" s="3" t="s">
        <v>6918</v>
      </c>
      <c r="D2810" s="6">
        <v>4500</v>
      </c>
      <c r="E2810" s="8">
        <v>4511</v>
      </c>
      <c r="F2810" t="s">
        <v>8218</v>
      </c>
      <c r="G2810" t="s">
        <v>8223</v>
      </c>
      <c r="H2810" t="s">
        <v>8245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8276</v>
      </c>
      <c r="O2810" t="s">
        <v>8277</v>
      </c>
      <c r="P2810" s="9">
        <f>(J2810/86400)+DATE(1970,1,1)</f>
        <v>42208.84646990741</v>
      </c>
      <c r="Q2810" s="9">
        <f>(I2810/86400)+DATE(1970,1,1)</f>
        <v>42238.84646990741</v>
      </c>
      <c r="R2810" cm="1">
        <f t="array" ref="R2810:S2810">YEAR(P2810:Q2810)</f>
        <v>2015</v>
      </c>
      <c r="S2810">
        <v>2015</v>
      </c>
    </row>
    <row r="2811" spans="1:19" ht="48" x14ac:dyDescent="0.2">
      <c r="A2811">
        <v>2809</v>
      </c>
      <c r="B2811" s="3" t="s">
        <v>2809</v>
      </c>
      <c r="C2811" s="3" t="s">
        <v>6919</v>
      </c>
      <c r="D2811" s="6">
        <v>2500</v>
      </c>
      <c r="E2811" s="8">
        <v>2560</v>
      </c>
      <c r="F2811" t="s">
        <v>8218</v>
      </c>
      <c r="G2811" t="s">
        <v>8223</v>
      </c>
      <c r="H2811" t="s">
        <v>8245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8276</v>
      </c>
      <c r="O2811" t="s">
        <v>8277</v>
      </c>
      <c r="P2811" s="9">
        <f>(J2811/86400)+DATE(1970,1,1)</f>
        <v>42451.496817129635</v>
      </c>
      <c r="Q2811" s="9">
        <f>(I2811/86400)+DATE(1970,1,1)</f>
        <v>42459.610416666663</v>
      </c>
      <c r="R2811" cm="1">
        <f t="array" ref="R2811:S2811">YEAR(P2811:Q2811)</f>
        <v>2016</v>
      </c>
      <c r="S2811">
        <v>2016</v>
      </c>
    </row>
    <row r="2812" spans="1:19" ht="48" x14ac:dyDescent="0.2">
      <c r="A2812">
        <v>2810</v>
      </c>
      <c r="B2812" s="3" t="s">
        <v>2810</v>
      </c>
      <c r="C2812" s="3" t="s">
        <v>6920</v>
      </c>
      <c r="D2812" s="6">
        <v>2500</v>
      </c>
      <c r="E2812" s="8">
        <v>2705</v>
      </c>
      <c r="F2812" t="s">
        <v>8218</v>
      </c>
      <c r="G2812" t="s">
        <v>8223</v>
      </c>
      <c r="H2812" t="s">
        <v>8245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8276</v>
      </c>
      <c r="O2812" t="s">
        <v>8277</v>
      </c>
      <c r="P2812" s="9">
        <f>(J2812/86400)+DATE(1970,1,1)</f>
        <v>41759.13962962963</v>
      </c>
      <c r="Q2812" s="9">
        <f>(I2812/86400)+DATE(1970,1,1)</f>
        <v>41791.165972222225</v>
      </c>
      <c r="R2812" cm="1">
        <f t="array" ref="R2812:S2812">YEAR(P2812:Q2812)</f>
        <v>2014</v>
      </c>
      <c r="S2812">
        <v>2014</v>
      </c>
    </row>
    <row r="2813" spans="1:19" ht="48" x14ac:dyDescent="0.2">
      <c r="A2813">
        <v>2811</v>
      </c>
      <c r="B2813" s="3" t="s">
        <v>2811</v>
      </c>
      <c r="C2813" s="3" t="s">
        <v>6921</v>
      </c>
      <c r="D2813" s="6">
        <v>10000</v>
      </c>
      <c r="E2813" s="8">
        <v>10027</v>
      </c>
      <c r="F2813" t="s">
        <v>8218</v>
      </c>
      <c r="G2813" t="s">
        <v>8224</v>
      </c>
      <c r="H2813" t="s">
        <v>8246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8276</v>
      </c>
      <c r="O2813" t="s">
        <v>8277</v>
      </c>
      <c r="P2813" s="9">
        <f>(J2813/86400)+DATE(1970,1,1)</f>
        <v>42028.496562500004</v>
      </c>
      <c r="Q2813" s="9">
        <f>(I2813/86400)+DATE(1970,1,1)</f>
        <v>42058.496562500004</v>
      </c>
      <c r="R2813" cm="1">
        <f t="array" ref="R2813:S2813">YEAR(P2813:Q2813)</f>
        <v>2015</v>
      </c>
      <c r="S2813">
        <v>2015</v>
      </c>
    </row>
    <row r="2814" spans="1:19" ht="48" x14ac:dyDescent="0.2">
      <c r="A2814">
        <v>2812</v>
      </c>
      <c r="B2814" s="3" t="s">
        <v>2812</v>
      </c>
      <c r="C2814" s="3" t="s">
        <v>6922</v>
      </c>
      <c r="D2814" s="6">
        <v>5000</v>
      </c>
      <c r="E2814" s="8">
        <v>5665</v>
      </c>
      <c r="F2814" t="s">
        <v>8218</v>
      </c>
      <c r="G2814" t="s">
        <v>8228</v>
      </c>
      <c r="H2814" t="s">
        <v>8250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8276</v>
      </c>
      <c r="O2814" t="s">
        <v>8277</v>
      </c>
      <c r="P2814" s="9">
        <f>(J2814/86400)+DATE(1970,1,1)</f>
        <v>42054.74418981481</v>
      </c>
      <c r="Q2814" s="9">
        <f>(I2814/86400)+DATE(1970,1,1)</f>
        <v>42100.166666666672</v>
      </c>
      <c r="R2814" cm="1">
        <f t="array" ref="R2814:S2814">YEAR(P2814:Q2814)</f>
        <v>2015</v>
      </c>
      <c r="S2814">
        <v>2015</v>
      </c>
    </row>
    <row r="2815" spans="1:19" ht="48" x14ac:dyDescent="0.2">
      <c r="A2815">
        <v>2813</v>
      </c>
      <c r="B2815" s="3" t="s">
        <v>2813</v>
      </c>
      <c r="C2815" s="3" t="s">
        <v>6923</v>
      </c>
      <c r="D2815" s="6">
        <v>2800</v>
      </c>
      <c r="E2815" s="8">
        <v>3572.12</v>
      </c>
      <c r="F2815" t="s">
        <v>8218</v>
      </c>
      <c r="G2815" t="s">
        <v>8223</v>
      </c>
      <c r="H2815" t="s">
        <v>8245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8276</v>
      </c>
      <c r="O2815" t="s">
        <v>8277</v>
      </c>
      <c r="P2815" s="9">
        <f>(J2815/86400)+DATE(1970,1,1)</f>
        <v>42693.742604166662</v>
      </c>
      <c r="Q2815" s="9">
        <f>(I2815/86400)+DATE(1970,1,1)</f>
        <v>42718.742604166662</v>
      </c>
      <c r="R2815" cm="1">
        <f t="array" ref="R2815:S2815">YEAR(P2815:Q2815)</f>
        <v>2016</v>
      </c>
      <c r="S2815">
        <v>2016</v>
      </c>
    </row>
    <row r="2816" spans="1:19" ht="48" x14ac:dyDescent="0.2">
      <c r="A2816">
        <v>2814</v>
      </c>
      <c r="B2816" s="3" t="s">
        <v>2814</v>
      </c>
      <c r="C2816" s="3" t="s">
        <v>6924</v>
      </c>
      <c r="D2816" s="6">
        <v>1500</v>
      </c>
      <c r="E2816" s="8">
        <v>1616</v>
      </c>
      <c r="F2816" t="s">
        <v>8218</v>
      </c>
      <c r="G2816" t="s">
        <v>8224</v>
      </c>
      <c r="H2816" t="s">
        <v>8246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8276</v>
      </c>
      <c r="O2816" t="s">
        <v>8277</v>
      </c>
      <c r="P2816" s="9">
        <f>(J2816/86400)+DATE(1970,1,1)</f>
        <v>42103.399479166663</v>
      </c>
      <c r="Q2816" s="9">
        <f>(I2816/86400)+DATE(1970,1,1)</f>
        <v>42133.399479166663</v>
      </c>
      <c r="R2816" cm="1">
        <f t="array" ref="R2816:S2816">YEAR(P2816:Q2816)</f>
        <v>2015</v>
      </c>
      <c r="S2816">
        <v>2015</v>
      </c>
    </row>
    <row r="2817" spans="1:19" ht="48" x14ac:dyDescent="0.2">
      <c r="A2817">
        <v>2815</v>
      </c>
      <c r="B2817" s="3" t="s">
        <v>2815</v>
      </c>
      <c r="C2817" s="3" t="s">
        <v>6925</v>
      </c>
      <c r="D2817" s="6">
        <v>250</v>
      </c>
      <c r="E2817" s="8">
        <v>605</v>
      </c>
      <c r="F2817" t="s">
        <v>8218</v>
      </c>
      <c r="G2817" t="s">
        <v>8228</v>
      </c>
      <c r="H2817" t="s">
        <v>8250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8276</v>
      </c>
      <c r="O2817" t="s">
        <v>8277</v>
      </c>
      <c r="P2817" s="9">
        <f>(J2817/86400)+DATE(1970,1,1)</f>
        <v>42559.776724537034</v>
      </c>
      <c r="Q2817" s="9">
        <f>(I2817/86400)+DATE(1970,1,1)</f>
        <v>42589.776724537034</v>
      </c>
      <c r="R2817" cm="1">
        <f t="array" ref="R2817:S2817">YEAR(P2817:Q2817)</f>
        <v>2016</v>
      </c>
      <c r="S2817">
        <v>2016</v>
      </c>
    </row>
    <row r="2818" spans="1:19" ht="48" x14ac:dyDescent="0.2">
      <c r="A2818">
        <v>2816</v>
      </c>
      <c r="B2818" s="3" t="s">
        <v>2816</v>
      </c>
      <c r="C2818" s="3" t="s">
        <v>6926</v>
      </c>
      <c r="D2818" s="6">
        <v>3000</v>
      </c>
      <c r="E2818" s="8">
        <v>4247</v>
      </c>
      <c r="F2818" t="s">
        <v>8218</v>
      </c>
      <c r="G2818" t="s">
        <v>8224</v>
      </c>
      <c r="H2818" t="s">
        <v>8246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8276</v>
      </c>
      <c r="O2818" t="s">
        <v>8277</v>
      </c>
      <c r="P2818" s="9">
        <f>(J2818/86400)+DATE(1970,1,1)</f>
        <v>42188.467499999999</v>
      </c>
      <c r="Q2818" s="9">
        <f>(I2818/86400)+DATE(1970,1,1)</f>
        <v>42218.666666666672</v>
      </c>
      <c r="R2818" cm="1">
        <f t="array" ref="R2818:S2818">YEAR(P2818:Q2818)</f>
        <v>2015</v>
      </c>
      <c r="S2818">
        <v>2015</v>
      </c>
    </row>
    <row r="2819" spans="1:19" ht="48" x14ac:dyDescent="0.2">
      <c r="A2819">
        <v>2817</v>
      </c>
      <c r="B2819" s="3" t="s">
        <v>2817</v>
      </c>
      <c r="C2819" s="3" t="s">
        <v>6927</v>
      </c>
      <c r="D2819" s="6">
        <v>600</v>
      </c>
      <c r="E2819" s="8">
        <v>780</v>
      </c>
      <c r="F2819" t="s">
        <v>8218</v>
      </c>
      <c r="G2819" t="s">
        <v>8224</v>
      </c>
      <c r="H2819" t="s">
        <v>8246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8276</v>
      </c>
      <c r="O2819" t="s">
        <v>8277</v>
      </c>
      <c r="P2819" s="9">
        <f>(J2819/86400)+DATE(1970,1,1)</f>
        <v>42023.634976851856</v>
      </c>
      <c r="Q2819" s="9">
        <f>(I2819/86400)+DATE(1970,1,1)</f>
        <v>42063.634976851856</v>
      </c>
      <c r="R2819" cm="1">
        <f t="array" ref="R2819:S2819">YEAR(P2819:Q2819)</f>
        <v>2015</v>
      </c>
      <c r="S2819">
        <v>2015</v>
      </c>
    </row>
    <row r="2820" spans="1:19" ht="48" x14ac:dyDescent="0.2">
      <c r="A2820">
        <v>2818</v>
      </c>
      <c r="B2820" s="3" t="s">
        <v>2818</v>
      </c>
      <c r="C2820" s="3" t="s">
        <v>6928</v>
      </c>
      <c r="D2820" s="6">
        <v>10000</v>
      </c>
      <c r="E2820" s="8">
        <v>10603</v>
      </c>
      <c r="F2820" t="s">
        <v>8218</v>
      </c>
      <c r="G2820" t="s">
        <v>8223</v>
      </c>
      <c r="H2820" t="s">
        <v>8245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8276</v>
      </c>
      <c r="O2820" t="s">
        <v>8277</v>
      </c>
      <c r="P2820" s="9">
        <f>(J2820/86400)+DATE(1970,1,1)</f>
        <v>42250.598217592589</v>
      </c>
      <c r="Q2820" s="9">
        <f>(I2820/86400)+DATE(1970,1,1)</f>
        <v>42270.598217592589</v>
      </c>
      <c r="R2820" cm="1">
        <f t="array" ref="R2820:S2820">YEAR(P2820:Q2820)</f>
        <v>2015</v>
      </c>
      <c r="S2820">
        <v>2015</v>
      </c>
    </row>
    <row r="2821" spans="1:19" ht="48" x14ac:dyDescent="0.2">
      <c r="A2821">
        <v>2819</v>
      </c>
      <c r="B2821" s="3" t="s">
        <v>2819</v>
      </c>
      <c r="C2821" s="3" t="s">
        <v>6929</v>
      </c>
      <c r="D2821" s="6">
        <v>5000</v>
      </c>
      <c r="E2821" s="8">
        <v>5240</v>
      </c>
      <c r="F2821" t="s">
        <v>8218</v>
      </c>
      <c r="G2821" t="s">
        <v>8224</v>
      </c>
      <c r="H2821" t="s">
        <v>8246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8276</v>
      </c>
      <c r="O2821" t="s">
        <v>8277</v>
      </c>
      <c r="P2821" s="9">
        <f>(J2821/86400)+DATE(1970,1,1)</f>
        <v>42139.525567129633</v>
      </c>
      <c r="Q2821" s="9">
        <f>(I2821/86400)+DATE(1970,1,1)</f>
        <v>42169.525567129633</v>
      </c>
      <c r="R2821" cm="1">
        <f t="array" ref="R2821:S2821">YEAR(P2821:Q2821)</f>
        <v>2015</v>
      </c>
      <c r="S2821">
        <v>2015</v>
      </c>
    </row>
    <row r="2822" spans="1:19" ht="48" x14ac:dyDescent="0.2">
      <c r="A2822">
        <v>2820</v>
      </c>
      <c r="B2822" s="3" t="s">
        <v>2820</v>
      </c>
      <c r="C2822" s="3" t="s">
        <v>6930</v>
      </c>
      <c r="D2822" s="6">
        <v>200</v>
      </c>
      <c r="E2822" s="8">
        <v>272</v>
      </c>
      <c r="F2822" t="s">
        <v>8218</v>
      </c>
      <c r="G2822" t="s">
        <v>8224</v>
      </c>
      <c r="H2822" t="s">
        <v>8246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8276</v>
      </c>
      <c r="O2822" t="s">
        <v>8277</v>
      </c>
      <c r="P2822" s="9">
        <f>(J2822/86400)+DATE(1970,1,1)</f>
        <v>42401.610983796301</v>
      </c>
      <c r="Q2822" s="9">
        <f>(I2822/86400)+DATE(1970,1,1)</f>
        <v>42426</v>
      </c>
      <c r="R2822" cm="1">
        <f t="array" ref="R2822:S2822">YEAR(P2822:Q2822)</f>
        <v>2016</v>
      </c>
      <c r="S2822">
        <v>2016</v>
      </c>
    </row>
    <row r="2823" spans="1:19" ht="48" x14ac:dyDescent="0.2">
      <c r="A2823">
        <v>2821</v>
      </c>
      <c r="B2823" s="3" t="s">
        <v>2821</v>
      </c>
      <c r="C2823" s="3" t="s">
        <v>6931</v>
      </c>
      <c r="D2823" s="6">
        <v>1000</v>
      </c>
      <c r="E2823" s="8">
        <v>1000</v>
      </c>
      <c r="F2823" t="s">
        <v>8218</v>
      </c>
      <c r="G2823" t="s">
        <v>8224</v>
      </c>
      <c r="H2823" t="s">
        <v>8246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8276</v>
      </c>
      <c r="O2823" t="s">
        <v>8277</v>
      </c>
      <c r="P2823" s="9">
        <f>(J2823/86400)+DATE(1970,1,1)</f>
        <v>41875.922858796301</v>
      </c>
      <c r="Q2823" s="9">
        <f>(I2823/86400)+DATE(1970,1,1)</f>
        <v>41905.922858796301</v>
      </c>
      <c r="R2823" cm="1">
        <f t="array" ref="R2823:S2823">YEAR(P2823:Q2823)</f>
        <v>2014</v>
      </c>
      <c r="S2823">
        <v>2014</v>
      </c>
    </row>
    <row r="2824" spans="1:19" ht="48" x14ac:dyDescent="0.2">
      <c r="A2824">
        <v>2822</v>
      </c>
      <c r="B2824" s="3" t="s">
        <v>2822</v>
      </c>
      <c r="C2824" s="3" t="s">
        <v>6932</v>
      </c>
      <c r="D2824" s="6">
        <v>6000</v>
      </c>
      <c r="E2824" s="8">
        <v>6000</v>
      </c>
      <c r="F2824" t="s">
        <v>8218</v>
      </c>
      <c r="G2824" t="s">
        <v>8223</v>
      </c>
      <c r="H2824" t="s">
        <v>8245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8276</v>
      </c>
      <c r="O2824" t="s">
        <v>8277</v>
      </c>
      <c r="P2824" s="9">
        <f>(J2824/86400)+DATE(1970,1,1)</f>
        <v>42060.683935185181</v>
      </c>
      <c r="Q2824" s="9">
        <f>(I2824/86400)+DATE(1970,1,1)</f>
        <v>42090.642268518517</v>
      </c>
      <c r="R2824" cm="1">
        <f t="array" ref="R2824:S2824">YEAR(P2824:Q2824)</f>
        <v>2015</v>
      </c>
      <c r="S2824">
        <v>2015</v>
      </c>
    </row>
    <row r="2825" spans="1:19" ht="48" x14ac:dyDescent="0.2">
      <c r="A2825">
        <v>2823</v>
      </c>
      <c r="B2825" s="3" t="s">
        <v>2823</v>
      </c>
      <c r="C2825" s="3" t="s">
        <v>6933</v>
      </c>
      <c r="D2825" s="6">
        <v>100</v>
      </c>
      <c r="E2825" s="8">
        <v>124</v>
      </c>
      <c r="F2825" t="s">
        <v>8218</v>
      </c>
      <c r="G2825" t="s">
        <v>8224</v>
      </c>
      <c r="H2825" t="s">
        <v>8246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8276</v>
      </c>
      <c r="O2825" t="s">
        <v>8277</v>
      </c>
      <c r="P2825" s="9">
        <f>(J2825/86400)+DATE(1970,1,1)</f>
        <v>42067.011643518519</v>
      </c>
      <c r="Q2825" s="9">
        <f>(I2825/86400)+DATE(1970,1,1)</f>
        <v>42094.957638888889</v>
      </c>
      <c r="R2825" cm="1">
        <f t="array" ref="R2825:S2825">YEAR(P2825:Q2825)</f>
        <v>2015</v>
      </c>
      <c r="S2825">
        <v>2015</v>
      </c>
    </row>
    <row r="2826" spans="1:19" ht="32" x14ac:dyDescent="0.2">
      <c r="A2826">
        <v>2824</v>
      </c>
      <c r="B2826" s="3" t="s">
        <v>2824</v>
      </c>
      <c r="C2826" s="3" t="s">
        <v>6934</v>
      </c>
      <c r="D2826" s="6">
        <v>650</v>
      </c>
      <c r="E2826" s="8">
        <v>760</v>
      </c>
      <c r="F2826" t="s">
        <v>8218</v>
      </c>
      <c r="G2826" t="s">
        <v>8223</v>
      </c>
      <c r="H2826" t="s">
        <v>8245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8276</v>
      </c>
      <c r="O2826" t="s">
        <v>8277</v>
      </c>
      <c r="P2826" s="9">
        <f>(J2826/86400)+DATE(1970,1,1)</f>
        <v>42136.270787037036</v>
      </c>
      <c r="Q2826" s="9">
        <f>(I2826/86400)+DATE(1970,1,1)</f>
        <v>42168.071527777778</v>
      </c>
      <c r="R2826" cm="1">
        <f t="array" ref="R2826:S2826">YEAR(P2826:Q2826)</f>
        <v>2015</v>
      </c>
      <c r="S2826">
        <v>2015</v>
      </c>
    </row>
    <row r="2827" spans="1:19" ht="48" x14ac:dyDescent="0.2">
      <c r="A2827">
        <v>2825</v>
      </c>
      <c r="B2827" s="3" t="s">
        <v>2825</v>
      </c>
      <c r="C2827" s="3" t="s">
        <v>6935</v>
      </c>
      <c r="D2827" s="6">
        <v>3000</v>
      </c>
      <c r="E2827" s="8">
        <v>3100</v>
      </c>
      <c r="F2827" t="s">
        <v>8218</v>
      </c>
      <c r="G2827" t="s">
        <v>8224</v>
      </c>
      <c r="H2827" t="s">
        <v>8246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8276</v>
      </c>
      <c r="O2827" t="s">
        <v>8277</v>
      </c>
      <c r="P2827" s="9">
        <f>(J2827/86400)+DATE(1970,1,1)</f>
        <v>42312.792662037042</v>
      </c>
      <c r="Q2827" s="9">
        <f>(I2827/86400)+DATE(1970,1,1)</f>
        <v>42342.792662037042</v>
      </c>
      <c r="R2827" cm="1">
        <f t="array" ref="R2827:S2827">YEAR(P2827:Q2827)</f>
        <v>2015</v>
      </c>
      <c r="S2827">
        <v>2015</v>
      </c>
    </row>
    <row r="2828" spans="1:19" ht="48" x14ac:dyDescent="0.2">
      <c r="A2828">
        <v>2826</v>
      </c>
      <c r="B2828" s="3" t="s">
        <v>2826</v>
      </c>
      <c r="C2828" s="3" t="s">
        <v>6936</v>
      </c>
      <c r="D2828" s="6">
        <v>2000</v>
      </c>
      <c r="E2828" s="8">
        <v>2155</v>
      </c>
      <c r="F2828" t="s">
        <v>8218</v>
      </c>
      <c r="G2828" t="s">
        <v>8223</v>
      </c>
      <c r="H2828" t="s">
        <v>8245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8276</v>
      </c>
      <c r="O2828" t="s">
        <v>8277</v>
      </c>
      <c r="P2828" s="9">
        <f>(J2828/86400)+DATE(1970,1,1)</f>
        <v>42171.034861111111</v>
      </c>
      <c r="Q2828" s="9">
        <f>(I2828/86400)+DATE(1970,1,1)</f>
        <v>42195.291666666672</v>
      </c>
      <c r="R2828" cm="1">
        <f t="array" ref="R2828:S2828">YEAR(P2828:Q2828)</f>
        <v>2015</v>
      </c>
      <c r="S2828">
        <v>2015</v>
      </c>
    </row>
    <row r="2829" spans="1:19" ht="48" x14ac:dyDescent="0.2">
      <c r="A2829">
        <v>2827</v>
      </c>
      <c r="B2829" s="3" t="s">
        <v>2827</v>
      </c>
      <c r="C2829" s="3" t="s">
        <v>6937</v>
      </c>
      <c r="D2829" s="6">
        <v>2000</v>
      </c>
      <c r="E2829" s="8">
        <v>2405</v>
      </c>
      <c r="F2829" t="s">
        <v>8218</v>
      </c>
      <c r="G2829" t="s">
        <v>8223</v>
      </c>
      <c r="H2829" t="s">
        <v>8245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8276</v>
      </c>
      <c r="O2829" t="s">
        <v>8277</v>
      </c>
      <c r="P2829" s="9">
        <f>(J2829/86400)+DATE(1970,1,1)</f>
        <v>42494.683634259258</v>
      </c>
      <c r="Q2829" s="9">
        <f>(I2829/86400)+DATE(1970,1,1)</f>
        <v>42524.6875</v>
      </c>
      <c r="R2829" cm="1">
        <f t="array" ref="R2829:S2829">YEAR(P2829:Q2829)</f>
        <v>2016</v>
      </c>
      <c r="S2829">
        <v>2016</v>
      </c>
    </row>
    <row r="2830" spans="1:19" ht="48" x14ac:dyDescent="0.2">
      <c r="A2830">
        <v>2828</v>
      </c>
      <c r="B2830" s="3" t="s">
        <v>2828</v>
      </c>
      <c r="C2830" s="3" t="s">
        <v>6938</v>
      </c>
      <c r="D2830" s="6">
        <v>9500</v>
      </c>
      <c r="E2830" s="8">
        <v>9536</v>
      </c>
      <c r="F2830" t="s">
        <v>8218</v>
      </c>
      <c r="G2830" t="s">
        <v>8224</v>
      </c>
      <c r="H2830" t="s">
        <v>8246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8276</v>
      </c>
      <c r="O2830" t="s">
        <v>8277</v>
      </c>
      <c r="P2830" s="9">
        <f>(J2830/86400)+DATE(1970,1,1)</f>
        <v>42254.264687499999</v>
      </c>
      <c r="Q2830" s="9">
        <f>(I2830/86400)+DATE(1970,1,1)</f>
        <v>42279.958333333328</v>
      </c>
      <c r="R2830" cm="1">
        <f t="array" ref="R2830:S2830">YEAR(P2830:Q2830)</f>
        <v>2015</v>
      </c>
      <c r="S2830">
        <v>2015</v>
      </c>
    </row>
    <row r="2831" spans="1:19" ht="48" x14ac:dyDescent="0.2">
      <c r="A2831">
        <v>2829</v>
      </c>
      <c r="B2831" s="3" t="s">
        <v>2829</v>
      </c>
      <c r="C2831" s="3" t="s">
        <v>6939</v>
      </c>
      <c r="D2831" s="6">
        <v>2500</v>
      </c>
      <c r="E2831" s="8">
        <v>2663</v>
      </c>
      <c r="F2831" t="s">
        <v>8218</v>
      </c>
      <c r="G2831" t="s">
        <v>8224</v>
      </c>
      <c r="H2831" t="s">
        <v>8246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8276</v>
      </c>
      <c r="O2831" t="s">
        <v>8277</v>
      </c>
      <c r="P2831" s="9">
        <f>(J2831/86400)+DATE(1970,1,1)</f>
        <v>42495.434236111112</v>
      </c>
      <c r="Q2831" s="9">
        <f>(I2831/86400)+DATE(1970,1,1)</f>
        <v>42523.434236111112</v>
      </c>
      <c r="R2831" cm="1">
        <f t="array" ref="R2831:S2831">YEAR(P2831:Q2831)</f>
        <v>2016</v>
      </c>
      <c r="S2831">
        <v>2016</v>
      </c>
    </row>
    <row r="2832" spans="1:19" ht="32" x14ac:dyDescent="0.2">
      <c r="A2832">
        <v>2830</v>
      </c>
      <c r="B2832" s="3" t="s">
        <v>2830</v>
      </c>
      <c r="C2832" s="3" t="s">
        <v>6940</v>
      </c>
      <c r="D2832" s="6">
        <v>3000</v>
      </c>
      <c r="E2832" s="8">
        <v>3000</v>
      </c>
      <c r="F2832" t="s">
        <v>8218</v>
      </c>
      <c r="G2832" t="s">
        <v>8223</v>
      </c>
      <c r="H2832" t="s">
        <v>8245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8276</v>
      </c>
      <c r="O2832" t="s">
        <v>8277</v>
      </c>
      <c r="P2832" s="9">
        <f>(J2832/86400)+DATE(1970,1,1)</f>
        <v>41758.839675925927</v>
      </c>
      <c r="Q2832" s="9">
        <f>(I2832/86400)+DATE(1970,1,1)</f>
        <v>41771.165972222225</v>
      </c>
      <c r="R2832" cm="1">
        <f t="array" ref="R2832:S2832">YEAR(P2832:Q2832)</f>
        <v>2014</v>
      </c>
      <c r="S2832">
        <v>2014</v>
      </c>
    </row>
    <row r="2833" spans="1:19" ht="32" x14ac:dyDescent="0.2">
      <c r="A2833">
        <v>2831</v>
      </c>
      <c r="B2833" s="3" t="s">
        <v>2831</v>
      </c>
      <c r="C2833" s="3" t="s">
        <v>6941</v>
      </c>
      <c r="D2833" s="6">
        <v>3000</v>
      </c>
      <c r="E2833" s="8">
        <v>3320</v>
      </c>
      <c r="F2833" t="s">
        <v>8218</v>
      </c>
      <c r="G2833" t="s">
        <v>8223</v>
      </c>
      <c r="H2833" t="s">
        <v>8245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8276</v>
      </c>
      <c r="O2833" t="s">
        <v>8277</v>
      </c>
      <c r="P2833" s="9">
        <f>(J2833/86400)+DATE(1970,1,1)</f>
        <v>42171.824884259258</v>
      </c>
      <c r="Q2833" s="9">
        <f>(I2833/86400)+DATE(1970,1,1)</f>
        <v>42201.824884259258</v>
      </c>
      <c r="R2833" cm="1">
        <f t="array" ref="R2833:S2833">YEAR(P2833:Q2833)</f>
        <v>2015</v>
      </c>
      <c r="S2833">
        <v>2015</v>
      </c>
    </row>
    <row r="2834" spans="1:19" ht="48" x14ac:dyDescent="0.2">
      <c r="A2834">
        <v>2832</v>
      </c>
      <c r="B2834" s="3" t="s">
        <v>2832</v>
      </c>
      <c r="C2834" s="3" t="s">
        <v>6942</v>
      </c>
      <c r="D2834" s="6">
        <v>2500</v>
      </c>
      <c r="E2834" s="8">
        <v>2867.99</v>
      </c>
      <c r="F2834" t="s">
        <v>8218</v>
      </c>
      <c r="G2834" t="s">
        <v>8224</v>
      </c>
      <c r="H2834" t="s">
        <v>8246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8276</v>
      </c>
      <c r="O2834" t="s">
        <v>8277</v>
      </c>
      <c r="P2834" s="9">
        <f>(J2834/86400)+DATE(1970,1,1)</f>
        <v>41938.709421296298</v>
      </c>
      <c r="Q2834" s="9">
        <f>(I2834/86400)+DATE(1970,1,1)</f>
        <v>41966.916666666672</v>
      </c>
      <c r="R2834" cm="1">
        <f t="array" ref="R2834:S2834">YEAR(P2834:Q2834)</f>
        <v>2014</v>
      </c>
      <c r="S2834">
        <v>2014</v>
      </c>
    </row>
    <row r="2835" spans="1:19" ht="16" x14ac:dyDescent="0.2">
      <c r="A2835">
        <v>2833</v>
      </c>
      <c r="B2835" s="3" t="s">
        <v>2833</v>
      </c>
      <c r="C2835" s="3" t="s">
        <v>6943</v>
      </c>
      <c r="D2835" s="6">
        <v>2700</v>
      </c>
      <c r="E2835" s="8">
        <v>2923</v>
      </c>
      <c r="F2835" t="s">
        <v>8218</v>
      </c>
      <c r="G2835" t="s">
        <v>8223</v>
      </c>
      <c r="H2835" t="s">
        <v>8245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8276</v>
      </c>
      <c r="O2835" t="s">
        <v>8277</v>
      </c>
      <c r="P2835" s="9">
        <f>(J2835/86400)+DATE(1970,1,1)</f>
        <v>42268.127696759257</v>
      </c>
      <c r="Q2835" s="9">
        <f>(I2835/86400)+DATE(1970,1,1)</f>
        <v>42288.083333333328</v>
      </c>
      <c r="R2835" cm="1">
        <f t="array" ref="R2835:S2835">YEAR(P2835:Q2835)</f>
        <v>2015</v>
      </c>
      <c r="S2835">
        <v>2015</v>
      </c>
    </row>
    <row r="2836" spans="1:19" ht="48" x14ac:dyDescent="0.2">
      <c r="A2836">
        <v>2834</v>
      </c>
      <c r="B2836" s="3" t="s">
        <v>2834</v>
      </c>
      <c r="C2836" s="3" t="s">
        <v>6944</v>
      </c>
      <c r="D2836" s="6">
        <v>800</v>
      </c>
      <c r="E2836" s="8">
        <v>1360</v>
      </c>
      <c r="F2836" t="s">
        <v>8218</v>
      </c>
      <c r="G2836" t="s">
        <v>8224</v>
      </c>
      <c r="H2836" t="s">
        <v>8246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8276</v>
      </c>
      <c r="O2836" t="s">
        <v>8277</v>
      </c>
      <c r="P2836" s="9">
        <f>(J2836/86400)+DATE(1970,1,1)</f>
        <v>42019.959837962961</v>
      </c>
      <c r="Q2836" s="9">
        <f>(I2836/86400)+DATE(1970,1,1)</f>
        <v>42034.959837962961</v>
      </c>
      <c r="R2836" cm="1">
        <f t="array" ref="R2836:S2836">YEAR(P2836:Q2836)</f>
        <v>2015</v>
      </c>
      <c r="S2836">
        <v>2015</v>
      </c>
    </row>
    <row r="2837" spans="1:19" ht="48" x14ac:dyDescent="0.2">
      <c r="A2837">
        <v>2835</v>
      </c>
      <c r="B2837" s="3" t="s">
        <v>2835</v>
      </c>
      <c r="C2837" s="3" t="s">
        <v>6945</v>
      </c>
      <c r="D2837" s="6">
        <v>1000</v>
      </c>
      <c r="E2837" s="8">
        <v>1870.99</v>
      </c>
      <c r="F2837" t="s">
        <v>8218</v>
      </c>
      <c r="G2837" t="s">
        <v>8224</v>
      </c>
      <c r="H2837" t="s">
        <v>8246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8276</v>
      </c>
      <c r="O2837" t="s">
        <v>8277</v>
      </c>
      <c r="P2837" s="9">
        <f>(J2837/86400)+DATE(1970,1,1)</f>
        <v>42313.703900462962</v>
      </c>
      <c r="Q2837" s="9">
        <f>(I2837/86400)+DATE(1970,1,1)</f>
        <v>42343</v>
      </c>
      <c r="R2837" cm="1">
        <f t="array" ref="R2837:S2837">YEAR(P2837:Q2837)</f>
        <v>2015</v>
      </c>
      <c r="S2837">
        <v>2015</v>
      </c>
    </row>
    <row r="2838" spans="1:19" ht="48" x14ac:dyDescent="0.2">
      <c r="A2838">
        <v>2836</v>
      </c>
      <c r="B2838" s="3" t="s">
        <v>2836</v>
      </c>
      <c r="C2838" s="3" t="s">
        <v>6946</v>
      </c>
      <c r="D2838" s="6">
        <v>450</v>
      </c>
      <c r="E2838" s="8">
        <v>485</v>
      </c>
      <c r="F2838" t="s">
        <v>8218</v>
      </c>
      <c r="G2838" t="s">
        <v>8223</v>
      </c>
      <c r="H2838" t="s">
        <v>8245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8276</v>
      </c>
      <c r="O2838" t="s">
        <v>8277</v>
      </c>
      <c r="P2838" s="9">
        <f>(J2838/86400)+DATE(1970,1,1)</f>
        <v>42746.261782407411</v>
      </c>
      <c r="Q2838" s="9">
        <f>(I2838/86400)+DATE(1970,1,1)</f>
        <v>42784.207638888889</v>
      </c>
      <c r="R2838" cm="1">
        <f t="array" ref="R2838:S2838">YEAR(P2838:Q2838)</f>
        <v>2017</v>
      </c>
      <c r="S2838">
        <v>2017</v>
      </c>
    </row>
    <row r="2839" spans="1:19" ht="64" x14ac:dyDescent="0.2">
      <c r="A2839">
        <v>2837</v>
      </c>
      <c r="B2839" s="3" t="s">
        <v>2837</v>
      </c>
      <c r="C2839" s="3" t="s">
        <v>6947</v>
      </c>
      <c r="D2839" s="6">
        <v>850</v>
      </c>
      <c r="E2839" s="8">
        <v>850</v>
      </c>
      <c r="F2839" t="s">
        <v>8218</v>
      </c>
      <c r="G2839" t="s">
        <v>8228</v>
      </c>
      <c r="H2839" t="s">
        <v>8250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8276</v>
      </c>
      <c r="O2839" t="s">
        <v>8277</v>
      </c>
      <c r="P2839" s="9">
        <f>(J2839/86400)+DATE(1970,1,1)</f>
        <v>42307.908379629633</v>
      </c>
      <c r="Q2839" s="9">
        <f>(I2839/86400)+DATE(1970,1,1)</f>
        <v>42347.950046296297</v>
      </c>
      <c r="R2839" cm="1">
        <f t="array" ref="R2839:S2839">YEAR(P2839:Q2839)</f>
        <v>2015</v>
      </c>
      <c r="S2839">
        <v>2015</v>
      </c>
    </row>
    <row r="2840" spans="1:19" ht="48" x14ac:dyDescent="0.2">
      <c r="A2840">
        <v>2838</v>
      </c>
      <c r="B2840" s="3" t="s">
        <v>2838</v>
      </c>
      <c r="C2840" s="3" t="s">
        <v>6948</v>
      </c>
      <c r="D2840" s="6">
        <v>2000</v>
      </c>
      <c r="E2840" s="8">
        <v>2405</v>
      </c>
      <c r="F2840" t="s">
        <v>8218</v>
      </c>
      <c r="G2840" t="s">
        <v>8223</v>
      </c>
      <c r="H2840" t="s">
        <v>8245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8276</v>
      </c>
      <c r="O2840" t="s">
        <v>8277</v>
      </c>
      <c r="P2840" s="9">
        <f>(J2840/86400)+DATE(1970,1,1)</f>
        <v>41842.607592592591</v>
      </c>
      <c r="Q2840" s="9">
        <f>(I2840/86400)+DATE(1970,1,1)</f>
        <v>41864.916666666664</v>
      </c>
      <c r="R2840" cm="1">
        <f t="array" ref="R2840:S2840">YEAR(P2840:Q2840)</f>
        <v>2014</v>
      </c>
      <c r="S2840">
        <v>2014</v>
      </c>
    </row>
    <row r="2841" spans="1:19" ht="48" x14ac:dyDescent="0.2">
      <c r="A2841">
        <v>2839</v>
      </c>
      <c r="B2841" s="3" t="s">
        <v>2839</v>
      </c>
      <c r="C2841" s="3" t="s">
        <v>6949</v>
      </c>
      <c r="D2841" s="6">
        <v>3500</v>
      </c>
      <c r="E2841" s="8">
        <v>3900</v>
      </c>
      <c r="F2841" t="s">
        <v>8218</v>
      </c>
      <c r="G2841" t="s">
        <v>8223</v>
      </c>
      <c r="H2841" t="s">
        <v>8245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8276</v>
      </c>
      <c r="O2841" t="s">
        <v>8277</v>
      </c>
      <c r="P2841" s="9">
        <f>(J2841/86400)+DATE(1970,1,1)</f>
        <v>41853.240208333329</v>
      </c>
      <c r="Q2841" s="9">
        <f>(I2841/86400)+DATE(1970,1,1)</f>
        <v>41876.207638888889</v>
      </c>
      <c r="R2841" cm="1">
        <f t="array" ref="R2841:S2841">YEAR(P2841:Q2841)</f>
        <v>2014</v>
      </c>
      <c r="S2841">
        <v>2014</v>
      </c>
    </row>
    <row r="2842" spans="1:19" ht="48" x14ac:dyDescent="0.2">
      <c r="A2842">
        <v>2840</v>
      </c>
      <c r="B2842" s="3" t="s">
        <v>2840</v>
      </c>
      <c r="C2842" s="3" t="s">
        <v>6950</v>
      </c>
      <c r="D2842" s="6">
        <v>2500</v>
      </c>
      <c r="E2842" s="8">
        <v>2600</v>
      </c>
      <c r="F2842" t="s">
        <v>8218</v>
      </c>
      <c r="G2842" t="s">
        <v>8224</v>
      </c>
      <c r="H2842" t="s">
        <v>8246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8276</v>
      </c>
      <c r="O2842" t="s">
        <v>8277</v>
      </c>
      <c r="P2842" s="9">
        <f>(J2842/86400)+DATE(1970,1,1)</f>
        <v>42060.035636574074</v>
      </c>
      <c r="Q2842" s="9">
        <f>(I2842/86400)+DATE(1970,1,1)</f>
        <v>42081.708333333328</v>
      </c>
      <c r="R2842" cm="1">
        <f t="array" ref="R2842:S2842">YEAR(P2842:Q2842)</f>
        <v>2015</v>
      </c>
      <c r="S2842">
        <v>2015</v>
      </c>
    </row>
    <row r="2843" spans="1:19" ht="48" x14ac:dyDescent="0.2">
      <c r="A2843">
        <v>2841</v>
      </c>
      <c r="B2843" s="3" t="s">
        <v>2841</v>
      </c>
      <c r="C2843" s="3" t="s">
        <v>6951</v>
      </c>
      <c r="D2843" s="6">
        <v>1000</v>
      </c>
      <c r="E2843" s="8">
        <v>10</v>
      </c>
      <c r="F2843" t="s">
        <v>8220</v>
      </c>
      <c r="G2843" t="s">
        <v>8224</v>
      </c>
      <c r="H2843" t="s">
        <v>8246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8276</v>
      </c>
      <c r="O2843" t="s">
        <v>8277</v>
      </c>
      <c r="P2843" s="9">
        <f>(J2843/86400)+DATE(1970,1,1)</f>
        <v>42291.739548611113</v>
      </c>
      <c r="Q2843" s="9">
        <f>(I2843/86400)+DATE(1970,1,1)</f>
        <v>42351.781215277777</v>
      </c>
      <c r="R2843" cm="1">
        <f t="array" ref="R2843:S2843">YEAR(P2843:Q2843)</f>
        <v>2015</v>
      </c>
      <c r="S2843">
        <v>2015</v>
      </c>
    </row>
    <row r="2844" spans="1:19" ht="48" x14ac:dyDescent="0.2">
      <c r="A2844">
        <v>2842</v>
      </c>
      <c r="B2844" s="3" t="s">
        <v>2842</v>
      </c>
      <c r="C2844" s="3" t="s">
        <v>6952</v>
      </c>
      <c r="D2844" s="6">
        <v>1500</v>
      </c>
      <c r="E2844" s="8">
        <v>0</v>
      </c>
      <c r="F2844" t="s">
        <v>8220</v>
      </c>
      <c r="G2844" t="s">
        <v>8224</v>
      </c>
      <c r="H2844" t="s">
        <v>8246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8276</v>
      </c>
      <c r="O2844" t="s">
        <v>8277</v>
      </c>
      <c r="P2844" s="9">
        <f>(J2844/86400)+DATE(1970,1,1)</f>
        <v>41784.95248842593</v>
      </c>
      <c r="Q2844" s="9">
        <f>(I2844/86400)+DATE(1970,1,1)</f>
        <v>41811.458333333336</v>
      </c>
      <c r="R2844" cm="1">
        <f t="array" ref="R2844:S2844">YEAR(P2844:Q2844)</f>
        <v>2014</v>
      </c>
      <c r="S2844">
        <v>2014</v>
      </c>
    </row>
    <row r="2845" spans="1:19" ht="48" x14ac:dyDescent="0.2">
      <c r="A2845">
        <v>2843</v>
      </c>
      <c r="B2845" s="3" t="s">
        <v>2843</v>
      </c>
      <c r="C2845" s="3" t="s">
        <v>6953</v>
      </c>
      <c r="D2845" s="6">
        <v>1200</v>
      </c>
      <c r="E2845" s="8">
        <v>0</v>
      </c>
      <c r="F2845" t="s">
        <v>8220</v>
      </c>
      <c r="G2845" t="s">
        <v>8223</v>
      </c>
      <c r="H2845" t="s">
        <v>8245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8276</v>
      </c>
      <c r="O2845" t="s">
        <v>8277</v>
      </c>
      <c r="P2845" s="9">
        <f>(J2845/86400)+DATE(1970,1,1)</f>
        <v>42492.737847222219</v>
      </c>
      <c r="Q2845" s="9">
        <f>(I2845/86400)+DATE(1970,1,1)</f>
        <v>42534.166666666672</v>
      </c>
      <c r="R2845" cm="1">
        <f t="array" ref="R2845:S2845">YEAR(P2845:Q2845)</f>
        <v>2016</v>
      </c>
      <c r="S2845">
        <v>2016</v>
      </c>
    </row>
    <row r="2846" spans="1:19" ht="48" x14ac:dyDescent="0.2">
      <c r="A2846">
        <v>2844</v>
      </c>
      <c r="B2846" s="3" t="s">
        <v>2844</v>
      </c>
      <c r="C2846" s="3" t="s">
        <v>6954</v>
      </c>
      <c r="D2846" s="6">
        <v>550</v>
      </c>
      <c r="E2846" s="8">
        <v>30</v>
      </c>
      <c r="F2846" t="s">
        <v>8220</v>
      </c>
      <c r="G2846" t="s">
        <v>8238</v>
      </c>
      <c r="H2846" t="s">
        <v>8248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8276</v>
      </c>
      <c r="O2846" t="s">
        <v>8277</v>
      </c>
      <c r="P2846" s="9">
        <f>(J2846/86400)+DATE(1970,1,1)</f>
        <v>42709.546064814815</v>
      </c>
      <c r="Q2846" s="9">
        <f>(I2846/86400)+DATE(1970,1,1)</f>
        <v>42739.546064814815</v>
      </c>
      <c r="R2846" cm="1">
        <f t="array" ref="R2846:S2846">YEAR(P2846:Q2846)</f>
        <v>2016</v>
      </c>
      <c r="S2846">
        <v>2017</v>
      </c>
    </row>
    <row r="2847" spans="1:19" ht="48" x14ac:dyDescent="0.2">
      <c r="A2847">
        <v>2845</v>
      </c>
      <c r="B2847" s="3" t="s">
        <v>2845</v>
      </c>
      <c r="C2847" s="3" t="s">
        <v>6955</v>
      </c>
      <c r="D2847" s="6">
        <v>7500</v>
      </c>
      <c r="E2847" s="8">
        <v>2366</v>
      </c>
      <c r="F2847" t="s">
        <v>8220</v>
      </c>
      <c r="G2847" t="s">
        <v>8223</v>
      </c>
      <c r="H2847" t="s">
        <v>8245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8276</v>
      </c>
      <c r="O2847" t="s">
        <v>8277</v>
      </c>
      <c r="P2847" s="9">
        <f>(J2847/86400)+DATE(1970,1,1)</f>
        <v>42103.016585648147</v>
      </c>
      <c r="Q2847" s="9">
        <f>(I2847/86400)+DATE(1970,1,1)</f>
        <v>42163.016585648147</v>
      </c>
      <c r="R2847" cm="1">
        <f t="array" ref="R2847:S2847">YEAR(P2847:Q2847)</f>
        <v>2015</v>
      </c>
      <c r="S2847">
        <v>2015</v>
      </c>
    </row>
    <row r="2848" spans="1:19" ht="48" x14ac:dyDescent="0.2">
      <c r="A2848">
        <v>2846</v>
      </c>
      <c r="B2848" s="3" t="s">
        <v>2846</v>
      </c>
      <c r="C2848" s="3" t="s">
        <v>6956</v>
      </c>
      <c r="D2848" s="6">
        <v>8000</v>
      </c>
      <c r="E2848" s="8">
        <v>0</v>
      </c>
      <c r="F2848" t="s">
        <v>8220</v>
      </c>
      <c r="G2848" t="s">
        <v>8223</v>
      </c>
      <c r="H2848" t="s">
        <v>8245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8276</v>
      </c>
      <c r="O2848" t="s">
        <v>8277</v>
      </c>
      <c r="P2848" s="9">
        <f>(J2848/86400)+DATE(1970,1,1)</f>
        <v>42108.692060185189</v>
      </c>
      <c r="Q2848" s="9">
        <f>(I2848/86400)+DATE(1970,1,1)</f>
        <v>42153.692060185189</v>
      </c>
      <c r="R2848" cm="1">
        <f t="array" ref="R2848:S2848">YEAR(P2848:Q2848)</f>
        <v>2015</v>
      </c>
      <c r="S2848">
        <v>2015</v>
      </c>
    </row>
    <row r="2849" spans="1:19" ht="48" x14ac:dyDescent="0.2">
      <c r="A2849">
        <v>2847</v>
      </c>
      <c r="B2849" s="3" t="s">
        <v>2847</v>
      </c>
      <c r="C2849" s="3" t="s">
        <v>6957</v>
      </c>
      <c r="D2849" s="6">
        <v>2000</v>
      </c>
      <c r="E2849" s="8">
        <v>0</v>
      </c>
      <c r="F2849" t="s">
        <v>8220</v>
      </c>
      <c r="G2849" t="s">
        <v>8223</v>
      </c>
      <c r="H2849" t="s">
        <v>8245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8276</v>
      </c>
      <c r="O2849" t="s">
        <v>8277</v>
      </c>
      <c r="P2849" s="9">
        <f>(J2849/86400)+DATE(1970,1,1)</f>
        <v>42453.806307870371</v>
      </c>
      <c r="Q2849" s="9">
        <f>(I2849/86400)+DATE(1970,1,1)</f>
        <v>42513.806307870371</v>
      </c>
      <c r="R2849" cm="1">
        <f t="array" ref="R2849:S2849">YEAR(P2849:Q2849)</f>
        <v>2016</v>
      </c>
      <c r="S2849">
        <v>2016</v>
      </c>
    </row>
    <row r="2850" spans="1:19" ht="48" x14ac:dyDescent="0.2">
      <c r="A2850">
        <v>2848</v>
      </c>
      <c r="B2850" s="3" t="s">
        <v>2848</v>
      </c>
      <c r="C2850" s="3" t="s">
        <v>6958</v>
      </c>
      <c r="D2850" s="6">
        <v>35000</v>
      </c>
      <c r="E2850" s="8">
        <v>70</v>
      </c>
      <c r="F2850" t="s">
        <v>8220</v>
      </c>
      <c r="G2850" t="s">
        <v>8223</v>
      </c>
      <c r="H2850" t="s">
        <v>8245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8276</v>
      </c>
      <c r="O2850" t="s">
        <v>8277</v>
      </c>
      <c r="P2850" s="9">
        <f>(J2850/86400)+DATE(1970,1,1)</f>
        <v>42123.648831018523</v>
      </c>
      <c r="Q2850" s="9">
        <f>(I2850/86400)+DATE(1970,1,1)</f>
        <v>42153.648831018523</v>
      </c>
      <c r="R2850" cm="1">
        <f t="array" ref="R2850:S2850">YEAR(P2850:Q2850)</f>
        <v>2015</v>
      </c>
      <c r="S2850">
        <v>2015</v>
      </c>
    </row>
    <row r="2851" spans="1:19" ht="48" x14ac:dyDescent="0.2">
      <c r="A2851">
        <v>2849</v>
      </c>
      <c r="B2851" s="3" t="s">
        <v>2849</v>
      </c>
      <c r="C2851" s="3" t="s">
        <v>6959</v>
      </c>
      <c r="D2851" s="6">
        <v>500</v>
      </c>
      <c r="E2851" s="8">
        <v>5</v>
      </c>
      <c r="F2851" t="s">
        <v>8220</v>
      </c>
      <c r="G2851" t="s">
        <v>8224</v>
      </c>
      <c r="H2851" t="s">
        <v>8246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8276</v>
      </c>
      <c r="O2851" t="s">
        <v>8277</v>
      </c>
      <c r="P2851" s="9">
        <f>(J2851/86400)+DATE(1970,1,1)</f>
        <v>42453.428240740745</v>
      </c>
      <c r="Q2851" s="9">
        <f>(I2851/86400)+DATE(1970,1,1)</f>
        <v>42483.428240740745</v>
      </c>
      <c r="R2851" cm="1">
        <f t="array" ref="R2851:S2851">YEAR(P2851:Q2851)</f>
        <v>2016</v>
      </c>
      <c r="S2851">
        <v>2016</v>
      </c>
    </row>
    <row r="2852" spans="1:19" ht="48" x14ac:dyDescent="0.2">
      <c r="A2852">
        <v>2850</v>
      </c>
      <c r="B2852" s="3" t="s">
        <v>2850</v>
      </c>
      <c r="C2852" s="3" t="s">
        <v>6960</v>
      </c>
      <c r="D2852" s="6">
        <v>8000</v>
      </c>
      <c r="E2852" s="8">
        <v>311</v>
      </c>
      <c r="F2852" t="s">
        <v>8220</v>
      </c>
      <c r="G2852" t="s">
        <v>8223</v>
      </c>
      <c r="H2852" t="s">
        <v>8245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8276</v>
      </c>
      <c r="O2852" t="s">
        <v>8277</v>
      </c>
      <c r="P2852" s="9">
        <f>(J2852/86400)+DATE(1970,1,1)</f>
        <v>41858.007071759261</v>
      </c>
      <c r="Q2852" s="9">
        <f>(I2852/86400)+DATE(1970,1,1)</f>
        <v>41888.007071759261</v>
      </c>
      <c r="R2852" cm="1">
        <f t="array" ref="R2852:S2852">YEAR(P2852:Q2852)</f>
        <v>2014</v>
      </c>
      <c r="S2852">
        <v>2014</v>
      </c>
    </row>
    <row r="2853" spans="1:19" ht="48" x14ac:dyDescent="0.2">
      <c r="A2853">
        <v>2851</v>
      </c>
      <c r="B2853" s="3" t="s">
        <v>2851</v>
      </c>
      <c r="C2853" s="3" t="s">
        <v>6961</v>
      </c>
      <c r="D2853" s="6">
        <v>4500</v>
      </c>
      <c r="E2853" s="8">
        <v>0</v>
      </c>
      <c r="F2853" t="s">
        <v>8220</v>
      </c>
      <c r="G2853" t="s">
        <v>8240</v>
      </c>
      <c r="H2853" t="s">
        <v>8248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8276</v>
      </c>
      <c r="O2853" t="s">
        <v>8277</v>
      </c>
      <c r="P2853" s="9">
        <f>(J2853/86400)+DATE(1970,1,1)</f>
        <v>42390.002650462964</v>
      </c>
      <c r="Q2853" s="9">
        <f>(I2853/86400)+DATE(1970,1,1)</f>
        <v>42398.970138888893</v>
      </c>
      <c r="R2853" cm="1">
        <f t="array" ref="R2853:S2853">YEAR(P2853:Q2853)</f>
        <v>2016</v>
      </c>
      <c r="S2853">
        <v>2016</v>
      </c>
    </row>
    <row r="2854" spans="1:19" ht="48" x14ac:dyDescent="0.2">
      <c r="A2854">
        <v>2852</v>
      </c>
      <c r="B2854" s="3" t="s">
        <v>2852</v>
      </c>
      <c r="C2854" s="3" t="s">
        <v>6962</v>
      </c>
      <c r="D2854" s="6">
        <v>5000</v>
      </c>
      <c r="E2854" s="8">
        <v>95</v>
      </c>
      <c r="F2854" t="s">
        <v>8220</v>
      </c>
      <c r="G2854" t="s">
        <v>8223</v>
      </c>
      <c r="H2854" t="s">
        <v>8245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8276</v>
      </c>
      <c r="O2854" t="s">
        <v>8277</v>
      </c>
      <c r="P2854" s="9">
        <f>(J2854/86400)+DATE(1970,1,1)</f>
        <v>41781.045173611114</v>
      </c>
      <c r="Q2854" s="9">
        <f>(I2854/86400)+DATE(1970,1,1)</f>
        <v>41811.045173611114</v>
      </c>
      <c r="R2854" cm="1">
        <f t="array" ref="R2854:S2854">YEAR(P2854:Q2854)</f>
        <v>2014</v>
      </c>
      <c r="S2854">
        <v>2014</v>
      </c>
    </row>
    <row r="2855" spans="1:19" ht="48" x14ac:dyDescent="0.2">
      <c r="A2855">
        <v>2853</v>
      </c>
      <c r="B2855" s="3" t="s">
        <v>2853</v>
      </c>
      <c r="C2855" s="3" t="s">
        <v>6963</v>
      </c>
      <c r="D2855" s="6">
        <v>9500</v>
      </c>
      <c r="E2855" s="8">
        <v>0</v>
      </c>
      <c r="F2855" t="s">
        <v>8220</v>
      </c>
      <c r="G2855" t="s">
        <v>8228</v>
      </c>
      <c r="H2855" t="s">
        <v>8250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8276</v>
      </c>
      <c r="O2855" t="s">
        <v>8277</v>
      </c>
      <c r="P2855" s="9">
        <f>(J2855/86400)+DATE(1970,1,1)</f>
        <v>41836.190937499996</v>
      </c>
      <c r="Q2855" s="9">
        <f>(I2855/86400)+DATE(1970,1,1)</f>
        <v>41896.190937499996</v>
      </c>
      <c r="R2855" cm="1">
        <f t="array" ref="R2855:S2855">YEAR(P2855:Q2855)</f>
        <v>2014</v>
      </c>
      <c r="S2855">
        <v>2014</v>
      </c>
    </row>
    <row r="2856" spans="1:19" ht="48" x14ac:dyDescent="0.2">
      <c r="A2856">
        <v>2854</v>
      </c>
      <c r="B2856" s="3" t="s">
        <v>2854</v>
      </c>
      <c r="C2856" s="3" t="s">
        <v>6964</v>
      </c>
      <c r="D2856" s="6">
        <v>1000</v>
      </c>
      <c r="E2856" s="8">
        <v>417</v>
      </c>
      <c r="F2856" t="s">
        <v>8220</v>
      </c>
      <c r="G2856" t="s">
        <v>8224</v>
      </c>
      <c r="H2856" t="s">
        <v>8246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8276</v>
      </c>
      <c r="O2856" t="s">
        <v>8277</v>
      </c>
      <c r="P2856" s="9">
        <f>(J2856/86400)+DATE(1970,1,1)</f>
        <v>42111.71665509259</v>
      </c>
      <c r="Q2856" s="9">
        <f>(I2856/86400)+DATE(1970,1,1)</f>
        <v>42131.71665509259</v>
      </c>
      <c r="R2856" cm="1">
        <f t="array" ref="R2856:S2856">YEAR(P2856:Q2856)</f>
        <v>2015</v>
      </c>
      <c r="S2856">
        <v>2015</v>
      </c>
    </row>
    <row r="2857" spans="1:19" ht="48" x14ac:dyDescent="0.2">
      <c r="A2857">
        <v>2855</v>
      </c>
      <c r="B2857" s="3" t="s">
        <v>2855</v>
      </c>
      <c r="C2857" s="3" t="s">
        <v>6965</v>
      </c>
      <c r="D2857" s="6">
        <v>600</v>
      </c>
      <c r="E2857" s="8">
        <v>300</v>
      </c>
      <c r="F2857" t="s">
        <v>8220</v>
      </c>
      <c r="G2857" t="s">
        <v>8223</v>
      </c>
      <c r="H2857" t="s">
        <v>8245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8276</v>
      </c>
      <c r="O2857" t="s">
        <v>8277</v>
      </c>
      <c r="P2857" s="9">
        <f>(J2857/86400)+DATE(1970,1,1)</f>
        <v>42370.007766203707</v>
      </c>
      <c r="Q2857" s="9">
        <f>(I2857/86400)+DATE(1970,1,1)</f>
        <v>42398.981944444444</v>
      </c>
      <c r="R2857" cm="1">
        <f t="array" ref="R2857:S2857">YEAR(P2857:Q2857)</f>
        <v>2016</v>
      </c>
      <c r="S2857">
        <v>2016</v>
      </c>
    </row>
    <row r="2858" spans="1:19" ht="48" x14ac:dyDescent="0.2">
      <c r="A2858">
        <v>2856</v>
      </c>
      <c r="B2858" s="3" t="s">
        <v>2856</v>
      </c>
      <c r="C2858" s="3" t="s">
        <v>6966</v>
      </c>
      <c r="D2858" s="6">
        <v>3000</v>
      </c>
      <c r="E2858" s="8">
        <v>146</v>
      </c>
      <c r="F2858" t="s">
        <v>8220</v>
      </c>
      <c r="G2858" t="s">
        <v>8223</v>
      </c>
      <c r="H2858" t="s">
        <v>8245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8276</v>
      </c>
      <c r="O2858" t="s">
        <v>8277</v>
      </c>
      <c r="P2858" s="9">
        <f>(J2858/86400)+DATE(1970,1,1)</f>
        <v>42165.037581018521</v>
      </c>
      <c r="Q2858" s="9">
        <f>(I2858/86400)+DATE(1970,1,1)</f>
        <v>42224.898611111115</v>
      </c>
      <c r="R2858" cm="1">
        <f t="array" ref="R2858:S2858">YEAR(P2858:Q2858)</f>
        <v>2015</v>
      </c>
      <c r="S2858">
        <v>2015</v>
      </c>
    </row>
    <row r="2859" spans="1:19" ht="64" x14ac:dyDescent="0.2">
      <c r="A2859">
        <v>2857</v>
      </c>
      <c r="B2859" s="3" t="s">
        <v>2857</v>
      </c>
      <c r="C2859" s="3" t="s">
        <v>6967</v>
      </c>
      <c r="D2859" s="6">
        <v>38000</v>
      </c>
      <c r="E2859" s="8">
        <v>7500</v>
      </c>
      <c r="F2859" t="s">
        <v>8220</v>
      </c>
      <c r="G2859" t="s">
        <v>8237</v>
      </c>
      <c r="H2859" t="s">
        <v>8255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8276</v>
      </c>
      <c r="O2859" t="s">
        <v>8277</v>
      </c>
      <c r="P2859" s="9">
        <f>(J2859/86400)+DATE(1970,1,1)</f>
        <v>42726.920081018514</v>
      </c>
      <c r="Q2859" s="9">
        <f>(I2859/86400)+DATE(1970,1,1)</f>
        <v>42786.75</v>
      </c>
      <c r="R2859" cm="1">
        <f t="array" ref="R2859:S2859">YEAR(P2859:Q2859)</f>
        <v>2016</v>
      </c>
      <c r="S2859">
        <v>2017</v>
      </c>
    </row>
    <row r="2860" spans="1:19" ht="48" x14ac:dyDescent="0.2">
      <c r="A2860">
        <v>2858</v>
      </c>
      <c r="B2860" s="3" t="s">
        <v>2858</v>
      </c>
      <c r="C2860" s="3" t="s">
        <v>6968</v>
      </c>
      <c r="D2860" s="6">
        <v>1000</v>
      </c>
      <c r="E2860" s="8">
        <v>0</v>
      </c>
      <c r="F2860" t="s">
        <v>8220</v>
      </c>
      <c r="G2860" t="s">
        <v>8232</v>
      </c>
      <c r="H2860" t="s">
        <v>8248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8276</v>
      </c>
      <c r="O2860" t="s">
        <v>8277</v>
      </c>
      <c r="P2860" s="9">
        <f>(J2860/86400)+DATE(1970,1,1)</f>
        <v>41954.545081018514</v>
      </c>
      <c r="Q2860" s="9">
        <f>(I2860/86400)+DATE(1970,1,1)</f>
        <v>41978.477777777778</v>
      </c>
      <c r="R2860" cm="1">
        <f t="array" ref="R2860:S2860">YEAR(P2860:Q2860)</f>
        <v>2014</v>
      </c>
      <c r="S2860">
        <v>2014</v>
      </c>
    </row>
    <row r="2861" spans="1:19" ht="32" x14ac:dyDescent="0.2">
      <c r="A2861">
        <v>2859</v>
      </c>
      <c r="B2861" s="3" t="s">
        <v>2859</v>
      </c>
      <c r="C2861" s="3" t="s">
        <v>6969</v>
      </c>
      <c r="D2861" s="6">
        <v>2000</v>
      </c>
      <c r="E2861" s="8">
        <v>35</v>
      </c>
      <c r="F2861" t="s">
        <v>8220</v>
      </c>
      <c r="G2861" t="s">
        <v>8225</v>
      </c>
      <c r="H2861" t="s">
        <v>8247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8276</v>
      </c>
      <c r="O2861" t="s">
        <v>8277</v>
      </c>
      <c r="P2861" s="9">
        <f>(J2861/86400)+DATE(1970,1,1)</f>
        <v>42233.362314814818</v>
      </c>
      <c r="Q2861" s="9">
        <f>(I2861/86400)+DATE(1970,1,1)</f>
        <v>42293.362314814818</v>
      </c>
      <c r="R2861" cm="1">
        <f t="array" ref="R2861:S2861">YEAR(P2861:Q2861)</f>
        <v>2015</v>
      </c>
      <c r="S2861">
        <v>2015</v>
      </c>
    </row>
    <row r="2862" spans="1:19" ht="48" x14ac:dyDescent="0.2">
      <c r="A2862">
        <v>2860</v>
      </c>
      <c r="B2862" s="3" t="s">
        <v>2860</v>
      </c>
      <c r="C2862" s="3" t="s">
        <v>6970</v>
      </c>
      <c r="D2862" s="6">
        <v>4000</v>
      </c>
      <c r="E2862" s="8">
        <v>266</v>
      </c>
      <c r="F2862" t="s">
        <v>8220</v>
      </c>
      <c r="G2862" t="s">
        <v>8223</v>
      </c>
      <c r="H2862" t="s">
        <v>8245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8276</v>
      </c>
      <c r="O2862" t="s">
        <v>8277</v>
      </c>
      <c r="P2862" s="9">
        <f>(J2862/86400)+DATE(1970,1,1)</f>
        <v>42480.80064814815</v>
      </c>
      <c r="Q2862" s="9">
        <f>(I2862/86400)+DATE(1970,1,1)</f>
        <v>42540.80064814815</v>
      </c>
      <c r="R2862" cm="1">
        <f t="array" ref="R2862:S2862">YEAR(P2862:Q2862)</f>
        <v>2016</v>
      </c>
      <c r="S2862">
        <v>2016</v>
      </c>
    </row>
    <row r="2863" spans="1:19" ht="48" x14ac:dyDescent="0.2">
      <c r="A2863">
        <v>2861</v>
      </c>
      <c r="B2863" s="3" t="s">
        <v>2861</v>
      </c>
      <c r="C2863" s="3" t="s">
        <v>6971</v>
      </c>
      <c r="D2863" s="6">
        <v>250</v>
      </c>
      <c r="E2863" s="8">
        <v>80</v>
      </c>
      <c r="F2863" t="s">
        <v>8220</v>
      </c>
      <c r="G2863" t="s">
        <v>8225</v>
      </c>
      <c r="H2863" t="s">
        <v>8247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8276</v>
      </c>
      <c r="O2863" t="s">
        <v>8277</v>
      </c>
      <c r="P2863" s="9">
        <f>(J2863/86400)+DATE(1970,1,1)</f>
        <v>42257.590833333335</v>
      </c>
      <c r="Q2863" s="9">
        <f>(I2863/86400)+DATE(1970,1,1)</f>
        <v>42271.590833333335</v>
      </c>
      <c r="R2863" cm="1">
        <f t="array" ref="R2863:S2863">YEAR(P2863:Q2863)</f>
        <v>2015</v>
      </c>
      <c r="S2863">
        <v>2015</v>
      </c>
    </row>
    <row r="2864" spans="1:19" ht="48" x14ac:dyDescent="0.2">
      <c r="A2864">
        <v>2862</v>
      </c>
      <c r="B2864" s="3" t="s">
        <v>2862</v>
      </c>
      <c r="C2864" s="3" t="s">
        <v>6972</v>
      </c>
      <c r="D2864" s="6">
        <v>12700</v>
      </c>
      <c r="E2864" s="8">
        <v>55</v>
      </c>
      <c r="F2864" t="s">
        <v>8220</v>
      </c>
      <c r="G2864" t="s">
        <v>8223</v>
      </c>
      <c r="H2864" t="s">
        <v>8245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8276</v>
      </c>
      <c r="O2864" t="s">
        <v>8277</v>
      </c>
      <c r="P2864" s="9">
        <f>(J2864/86400)+DATE(1970,1,1)</f>
        <v>41784.789687500001</v>
      </c>
      <c r="Q2864" s="9">
        <f>(I2864/86400)+DATE(1970,1,1)</f>
        <v>41814.789687500001</v>
      </c>
      <c r="R2864" cm="1">
        <f t="array" ref="R2864:S2864">YEAR(P2864:Q2864)</f>
        <v>2014</v>
      </c>
      <c r="S2864">
        <v>2014</v>
      </c>
    </row>
    <row r="2865" spans="1:19" ht="48" x14ac:dyDescent="0.2">
      <c r="A2865">
        <v>2863</v>
      </c>
      <c r="B2865" s="3" t="s">
        <v>2863</v>
      </c>
      <c r="C2865" s="3" t="s">
        <v>6973</v>
      </c>
      <c r="D2865" s="6">
        <v>50000</v>
      </c>
      <c r="E2865" s="8">
        <v>20</v>
      </c>
      <c r="F2865" t="s">
        <v>8220</v>
      </c>
      <c r="G2865" t="s">
        <v>8223</v>
      </c>
      <c r="H2865" t="s">
        <v>8245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8276</v>
      </c>
      <c r="O2865" t="s">
        <v>8277</v>
      </c>
      <c r="P2865" s="9">
        <f>(J2865/86400)+DATE(1970,1,1)</f>
        <v>41831.675034722226</v>
      </c>
      <c r="Q2865" s="9">
        <f>(I2865/86400)+DATE(1970,1,1)</f>
        <v>41891.675034722226</v>
      </c>
      <c r="R2865" cm="1">
        <f t="array" ref="R2865:S2865">YEAR(P2865:Q2865)</f>
        <v>2014</v>
      </c>
      <c r="S2865">
        <v>2014</v>
      </c>
    </row>
    <row r="2866" spans="1:19" ht="16" x14ac:dyDescent="0.2">
      <c r="A2866">
        <v>2864</v>
      </c>
      <c r="B2866" s="3" t="s">
        <v>2864</v>
      </c>
      <c r="C2866" s="3" t="s">
        <v>6974</v>
      </c>
      <c r="D2866" s="6">
        <v>2500</v>
      </c>
      <c r="E2866" s="8">
        <v>40</v>
      </c>
      <c r="F2866" t="s">
        <v>8220</v>
      </c>
      <c r="G2866" t="s">
        <v>8224</v>
      </c>
      <c r="H2866" t="s">
        <v>8246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8276</v>
      </c>
      <c r="O2866" t="s">
        <v>8277</v>
      </c>
      <c r="P2866" s="9">
        <f>(J2866/86400)+DATE(1970,1,1)</f>
        <v>42172.613506944443</v>
      </c>
      <c r="Q2866" s="9">
        <f>(I2866/86400)+DATE(1970,1,1)</f>
        <v>42202.554166666669</v>
      </c>
      <c r="R2866" cm="1">
        <f t="array" ref="R2866:S2866">YEAR(P2866:Q2866)</f>
        <v>2015</v>
      </c>
      <c r="S2866">
        <v>2015</v>
      </c>
    </row>
    <row r="2867" spans="1:19" ht="48" x14ac:dyDescent="0.2">
      <c r="A2867">
        <v>2865</v>
      </c>
      <c r="B2867" s="3" t="s">
        <v>2865</v>
      </c>
      <c r="C2867" s="3" t="s">
        <v>6975</v>
      </c>
      <c r="D2867" s="6">
        <v>2888</v>
      </c>
      <c r="E2867" s="8">
        <v>0</v>
      </c>
      <c r="F2867" t="s">
        <v>8220</v>
      </c>
      <c r="G2867" t="s">
        <v>8223</v>
      </c>
      <c r="H2867" t="s">
        <v>8245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8276</v>
      </c>
      <c r="O2867" t="s">
        <v>8277</v>
      </c>
      <c r="P2867" s="9">
        <f>(J2867/86400)+DATE(1970,1,1)</f>
        <v>41950.114108796297</v>
      </c>
      <c r="Q2867" s="9">
        <f>(I2867/86400)+DATE(1970,1,1)</f>
        <v>42010.114108796297</v>
      </c>
      <c r="R2867" cm="1">
        <f t="array" ref="R2867:S2867">YEAR(P2867:Q2867)</f>
        <v>2014</v>
      </c>
      <c r="S2867">
        <v>2015</v>
      </c>
    </row>
    <row r="2868" spans="1:19" ht="48" x14ac:dyDescent="0.2">
      <c r="A2868">
        <v>2866</v>
      </c>
      <c r="B2868" s="3" t="s">
        <v>2866</v>
      </c>
      <c r="C2868" s="3" t="s">
        <v>6976</v>
      </c>
      <c r="D2868" s="6">
        <v>5000</v>
      </c>
      <c r="E2868" s="8">
        <v>45</v>
      </c>
      <c r="F2868" t="s">
        <v>8220</v>
      </c>
      <c r="G2868" t="s">
        <v>8223</v>
      </c>
      <c r="H2868" t="s">
        <v>8245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8276</v>
      </c>
      <c r="O2868" t="s">
        <v>8277</v>
      </c>
      <c r="P2868" s="9">
        <f>(J2868/86400)+DATE(1970,1,1)</f>
        <v>42627.955104166671</v>
      </c>
      <c r="Q2868" s="9">
        <f>(I2868/86400)+DATE(1970,1,1)</f>
        <v>42657.916666666672</v>
      </c>
      <c r="R2868" cm="1">
        <f t="array" ref="R2868:S2868">YEAR(P2868:Q2868)</f>
        <v>2016</v>
      </c>
      <c r="S2868">
        <v>2016</v>
      </c>
    </row>
    <row r="2869" spans="1:19" ht="48" x14ac:dyDescent="0.2">
      <c r="A2869">
        <v>2867</v>
      </c>
      <c r="B2869" s="3" t="s">
        <v>2867</v>
      </c>
      <c r="C2869" s="3" t="s">
        <v>6977</v>
      </c>
      <c r="D2869" s="6">
        <v>2500</v>
      </c>
      <c r="E2869" s="8">
        <v>504</v>
      </c>
      <c r="F2869" t="s">
        <v>8220</v>
      </c>
      <c r="G2869" t="s">
        <v>8223</v>
      </c>
      <c r="H2869" t="s">
        <v>8245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8276</v>
      </c>
      <c r="O2869" t="s">
        <v>8277</v>
      </c>
      <c r="P2869" s="9">
        <f>(J2869/86400)+DATE(1970,1,1)</f>
        <v>42531.195277777777</v>
      </c>
      <c r="Q2869" s="9">
        <f>(I2869/86400)+DATE(1970,1,1)</f>
        <v>42555.166666666672</v>
      </c>
      <c r="R2869" cm="1">
        <f t="array" ref="R2869:S2869">YEAR(P2869:Q2869)</f>
        <v>2016</v>
      </c>
      <c r="S2869">
        <v>2016</v>
      </c>
    </row>
    <row r="2870" spans="1:19" ht="48" x14ac:dyDescent="0.2">
      <c r="A2870">
        <v>2868</v>
      </c>
      <c r="B2870" s="3" t="s">
        <v>2868</v>
      </c>
      <c r="C2870" s="3" t="s">
        <v>6978</v>
      </c>
      <c r="D2870" s="6">
        <v>15000</v>
      </c>
      <c r="E2870" s="8">
        <v>6301.76</v>
      </c>
      <c r="F2870" t="s">
        <v>8220</v>
      </c>
      <c r="G2870" t="s">
        <v>8223</v>
      </c>
      <c r="H2870" t="s">
        <v>8245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8276</v>
      </c>
      <c r="O2870" t="s">
        <v>8277</v>
      </c>
      <c r="P2870" s="9">
        <f>(J2870/86400)+DATE(1970,1,1)</f>
        <v>42618.827013888891</v>
      </c>
      <c r="Q2870" s="9">
        <f>(I2870/86400)+DATE(1970,1,1)</f>
        <v>42648.827013888891</v>
      </c>
      <c r="R2870" cm="1">
        <f t="array" ref="R2870:S2870">YEAR(P2870:Q2870)</f>
        <v>2016</v>
      </c>
      <c r="S2870">
        <v>2016</v>
      </c>
    </row>
    <row r="2871" spans="1:19" ht="48" x14ac:dyDescent="0.2">
      <c r="A2871">
        <v>2869</v>
      </c>
      <c r="B2871" s="3" t="s">
        <v>2869</v>
      </c>
      <c r="C2871" s="3" t="s">
        <v>6979</v>
      </c>
      <c r="D2871" s="6">
        <v>20000</v>
      </c>
      <c r="E2871" s="8">
        <v>177</v>
      </c>
      <c r="F2871" t="s">
        <v>8220</v>
      </c>
      <c r="G2871" t="s">
        <v>8223</v>
      </c>
      <c r="H2871" t="s">
        <v>8245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8276</v>
      </c>
      <c r="O2871" t="s">
        <v>8277</v>
      </c>
      <c r="P2871" s="9">
        <f>(J2871/86400)+DATE(1970,1,1)</f>
        <v>42540.593530092592</v>
      </c>
      <c r="Q2871" s="9">
        <f>(I2871/86400)+DATE(1970,1,1)</f>
        <v>42570.593530092592</v>
      </c>
      <c r="R2871" cm="1">
        <f t="array" ref="R2871:S2871">YEAR(P2871:Q2871)</f>
        <v>2016</v>
      </c>
      <c r="S2871">
        <v>2016</v>
      </c>
    </row>
    <row r="2872" spans="1:19" ht="48" x14ac:dyDescent="0.2">
      <c r="A2872">
        <v>2870</v>
      </c>
      <c r="B2872" s="3" t="s">
        <v>2870</v>
      </c>
      <c r="C2872" s="3" t="s">
        <v>6980</v>
      </c>
      <c r="D2872" s="6">
        <v>5000</v>
      </c>
      <c r="E2872" s="8">
        <v>750</v>
      </c>
      <c r="F2872" t="s">
        <v>8220</v>
      </c>
      <c r="G2872" t="s">
        <v>8223</v>
      </c>
      <c r="H2872" t="s">
        <v>8245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8276</v>
      </c>
      <c r="O2872" t="s">
        <v>8277</v>
      </c>
      <c r="P2872" s="9">
        <f>(J2872/86400)+DATE(1970,1,1)</f>
        <v>41746.189409722225</v>
      </c>
      <c r="Q2872" s="9">
        <f>(I2872/86400)+DATE(1970,1,1)</f>
        <v>41776.189409722225</v>
      </c>
      <c r="R2872" cm="1">
        <f t="array" ref="R2872:S2872">YEAR(P2872:Q2872)</f>
        <v>2014</v>
      </c>
      <c r="S2872">
        <v>2014</v>
      </c>
    </row>
    <row r="2873" spans="1:19" ht="48" x14ac:dyDescent="0.2">
      <c r="A2873">
        <v>2871</v>
      </c>
      <c r="B2873" s="3" t="s">
        <v>2871</v>
      </c>
      <c r="C2873" s="3" t="s">
        <v>6981</v>
      </c>
      <c r="D2873" s="6">
        <v>10000</v>
      </c>
      <c r="E2873" s="8">
        <v>467</v>
      </c>
      <c r="F2873" t="s">
        <v>8220</v>
      </c>
      <c r="G2873" t="s">
        <v>8223</v>
      </c>
      <c r="H2873" t="s">
        <v>8245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8276</v>
      </c>
      <c r="O2873" t="s">
        <v>8277</v>
      </c>
      <c r="P2873" s="9">
        <f>(J2873/86400)+DATE(1970,1,1)</f>
        <v>41974.738576388889</v>
      </c>
      <c r="Q2873" s="9">
        <f>(I2873/86400)+DATE(1970,1,1)</f>
        <v>41994.738576388889</v>
      </c>
      <c r="R2873" cm="1">
        <f t="array" ref="R2873:S2873">YEAR(P2873:Q2873)</f>
        <v>2014</v>
      </c>
      <c r="S2873">
        <v>2014</v>
      </c>
    </row>
    <row r="2874" spans="1:19" ht="32" x14ac:dyDescent="0.2">
      <c r="A2874">
        <v>2872</v>
      </c>
      <c r="B2874" s="3" t="s">
        <v>2872</v>
      </c>
      <c r="C2874" s="3" t="s">
        <v>6982</v>
      </c>
      <c r="D2874" s="6">
        <v>3000</v>
      </c>
      <c r="E2874" s="8">
        <v>0</v>
      </c>
      <c r="F2874" t="s">
        <v>8220</v>
      </c>
      <c r="G2874" t="s">
        <v>8223</v>
      </c>
      <c r="H2874" t="s">
        <v>8245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8276</v>
      </c>
      <c r="O2874" t="s">
        <v>8277</v>
      </c>
      <c r="P2874" s="9">
        <f>(J2874/86400)+DATE(1970,1,1)</f>
        <v>42115.11618055556</v>
      </c>
      <c r="Q2874" s="9">
        <f>(I2874/86400)+DATE(1970,1,1)</f>
        <v>42175.11618055556</v>
      </c>
      <c r="R2874" cm="1">
        <f t="array" ref="R2874:S2874">YEAR(P2874:Q2874)</f>
        <v>2015</v>
      </c>
      <c r="S2874">
        <v>2015</v>
      </c>
    </row>
    <row r="2875" spans="1:19" ht="48" x14ac:dyDescent="0.2">
      <c r="A2875">
        <v>2873</v>
      </c>
      <c r="B2875" s="3" t="s">
        <v>2873</v>
      </c>
      <c r="C2875" s="3" t="s">
        <v>6983</v>
      </c>
      <c r="D2875" s="6">
        <v>2500</v>
      </c>
      <c r="E2875" s="8">
        <v>953</v>
      </c>
      <c r="F2875" t="s">
        <v>8220</v>
      </c>
      <c r="G2875" t="s">
        <v>8223</v>
      </c>
      <c r="H2875" t="s">
        <v>8245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8276</v>
      </c>
      <c r="O2875" t="s">
        <v>8277</v>
      </c>
      <c r="P2875" s="9">
        <f>(J2875/86400)+DATE(1970,1,1)</f>
        <v>42002.817488425921</v>
      </c>
      <c r="Q2875" s="9">
        <f>(I2875/86400)+DATE(1970,1,1)</f>
        <v>42032.817488425921</v>
      </c>
      <c r="R2875" cm="1">
        <f t="array" ref="R2875:S2875">YEAR(P2875:Q2875)</f>
        <v>2014</v>
      </c>
      <c r="S2875">
        <v>2015</v>
      </c>
    </row>
    <row r="2876" spans="1:19" ht="48" x14ac:dyDescent="0.2">
      <c r="A2876">
        <v>2874</v>
      </c>
      <c r="B2876" s="3" t="s">
        <v>2874</v>
      </c>
      <c r="C2876" s="3" t="s">
        <v>6984</v>
      </c>
      <c r="D2876" s="6">
        <v>5000</v>
      </c>
      <c r="E2876" s="8">
        <v>271</v>
      </c>
      <c r="F2876" t="s">
        <v>8220</v>
      </c>
      <c r="G2876" t="s">
        <v>8223</v>
      </c>
      <c r="H2876" t="s">
        <v>8245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8276</v>
      </c>
      <c r="O2876" t="s">
        <v>8277</v>
      </c>
      <c r="P2876" s="9">
        <f>(J2876/86400)+DATE(1970,1,1)</f>
        <v>42722.84474537037</v>
      </c>
      <c r="Q2876" s="9">
        <f>(I2876/86400)+DATE(1970,1,1)</f>
        <v>42752.84474537037</v>
      </c>
      <c r="R2876" cm="1">
        <f t="array" ref="R2876:S2876">YEAR(P2876:Q2876)</f>
        <v>2016</v>
      </c>
      <c r="S2876">
        <v>2017</v>
      </c>
    </row>
    <row r="2877" spans="1:19" ht="48" x14ac:dyDescent="0.2">
      <c r="A2877">
        <v>2875</v>
      </c>
      <c r="B2877" s="3" t="s">
        <v>2875</v>
      </c>
      <c r="C2877" s="3" t="s">
        <v>6985</v>
      </c>
      <c r="D2877" s="6">
        <v>20000</v>
      </c>
      <c r="E2877" s="8">
        <v>7</v>
      </c>
      <c r="F2877" t="s">
        <v>8220</v>
      </c>
      <c r="G2877" t="s">
        <v>8223</v>
      </c>
      <c r="H2877" t="s">
        <v>8245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8276</v>
      </c>
      <c r="O2877" t="s">
        <v>8277</v>
      </c>
      <c r="P2877" s="9">
        <f>(J2877/86400)+DATE(1970,1,1)</f>
        <v>42465.128391203703</v>
      </c>
      <c r="Q2877" s="9">
        <f>(I2877/86400)+DATE(1970,1,1)</f>
        <v>42495.128391203703</v>
      </c>
      <c r="R2877" cm="1">
        <f t="array" ref="R2877:S2877">YEAR(P2877:Q2877)</f>
        <v>2016</v>
      </c>
      <c r="S2877">
        <v>2016</v>
      </c>
    </row>
    <row r="2878" spans="1:19" ht="48" x14ac:dyDescent="0.2">
      <c r="A2878">
        <v>2876</v>
      </c>
      <c r="B2878" s="3" t="s">
        <v>2876</v>
      </c>
      <c r="C2878" s="3" t="s">
        <v>6986</v>
      </c>
      <c r="D2878" s="6">
        <v>150000</v>
      </c>
      <c r="E2878" s="8">
        <v>0</v>
      </c>
      <c r="F2878" t="s">
        <v>8220</v>
      </c>
      <c r="G2878" t="s">
        <v>8223</v>
      </c>
      <c r="H2878" t="s">
        <v>8245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8276</v>
      </c>
      <c r="O2878" t="s">
        <v>8277</v>
      </c>
      <c r="P2878" s="9">
        <f>(J2878/86400)+DATE(1970,1,1)</f>
        <v>42171.743969907402</v>
      </c>
      <c r="Q2878" s="9">
        <f>(I2878/86400)+DATE(1970,1,1)</f>
        <v>42201.743969907402</v>
      </c>
      <c r="R2878" cm="1">
        <f t="array" ref="R2878:S2878">YEAR(P2878:Q2878)</f>
        <v>2015</v>
      </c>
      <c r="S2878">
        <v>2015</v>
      </c>
    </row>
    <row r="2879" spans="1:19" ht="48" x14ac:dyDescent="0.2">
      <c r="A2879">
        <v>2877</v>
      </c>
      <c r="B2879" s="3" t="s">
        <v>2877</v>
      </c>
      <c r="C2879" s="3" t="s">
        <v>6987</v>
      </c>
      <c r="D2879" s="6">
        <v>6000</v>
      </c>
      <c r="E2879" s="8">
        <v>650</v>
      </c>
      <c r="F2879" t="s">
        <v>8220</v>
      </c>
      <c r="G2879" t="s">
        <v>8223</v>
      </c>
      <c r="H2879" t="s">
        <v>8245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8276</v>
      </c>
      <c r="O2879" t="s">
        <v>8277</v>
      </c>
      <c r="P2879" s="9">
        <f>(J2879/86400)+DATE(1970,1,1)</f>
        <v>42672.955138888894</v>
      </c>
      <c r="Q2879" s="9">
        <f>(I2879/86400)+DATE(1970,1,1)</f>
        <v>42704.708333333328</v>
      </c>
      <c r="R2879" cm="1">
        <f t="array" ref="R2879:S2879">YEAR(P2879:Q2879)</f>
        <v>2016</v>
      </c>
      <c r="S2879">
        <v>2016</v>
      </c>
    </row>
    <row r="2880" spans="1:19" ht="48" x14ac:dyDescent="0.2">
      <c r="A2880">
        <v>2878</v>
      </c>
      <c r="B2880" s="3" t="s">
        <v>2878</v>
      </c>
      <c r="C2880" s="3" t="s">
        <v>6988</v>
      </c>
      <c r="D2880" s="6">
        <v>3000</v>
      </c>
      <c r="E2880" s="8">
        <v>63</v>
      </c>
      <c r="F2880" t="s">
        <v>8220</v>
      </c>
      <c r="G2880" t="s">
        <v>8224</v>
      </c>
      <c r="H2880" t="s">
        <v>8246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8276</v>
      </c>
      <c r="O2880" t="s">
        <v>8277</v>
      </c>
      <c r="P2880" s="9">
        <f>(J2880/86400)+DATE(1970,1,1)</f>
        <v>42128.615682870368</v>
      </c>
      <c r="Q2880" s="9">
        <f>(I2880/86400)+DATE(1970,1,1)</f>
        <v>42188.615682870368</v>
      </c>
      <c r="R2880" cm="1">
        <f t="array" ref="R2880:S2880">YEAR(P2880:Q2880)</f>
        <v>2015</v>
      </c>
      <c r="S2880">
        <v>2015</v>
      </c>
    </row>
    <row r="2881" spans="1:19" ht="48" x14ac:dyDescent="0.2">
      <c r="A2881">
        <v>2879</v>
      </c>
      <c r="B2881" s="3" t="s">
        <v>2879</v>
      </c>
      <c r="C2881" s="3" t="s">
        <v>6989</v>
      </c>
      <c r="D2881" s="6">
        <v>11200</v>
      </c>
      <c r="E2881" s="8">
        <v>29</v>
      </c>
      <c r="F2881" t="s">
        <v>8220</v>
      </c>
      <c r="G2881" t="s">
        <v>8223</v>
      </c>
      <c r="H2881" t="s">
        <v>8245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8276</v>
      </c>
      <c r="O2881" t="s">
        <v>8277</v>
      </c>
      <c r="P2881" s="9">
        <f>(J2881/86400)+DATE(1970,1,1)</f>
        <v>42359.725243055553</v>
      </c>
      <c r="Q2881" s="9">
        <f>(I2881/86400)+DATE(1970,1,1)</f>
        <v>42389.725243055553</v>
      </c>
      <c r="R2881" cm="1">
        <f t="array" ref="R2881:S2881">YEAR(P2881:Q2881)</f>
        <v>2015</v>
      </c>
      <c r="S2881">
        <v>2016</v>
      </c>
    </row>
    <row r="2882" spans="1:19" ht="48" x14ac:dyDescent="0.2">
      <c r="A2882">
        <v>2880</v>
      </c>
      <c r="B2882" s="3" t="s">
        <v>2880</v>
      </c>
      <c r="C2882" s="3" t="s">
        <v>6990</v>
      </c>
      <c r="D2882" s="6">
        <v>12000</v>
      </c>
      <c r="E2882" s="8">
        <v>2800</v>
      </c>
      <c r="F2882" t="s">
        <v>8220</v>
      </c>
      <c r="G2882" t="s">
        <v>8223</v>
      </c>
      <c r="H2882" t="s">
        <v>8245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8276</v>
      </c>
      <c r="O2882" t="s">
        <v>8277</v>
      </c>
      <c r="P2882" s="9">
        <f>(J2882/86400)+DATE(1970,1,1)</f>
        <v>42192.905694444446</v>
      </c>
      <c r="Q2882" s="9">
        <f>(I2882/86400)+DATE(1970,1,1)</f>
        <v>42236.711805555555</v>
      </c>
      <c r="R2882" cm="1">
        <f t="array" ref="R2882:S2882">YEAR(P2882:Q2882)</f>
        <v>2015</v>
      </c>
      <c r="S2882">
        <v>2015</v>
      </c>
    </row>
    <row r="2883" spans="1:19" ht="48" x14ac:dyDescent="0.2">
      <c r="A2883">
        <v>2881</v>
      </c>
      <c r="B2883" s="3" t="s">
        <v>2881</v>
      </c>
      <c r="C2883" s="3" t="s">
        <v>6991</v>
      </c>
      <c r="D2883" s="6">
        <v>5500</v>
      </c>
      <c r="E2883" s="8">
        <v>0</v>
      </c>
      <c r="F2883" t="s">
        <v>8220</v>
      </c>
      <c r="G2883" t="s">
        <v>8223</v>
      </c>
      <c r="H2883" t="s">
        <v>8245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8276</v>
      </c>
      <c r="O2883" t="s">
        <v>8277</v>
      </c>
      <c r="P2883" s="9">
        <f>(J2883/86400)+DATE(1970,1,1)</f>
        <v>41916.597638888888</v>
      </c>
      <c r="Q2883" s="9">
        <f>(I2883/86400)+DATE(1970,1,1)</f>
        <v>41976.639305555553</v>
      </c>
      <c r="R2883" cm="1">
        <f t="array" ref="R2883:S2883">YEAR(P2883:Q2883)</f>
        <v>2014</v>
      </c>
      <c r="S2883">
        <v>2014</v>
      </c>
    </row>
    <row r="2884" spans="1:19" ht="48" x14ac:dyDescent="0.2">
      <c r="A2884">
        <v>2882</v>
      </c>
      <c r="B2884" s="3" t="s">
        <v>2882</v>
      </c>
      <c r="C2884" s="3" t="s">
        <v>6992</v>
      </c>
      <c r="D2884" s="6">
        <v>750</v>
      </c>
      <c r="E2884" s="8">
        <v>252</v>
      </c>
      <c r="F2884" t="s">
        <v>8220</v>
      </c>
      <c r="G2884" t="s">
        <v>8223</v>
      </c>
      <c r="H2884" t="s">
        <v>8245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8276</v>
      </c>
      <c r="O2884" t="s">
        <v>8277</v>
      </c>
      <c r="P2884" s="9">
        <f>(J2884/86400)+DATE(1970,1,1)</f>
        <v>42461.596273148149</v>
      </c>
      <c r="Q2884" s="9">
        <f>(I2884/86400)+DATE(1970,1,1)</f>
        <v>42491.596273148149</v>
      </c>
      <c r="R2884" cm="1">
        <f t="array" ref="R2884:S2884">YEAR(P2884:Q2884)</f>
        <v>2016</v>
      </c>
      <c r="S2884">
        <v>2016</v>
      </c>
    </row>
    <row r="2885" spans="1:19" ht="48" x14ac:dyDescent="0.2">
      <c r="A2885">
        <v>2883</v>
      </c>
      <c r="B2885" s="3" t="s">
        <v>2883</v>
      </c>
      <c r="C2885" s="3" t="s">
        <v>6993</v>
      </c>
      <c r="D2885" s="6">
        <v>10000</v>
      </c>
      <c r="E2885" s="8">
        <v>1908</v>
      </c>
      <c r="F2885" t="s">
        <v>8220</v>
      </c>
      <c r="G2885" t="s">
        <v>8223</v>
      </c>
      <c r="H2885" t="s">
        <v>8245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8276</v>
      </c>
      <c r="O2885" t="s">
        <v>8277</v>
      </c>
      <c r="P2885" s="9">
        <f>(J2885/86400)+DATE(1970,1,1)</f>
        <v>42370.90320601852</v>
      </c>
      <c r="Q2885" s="9">
        <f>(I2885/86400)+DATE(1970,1,1)</f>
        <v>42406.207638888889</v>
      </c>
      <c r="R2885" cm="1">
        <f t="array" ref="R2885:S2885">YEAR(P2885:Q2885)</f>
        <v>2016</v>
      </c>
      <c r="S2885">
        <v>2016</v>
      </c>
    </row>
    <row r="2886" spans="1:19" ht="32" x14ac:dyDescent="0.2">
      <c r="A2886">
        <v>2884</v>
      </c>
      <c r="B2886" s="3" t="s">
        <v>2884</v>
      </c>
      <c r="C2886" s="3" t="s">
        <v>6994</v>
      </c>
      <c r="D2886" s="6">
        <v>45000</v>
      </c>
      <c r="E2886" s="8">
        <v>185</v>
      </c>
      <c r="F2886" t="s">
        <v>8220</v>
      </c>
      <c r="G2886" t="s">
        <v>8223</v>
      </c>
      <c r="H2886" t="s">
        <v>8245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8276</v>
      </c>
      <c r="O2886" t="s">
        <v>8277</v>
      </c>
      <c r="P2886" s="9">
        <f>(J2886/86400)+DATE(1970,1,1)</f>
        <v>41948.727256944447</v>
      </c>
      <c r="Q2886" s="9">
        <f>(I2886/86400)+DATE(1970,1,1)</f>
        <v>41978.727256944447</v>
      </c>
      <c r="R2886" cm="1">
        <f t="array" ref="R2886:S2886">YEAR(P2886:Q2886)</f>
        <v>2014</v>
      </c>
      <c r="S2886">
        <v>2014</v>
      </c>
    </row>
    <row r="2887" spans="1:19" ht="32" x14ac:dyDescent="0.2">
      <c r="A2887">
        <v>2885</v>
      </c>
      <c r="B2887" s="3" t="s">
        <v>2885</v>
      </c>
      <c r="C2887" s="3" t="s">
        <v>6995</v>
      </c>
      <c r="D2887" s="6">
        <v>400</v>
      </c>
      <c r="E2887" s="8">
        <v>130</v>
      </c>
      <c r="F2887" t="s">
        <v>8220</v>
      </c>
      <c r="G2887" t="s">
        <v>8223</v>
      </c>
      <c r="H2887" t="s">
        <v>8245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8276</v>
      </c>
      <c r="O2887" t="s">
        <v>8277</v>
      </c>
      <c r="P2887" s="9">
        <f>(J2887/86400)+DATE(1970,1,1)</f>
        <v>42047.07640046296</v>
      </c>
      <c r="Q2887" s="9">
        <f>(I2887/86400)+DATE(1970,1,1)</f>
        <v>42077.034733796296</v>
      </c>
      <c r="R2887" cm="1">
        <f t="array" ref="R2887:S2887">YEAR(P2887:Q2887)</f>
        <v>2015</v>
      </c>
      <c r="S2887">
        <v>2015</v>
      </c>
    </row>
    <row r="2888" spans="1:19" ht="48" x14ac:dyDescent="0.2">
      <c r="A2888">
        <v>2886</v>
      </c>
      <c r="B2888" s="3" t="s">
        <v>2886</v>
      </c>
      <c r="C2888" s="3" t="s">
        <v>6996</v>
      </c>
      <c r="D2888" s="6">
        <v>200</v>
      </c>
      <c r="E2888" s="8">
        <v>10</v>
      </c>
      <c r="F2888" t="s">
        <v>8220</v>
      </c>
      <c r="G2888" t="s">
        <v>8223</v>
      </c>
      <c r="H2888" t="s">
        <v>8245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8276</v>
      </c>
      <c r="O2888" t="s">
        <v>8277</v>
      </c>
      <c r="P2888" s="9">
        <f>(J2888/86400)+DATE(1970,1,1)</f>
        <v>42261.632916666669</v>
      </c>
      <c r="Q2888" s="9">
        <f>(I2888/86400)+DATE(1970,1,1)</f>
        <v>42266.165972222225</v>
      </c>
      <c r="R2888" cm="1">
        <f t="array" ref="R2888:S2888">YEAR(P2888:Q2888)</f>
        <v>2015</v>
      </c>
      <c r="S2888">
        <v>2015</v>
      </c>
    </row>
    <row r="2889" spans="1:19" ht="48" x14ac:dyDescent="0.2">
      <c r="A2889">
        <v>2887</v>
      </c>
      <c r="B2889" s="3" t="s">
        <v>2887</v>
      </c>
      <c r="C2889" s="3" t="s">
        <v>6997</v>
      </c>
      <c r="D2889" s="6">
        <v>3000</v>
      </c>
      <c r="E2889" s="8">
        <v>5</v>
      </c>
      <c r="F2889" t="s">
        <v>8220</v>
      </c>
      <c r="G2889" t="s">
        <v>8223</v>
      </c>
      <c r="H2889" t="s">
        <v>8245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8276</v>
      </c>
      <c r="O2889" t="s">
        <v>8277</v>
      </c>
      <c r="P2889" s="9">
        <f>(J2889/86400)+DATE(1970,1,1)</f>
        <v>41985.427361111113</v>
      </c>
      <c r="Q2889" s="9">
        <f>(I2889/86400)+DATE(1970,1,1)</f>
        <v>42015.427361111113</v>
      </c>
      <c r="R2889" cm="1">
        <f t="array" ref="R2889:S2889">YEAR(P2889:Q2889)</f>
        <v>2014</v>
      </c>
      <c r="S2889">
        <v>2015</v>
      </c>
    </row>
    <row r="2890" spans="1:19" ht="48" x14ac:dyDescent="0.2">
      <c r="A2890">
        <v>2888</v>
      </c>
      <c r="B2890" s="3" t="s">
        <v>2888</v>
      </c>
      <c r="C2890" s="3" t="s">
        <v>6998</v>
      </c>
      <c r="D2890" s="6">
        <v>30000</v>
      </c>
      <c r="E2890" s="8">
        <v>0</v>
      </c>
      <c r="F2890" t="s">
        <v>8220</v>
      </c>
      <c r="G2890" t="s">
        <v>8223</v>
      </c>
      <c r="H2890" t="s">
        <v>8245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8276</v>
      </c>
      <c r="O2890" t="s">
        <v>8277</v>
      </c>
      <c r="P2890" s="9">
        <f>(J2890/86400)+DATE(1970,1,1)</f>
        <v>41922.535185185188</v>
      </c>
      <c r="Q2890" s="9">
        <f>(I2890/86400)+DATE(1970,1,1)</f>
        <v>41930.207638888889</v>
      </c>
      <c r="R2890" cm="1">
        <f t="array" ref="R2890:S2890">YEAR(P2890:Q2890)</f>
        <v>2014</v>
      </c>
      <c r="S2890">
        <v>2014</v>
      </c>
    </row>
    <row r="2891" spans="1:19" ht="48" x14ac:dyDescent="0.2">
      <c r="A2891">
        <v>2889</v>
      </c>
      <c r="B2891" s="3" t="s">
        <v>2889</v>
      </c>
      <c r="C2891" s="3" t="s">
        <v>6999</v>
      </c>
      <c r="D2891" s="6">
        <v>3000</v>
      </c>
      <c r="E2891" s="8">
        <v>1142</v>
      </c>
      <c r="F2891" t="s">
        <v>8220</v>
      </c>
      <c r="G2891" t="s">
        <v>8223</v>
      </c>
      <c r="H2891" t="s">
        <v>8245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8276</v>
      </c>
      <c r="O2891" t="s">
        <v>8277</v>
      </c>
      <c r="P2891" s="9">
        <f>(J2891/86400)+DATE(1970,1,1)</f>
        <v>41850.863252314812</v>
      </c>
      <c r="Q2891" s="9">
        <f>(I2891/86400)+DATE(1970,1,1)</f>
        <v>41880.863252314812</v>
      </c>
      <c r="R2891" cm="1">
        <f t="array" ref="R2891:S2891">YEAR(P2891:Q2891)</f>
        <v>2014</v>
      </c>
      <c r="S2891">
        <v>2014</v>
      </c>
    </row>
    <row r="2892" spans="1:19" ht="48" x14ac:dyDescent="0.2">
      <c r="A2892">
        <v>2890</v>
      </c>
      <c r="B2892" s="3" t="s">
        <v>2890</v>
      </c>
      <c r="C2892" s="3" t="s">
        <v>7000</v>
      </c>
      <c r="D2892" s="6">
        <v>2000</v>
      </c>
      <c r="E2892" s="8">
        <v>21</v>
      </c>
      <c r="F2892" t="s">
        <v>8220</v>
      </c>
      <c r="G2892" t="s">
        <v>8223</v>
      </c>
      <c r="H2892" t="s">
        <v>8245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8276</v>
      </c>
      <c r="O2892" t="s">
        <v>8277</v>
      </c>
      <c r="P2892" s="9">
        <f>(J2892/86400)+DATE(1970,1,1)</f>
        <v>41831.742962962962</v>
      </c>
      <c r="Q2892" s="9">
        <f>(I2892/86400)+DATE(1970,1,1)</f>
        <v>41860.125</v>
      </c>
      <c r="R2892" cm="1">
        <f t="array" ref="R2892:S2892">YEAR(P2892:Q2892)</f>
        <v>2014</v>
      </c>
      <c r="S2892">
        <v>2014</v>
      </c>
    </row>
    <row r="2893" spans="1:19" ht="48" x14ac:dyDescent="0.2">
      <c r="A2893">
        <v>2891</v>
      </c>
      <c r="B2893" s="3" t="s">
        <v>2891</v>
      </c>
      <c r="C2893" s="3" t="s">
        <v>7001</v>
      </c>
      <c r="D2893" s="6">
        <v>10000</v>
      </c>
      <c r="E2893" s="8">
        <v>273</v>
      </c>
      <c r="F2893" t="s">
        <v>8220</v>
      </c>
      <c r="G2893" t="s">
        <v>8223</v>
      </c>
      <c r="H2893" t="s">
        <v>8245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8276</v>
      </c>
      <c r="O2893" t="s">
        <v>8277</v>
      </c>
      <c r="P2893" s="9">
        <f>(J2893/86400)+DATE(1970,1,1)</f>
        <v>42415.883425925931</v>
      </c>
      <c r="Q2893" s="9">
        <f>(I2893/86400)+DATE(1970,1,1)</f>
        <v>42475.84175925926</v>
      </c>
      <c r="R2893" cm="1">
        <f t="array" ref="R2893:S2893">YEAR(P2893:Q2893)</f>
        <v>2016</v>
      </c>
      <c r="S2893">
        <v>2016</v>
      </c>
    </row>
    <row r="2894" spans="1:19" ht="48" x14ac:dyDescent="0.2">
      <c r="A2894">
        <v>2892</v>
      </c>
      <c r="B2894" s="3" t="s">
        <v>2892</v>
      </c>
      <c r="C2894" s="3" t="s">
        <v>7002</v>
      </c>
      <c r="D2894" s="6">
        <v>5500</v>
      </c>
      <c r="E2894" s="8">
        <v>500</v>
      </c>
      <c r="F2894" t="s">
        <v>8220</v>
      </c>
      <c r="G2894" t="s">
        <v>8223</v>
      </c>
      <c r="H2894" t="s">
        <v>8245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8276</v>
      </c>
      <c r="O2894" t="s">
        <v>8277</v>
      </c>
      <c r="P2894" s="9">
        <f>(J2894/86400)+DATE(1970,1,1)</f>
        <v>41869.714166666665</v>
      </c>
      <c r="Q2894" s="9">
        <f>(I2894/86400)+DATE(1970,1,1)</f>
        <v>41876.875</v>
      </c>
      <c r="R2894" cm="1">
        <f t="array" ref="R2894:S2894">YEAR(P2894:Q2894)</f>
        <v>2014</v>
      </c>
      <c r="S2894">
        <v>2014</v>
      </c>
    </row>
    <row r="2895" spans="1:19" ht="16" x14ac:dyDescent="0.2">
      <c r="A2895">
        <v>2893</v>
      </c>
      <c r="B2895" s="3" t="s">
        <v>2893</v>
      </c>
      <c r="C2895" s="3" t="s">
        <v>7003</v>
      </c>
      <c r="D2895" s="6">
        <v>5000</v>
      </c>
      <c r="E2895" s="8">
        <v>25</v>
      </c>
      <c r="F2895" t="s">
        <v>8220</v>
      </c>
      <c r="G2895" t="s">
        <v>8223</v>
      </c>
      <c r="H2895" t="s">
        <v>8245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8276</v>
      </c>
      <c r="O2895" t="s">
        <v>8277</v>
      </c>
      <c r="P2895" s="9">
        <f>(J2895/86400)+DATE(1970,1,1)</f>
        <v>41953.773090277777</v>
      </c>
      <c r="Q2895" s="9">
        <f>(I2895/86400)+DATE(1970,1,1)</f>
        <v>42013.083333333328</v>
      </c>
      <c r="R2895" cm="1">
        <f t="array" ref="R2895:S2895">YEAR(P2895:Q2895)</f>
        <v>2014</v>
      </c>
      <c r="S2895">
        <v>2015</v>
      </c>
    </row>
    <row r="2896" spans="1:19" ht="32" x14ac:dyDescent="0.2">
      <c r="A2896">
        <v>2894</v>
      </c>
      <c r="B2896" s="3" t="s">
        <v>2894</v>
      </c>
      <c r="C2896" s="3" t="s">
        <v>7004</v>
      </c>
      <c r="D2896" s="6">
        <v>50000</v>
      </c>
      <c r="E2896" s="8">
        <v>0</v>
      </c>
      <c r="F2896" t="s">
        <v>8220</v>
      </c>
      <c r="G2896" t="s">
        <v>8223</v>
      </c>
      <c r="H2896" t="s">
        <v>8245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8276</v>
      </c>
      <c r="O2896" t="s">
        <v>8277</v>
      </c>
      <c r="P2896" s="9">
        <f>(J2896/86400)+DATE(1970,1,1)</f>
        <v>42037.986284722225</v>
      </c>
      <c r="Q2896" s="9">
        <f>(I2896/86400)+DATE(1970,1,1)</f>
        <v>42097.944618055553</v>
      </c>
      <c r="R2896" cm="1">
        <f t="array" ref="R2896:S2896">YEAR(P2896:Q2896)</f>
        <v>2015</v>
      </c>
      <c r="S2896">
        <v>2015</v>
      </c>
    </row>
    <row r="2897" spans="1:19" ht="48" x14ac:dyDescent="0.2">
      <c r="A2897">
        <v>2895</v>
      </c>
      <c r="B2897" s="3" t="s">
        <v>2895</v>
      </c>
      <c r="C2897" s="3" t="s">
        <v>7005</v>
      </c>
      <c r="D2897" s="6">
        <v>500</v>
      </c>
      <c r="E2897" s="8">
        <v>23</v>
      </c>
      <c r="F2897" t="s">
        <v>8220</v>
      </c>
      <c r="G2897" t="s">
        <v>8223</v>
      </c>
      <c r="H2897" t="s">
        <v>8245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8276</v>
      </c>
      <c r="O2897" t="s">
        <v>8277</v>
      </c>
      <c r="P2897" s="9">
        <f>(J2897/86400)+DATE(1970,1,1)</f>
        <v>41811.555462962962</v>
      </c>
      <c r="Q2897" s="9">
        <f>(I2897/86400)+DATE(1970,1,1)</f>
        <v>41812.875</v>
      </c>
      <c r="R2897" cm="1">
        <f t="array" ref="R2897:S2897">YEAR(P2897:Q2897)</f>
        <v>2014</v>
      </c>
      <c r="S2897">
        <v>2014</v>
      </c>
    </row>
    <row r="2898" spans="1:19" ht="48" x14ac:dyDescent="0.2">
      <c r="A2898">
        <v>2896</v>
      </c>
      <c r="B2898" s="3" t="s">
        <v>2896</v>
      </c>
      <c r="C2898" s="3" t="s">
        <v>7006</v>
      </c>
      <c r="D2898" s="6">
        <v>3000</v>
      </c>
      <c r="E2898" s="8">
        <v>625</v>
      </c>
      <c r="F2898" t="s">
        <v>8220</v>
      </c>
      <c r="G2898" t="s">
        <v>8223</v>
      </c>
      <c r="H2898" t="s">
        <v>8245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8276</v>
      </c>
      <c r="O2898" t="s">
        <v>8277</v>
      </c>
      <c r="P2898" s="9">
        <f>(J2898/86400)+DATE(1970,1,1)</f>
        <v>42701.908807870372</v>
      </c>
      <c r="Q2898" s="9">
        <f>(I2898/86400)+DATE(1970,1,1)</f>
        <v>42716.25</v>
      </c>
      <c r="R2898" cm="1">
        <f t="array" ref="R2898:S2898">YEAR(P2898:Q2898)</f>
        <v>2016</v>
      </c>
      <c r="S2898">
        <v>2016</v>
      </c>
    </row>
    <row r="2899" spans="1:19" ht="48" x14ac:dyDescent="0.2">
      <c r="A2899">
        <v>2897</v>
      </c>
      <c r="B2899" s="3" t="s">
        <v>2897</v>
      </c>
      <c r="C2899" s="3" t="s">
        <v>7007</v>
      </c>
      <c r="D2899" s="6">
        <v>12000</v>
      </c>
      <c r="E2899" s="8">
        <v>550</v>
      </c>
      <c r="F2899" t="s">
        <v>8220</v>
      </c>
      <c r="G2899" t="s">
        <v>8223</v>
      </c>
      <c r="H2899" t="s">
        <v>8245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8276</v>
      </c>
      <c r="O2899" t="s">
        <v>8277</v>
      </c>
      <c r="P2899" s="9">
        <f>(J2899/86400)+DATE(1970,1,1)</f>
        <v>42258.646504629629</v>
      </c>
      <c r="Q2899" s="9">
        <f>(I2899/86400)+DATE(1970,1,1)</f>
        <v>42288.645196759258</v>
      </c>
      <c r="R2899" cm="1">
        <f t="array" ref="R2899:S2899">YEAR(P2899:Q2899)</f>
        <v>2015</v>
      </c>
      <c r="S2899">
        <v>2015</v>
      </c>
    </row>
    <row r="2900" spans="1:19" ht="48" x14ac:dyDescent="0.2">
      <c r="A2900">
        <v>2898</v>
      </c>
      <c r="B2900" s="3" t="s">
        <v>2898</v>
      </c>
      <c r="C2900" s="3" t="s">
        <v>7008</v>
      </c>
      <c r="D2900" s="6">
        <v>7500</v>
      </c>
      <c r="E2900" s="8">
        <v>316</v>
      </c>
      <c r="F2900" t="s">
        <v>8220</v>
      </c>
      <c r="G2900" t="s">
        <v>8223</v>
      </c>
      <c r="H2900" t="s">
        <v>8245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8276</v>
      </c>
      <c r="O2900" t="s">
        <v>8277</v>
      </c>
      <c r="P2900" s="9">
        <f>(J2900/86400)+DATE(1970,1,1)</f>
        <v>42278.664965277778</v>
      </c>
      <c r="Q2900" s="9">
        <f>(I2900/86400)+DATE(1970,1,1)</f>
        <v>42308.664965277778</v>
      </c>
      <c r="R2900" cm="1">
        <f t="array" ref="R2900:S2900">YEAR(P2900:Q2900)</f>
        <v>2015</v>
      </c>
      <c r="S2900">
        <v>2015</v>
      </c>
    </row>
    <row r="2901" spans="1:19" ht="48" x14ac:dyDescent="0.2">
      <c r="A2901">
        <v>2899</v>
      </c>
      <c r="B2901" s="3" t="s">
        <v>2899</v>
      </c>
      <c r="C2901" s="3" t="s">
        <v>7009</v>
      </c>
      <c r="D2901" s="6">
        <v>10000</v>
      </c>
      <c r="E2901" s="8">
        <v>0</v>
      </c>
      <c r="F2901" t="s">
        <v>8220</v>
      </c>
      <c r="G2901" t="s">
        <v>8223</v>
      </c>
      <c r="H2901" t="s">
        <v>8245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8276</v>
      </c>
      <c r="O2901" t="s">
        <v>8277</v>
      </c>
      <c r="P2901" s="9">
        <f>(J2901/86400)+DATE(1970,1,1)</f>
        <v>42515.078217592592</v>
      </c>
      <c r="Q2901" s="9">
        <f>(I2901/86400)+DATE(1970,1,1)</f>
        <v>42575.078217592592</v>
      </c>
      <c r="R2901" cm="1">
        <f t="array" ref="R2901:S2901">YEAR(P2901:Q2901)</f>
        <v>2016</v>
      </c>
      <c r="S2901">
        <v>2016</v>
      </c>
    </row>
    <row r="2902" spans="1:19" ht="48" x14ac:dyDescent="0.2">
      <c r="A2902">
        <v>2900</v>
      </c>
      <c r="B2902" s="3" t="s">
        <v>2900</v>
      </c>
      <c r="C2902" s="3" t="s">
        <v>7010</v>
      </c>
      <c r="D2902" s="6">
        <v>5500</v>
      </c>
      <c r="E2902" s="8">
        <v>3405</v>
      </c>
      <c r="F2902" t="s">
        <v>8220</v>
      </c>
      <c r="G2902" t="s">
        <v>8223</v>
      </c>
      <c r="H2902" t="s">
        <v>8245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8276</v>
      </c>
      <c r="O2902" t="s">
        <v>8277</v>
      </c>
      <c r="P2902" s="9">
        <f>(J2902/86400)+DATE(1970,1,1)</f>
        <v>41830.234166666669</v>
      </c>
      <c r="Q2902" s="9">
        <f>(I2902/86400)+DATE(1970,1,1)</f>
        <v>41860.234166666669</v>
      </c>
      <c r="R2902" cm="1">
        <f t="array" ref="R2902:S2902">YEAR(P2902:Q2902)</f>
        <v>2014</v>
      </c>
      <c r="S2902">
        <v>2014</v>
      </c>
    </row>
    <row r="2903" spans="1:19" ht="48" x14ac:dyDescent="0.2">
      <c r="A2903">
        <v>2901</v>
      </c>
      <c r="B2903" s="3" t="s">
        <v>2901</v>
      </c>
      <c r="C2903" s="3" t="s">
        <v>7011</v>
      </c>
      <c r="D2903" s="6">
        <v>750</v>
      </c>
      <c r="E2903" s="8">
        <v>6</v>
      </c>
      <c r="F2903" t="s">
        <v>8220</v>
      </c>
      <c r="G2903" t="s">
        <v>8223</v>
      </c>
      <c r="H2903" t="s">
        <v>8245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8276</v>
      </c>
      <c r="O2903" t="s">
        <v>8277</v>
      </c>
      <c r="P2903" s="9">
        <f>(J2903/86400)+DATE(1970,1,1)</f>
        <v>41982.904386574075</v>
      </c>
      <c r="Q2903" s="9">
        <f>(I2903/86400)+DATE(1970,1,1)</f>
        <v>42042.904386574075</v>
      </c>
      <c r="R2903" cm="1">
        <f t="array" ref="R2903:S2903">YEAR(P2903:Q2903)</f>
        <v>2014</v>
      </c>
      <c r="S2903">
        <v>2015</v>
      </c>
    </row>
    <row r="2904" spans="1:19" ht="32" x14ac:dyDescent="0.2">
      <c r="A2904">
        <v>2902</v>
      </c>
      <c r="B2904" s="3" t="s">
        <v>2902</v>
      </c>
      <c r="C2904" s="3" t="s">
        <v>7012</v>
      </c>
      <c r="D2904" s="6">
        <v>150000</v>
      </c>
      <c r="E2904" s="8">
        <v>25</v>
      </c>
      <c r="F2904" t="s">
        <v>8220</v>
      </c>
      <c r="G2904" t="s">
        <v>8223</v>
      </c>
      <c r="H2904" t="s">
        <v>8245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8276</v>
      </c>
      <c r="O2904" t="s">
        <v>8277</v>
      </c>
      <c r="P2904" s="9">
        <f>(J2904/86400)+DATE(1970,1,1)</f>
        <v>42210.439768518518</v>
      </c>
      <c r="Q2904" s="9">
        <f>(I2904/86400)+DATE(1970,1,1)</f>
        <v>42240.439768518518</v>
      </c>
      <c r="R2904" cm="1">
        <f t="array" ref="R2904:S2904">YEAR(P2904:Q2904)</f>
        <v>2015</v>
      </c>
      <c r="S2904">
        <v>2015</v>
      </c>
    </row>
    <row r="2905" spans="1:19" ht="48" x14ac:dyDescent="0.2">
      <c r="A2905">
        <v>2903</v>
      </c>
      <c r="B2905" s="3" t="s">
        <v>2903</v>
      </c>
      <c r="C2905" s="3" t="s">
        <v>7013</v>
      </c>
      <c r="D2905" s="6">
        <v>5000</v>
      </c>
      <c r="E2905" s="8">
        <v>39</v>
      </c>
      <c r="F2905" t="s">
        <v>8220</v>
      </c>
      <c r="G2905" t="s">
        <v>8223</v>
      </c>
      <c r="H2905" t="s">
        <v>8245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8276</v>
      </c>
      <c r="O2905" t="s">
        <v>8277</v>
      </c>
      <c r="P2905" s="9">
        <f>(J2905/86400)+DATE(1970,1,1)</f>
        <v>42196.166874999995</v>
      </c>
      <c r="Q2905" s="9">
        <f>(I2905/86400)+DATE(1970,1,1)</f>
        <v>42256.166874999995</v>
      </c>
      <c r="R2905" cm="1">
        <f t="array" ref="R2905:S2905">YEAR(P2905:Q2905)</f>
        <v>2015</v>
      </c>
      <c r="S2905">
        <v>2015</v>
      </c>
    </row>
    <row r="2906" spans="1:19" ht="48" x14ac:dyDescent="0.2">
      <c r="A2906">
        <v>2904</v>
      </c>
      <c r="B2906" s="3" t="s">
        <v>2904</v>
      </c>
      <c r="C2906" s="3" t="s">
        <v>7014</v>
      </c>
      <c r="D2906" s="6">
        <v>1500</v>
      </c>
      <c r="E2906" s="8">
        <v>75</v>
      </c>
      <c r="F2906" t="s">
        <v>8220</v>
      </c>
      <c r="G2906" t="s">
        <v>8224</v>
      </c>
      <c r="H2906" t="s">
        <v>8246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8276</v>
      </c>
      <c r="O2906" t="s">
        <v>8277</v>
      </c>
      <c r="P2906" s="9">
        <f>(J2906/86400)+DATE(1970,1,1)</f>
        <v>41940.967951388891</v>
      </c>
      <c r="Q2906" s="9">
        <f>(I2906/86400)+DATE(1970,1,1)</f>
        <v>41952.5</v>
      </c>
      <c r="R2906" cm="1">
        <f t="array" ref="R2906:S2906">YEAR(P2906:Q2906)</f>
        <v>2014</v>
      </c>
      <c r="S2906">
        <v>2014</v>
      </c>
    </row>
    <row r="2907" spans="1:19" ht="48" x14ac:dyDescent="0.2">
      <c r="A2907">
        <v>2905</v>
      </c>
      <c r="B2907" s="3" t="s">
        <v>2905</v>
      </c>
      <c r="C2907" s="3" t="s">
        <v>7015</v>
      </c>
      <c r="D2907" s="6">
        <v>3500</v>
      </c>
      <c r="E2907" s="8">
        <v>622</v>
      </c>
      <c r="F2907" t="s">
        <v>8220</v>
      </c>
      <c r="G2907" t="s">
        <v>8223</v>
      </c>
      <c r="H2907" t="s">
        <v>8245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8276</v>
      </c>
      <c r="O2907" t="s">
        <v>8277</v>
      </c>
      <c r="P2907" s="9">
        <f>(J2907/86400)+DATE(1970,1,1)</f>
        <v>42606.056863425925</v>
      </c>
      <c r="Q2907" s="9">
        <f>(I2907/86400)+DATE(1970,1,1)</f>
        <v>42620.056863425925</v>
      </c>
      <c r="R2907" cm="1">
        <f t="array" ref="R2907:S2907">YEAR(P2907:Q2907)</f>
        <v>2016</v>
      </c>
      <c r="S2907">
        <v>2016</v>
      </c>
    </row>
    <row r="2908" spans="1:19" ht="48" x14ac:dyDescent="0.2">
      <c r="A2908">
        <v>2906</v>
      </c>
      <c r="B2908" s="3" t="s">
        <v>2906</v>
      </c>
      <c r="C2908" s="3" t="s">
        <v>7016</v>
      </c>
      <c r="D2908" s="6">
        <v>6000</v>
      </c>
      <c r="E2908" s="8">
        <v>565</v>
      </c>
      <c r="F2908" t="s">
        <v>8220</v>
      </c>
      <c r="G2908" t="s">
        <v>8223</v>
      </c>
      <c r="H2908" t="s">
        <v>8245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8276</v>
      </c>
      <c r="O2908" t="s">
        <v>8277</v>
      </c>
      <c r="P2908" s="9">
        <f>(J2908/86400)+DATE(1970,1,1)</f>
        <v>42199.648912037039</v>
      </c>
      <c r="Q2908" s="9">
        <f>(I2908/86400)+DATE(1970,1,1)</f>
        <v>42217.041666666672</v>
      </c>
      <c r="R2908" cm="1">
        <f t="array" ref="R2908:S2908">YEAR(P2908:Q2908)</f>
        <v>2015</v>
      </c>
      <c r="S2908">
        <v>2015</v>
      </c>
    </row>
    <row r="2909" spans="1:19" ht="48" x14ac:dyDescent="0.2">
      <c r="A2909">
        <v>2907</v>
      </c>
      <c r="B2909" s="3" t="s">
        <v>2907</v>
      </c>
      <c r="C2909" s="3" t="s">
        <v>7017</v>
      </c>
      <c r="D2909" s="6">
        <v>2500</v>
      </c>
      <c r="E2909" s="8">
        <v>2</v>
      </c>
      <c r="F2909" t="s">
        <v>8220</v>
      </c>
      <c r="G2909" t="s">
        <v>8223</v>
      </c>
      <c r="H2909" t="s">
        <v>8245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8276</v>
      </c>
      <c r="O2909" t="s">
        <v>8277</v>
      </c>
      <c r="P2909" s="9">
        <f>(J2909/86400)+DATE(1970,1,1)</f>
        <v>42444.877743055556</v>
      </c>
      <c r="Q2909" s="9">
        <f>(I2909/86400)+DATE(1970,1,1)</f>
        <v>42504.877743055556</v>
      </c>
      <c r="R2909" cm="1">
        <f t="array" ref="R2909:S2909">YEAR(P2909:Q2909)</f>
        <v>2016</v>
      </c>
      <c r="S2909">
        <v>2016</v>
      </c>
    </row>
    <row r="2910" spans="1:19" ht="64" x14ac:dyDescent="0.2">
      <c r="A2910">
        <v>2908</v>
      </c>
      <c r="B2910" s="3" t="s">
        <v>2908</v>
      </c>
      <c r="C2910" s="3" t="s">
        <v>7018</v>
      </c>
      <c r="D2910" s="6">
        <v>9600</v>
      </c>
      <c r="E2910" s="8">
        <v>264</v>
      </c>
      <c r="F2910" t="s">
        <v>8220</v>
      </c>
      <c r="G2910" t="s">
        <v>8223</v>
      </c>
      <c r="H2910" t="s">
        <v>8245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8276</v>
      </c>
      <c r="O2910" t="s">
        <v>8277</v>
      </c>
      <c r="P2910" s="9">
        <f>(J2910/86400)+DATE(1970,1,1)</f>
        <v>42499.73170138889</v>
      </c>
      <c r="Q2910" s="9">
        <f>(I2910/86400)+DATE(1970,1,1)</f>
        <v>42529.73170138889</v>
      </c>
      <c r="R2910" cm="1">
        <f t="array" ref="R2910:S2910">YEAR(P2910:Q2910)</f>
        <v>2016</v>
      </c>
      <c r="S2910">
        <v>2016</v>
      </c>
    </row>
    <row r="2911" spans="1:19" ht="48" x14ac:dyDescent="0.2">
      <c r="A2911">
        <v>2909</v>
      </c>
      <c r="B2911" s="3" t="s">
        <v>2909</v>
      </c>
      <c r="C2911" s="3" t="s">
        <v>7019</v>
      </c>
      <c r="D2911" s="6">
        <v>180000</v>
      </c>
      <c r="E2911" s="8">
        <v>20</v>
      </c>
      <c r="F2911" t="s">
        <v>8220</v>
      </c>
      <c r="G2911" t="s">
        <v>8223</v>
      </c>
      <c r="H2911" t="s">
        <v>8245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8276</v>
      </c>
      <c r="O2911" t="s">
        <v>8277</v>
      </c>
      <c r="P2911" s="9">
        <f>(J2911/86400)+DATE(1970,1,1)</f>
        <v>41929.266215277778</v>
      </c>
      <c r="Q2911" s="9">
        <f>(I2911/86400)+DATE(1970,1,1)</f>
        <v>41968.823611111111</v>
      </c>
      <c r="R2911" cm="1">
        <f t="array" ref="R2911:S2911">YEAR(P2911:Q2911)</f>
        <v>2014</v>
      </c>
      <c r="S2911">
        <v>2014</v>
      </c>
    </row>
    <row r="2912" spans="1:19" ht="48" x14ac:dyDescent="0.2">
      <c r="A2912">
        <v>2910</v>
      </c>
      <c r="B2912" s="3" t="s">
        <v>2910</v>
      </c>
      <c r="C2912" s="3" t="s">
        <v>7020</v>
      </c>
      <c r="D2912" s="6">
        <v>30000</v>
      </c>
      <c r="E2912" s="8">
        <v>1</v>
      </c>
      <c r="F2912" t="s">
        <v>8220</v>
      </c>
      <c r="G2912" t="s">
        <v>8224</v>
      </c>
      <c r="H2912" t="s">
        <v>8246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8276</v>
      </c>
      <c r="O2912" t="s">
        <v>8277</v>
      </c>
      <c r="P2912" s="9">
        <f>(J2912/86400)+DATE(1970,1,1)</f>
        <v>42107.841284722221</v>
      </c>
      <c r="Q2912" s="9">
        <f>(I2912/86400)+DATE(1970,1,1)</f>
        <v>42167.841284722221</v>
      </c>
      <c r="R2912" cm="1">
        <f t="array" ref="R2912:S2912">YEAR(P2912:Q2912)</f>
        <v>2015</v>
      </c>
      <c r="S2912">
        <v>2015</v>
      </c>
    </row>
    <row r="2913" spans="1:19" ht="48" x14ac:dyDescent="0.2">
      <c r="A2913">
        <v>2911</v>
      </c>
      <c r="B2913" s="3" t="s">
        <v>2911</v>
      </c>
      <c r="C2913" s="3" t="s">
        <v>7021</v>
      </c>
      <c r="D2913" s="6">
        <v>1800</v>
      </c>
      <c r="E2913" s="8">
        <v>657</v>
      </c>
      <c r="F2913" t="s">
        <v>8220</v>
      </c>
      <c r="G2913" t="s">
        <v>8223</v>
      </c>
      <c r="H2913" t="s">
        <v>8245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8276</v>
      </c>
      <c r="O2913" t="s">
        <v>8277</v>
      </c>
      <c r="P2913" s="9">
        <f>(J2913/86400)+DATE(1970,1,1)</f>
        <v>42142.768819444449</v>
      </c>
      <c r="Q2913" s="9">
        <f>(I2913/86400)+DATE(1970,1,1)</f>
        <v>42182.768819444449</v>
      </c>
      <c r="R2913" cm="1">
        <f t="array" ref="R2913:S2913">YEAR(P2913:Q2913)</f>
        <v>2015</v>
      </c>
      <c r="S2913">
        <v>2015</v>
      </c>
    </row>
    <row r="2914" spans="1:19" ht="48" x14ac:dyDescent="0.2">
      <c r="A2914">
        <v>2912</v>
      </c>
      <c r="B2914" s="3" t="s">
        <v>2912</v>
      </c>
      <c r="C2914" s="3" t="s">
        <v>7022</v>
      </c>
      <c r="D2914" s="6">
        <v>14440</v>
      </c>
      <c r="E2914" s="8">
        <v>2030</v>
      </c>
      <c r="F2914" t="s">
        <v>8220</v>
      </c>
      <c r="G2914" t="s">
        <v>8223</v>
      </c>
      <c r="H2914" t="s">
        <v>8245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8276</v>
      </c>
      <c r="O2914" t="s">
        <v>8277</v>
      </c>
      <c r="P2914" s="9">
        <f>(J2914/86400)+DATE(1970,1,1)</f>
        <v>42354.131643518514</v>
      </c>
      <c r="Q2914" s="9">
        <f>(I2914/86400)+DATE(1970,1,1)</f>
        <v>42384.131643518514</v>
      </c>
      <c r="R2914" cm="1">
        <f t="array" ref="R2914:S2914">YEAR(P2914:Q2914)</f>
        <v>2015</v>
      </c>
      <c r="S2914">
        <v>2016</v>
      </c>
    </row>
    <row r="2915" spans="1:19" ht="48" x14ac:dyDescent="0.2">
      <c r="A2915">
        <v>2913</v>
      </c>
      <c r="B2915" s="3" t="s">
        <v>2913</v>
      </c>
      <c r="C2915" s="3" t="s">
        <v>7023</v>
      </c>
      <c r="D2915" s="6">
        <v>10000</v>
      </c>
      <c r="E2915" s="8">
        <v>2</v>
      </c>
      <c r="F2915" t="s">
        <v>8220</v>
      </c>
      <c r="G2915" t="s">
        <v>8223</v>
      </c>
      <c r="H2915" t="s">
        <v>8245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8276</v>
      </c>
      <c r="O2915" t="s">
        <v>8277</v>
      </c>
      <c r="P2915" s="9">
        <f>(J2915/86400)+DATE(1970,1,1)</f>
        <v>41828.922905092593</v>
      </c>
      <c r="Q2915" s="9">
        <f>(I2915/86400)+DATE(1970,1,1)</f>
        <v>41888.922905092593</v>
      </c>
      <c r="R2915" cm="1">
        <f t="array" ref="R2915:S2915">YEAR(P2915:Q2915)</f>
        <v>2014</v>
      </c>
      <c r="S2915">
        <v>2014</v>
      </c>
    </row>
    <row r="2916" spans="1:19" ht="32" x14ac:dyDescent="0.2">
      <c r="A2916">
        <v>2914</v>
      </c>
      <c r="B2916" s="3" t="s">
        <v>2914</v>
      </c>
      <c r="C2916" s="3" t="s">
        <v>7024</v>
      </c>
      <c r="D2916" s="6">
        <v>25000</v>
      </c>
      <c r="E2916" s="8">
        <v>1</v>
      </c>
      <c r="F2916" t="s">
        <v>8220</v>
      </c>
      <c r="G2916" t="s">
        <v>8224</v>
      </c>
      <c r="H2916" t="s">
        <v>8246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8276</v>
      </c>
      <c r="O2916" t="s">
        <v>8277</v>
      </c>
      <c r="P2916" s="9">
        <f>(J2916/86400)+DATE(1970,1,1)</f>
        <v>42017.907337962963</v>
      </c>
      <c r="Q2916" s="9">
        <f>(I2916/86400)+DATE(1970,1,1)</f>
        <v>42077.865671296298</v>
      </c>
      <c r="R2916" cm="1">
        <f t="array" ref="R2916:S2916">YEAR(P2916:Q2916)</f>
        <v>2015</v>
      </c>
      <c r="S2916">
        <v>2015</v>
      </c>
    </row>
    <row r="2917" spans="1:19" ht="48" x14ac:dyDescent="0.2">
      <c r="A2917">
        <v>2915</v>
      </c>
      <c r="B2917" s="3" t="s">
        <v>2915</v>
      </c>
      <c r="C2917" s="3" t="s">
        <v>7025</v>
      </c>
      <c r="D2917" s="6">
        <v>1000</v>
      </c>
      <c r="E2917" s="8">
        <v>611</v>
      </c>
      <c r="F2917" t="s">
        <v>8220</v>
      </c>
      <c r="G2917" t="s">
        <v>8224</v>
      </c>
      <c r="H2917" t="s">
        <v>8246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8276</v>
      </c>
      <c r="O2917" t="s">
        <v>8277</v>
      </c>
      <c r="P2917" s="9">
        <f>(J2917/86400)+DATE(1970,1,1)</f>
        <v>42415.398032407407</v>
      </c>
      <c r="Q2917" s="9">
        <f>(I2917/86400)+DATE(1970,1,1)</f>
        <v>42445.356365740736</v>
      </c>
      <c r="R2917" cm="1">
        <f t="array" ref="R2917:S2917">YEAR(P2917:Q2917)</f>
        <v>2016</v>
      </c>
      <c r="S2917">
        <v>2016</v>
      </c>
    </row>
    <row r="2918" spans="1:19" ht="32" x14ac:dyDescent="0.2">
      <c r="A2918">
        <v>2916</v>
      </c>
      <c r="B2918" s="3" t="s">
        <v>2916</v>
      </c>
      <c r="C2918" s="3" t="s">
        <v>7026</v>
      </c>
      <c r="D2918" s="6">
        <v>1850</v>
      </c>
      <c r="E2918" s="8">
        <v>145</v>
      </c>
      <c r="F2918" t="s">
        <v>8220</v>
      </c>
      <c r="G2918" t="s">
        <v>8224</v>
      </c>
      <c r="H2918" t="s">
        <v>8246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8276</v>
      </c>
      <c r="O2918" t="s">
        <v>8277</v>
      </c>
      <c r="P2918" s="9">
        <f>(J2918/86400)+DATE(1970,1,1)</f>
        <v>41755.476724537039</v>
      </c>
      <c r="Q2918" s="9">
        <f>(I2918/86400)+DATE(1970,1,1)</f>
        <v>41778.476724537039</v>
      </c>
      <c r="R2918" cm="1">
        <f t="array" ref="R2918:S2918">YEAR(P2918:Q2918)</f>
        <v>2014</v>
      </c>
      <c r="S2918">
        <v>2014</v>
      </c>
    </row>
    <row r="2919" spans="1:19" ht="48" x14ac:dyDescent="0.2">
      <c r="A2919">
        <v>2917</v>
      </c>
      <c r="B2919" s="3" t="s">
        <v>2917</v>
      </c>
      <c r="C2919" s="3" t="s">
        <v>7027</v>
      </c>
      <c r="D2919" s="6">
        <v>2000</v>
      </c>
      <c r="E2919" s="8">
        <v>437</v>
      </c>
      <c r="F2919" t="s">
        <v>8220</v>
      </c>
      <c r="G2919" t="s">
        <v>8223</v>
      </c>
      <c r="H2919" t="s">
        <v>8245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8276</v>
      </c>
      <c r="O2919" t="s">
        <v>8277</v>
      </c>
      <c r="P2919" s="9">
        <f>(J2919/86400)+DATE(1970,1,1)</f>
        <v>42245.234340277777</v>
      </c>
      <c r="Q2919" s="9">
        <f>(I2919/86400)+DATE(1970,1,1)</f>
        <v>42263.234340277777</v>
      </c>
      <c r="R2919" cm="1">
        <f t="array" ref="R2919:S2919">YEAR(P2919:Q2919)</f>
        <v>2015</v>
      </c>
      <c r="S2919">
        <v>2015</v>
      </c>
    </row>
    <row r="2920" spans="1:19" ht="48" x14ac:dyDescent="0.2">
      <c r="A2920">
        <v>2918</v>
      </c>
      <c r="B2920" s="3" t="s">
        <v>2918</v>
      </c>
      <c r="C2920" s="3" t="s">
        <v>7028</v>
      </c>
      <c r="D2920" s="6">
        <v>5000</v>
      </c>
      <c r="E2920" s="8">
        <v>1362</v>
      </c>
      <c r="F2920" t="s">
        <v>8220</v>
      </c>
      <c r="G2920" t="s">
        <v>8223</v>
      </c>
      <c r="H2920" t="s">
        <v>8245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8276</v>
      </c>
      <c r="O2920" t="s">
        <v>8277</v>
      </c>
      <c r="P2920" s="9">
        <f>(J2920/86400)+DATE(1970,1,1)</f>
        <v>42278.629710648151</v>
      </c>
      <c r="Q2920" s="9">
        <f>(I2920/86400)+DATE(1970,1,1)</f>
        <v>42306.629710648151</v>
      </c>
      <c r="R2920" cm="1">
        <f t="array" ref="R2920:S2920">YEAR(P2920:Q2920)</f>
        <v>2015</v>
      </c>
      <c r="S2920">
        <v>2015</v>
      </c>
    </row>
    <row r="2921" spans="1:19" ht="48" x14ac:dyDescent="0.2">
      <c r="A2921">
        <v>2919</v>
      </c>
      <c r="B2921" s="3" t="s">
        <v>2919</v>
      </c>
      <c r="C2921" s="3" t="s">
        <v>7029</v>
      </c>
      <c r="D2921" s="6">
        <v>600</v>
      </c>
      <c r="E2921" s="8">
        <v>51</v>
      </c>
      <c r="F2921" t="s">
        <v>8220</v>
      </c>
      <c r="G2921" t="s">
        <v>8223</v>
      </c>
      <c r="H2921" t="s">
        <v>8245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8276</v>
      </c>
      <c r="O2921" t="s">
        <v>8277</v>
      </c>
      <c r="P2921" s="9">
        <f>(J2921/86400)+DATE(1970,1,1)</f>
        <v>41826.61954861111</v>
      </c>
      <c r="Q2921" s="9">
        <f>(I2921/86400)+DATE(1970,1,1)</f>
        <v>41856.61954861111</v>
      </c>
      <c r="R2921" cm="1">
        <f t="array" ref="R2921:S2921">YEAR(P2921:Q2921)</f>
        <v>2014</v>
      </c>
      <c r="S2921">
        <v>2014</v>
      </c>
    </row>
    <row r="2922" spans="1:19" ht="48" x14ac:dyDescent="0.2">
      <c r="A2922">
        <v>2920</v>
      </c>
      <c r="B2922" s="3" t="s">
        <v>2920</v>
      </c>
      <c r="C2922" s="3" t="s">
        <v>7030</v>
      </c>
      <c r="D2922" s="6">
        <v>2500</v>
      </c>
      <c r="E2922" s="8">
        <v>671</v>
      </c>
      <c r="F2922" t="s">
        <v>8220</v>
      </c>
      <c r="G2922" t="s">
        <v>8228</v>
      </c>
      <c r="H2922" t="s">
        <v>8250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8276</v>
      </c>
      <c r="O2922" t="s">
        <v>8277</v>
      </c>
      <c r="P2922" s="9">
        <f>(J2922/86400)+DATE(1970,1,1)</f>
        <v>42058.792476851857</v>
      </c>
      <c r="Q2922" s="9">
        <f>(I2922/86400)+DATE(1970,1,1)</f>
        <v>42088.750810185185</v>
      </c>
      <c r="R2922" cm="1">
        <f t="array" ref="R2922:S2922">YEAR(P2922:Q2922)</f>
        <v>2015</v>
      </c>
      <c r="S2922">
        <v>2015</v>
      </c>
    </row>
    <row r="2923" spans="1:19" ht="32" x14ac:dyDescent="0.2">
      <c r="A2923">
        <v>2921</v>
      </c>
      <c r="B2923" s="3" t="s">
        <v>2921</v>
      </c>
      <c r="C2923" s="3" t="s">
        <v>7031</v>
      </c>
      <c r="D2923" s="6">
        <v>100</v>
      </c>
      <c r="E2923" s="8">
        <v>129</v>
      </c>
      <c r="F2923" t="s">
        <v>8218</v>
      </c>
      <c r="G2923" t="s">
        <v>8223</v>
      </c>
      <c r="H2923" t="s">
        <v>8245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8276</v>
      </c>
      <c r="O2923" t="s">
        <v>8318</v>
      </c>
      <c r="P2923" s="9">
        <f>(J2923/86400)+DATE(1970,1,1)</f>
        <v>41877.886620370373</v>
      </c>
      <c r="Q2923" s="9">
        <f>(I2923/86400)+DATE(1970,1,1)</f>
        <v>41907.886620370373</v>
      </c>
      <c r="R2923" cm="1">
        <f t="array" ref="R2923:S2923">YEAR(P2923:Q2923)</f>
        <v>2014</v>
      </c>
      <c r="S2923">
        <v>2014</v>
      </c>
    </row>
    <row r="2924" spans="1:19" ht="48" x14ac:dyDescent="0.2">
      <c r="A2924">
        <v>2922</v>
      </c>
      <c r="B2924" s="3" t="s">
        <v>2922</v>
      </c>
      <c r="C2924" s="3" t="s">
        <v>7032</v>
      </c>
      <c r="D2924" s="6">
        <v>500</v>
      </c>
      <c r="E2924" s="8">
        <v>500</v>
      </c>
      <c r="F2924" t="s">
        <v>8218</v>
      </c>
      <c r="G2924" t="s">
        <v>8224</v>
      </c>
      <c r="H2924" t="s">
        <v>8246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8276</v>
      </c>
      <c r="O2924" t="s">
        <v>8318</v>
      </c>
      <c r="P2924" s="9">
        <f>(J2924/86400)+DATE(1970,1,1)</f>
        <v>42097.874155092592</v>
      </c>
      <c r="Q2924" s="9">
        <f>(I2924/86400)+DATE(1970,1,1)</f>
        <v>42142.874155092592</v>
      </c>
      <c r="R2924" cm="1">
        <f t="array" ref="R2924:S2924">YEAR(P2924:Q2924)</f>
        <v>2015</v>
      </c>
      <c r="S2924">
        <v>2015</v>
      </c>
    </row>
    <row r="2925" spans="1:19" ht="48" x14ac:dyDescent="0.2">
      <c r="A2925">
        <v>2923</v>
      </c>
      <c r="B2925" s="3" t="s">
        <v>2923</v>
      </c>
      <c r="C2925" s="3" t="s">
        <v>7033</v>
      </c>
      <c r="D2925" s="6">
        <v>300</v>
      </c>
      <c r="E2925" s="8">
        <v>300</v>
      </c>
      <c r="F2925" t="s">
        <v>8218</v>
      </c>
      <c r="G2925" t="s">
        <v>8223</v>
      </c>
      <c r="H2925" t="s">
        <v>8245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8276</v>
      </c>
      <c r="O2925" t="s">
        <v>8318</v>
      </c>
      <c r="P2925" s="9">
        <f>(J2925/86400)+DATE(1970,1,1)</f>
        <v>42013.15253472222</v>
      </c>
      <c r="Q2925" s="9">
        <f>(I2925/86400)+DATE(1970,1,1)</f>
        <v>42028.125</v>
      </c>
      <c r="R2925" cm="1">
        <f t="array" ref="R2925:S2925">YEAR(P2925:Q2925)</f>
        <v>2015</v>
      </c>
      <c r="S2925">
        <v>2015</v>
      </c>
    </row>
    <row r="2926" spans="1:19" ht="48" x14ac:dyDescent="0.2">
      <c r="A2926">
        <v>2924</v>
      </c>
      <c r="B2926" s="3" t="s">
        <v>2924</v>
      </c>
      <c r="C2926" s="3" t="s">
        <v>7034</v>
      </c>
      <c r="D2926" s="6">
        <v>25000</v>
      </c>
      <c r="E2926" s="8">
        <v>25800</v>
      </c>
      <c r="F2926" t="s">
        <v>8218</v>
      </c>
      <c r="G2926" t="s">
        <v>8223</v>
      </c>
      <c r="H2926" t="s">
        <v>8245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8276</v>
      </c>
      <c r="O2926" t="s">
        <v>8318</v>
      </c>
      <c r="P2926" s="9">
        <f>(J2926/86400)+DATE(1970,1,1)</f>
        <v>42103.556828703702</v>
      </c>
      <c r="Q2926" s="9">
        <f>(I2926/86400)+DATE(1970,1,1)</f>
        <v>42133.165972222225</v>
      </c>
      <c r="R2926" cm="1">
        <f t="array" ref="R2926:S2926">YEAR(P2926:Q2926)</f>
        <v>2015</v>
      </c>
      <c r="S2926">
        <v>2015</v>
      </c>
    </row>
    <row r="2927" spans="1:19" ht="48" x14ac:dyDescent="0.2">
      <c r="A2927">
        <v>2925</v>
      </c>
      <c r="B2927" s="3" t="s">
        <v>2925</v>
      </c>
      <c r="C2927" s="3" t="s">
        <v>7035</v>
      </c>
      <c r="D2927" s="6">
        <v>45000</v>
      </c>
      <c r="E2927" s="8">
        <v>46100.69</v>
      </c>
      <c r="F2927" t="s">
        <v>8218</v>
      </c>
      <c r="G2927" t="s">
        <v>8223</v>
      </c>
      <c r="H2927" t="s">
        <v>8245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8276</v>
      </c>
      <c r="O2927" t="s">
        <v>8318</v>
      </c>
      <c r="P2927" s="9">
        <f>(J2927/86400)+DATE(1970,1,1)</f>
        <v>41863.584120370375</v>
      </c>
      <c r="Q2927" s="9">
        <f>(I2927/86400)+DATE(1970,1,1)</f>
        <v>41893.584120370375</v>
      </c>
      <c r="R2927" cm="1">
        <f t="array" ref="R2927:S2927">YEAR(P2927:Q2927)</f>
        <v>2014</v>
      </c>
      <c r="S2927">
        <v>2014</v>
      </c>
    </row>
    <row r="2928" spans="1:19" ht="48" x14ac:dyDescent="0.2">
      <c r="A2928">
        <v>2926</v>
      </c>
      <c r="B2928" s="3" t="s">
        <v>2926</v>
      </c>
      <c r="C2928" s="3" t="s">
        <v>7036</v>
      </c>
      <c r="D2928" s="6">
        <v>3000</v>
      </c>
      <c r="E2928" s="8">
        <v>3750</v>
      </c>
      <c r="F2928" t="s">
        <v>8218</v>
      </c>
      <c r="G2928" t="s">
        <v>8223</v>
      </c>
      <c r="H2928" t="s">
        <v>8245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8276</v>
      </c>
      <c r="O2928" t="s">
        <v>8318</v>
      </c>
      <c r="P2928" s="9">
        <f>(J2928/86400)+DATE(1970,1,1)</f>
        <v>42044.765960648147</v>
      </c>
      <c r="Q2928" s="9">
        <f>(I2928/86400)+DATE(1970,1,1)</f>
        <v>42058.765960648147</v>
      </c>
      <c r="R2928" cm="1">
        <f t="array" ref="R2928:S2928">YEAR(P2928:Q2928)</f>
        <v>2015</v>
      </c>
      <c r="S2928">
        <v>2015</v>
      </c>
    </row>
    <row r="2929" spans="1:19" ht="48" x14ac:dyDescent="0.2">
      <c r="A2929">
        <v>2927</v>
      </c>
      <c r="B2929" s="3" t="s">
        <v>2927</v>
      </c>
      <c r="C2929" s="3" t="s">
        <v>7037</v>
      </c>
      <c r="D2929" s="6">
        <v>1800</v>
      </c>
      <c r="E2929" s="8">
        <v>2355</v>
      </c>
      <c r="F2929" t="s">
        <v>8218</v>
      </c>
      <c r="G2929" t="s">
        <v>8223</v>
      </c>
      <c r="H2929" t="s">
        <v>8245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8276</v>
      </c>
      <c r="O2929" t="s">
        <v>8318</v>
      </c>
      <c r="P2929" s="9">
        <f>(J2929/86400)+DATE(1970,1,1)</f>
        <v>41806.669317129628</v>
      </c>
      <c r="Q2929" s="9">
        <f>(I2929/86400)+DATE(1970,1,1)</f>
        <v>41835.208333333336</v>
      </c>
      <c r="R2929" cm="1">
        <f t="array" ref="R2929:S2929">YEAR(P2929:Q2929)</f>
        <v>2014</v>
      </c>
      <c r="S2929">
        <v>2014</v>
      </c>
    </row>
    <row r="2930" spans="1:19" ht="32" x14ac:dyDescent="0.2">
      <c r="A2930">
        <v>2928</v>
      </c>
      <c r="B2930" s="3" t="s">
        <v>2928</v>
      </c>
      <c r="C2930" s="3" t="s">
        <v>7038</v>
      </c>
      <c r="D2930" s="6">
        <v>1000</v>
      </c>
      <c r="E2930" s="8">
        <v>1000</v>
      </c>
      <c r="F2930" t="s">
        <v>8218</v>
      </c>
      <c r="G2930" t="s">
        <v>8223</v>
      </c>
      <c r="H2930" t="s">
        <v>8245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8276</v>
      </c>
      <c r="O2930" t="s">
        <v>8318</v>
      </c>
      <c r="P2930" s="9">
        <f>(J2930/86400)+DATE(1970,1,1)</f>
        <v>42403.998217592598</v>
      </c>
      <c r="Q2930" s="9">
        <f>(I2930/86400)+DATE(1970,1,1)</f>
        <v>42433.998217592598</v>
      </c>
      <c r="R2930" cm="1">
        <f t="array" ref="R2930:S2930">YEAR(P2930:Q2930)</f>
        <v>2016</v>
      </c>
      <c r="S2930">
        <v>2016</v>
      </c>
    </row>
    <row r="2931" spans="1:19" ht="48" x14ac:dyDescent="0.2">
      <c r="A2931">
        <v>2929</v>
      </c>
      <c r="B2931" s="3" t="s">
        <v>2929</v>
      </c>
      <c r="C2931" s="3" t="s">
        <v>7039</v>
      </c>
      <c r="D2931" s="6">
        <v>8000</v>
      </c>
      <c r="E2931" s="8">
        <v>8165.55</v>
      </c>
      <c r="F2931" t="s">
        <v>8218</v>
      </c>
      <c r="G2931" t="s">
        <v>8223</v>
      </c>
      <c r="H2931" t="s">
        <v>8245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8276</v>
      </c>
      <c r="O2931" t="s">
        <v>8318</v>
      </c>
      <c r="P2931" s="9">
        <f>(J2931/86400)+DATE(1970,1,1)</f>
        <v>41754.564328703702</v>
      </c>
      <c r="Q2931" s="9">
        <f>(I2931/86400)+DATE(1970,1,1)</f>
        <v>41784.564328703702</v>
      </c>
      <c r="R2931" cm="1">
        <f t="array" ref="R2931:S2931">YEAR(P2931:Q2931)</f>
        <v>2014</v>
      </c>
      <c r="S2931">
        <v>2014</v>
      </c>
    </row>
    <row r="2932" spans="1:19" ht="48" x14ac:dyDescent="0.2">
      <c r="A2932">
        <v>2930</v>
      </c>
      <c r="B2932" s="3" t="s">
        <v>2930</v>
      </c>
      <c r="C2932" s="3" t="s">
        <v>7040</v>
      </c>
      <c r="D2932" s="6">
        <v>10000</v>
      </c>
      <c r="E2932" s="8">
        <v>10092</v>
      </c>
      <c r="F2932" t="s">
        <v>8218</v>
      </c>
      <c r="G2932" t="s">
        <v>8224</v>
      </c>
      <c r="H2932" t="s">
        <v>8246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8276</v>
      </c>
      <c r="O2932" t="s">
        <v>8318</v>
      </c>
      <c r="P2932" s="9">
        <f>(J2932/86400)+DATE(1970,1,1)</f>
        <v>42101.584074074075</v>
      </c>
      <c r="Q2932" s="9">
        <f>(I2932/86400)+DATE(1970,1,1)</f>
        <v>42131.584074074075</v>
      </c>
      <c r="R2932" cm="1">
        <f t="array" ref="R2932:S2932">YEAR(P2932:Q2932)</f>
        <v>2015</v>
      </c>
      <c r="S2932">
        <v>2015</v>
      </c>
    </row>
    <row r="2933" spans="1:19" ht="48" x14ac:dyDescent="0.2">
      <c r="A2933">
        <v>2931</v>
      </c>
      <c r="B2933" s="3" t="s">
        <v>2931</v>
      </c>
      <c r="C2933" s="3" t="s">
        <v>7041</v>
      </c>
      <c r="D2933" s="6">
        <v>750</v>
      </c>
      <c r="E2933" s="8">
        <v>795</v>
      </c>
      <c r="F2933" t="s">
        <v>8218</v>
      </c>
      <c r="G2933" t="s">
        <v>8228</v>
      </c>
      <c r="H2933" t="s">
        <v>8250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8276</v>
      </c>
      <c r="O2933" t="s">
        <v>8318</v>
      </c>
      <c r="P2933" s="9">
        <f>(J2933/86400)+DATE(1970,1,1)</f>
        <v>41872.291238425925</v>
      </c>
      <c r="Q2933" s="9">
        <f>(I2933/86400)+DATE(1970,1,1)</f>
        <v>41897.255555555559</v>
      </c>
      <c r="R2933" cm="1">
        <f t="array" ref="R2933:S2933">YEAR(P2933:Q2933)</f>
        <v>2014</v>
      </c>
      <c r="S2933">
        <v>2014</v>
      </c>
    </row>
    <row r="2934" spans="1:19" ht="48" x14ac:dyDescent="0.2">
      <c r="A2934">
        <v>2932</v>
      </c>
      <c r="B2934" s="3" t="s">
        <v>2932</v>
      </c>
      <c r="C2934" s="3" t="s">
        <v>7042</v>
      </c>
      <c r="D2934" s="6">
        <v>3100</v>
      </c>
      <c r="E2934" s="8">
        <v>3258</v>
      </c>
      <c r="F2934" t="s">
        <v>8218</v>
      </c>
      <c r="G2934" t="s">
        <v>8225</v>
      </c>
      <c r="H2934" t="s">
        <v>8247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8276</v>
      </c>
      <c r="O2934" t="s">
        <v>8318</v>
      </c>
      <c r="P2934" s="9">
        <f>(J2934/86400)+DATE(1970,1,1)</f>
        <v>42025.164780092593</v>
      </c>
      <c r="Q2934" s="9">
        <f>(I2934/86400)+DATE(1970,1,1)</f>
        <v>42056.458333333328</v>
      </c>
      <c r="R2934" cm="1">
        <f t="array" ref="R2934:S2934">YEAR(P2934:Q2934)</f>
        <v>2015</v>
      </c>
      <c r="S2934">
        <v>2015</v>
      </c>
    </row>
    <row r="2935" spans="1:19" ht="48" x14ac:dyDescent="0.2">
      <c r="A2935">
        <v>2933</v>
      </c>
      <c r="B2935" s="3" t="s">
        <v>2933</v>
      </c>
      <c r="C2935" s="3" t="s">
        <v>7043</v>
      </c>
      <c r="D2935" s="6">
        <v>2500</v>
      </c>
      <c r="E2935" s="8">
        <v>2569</v>
      </c>
      <c r="F2935" t="s">
        <v>8218</v>
      </c>
      <c r="G2935" t="s">
        <v>8223</v>
      </c>
      <c r="H2935" t="s">
        <v>8245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8276</v>
      </c>
      <c r="O2935" t="s">
        <v>8318</v>
      </c>
      <c r="P2935" s="9">
        <f>(J2935/86400)+DATE(1970,1,1)</f>
        <v>42495.956631944442</v>
      </c>
      <c r="Q2935" s="9">
        <f>(I2935/86400)+DATE(1970,1,1)</f>
        <v>42525.956631944442</v>
      </c>
      <c r="R2935" cm="1">
        <f t="array" ref="R2935:S2935">YEAR(P2935:Q2935)</f>
        <v>2016</v>
      </c>
      <c r="S2935">
        <v>2016</v>
      </c>
    </row>
    <row r="2936" spans="1:19" ht="48" x14ac:dyDescent="0.2">
      <c r="A2936">
        <v>2934</v>
      </c>
      <c r="B2936" s="3" t="s">
        <v>2934</v>
      </c>
      <c r="C2936" s="3" t="s">
        <v>7044</v>
      </c>
      <c r="D2936" s="6">
        <v>2500</v>
      </c>
      <c r="E2936" s="8">
        <v>2700</v>
      </c>
      <c r="F2936" t="s">
        <v>8218</v>
      </c>
      <c r="G2936" t="s">
        <v>8228</v>
      </c>
      <c r="H2936" t="s">
        <v>8250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8276</v>
      </c>
      <c r="O2936" t="s">
        <v>8318</v>
      </c>
      <c r="P2936" s="9">
        <f>(J2936/86400)+DATE(1970,1,1)</f>
        <v>41775.636157407411</v>
      </c>
      <c r="Q2936" s="9">
        <f>(I2936/86400)+DATE(1970,1,1)</f>
        <v>41805.636157407411</v>
      </c>
      <c r="R2936" cm="1">
        <f t="array" ref="R2936:S2936">YEAR(P2936:Q2936)</f>
        <v>2014</v>
      </c>
      <c r="S2936">
        <v>2014</v>
      </c>
    </row>
    <row r="2937" spans="1:19" ht="48" x14ac:dyDescent="0.2">
      <c r="A2937">
        <v>2935</v>
      </c>
      <c r="B2937" s="3" t="s">
        <v>2935</v>
      </c>
      <c r="C2937" s="3" t="s">
        <v>7045</v>
      </c>
      <c r="D2937" s="6">
        <v>3500</v>
      </c>
      <c r="E2937" s="8">
        <v>3531</v>
      </c>
      <c r="F2937" t="s">
        <v>8218</v>
      </c>
      <c r="G2937" t="s">
        <v>8223</v>
      </c>
      <c r="H2937" t="s">
        <v>8245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8276</v>
      </c>
      <c r="O2937" t="s">
        <v>8318</v>
      </c>
      <c r="P2937" s="9">
        <f>(J2937/86400)+DATE(1970,1,1)</f>
        <v>42553.583425925928</v>
      </c>
      <c r="Q2937" s="9">
        <f>(I2937/86400)+DATE(1970,1,1)</f>
        <v>42611.708333333328</v>
      </c>
      <c r="R2937" cm="1">
        <f t="array" ref="R2937:S2937">YEAR(P2937:Q2937)</f>
        <v>2016</v>
      </c>
      <c r="S2937">
        <v>2016</v>
      </c>
    </row>
    <row r="2938" spans="1:19" ht="48" x14ac:dyDescent="0.2">
      <c r="A2938">
        <v>2936</v>
      </c>
      <c r="B2938" s="3" t="s">
        <v>2936</v>
      </c>
      <c r="C2938" s="3" t="s">
        <v>7046</v>
      </c>
      <c r="D2938" s="6">
        <v>1000</v>
      </c>
      <c r="E2938" s="8">
        <v>1280</v>
      </c>
      <c r="F2938" t="s">
        <v>8218</v>
      </c>
      <c r="G2938" t="s">
        <v>8223</v>
      </c>
      <c r="H2938" t="s">
        <v>8245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8276</v>
      </c>
      <c r="O2938" t="s">
        <v>8318</v>
      </c>
      <c r="P2938" s="9">
        <f>(J2938/86400)+DATE(1970,1,1)</f>
        <v>41912.650729166664</v>
      </c>
      <c r="Q2938" s="9">
        <f>(I2938/86400)+DATE(1970,1,1)</f>
        <v>41925.207638888889</v>
      </c>
      <c r="R2938" cm="1">
        <f t="array" ref="R2938:S2938">YEAR(P2938:Q2938)</f>
        <v>2014</v>
      </c>
      <c r="S2938">
        <v>2014</v>
      </c>
    </row>
    <row r="2939" spans="1:19" ht="32" x14ac:dyDescent="0.2">
      <c r="A2939">
        <v>2937</v>
      </c>
      <c r="B2939" s="3" t="s">
        <v>2937</v>
      </c>
      <c r="C2939" s="3" t="s">
        <v>7047</v>
      </c>
      <c r="D2939" s="6">
        <v>1500</v>
      </c>
      <c r="E2939" s="8">
        <v>2000</v>
      </c>
      <c r="F2939" t="s">
        <v>8218</v>
      </c>
      <c r="G2939" t="s">
        <v>8224</v>
      </c>
      <c r="H2939" t="s">
        <v>8246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8276</v>
      </c>
      <c r="O2939" t="s">
        <v>8318</v>
      </c>
      <c r="P2939" s="9">
        <f>(J2939/86400)+DATE(1970,1,1)</f>
        <v>41803.457326388889</v>
      </c>
      <c r="Q2939" s="9">
        <f>(I2939/86400)+DATE(1970,1,1)</f>
        <v>41833.457326388889</v>
      </c>
      <c r="R2939" cm="1">
        <f t="array" ref="R2939:S2939">YEAR(P2939:Q2939)</f>
        <v>2014</v>
      </c>
      <c r="S2939">
        <v>2014</v>
      </c>
    </row>
    <row r="2940" spans="1:19" ht="48" x14ac:dyDescent="0.2">
      <c r="A2940">
        <v>2938</v>
      </c>
      <c r="B2940" s="3" t="s">
        <v>2938</v>
      </c>
      <c r="C2940" s="3" t="s">
        <v>7048</v>
      </c>
      <c r="D2940" s="6">
        <v>4000</v>
      </c>
      <c r="E2940" s="8">
        <v>4055</v>
      </c>
      <c r="F2940" t="s">
        <v>8218</v>
      </c>
      <c r="G2940" t="s">
        <v>8223</v>
      </c>
      <c r="H2940" t="s">
        <v>8245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8276</v>
      </c>
      <c r="O2940" t="s">
        <v>8318</v>
      </c>
      <c r="P2940" s="9">
        <f>(J2940/86400)+DATE(1970,1,1)</f>
        <v>42004.703865740739</v>
      </c>
      <c r="Q2940" s="9">
        <f>(I2940/86400)+DATE(1970,1,1)</f>
        <v>42034.703865740739</v>
      </c>
      <c r="R2940" cm="1">
        <f t="array" ref="R2940:S2940">YEAR(P2940:Q2940)</f>
        <v>2014</v>
      </c>
      <c r="S2940">
        <v>2015</v>
      </c>
    </row>
    <row r="2941" spans="1:19" ht="48" x14ac:dyDescent="0.2">
      <c r="A2941">
        <v>2939</v>
      </c>
      <c r="B2941" s="3" t="s">
        <v>2939</v>
      </c>
      <c r="C2941" s="3" t="s">
        <v>7049</v>
      </c>
      <c r="D2941" s="6">
        <v>8000</v>
      </c>
      <c r="E2941" s="8">
        <v>8230</v>
      </c>
      <c r="F2941" t="s">
        <v>8218</v>
      </c>
      <c r="G2941" t="s">
        <v>8223</v>
      </c>
      <c r="H2941" t="s">
        <v>8245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8276</v>
      </c>
      <c r="O2941" t="s">
        <v>8318</v>
      </c>
      <c r="P2941" s="9">
        <f>(J2941/86400)+DATE(1970,1,1)</f>
        <v>41845.809166666666</v>
      </c>
      <c r="Q2941" s="9">
        <f>(I2941/86400)+DATE(1970,1,1)</f>
        <v>41879.041666666664</v>
      </c>
      <c r="R2941" cm="1">
        <f t="array" ref="R2941:S2941">YEAR(P2941:Q2941)</f>
        <v>2014</v>
      </c>
      <c r="S2941">
        <v>2014</v>
      </c>
    </row>
    <row r="2942" spans="1:19" ht="48" x14ac:dyDescent="0.2">
      <c r="A2942">
        <v>2940</v>
      </c>
      <c r="B2942" s="3" t="s">
        <v>2940</v>
      </c>
      <c r="C2942" s="3" t="s">
        <v>7050</v>
      </c>
      <c r="D2942" s="6">
        <v>2500</v>
      </c>
      <c r="E2942" s="8">
        <v>2681</v>
      </c>
      <c r="F2942" t="s">
        <v>8218</v>
      </c>
      <c r="G2942" t="s">
        <v>8223</v>
      </c>
      <c r="H2942" t="s">
        <v>8245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8276</v>
      </c>
      <c r="O2942" t="s">
        <v>8318</v>
      </c>
      <c r="P2942" s="9">
        <f>(J2942/86400)+DATE(1970,1,1)</f>
        <v>41982.773356481484</v>
      </c>
      <c r="Q2942" s="9">
        <f>(I2942/86400)+DATE(1970,1,1)</f>
        <v>42022.773356481484</v>
      </c>
      <c r="R2942" cm="1">
        <f t="array" ref="R2942:S2942">YEAR(P2942:Q2942)</f>
        <v>2014</v>
      </c>
      <c r="S2942">
        <v>2015</v>
      </c>
    </row>
    <row r="2943" spans="1:19" ht="48" x14ac:dyDescent="0.2">
      <c r="A2943">
        <v>2941</v>
      </c>
      <c r="B2943" s="3" t="s">
        <v>2941</v>
      </c>
      <c r="C2943" s="3" t="s">
        <v>7051</v>
      </c>
      <c r="D2943" s="6">
        <v>25000</v>
      </c>
      <c r="E2943" s="8">
        <v>1</v>
      </c>
      <c r="F2943" t="s">
        <v>8220</v>
      </c>
      <c r="G2943" t="s">
        <v>8223</v>
      </c>
      <c r="H2943" t="s">
        <v>8245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8276</v>
      </c>
      <c r="O2943" t="s">
        <v>8316</v>
      </c>
      <c r="P2943" s="9">
        <f>(J2943/86400)+DATE(1970,1,1)</f>
        <v>42034.960127314815</v>
      </c>
      <c r="Q2943" s="9">
        <f>(I2943/86400)+DATE(1970,1,1)</f>
        <v>42064.960127314815</v>
      </c>
      <c r="R2943" cm="1">
        <f t="array" ref="R2943:S2943">YEAR(P2943:Q2943)</f>
        <v>2015</v>
      </c>
      <c r="S2943">
        <v>2015</v>
      </c>
    </row>
    <row r="2944" spans="1:19" ht="48" x14ac:dyDescent="0.2">
      <c r="A2944">
        <v>2942</v>
      </c>
      <c r="B2944" s="3" t="s">
        <v>2942</v>
      </c>
      <c r="C2944" s="3" t="s">
        <v>7052</v>
      </c>
      <c r="D2944" s="6">
        <v>200000</v>
      </c>
      <c r="E2944" s="8">
        <v>40850</v>
      </c>
      <c r="F2944" t="s">
        <v>8220</v>
      </c>
      <c r="G2944" t="s">
        <v>8228</v>
      </c>
      <c r="H2944" t="s">
        <v>8250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8276</v>
      </c>
      <c r="O2944" t="s">
        <v>8316</v>
      </c>
      <c r="P2944" s="9">
        <f>(J2944/86400)+DATE(1970,1,1)</f>
        <v>42334.803923611107</v>
      </c>
      <c r="Q2944" s="9">
        <f>(I2944/86400)+DATE(1970,1,1)</f>
        <v>42354.845833333333</v>
      </c>
      <c r="R2944" cm="1">
        <f t="array" ref="R2944:S2944">YEAR(P2944:Q2944)</f>
        <v>2015</v>
      </c>
      <c r="S2944">
        <v>2015</v>
      </c>
    </row>
    <row r="2945" spans="1:19" ht="48" x14ac:dyDescent="0.2">
      <c r="A2945">
        <v>2943</v>
      </c>
      <c r="B2945" s="3" t="s">
        <v>2943</v>
      </c>
      <c r="C2945" s="3" t="s">
        <v>7053</v>
      </c>
      <c r="D2945" s="6">
        <v>3000</v>
      </c>
      <c r="E2945" s="8">
        <v>0</v>
      </c>
      <c r="F2945" t="s">
        <v>8220</v>
      </c>
      <c r="G2945" t="s">
        <v>8223</v>
      </c>
      <c r="H2945" t="s">
        <v>8245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8276</v>
      </c>
      <c r="O2945" t="s">
        <v>8316</v>
      </c>
      <c r="P2945" s="9">
        <f>(J2945/86400)+DATE(1970,1,1)</f>
        <v>42077.129398148143</v>
      </c>
      <c r="Q2945" s="9">
        <f>(I2945/86400)+DATE(1970,1,1)</f>
        <v>42107.129398148143</v>
      </c>
      <c r="R2945" cm="1">
        <f t="array" ref="R2945:S2945">YEAR(P2945:Q2945)</f>
        <v>2015</v>
      </c>
      <c r="S2945">
        <v>2015</v>
      </c>
    </row>
    <row r="2946" spans="1:19" ht="32" x14ac:dyDescent="0.2">
      <c r="A2946">
        <v>2944</v>
      </c>
      <c r="B2946" s="3" t="s">
        <v>2944</v>
      </c>
      <c r="C2946" s="3" t="s">
        <v>7054</v>
      </c>
      <c r="D2946" s="6">
        <v>10000</v>
      </c>
      <c r="E2946" s="8">
        <v>100</v>
      </c>
      <c r="F2946" t="s">
        <v>8220</v>
      </c>
      <c r="G2946" t="s">
        <v>8223</v>
      </c>
      <c r="H2946" t="s">
        <v>8245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8276</v>
      </c>
      <c r="O2946" t="s">
        <v>8316</v>
      </c>
      <c r="P2946" s="9">
        <f>(J2946/86400)+DATE(1970,1,1)</f>
        <v>42132.9143287037</v>
      </c>
      <c r="Q2946" s="9">
        <f>(I2946/86400)+DATE(1970,1,1)</f>
        <v>42162.9143287037</v>
      </c>
      <c r="R2946" cm="1">
        <f t="array" ref="R2946:S2946">YEAR(P2946:Q2946)</f>
        <v>2015</v>
      </c>
      <c r="S2946">
        <v>2015</v>
      </c>
    </row>
    <row r="2947" spans="1:19" ht="48" x14ac:dyDescent="0.2">
      <c r="A2947">
        <v>2945</v>
      </c>
      <c r="B2947" s="3" t="s">
        <v>2945</v>
      </c>
      <c r="C2947" s="3" t="s">
        <v>7055</v>
      </c>
      <c r="D2947" s="6">
        <v>50000</v>
      </c>
      <c r="E2947" s="8">
        <v>0</v>
      </c>
      <c r="F2947" t="s">
        <v>8220</v>
      </c>
      <c r="G2947" t="s">
        <v>8223</v>
      </c>
      <c r="H2947" t="s">
        <v>8245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8276</v>
      </c>
      <c r="O2947" t="s">
        <v>8316</v>
      </c>
      <c r="P2947" s="9">
        <f>(J2947/86400)+DATE(1970,1,1)</f>
        <v>42118.139583333337</v>
      </c>
      <c r="Q2947" s="9">
        <f>(I2947/86400)+DATE(1970,1,1)</f>
        <v>42148.139583333337</v>
      </c>
      <c r="R2947" cm="1">
        <f t="array" ref="R2947:S2947">YEAR(P2947:Q2947)</f>
        <v>2015</v>
      </c>
      <c r="S2947">
        <v>2015</v>
      </c>
    </row>
    <row r="2948" spans="1:19" ht="48" x14ac:dyDescent="0.2">
      <c r="A2948">
        <v>2946</v>
      </c>
      <c r="B2948" s="3" t="s">
        <v>2946</v>
      </c>
      <c r="C2948" s="3" t="s">
        <v>7056</v>
      </c>
      <c r="D2948" s="6">
        <v>2000</v>
      </c>
      <c r="E2948" s="8">
        <v>2</v>
      </c>
      <c r="F2948" t="s">
        <v>8220</v>
      </c>
      <c r="G2948" t="s">
        <v>8224</v>
      </c>
      <c r="H2948" t="s">
        <v>8246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8276</v>
      </c>
      <c r="O2948" t="s">
        <v>8316</v>
      </c>
      <c r="P2948" s="9">
        <f>(J2948/86400)+DATE(1970,1,1)</f>
        <v>42567.531157407408</v>
      </c>
      <c r="Q2948" s="9">
        <f>(I2948/86400)+DATE(1970,1,1)</f>
        <v>42597.531157407408</v>
      </c>
      <c r="R2948" cm="1">
        <f t="array" ref="R2948:S2948">YEAR(P2948:Q2948)</f>
        <v>2016</v>
      </c>
      <c r="S2948">
        <v>2016</v>
      </c>
    </row>
    <row r="2949" spans="1:19" ht="48" x14ac:dyDescent="0.2">
      <c r="A2949">
        <v>2947</v>
      </c>
      <c r="B2949" s="3" t="s">
        <v>2947</v>
      </c>
      <c r="C2949" s="3" t="s">
        <v>7057</v>
      </c>
      <c r="D2949" s="6">
        <v>25000</v>
      </c>
      <c r="E2949" s="8">
        <v>1072</v>
      </c>
      <c r="F2949" t="s">
        <v>8220</v>
      </c>
      <c r="G2949" t="s">
        <v>8223</v>
      </c>
      <c r="H2949" t="s">
        <v>8245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8276</v>
      </c>
      <c r="O2949" t="s">
        <v>8316</v>
      </c>
      <c r="P2949" s="9">
        <f>(J2949/86400)+DATE(1970,1,1)</f>
        <v>42649.562118055561</v>
      </c>
      <c r="Q2949" s="9">
        <f>(I2949/86400)+DATE(1970,1,1)</f>
        <v>42698.71597222222</v>
      </c>
      <c r="R2949" cm="1">
        <f t="array" ref="R2949:S2949">YEAR(P2949:Q2949)</f>
        <v>2016</v>
      </c>
      <c r="S2949">
        <v>2016</v>
      </c>
    </row>
    <row r="2950" spans="1:19" ht="48" x14ac:dyDescent="0.2">
      <c r="A2950">
        <v>2948</v>
      </c>
      <c r="B2950" s="3" t="s">
        <v>2948</v>
      </c>
      <c r="C2950" s="3" t="s">
        <v>7058</v>
      </c>
      <c r="D2950" s="6">
        <v>500000</v>
      </c>
      <c r="E2950" s="8">
        <v>24</v>
      </c>
      <c r="F2950" t="s">
        <v>8220</v>
      </c>
      <c r="G2950" t="s">
        <v>8223</v>
      </c>
      <c r="H2950" t="s">
        <v>8245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8276</v>
      </c>
      <c r="O2950" t="s">
        <v>8316</v>
      </c>
      <c r="P2950" s="9">
        <f>(J2950/86400)+DATE(1970,1,1)</f>
        <v>42097.649224537032</v>
      </c>
      <c r="Q2950" s="9">
        <f>(I2950/86400)+DATE(1970,1,1)</f>
        <v>42157.649224537032</v>
      </c>
      <c r="R2950" cm="1">
        <f t="array" ref="R2950:S2950">YEAR(P2950:Q2950)</f>
        <v>2015</v>
      </c>
      <c r="S2950">
        <v>2015</v>
      </c>
    </row>
    <row r="2951" spans="1:19" ht="48" x14ac:dyDescent="0.2">
      <c r="A2951">
        <v>2949</v>
      </c>
      <c r="B2951" s="3" t="s">
        <v>2949</v>
      </c>
      <c r="C2951" s="3" t="s">
        <v>7059</v>
      </c>
      <c r="D2951" s="6">
        <v>1000</v>
      </c>
      <c r="E2951" s="8">
        <v>25</v>
      </c>
      <c r="F2951" t="s">
        <v>8220</v>
      </c>
      <c r="G2951" t="s">
        <v>8223</v>
      </c>
      <c r="H2951" t="s">
        <v>8245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8276</v>
      </c>
      <c r="O2951" t="s">
        <v>8316</v>
      </c>
      <c r="P2951" s="9">
        <f>(J2951/86400)+DATE(1970,1,1)</f>
        <v>42297.823113425926</v>
      </c>
      <c r="Q2951" s="9">
        <f>(I2951/86400)+DATE(1970,1,1)</f>
        <v>42327.864780092597</v>
      </c>
      <c r="R2951" cm="1">
        <f t="array" ref="R2951:S2951">YEAR(P2951:Q2951)</f>
        <v>2015</v>
      </c>
      <c r="S2951">
        <v>2015</v>
      </c>
    </row>
    <row r="2952" spans="1:19" ht="48" x14ac:dyDescent="0.2">
      <c r="A2952">
        <v>2950</v>
      </c>
      <c r="B2952" s="3" t="s">
        <v>2950</v>
      </c>
      <c r="C2952" s="3" t="s">
        <v>7060</v>
      </c>
      <c r="D2952" s="6">
        <v>5000000</v>
      </c>
      <c r="E2952" s="8">
        <v>0</v>
      </c>
      <c r="F2952" t="s">
        <v>8220</v>
      </c>
      <c r="G2952" t="s">
        <v>8223</v>
      </c>
      <c r="H2952" t="s">
        <v>8245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8276</v>
      </c>
      <c r="O2952" t="s">
        <v>8316</v>
      </c>
      <c r="P2952" s="9">
        <f>(J2952/86400)+DATE(1970,1,1)</f>
        <v>42362.36518518519</v>
      </c>
      <c r="Q2952" s="9">
        <f>(I2952/86400)+DATE(1970,1,1)</f>
        <v>42392.36518518519</v>
      </c>
      <c r="R2952" cm="1">
        <f t="array" ref="R2952:S2952">YEAR(P2952:Q2952)</f>
        <v>2015</v>
      </c>
      <c r="S2952">
        <v>2016</v>
      </c>
    </row>
    <row r="2953" spans="1:19" ht="64" x14ac:dyDescent="0.2">
      <c r="A2953">
        <v>2951</v>
      </c>
      <c r="B2953" s="3" t="s">
        <v>2951</v>
      </c>
      <c r="C2953" s="3" t="s">
        <v>7061</v>
      </c>
      <c r="D2953" s="6">
        <v>50000</v>
      </c>
      <c r="E2953" s="8">
        <v>1096</v>
      </c>
      <c r="F2953" t="s">
        <v>8219</v>
      </c>
      <c r="G2953" t="s">
        <v>8223</v>
      </c>
      <c r="H2953" t="s">
        <v>8245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8276</v>
      </c>
      <c r="O2953" t="s">
        <v>8316</v>
      </c>
      <c r="P2953" s="9">
        <f>(J2953/86400)+DATE(1970,1,1)</f>
        <v>41872.802928240737</v>
      </c>
      <c r="Q2953" s="9">
        <f>(I2953/86400)+DATE(1970,1,1)</f>
        <v>41917.802928240737</v>
      </c>
      <c r="R2953" cm="1">
        <f t="array" ref="R2953:S2953">YEAR(P2953:Q2953)</f>
        <v>2014</v>
      </c>
      <c r="S2953">
        <v>2014</v>
      </c>
    </row>
    <row r="2954" spans="1:19" ht="48" x14ac:dyDescent="0.2">
      <c r="A2954">
        <v>2952</v>
      </c>
      <c r="B2954" s="3" t="s">
        <v>2952</v>
      </c>
      <c r="C2954" s="3" t="s">
        <v>7062</v>
      </c>
      <c r="D2954" s="6">
        <v>20000</v>
      </c>
      <c r="E2954" s="8">
        <v>1605</v>
      </c>
      <c r="F2954" t="s">
        <v>8219</v>
      </c>
      <c r="G2954" t="s">
        <v>8223</v>
      </c>
      <c r="H2954" t="s">
        <v>8245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8276</v>
      </c>
      <c r="O2954" t="s">
        <v>8316</v>
      </c>
      <c r="P2954" s="9">
        <f>(J2954/86400)+DATE(1970,1,1)</f>
        <v>42628.690266203703</v>
      </c>
      <c r="Q2954" s="9">
        <f>(I2954/86400)+DATE(1970,1,1)</f>
        <v>42660.166666666672</v>
      </c>
      <c r="R2954" cm="1">
        <f t="array" ref="R2954:S2954">YEAR(P2954:Q2954)</f>
        <v>2016</v>
      </c>
      <c r="S2954">
        <v>2016</v>
      </c>
    </row>
    <row r="2955" spans="1:19" ht="48" x14ac:dyDescent="0.2">
      <c r="A2955">
        <v>2953</v>
      </c>
      <c r="B2955" s="3" t="s">
        <v>2953</v>
      </c>
      <c r="C2955" s="3" t="s">
        <v>7063</v>
      </c>
      <c r="D2955" s="6">
        <v>400000</v>
      </c>
      <c r="E2955" s="8">
        <v>605</v>
      </c>
      <c r="F2955" t="s">
        <v>8219</v>
      </c>
      <c r="G2955" t="s">
        <v>8223</v>
      </c>
      <c r="H2955" t="s">
        <v>8245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8276</v>
      </c>
      <c r="O2955" t="s">
        <v>8316</v>
      </c>
      <c r="P2955" s="9">
        <f>(J2955/86400)+DATE(1970,1,1)</f>
        <v>42255.791909722218</v>
      </c>
      <c r="Q2955" s="9">
        <f>(I2955/86400)+DATE(1970,1,1)</f>
        <v>42285.791909722218</v>
      </c>
      <c r="R2955" cm="1">
        <f t="array" ref="R2955:S2955">YEAR(P2955:Q2955)</f>
        <v>2015</v>
      </c>
      <c r="S2955">
        <v>2015</v>
      </c>
    </row>
    <row r="2956" spans="1:19" ht="48" x14ac:dyDescent="0.2">
      <c r="A2956">
        <v>2954</v>
      </c>
      <c r="B2956" s="3" t="s">
        <v>2954</v>
      </c>
      <c r="C2956" s="3" t="s">
        <v>7064</v>
      </c>
      <c r="D2956" s="6">
        <v>15000</v>
      </c>
      <c r="E2956" s="8">
        <v>0</v>
      </c>
      <c r="F2956" t="s">
        <v>8219</v>
      </c>
      <c r="G2956" t="s">
        <v>8223</v>
      </c>
      <c r="H2956" t="s">
        <v>8245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8276</v>
      </c>
      <c r="O2956" t="s">
        <v>8316</v>
      </c>
      <c r="P2956" s="9">
        <f>(J2956/86400)+DATE(1970,1,1)</f>
        <v>42790.583368055552</v>
      </c>
      <c r="Q2956" s="9">
        <f>(I2956/86400)+DATE(1970,1,1)</f>
        <v>42810.541701388887</v>
      </c>
      <c r="R2956" cm="1">
        <f t="array" ref="R2956:S2956">YEAR(P2956:Q2956)</f>
        <v>2017</v>
      </c>
      <c r="S2956">
        <v>2017</v>
      </c>
    </row>
    <row r="2957" spans="1:19" ht="32" x14ac:dyDescent="0.2">
      <c r="A2957">
        <v>2955</v>
      </c>
      <c r="B2957" s="3" t="s">
        <v>2955</v>
      </c>
      <c r="C2957" s="3" t="s">
        <v>7065</v>
      </c>
      <c r="D2957" s="6">
        <v>1200</v>
      </c>
      <c r="E2957" s="8">
        <v>715</v>
      </c>
      <c r="F2957" t="s">
        <v>8219</v>
      </c>
      <c r="G2957" t="s">
        <v>8223</v>
      </c>
      <c r="H2957" t="s">
        <v>8245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8276</v>
      </c>
      <c r="O2957" t="s">
        <v>8316</v>
      </c>
      <c r="P2957" s="9">
        <f>(J2957/86400)+DATE(1970,1,1)</f>
        <v>42141.741307870368</v>
      </c>
      <c r="Q2957" s="9">
        <f>(I2957/86400)+DATE(1970,1,1)</f>
        <v>42171.741307870368</v>
      </c>
      <c r="R2957" cm="1">
        <f t="array" ref="R2957:S2957">YEAR(P2957:Q2957)</f>
        <v>2015</v>
      </c>
      <c r="S2957">
        <v>2015</v>
      </c>
    </row>
    <row r="2958" spans="1:19" ht="48" x14ac:dyDescent="0.2">
      <c r="A2958">
        <v>2956</v>
      </c>
      <c r="B2958" s="3" t="s">
        <v>2956</v>
      </c>
      <c r="C2958" s="3" t="s">
        <v>7066</v>
      </c>
      <c r="D2958" s="6">
        <v>7900</v>
      </c>
      <c r="E2958" s="8">
        <v>1322</v>
      </c>
      <c r="F2958" t="s">
        <v>8219</v>
      </c>
      <c r="G2958" t="s">
        <v>8223</v>
      </c>
      <c r="H2958" t="s">
        <v>8245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8276</v>
      </c>
      <c r="O2958" t="s">
        <v>8316</v>
      </c>
      <c r="P2958" s="9">
        <f>(J2958/86400)+DATE(1970,1,1)</f>
        <v>42464.958912037036</v>
      </c>
      <c r="Q2958" s="9">
        <f>(I2958/86400)+DATE(1970,1,1)</f>
        <v>42494.958912037036</v>
      </c>
      <c r="R2958" cm="1">
        <f t="array" ref="R2958:S2958">YEAR(P2958:Q2958)</f>
        <v>2016</v>
      </c>
      <c r="S2958">
        <v>2016</v>
      </c>
    </row>
    <row r="2959" spans="1:19" ht="48" x14ac:dyDescent="0.2">
      <c r="A2959">
        <v>2957</v>
      </c>
      <c r="B2959" s="3" t="s">
        <v>2957</v>
      </c>
      <c r="C2959" s="3" t="s">
        <v>7067</v>
      </c>
      <c r="D2959" s="6">
        <v>15000</v>
      </c>
      <c r="E2959" s="8">
        <v>280</v>
      </c>
      <c r="F2959" t="s">
        <v>8219</v>
      </c>
      <c r="G2959" t="s">
        <v>8223</v>
      </c>
      <c r="H2959" t="s">
        <v>8245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8276</v>
      </c>
      <c r="O2959" t="s">
        <v>8316</v>
      </c>
      <c r="P2959" s="9">
        <f>(J2959/86400)+DATE(1970,1,1)</f>
        <v>42031.011249999996</v>
      </c>
      <c r="Q2959" s="9">
        <f>(I2959/86400)+DATE(1970,1,1)</f>
        <v>42090.969583333332</v>
      </c>
      <c r="R2959" cm="1">
        <f t="array" ref="R2959:S2959">YEAR(P2959:Q2959)</f>
        <v>2015</v>
      </c>
      <c r="S2959">
        <v>2015</v>
      </c>
    </row>
    <row r="2960" spans="1:19" ht="48" x14ac:dyDescent="0.2">
      <c r="A2960">
        <v>2958</v>
      </c>
      <c r="B2960" s="3" t="s">
        <v>2958</v>
      </c>
      <c r="C2960" s="3" t="s">
        <v>7068</v>
      </c>
      <c r="D2960" s="6">
        <v>80000</v>
      </c>
      <c r="E2960" s="8">
        <v>0</v>
      </c>
      <c r="F2960" t="s">
        <v>8219</v>
      </c>
      <c r="G2960" t="s">
        <v>8223</v>
      </c>
      <c r="H2960" t="s">
        <v>8245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8276</v>
      </c>
      <c r="O2960" t="s">
        <v>8316</v>
      </c>
      <c r="P2960" s="9">
        <f>(J2960/86400)+DATE(1970,1,1)</f>
        <v>42438.779131944444</v>
      </c>
      <c r="Q2960" s="9">
        <f>(I2960/86400)+DATE(1970,1,1)</f>
        <v>42498.73746527778</v>
      </c>
      <c r="R2960" cm="1">
        <f t="array" ref="R2960:S2960">YEAR(P2960:Q2960)</f>
        <v>2016</v>
      </c>
      <c r="S2960">
        <v>2016</v>
      </c>
    </row>
    <row r="2961" spans="1:19" ht="48" x14ac:dyDescent="0.2">
      <c r="A2961">
        <v>2959</v>
      </c>
      <c r="B2961" s="3" t="s">
        <v>2959</v>
      </c>
      <c r="C2961" s="3" t="s">
        <v>7069</v>
      </c>
      <c r="D2961" s="6">
        <v>10000</v>
      </c>
      <c r="E2961" s="8">
        <v>0</v>
      </c>
      <c r="F2961" t="s">
        <v>8219</v>
      </c>
      <c r="G2961" t="s">
        <v>8224</v>
      </c>
      <c r="H2961" t="s">
        <v>8246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8276</v>
      </c>
      <c r="O2961" t="s">
        <v>8316</v>
      </c>
      <c r="P2961" s="9">
        <f>(J2961/86400)+DATE(1970,1,1)</f>
        <v>42498.008391203708</v>
      </c>
      <c r="Q2961" s="9">
        <f>(I2961/86400)+DATE(1970,1,1)</f>
        <v>42528.008391203708</v>
      </c>
      <c r="R2961" cm="1">
        <f t="array" ref="R2961:S2961">YEAR(P2961:Q2961)</f>
        <v>2016</v>
      </c>
      <c r="S2961">
        <v>2016</v>
      </c>
    </row>
    <row r="2962" spans="1:19" ht="48" x14ac:dyDescent="0.2">
      <c r="A2962">
        <v>2960</v>
      </c>
      <c r="B2962" s="3" t="s">
        <v>2960</v>
      </c>
      <c r="C2962" s="3" t="s">
        <v>7070</v>
      </c>
      <c r="D2962" s="6">
        <v>30000000</v>
      </c>
      <c r="E2962" s="8">
        <v>0</v>
      </c>
      <c r="F2962" t="s">
        <v>8219</v>
      </c>
      <c r="G2962" t="s">
        <v>8223</v>
      </c>
      <c r="H2962" t="s">
        <v>8245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8276</v>
      </c>
      <c r="O2962" t="s">
        <v>8316</v>
      </c>
      <c r="P2962" s="9">
        <f>(J2962/86400)+DATE(1970,1,1)</f>
        <v>41863.757210648146</v>
      </c>
      <c r="Q2962" s="9">
        <f>(I2962/86400)+DATE(1970,1,1)</f>
        <v>41893.757210648146</v>
      </c>
      <c r="R2962" cm="1">
        <f t="array" ref="R2962:S2962">YEAR(P2962:Q2962)</f>
        <v>2014</v>
      </c>
      <c r="S2962">
        <v>2014</v>
      </c>
    </row>
    <row r="2963" spans="1:19" ht="48" x14ac:dyDescent="0.2">
      <c r="A2963">
        <v>2961</v>
      </c>
      <c r="B2963" s="3" t="s">
        <v>2961</v>
      </c>
      <c r="C2963" s="3" t="s">
        <v>7071</v>
      </c>
      <c r="D2963" s="6">
        <v>5000</v>
      </c>
      <c r="E2963" s="8">
        <v>5481</v>
      </c>
      <c r="F2963" t="s">
        <v>8218</v>
      </c>
      <c r="G2963" t="s">
        <v>8223</v>
      </c>
      <c r="H2963" t="s">
        <v>8245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8276</v>
      </c>
      <c r="O2963" t="s">
        <v>8277</v>
      </c>
      <c r="P2963" s="9">
        <f>(J2963/86400)+DATE(1970,1,1)</f>
        <v>42061.212488425925</v>
      </c>
      <c r="Q2963" s="9">
        <f>(I2963/86400)+DATE(1970,1,1)</f>
        <v>42089.166666666672</v>
      </c>
      <c r="R2963" cm="1">
        <f t="array" ref="R2963:S2963">YEAR(P2963:Q2963)</f>
        <v>2015</v>
      </c>
      <c r="S2963">
        <v>2015</v>
      </c>
    </row>
    <row r="2964" spans="1:19" ht="48" x14ac:dyDescent="0.2">
      <c r="A2964">
        <v>2962</v>
      </c>
      <c r="B2964" s="3" t="s">
        <v>2962</v>
      </c>
      <c r="C2964" s="3" t="s">
        <v>7072</v>
      </c>
      <c r="D2964" s="6">
        <v>1000</v>
      </c>
      <c r="E2964" s="8">
        <v>1218</v>
      </c>
      <c r="F2964" t="s">
        <v>8218</v>
      </c>
      <c r="G2964" t="s">
        <v>8223</v>
      </c>
      <c r="H2964" t="s">
        <v>8245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8276</v>
      </c>
      <c r="O2964" t="s">
        <v>8277</v>
      </c>
      <c r="P2964" s="9">
        <f>(J2964/86400)+DATE(1970,1,1)</f>
        <v>42036.24428240741</v>
      </c>
      <c r="Q2964" s="9">
        <f>(I2964/86400)+DATE(1970,1,1)</f>
        <v>42064.290972222225</v>
      </c>
      <c r="R2964" cm="1">
        <f t="array" ref="R2964:S2964">YEAR(P2964:Q2964)</f>
        <v>2015</v>
      </c>
      <c r="S2964">
        <v>2015</v>
      </c>
    </row>
    <row r="2965" spans="1:19" ht="64" x14ac:dyDescent="0.2">
      <c r="A2965">
        <v>2963</v>
      </c>
      <c r="B2965" s="3" t="s">
        <v>2963</v>
      </c>
      <c r="C2965" s="3" t="s">
        <v>7073</v>
      </c>
      <c r="D2965" s="6">
        <v>10000</v>
      </c>
      <c r="E2965" s="8">
        <v>10685</v>
      </c>
      <c r="F2965" t="s">
        <v>8218</v>
      </c>
      <c r="G2965" t="s">
        <v>8223</v>
      </c>
      <c r="H2965" t="s">
        <v>8245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8276</v>
      </c>
      <c r="O2965" t="s">
        <v>8277</v>
      </c>
      <c r="P2965" s="9">
        <f>(J2965/86400)+DATE(1970,1,1)</f>
        <v>42157.470185185186</v>
      </c>
      <c r="Q2965" s="9">
        <f>(I2965/86400)+DATE(1970,1,1)</f>
        <v>42187.470185185186</v>
      </c>
      <c r="R2965" cm="1">
        <f t="array" ref="R2965:S2965">YEAR(P2965:Q2965)</f>
        <v>2015</v>
      </c>
      <c r="S2965">
        <v>2015</v>
      </c>
    </row>
    <row r="2966" spans="1:19" ht="48" x14ac:dyDescent="0.2">
      <c r="A2966">
        <v>2964</v>
      </c>
      <c r="B2966" s="3" t="s">
        <v>2964</v>
      </c>
      <c r="C2966" s="3" t="s">
        <v>7074</v>
      </c>
      <c r="D2966" s="6">
        <v>5000</v>
      </c>
      <c r="E2966" s="8">
        <v>5035.6899999999996</v>
      </c>
      <c r="F2966" t="s">
        <v>8218</v>
      </c>
      <c r="G2966" t="s">
        <v>8223</v>
      </c>
      <c r="H2966" t="s">
        <v>8245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8276</v>
      </c>
      <c r="O2966" t="s">
        <v>8277</v>
      </c>
      <c r="P2966" s="9">
        <f>(J2966/86400)+DATE(1970,1,1)</f>
        <v>41827.909942129627</v>
      </c>
      <c r="Q2966" s="9">
        <f>(I2966/86400)+DATE(1970,1,1)</f>
        <v>41857.897222222222</v>
      </c>
      <c r="R2966" cm="1">
        <f t="array" ref="R2966:S2966">YEAR(P2966:Q2966)</f>
        <v>2014</v>
      </c>
      <c r="S2966">
        <v>2014</v>
      </c>
    </row>
    <row r="2967" spans="1:19" ht="48" x14ac:dyDescent="0.2">
      <c r="A2967">
        <v>2965</v>
      </c>
      <c r="B2967" s="3" t="s">
        <v>2965</v>
      </c>
      <c r="C2967" s="3" t="s">
        <v>7075</v>
      </c>
      <c r="D2967" s="6">
        <v>1500</v>
      </c>
      <c r="E2967" s="8">
        <v>1635</v>
      </c>
      <c r="F2967" t="s">
        <v>8218</v>
      </c>
      <c r="G2967" t="s">
        <v>8223</v>
      </c>
      <c r="H2967" t="s">
        <v>8245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8276</v>
      </c>
      <c r="O2967" t="s">
        <v>8277</v>
      </c>
      <c r="P2967" s="9">
        <f>(J2967/86400)+DATE(1970,1,1)</f>
        <v>42162.729548611111</v>
      </c>
      <c r="Q2967" s="9">
        <f>(I2967/86400)+DATE(1970,1,1)</f>
        <v>42192.729548611111</v>
      </c>
      <c r="R2967" cm="1">
        <f t="array" ref="R2967:S2967">YEAR(P2967:Q2967)</f>
        <v>2015</v>
      </c>
      <c r="S2967">
        <v>2015</v>
      </c>
    </row>
    <row r="2968" spans="1:19" ht="48" x14ac:dyDescent="0.2">
      <c r="A2968">
        <v>2966</v>
      </c>
      <c r="B2968" s="3" t="s">
        <v>2966</v>
      </c>
      <c r="C2968" s="3" t="s">
        <v>7076</v>
      </c>
      <c r="D2968" s="6">
        <v>10000</v>
      </c>
      <c r="E2968" s="8">
        <v>11363</v>
      </c>
      <c r="F2968" t="s">
        <v>8218</v>
      </c>
      <c r="G2968" t="s">
        <v>8223</v>
      </c>
      <c r="H2968" t="s">
        <v>8245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8276</v>
      </c>
      <c r="O2968" t="s">
        <v>8277</v>
      </c>
      <c r="P2968" s="9">
        <f>(J2968/86400)+DATE(1970,1,1)</f>
        <v>42233.738564814819</v>
      </c>
      <c r="Q2968" s="9">
        <f>(I2968/86400)+DATE(1970,1,1)</f>
        <v>42263.738564814819</v>
      </c>
      <c r="R2968" cm="1">
        <f t="array" ref="R2968:S2968">YEAR(P2968:Q2968)</f>
        <v>2015</v>
      </c>
      <c r="S2968">
        <v>2015</v>
      </c>
    </row>
    <row r="2969" spans="1:19" ht="48" x14ac:dyDescent="0.2">
      <c r="A2969">
        <v>2967</v>
      </c>
      <c r="B2969" s="3" t="s">
        <v>2967</v>
      </c>
      <c r="C2969" s="3" t="s">
        <v>7077</v>
      </c>
      <c r="D2969" s="6">
        <v>5000</v>
      </c>
      <c r="E2969" s="8">
        <v>5696</v>
      </c>
      <c r="F2969" t="s">
        <v>8218</v>
      </c>
      <c r="G2969" t="s">
        <v>8223</v>
      </c>
      <c r="H2969" t="s">
        <v>8245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8276</v>
      </c>
      <c r="O2969" t="s">
        <v>8277</v>
      </c>
      <c r="P2969" s="9">
        <f>(J2969/86400)+DATE(1970,1,1)</f>
        <v>42042.197824074072</v>
      </c>
      <c r="Q2969" s="9">
        <f>(I2969/86400)+DATE(1970,1,1)</f>
        <v>42072.156157407408</v>
      </c>
      <c r="R2969" cm="1">
        <f t="array" ref="R2969:S2969">YEAR(P2969:Q2969)</f>
        <v>2015</v>
      </c>
      <c r="S2969">
        <v>2015</v>
      </c>
    </row>
    <row r="2970" spans="1:19" ht="32" x14ac:dyDescent="0.2">
      <c r="A2970">
        <v>2968</v>
      </c>
      <c r="B2970" s="3" t="s">
        <v>2968</v>
      </c>
      <c r="C2970" s="3" t="s">
        <v>7078</v>
      </c>
      <c r="D2970" s="6">
        <v>3500</v>
      </c>
      <c r="E2970" s="8">
        <v>3710</v>
      </c>
      <c r="F2970" t="s">
        <v>8218</v>
      </c>
      <c r="G2970" t="s">
        <v>8223</v>
      </c>
      <c r="H2970" t="s">
        <v>8245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8276</v>
      </c>
      <c r="O2970" t="s">
        <v>8277</v>
      </c>
      <c r="P2970" s="9">
        <f>(J2970/86400)+DATE(1970,1,1)</f>
        <v>42585.523842592593</v>
      </c>
      <c r="Q2970" s="9">
        <f>(I2970/86400)+DATE(1970,1,1)</f>
        <v>42599.165972222225</v>
      </c>
      <c r="R2970" cm="1">
        <f t="array" ref="R2970:S2970">YEAR(P2970:Q2970)</f>
        <v>2016</v>
      </c>
      <c r="S2970">
        <v>2016</v>
      </c>
    </row>
    <row r="2971" spans="1:19" ht="48" x14ac:dyDescent="0.2">
      <c r="A2971">
        <v>2969</v>
      </c>
      <c r="B2971" s="3" t="s">
        <v>2969</v>
      </c>
      <c r="C2971" s="3" t="s">
        <v>7079</v>
      </c>
      <c r="D2971" s="6">
        <v>1000</v>
      </c>
      <c r="E2971" s="8">
        <v>1625</v>
      </c>
      <c r="F2971" t="s">
        <v>8218</v>
      </c>
      <c r="G2971" t="s">
        <v>8228</v>
      </c>
      <c r="H2971" t="s">
        <v>8250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8276</v>
      </c>
      <c r="O2971" t="s">
        <v>8277</v>
      </c>
      <c r="P2971" s="9">
        <f>(J2971/86400)+DATE(1970,1,1)</f>
        <v>42097.786493055552</v>
      </c>
      <c r="Q2971" s="9">
        <f>(I2971/86400)+DATE(1970,1,1)</f>
        <v>42127.952083333337</v>
      </c>
      <c r="R2971" cm="1">
        <f t="array" ref="R2971:S2971">YEAR(P2971:Q2971)</f>
        <v>2015</v>
      </c>
      <c r="S2971">
        <v>2015</v>
      </c>
    </row>
    <row r="2972" spans="1:19" ht="48" x14ac:dyDescent="0.2">
      <c r="A2972">
        <v>2970</v>
      </c>
      <c r="B2972" s="3" t="s">
        <v>2970</v>
      </c>
      <c r="C2972" s="3" t="s">
        <v>7080</v>
      </c>
      <c r="D2972" s="6">
        <v>6000</v>
      </c>
      <c r="E2972" s="8">
        <v>6360</v>
      </c>
      <c r="F2972" t="s">
        <v>8218</v>
      </c>
      <c r="G2972" t="s">
        <v>8223</v>
      </c>
      <c r="H2972" t="s">
        <v>8245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8276</v>
      </c>
      <c r="O2972" t="s">
        <v>8277</v>
      </c>
      <c r="P2972" s="9">
        <f>(J2972/86400)+DATE(1970,1,1)</f>
        <v>41808.669571759259</v>
      </c>
      <c r="Q2972" s="9">
        <f>(I2972/86400)+DATE(1970,1,1)</f>
        <v>41838.669571759259</v>
      </c>
      <c r="R2972" cm="1">
        <f t="array" ref="R2972:S2972">YEAR(P2972:Q2972)</f>
        <v>2014</v>
      </c>
      <c r="S2972">
        <v>2014</v>
      </c>
    </row>
    <row r="2973" spans="1:19" ht="48" x14ac:dyDescent="0.2">
      <c r="A2973">
        <v>2971</v>
      </c>
      <c r="B2973" s="3" t="s">
        <v>2971</v>
      </c>
      <c r="C2973" s="3" t="s">
        <v>7081</v>
      </c>
      <c r="D2973" s="6">
        <v>3200</v>
      </c>
      <c r="E2973" s="8">
        <v>3205</v>
      </c>
      <c r="F2973" t="s">
        <v>8218</v>
      </c>
      <c r="G2973" t="s">
        <v>8223</v>
      </c>
      <c r="H2973" t="s">
        <v>8245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8276</v>
      </c>
      <c r="O2973" t="s">
        <v>8277</v>
      </c>
      <c r="P2973" s="9">
        <f>(J2973/86400)+DATE(1970,1,1)</f>
        <v>41852.658310185187</v>
      </c>
      <c r="Q2973" s="9">
        <f>(I2973/86400)+DATE(1970,1,1)</f>
        <v>41882.658310185187</v>
      </c>
      <c r="R2973" cm="1">
        <f t="array" ref="R2973:S2973">YEAR(P2973:Q2973)</f>
        <v>2014</v>
      </c>
      <c r="S2973">
        <v>2014</v>
      </c>
    </row>
    <row r="2974" spans="1:19" ht="32" x14ac:dyDescent="0.2">
      <c r="A2974">
        <v>2972</v>
      </c>
      <c r="B2974" s="3" t="s">
        <v>2972</v>
      </c>
      <c r="C2974" s="3" t="s">
        <v>7082</v>
      </c>
      <c r="D2974" s="6">
        <v>2000</v>
      </c>
      <c r="E2974" s="8">
        <v>2107</v>
      </c>
      <c r="F2974" t="s">
        <v>8218</v>
      </c>
      <c r="G2974" t="s">
        <v>8223</v>
      </c>
      <c r="H2974" t="s">
        <v>8245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8276</v>
      </c>
      <c r="O2974" t="s">
        <v>8277</v>
      </c>
      <c r="P2974" s="9">
        <f>(J2974/86400)+DATE(1970,1,1)</f>
        <v>42694.110185185185</v>
      </c>
      <c r="Q2974" s="9">
        <f>(I2974/86400)+DATE(1970,1,1)</f>
        <v>42709.041666666672</v>
      </c>
      <c r="R2974" cm="1">
        <f t="array" ref="R2974:S2974">YEAR(P2974:Q2974)</f>
        <v>2016</v>
      </c>
      <c r="S2974">
        <v>2016</v>
      </c>
    </row>
    <row r="2975" spans="1:19" ht="48" x14ac:dyDescent="0.2">
      <c r="A2975">
        <v>2973</v>
      </c>
      <c r="B2975" s="3" t="s">
        <v>2973</v>
      </c>
      <c r="C2975" s="3" t="s">
        <v>7083</v>
      </c>
      <c r="D2975" s="6">
        <v>5000</v>
      </c>
      <c r="E2975" s="8">
        <v>8740</v>
      </c>
      <c r="F2975" t="s">
        <v>8218</v>
      </c>
      <c r="G2975" t="s">
        <v>8223</v>
      </c>
      <c r="H2975" t="s">
        <v>8245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8276</v>
      </c>
      <c r="O2975" t="s">
        <v>8277</v>
      </c>
      <c r="P2975" s="9">
        <f>(J2975/86400)+DATE(1970,1,1)</f>
        <v>42341.818379629629</v>
      </c>
      <c r="Q2975" s="9">
        <f>(I2975/86400)+DATE(1970,1,1)</f>
        <v>42370.166666666672</v>
      </c>
      <c r="R2975" cm="1">
        <f t="array" ref="R2975:S2975">YEAR(P2975:Q2975)</f>
        <v>2015</v>
      </c>
      <c r="S2975">
        <v>2016</v>
      </c>
    </row>
    <row r="2976" spans="1:19" ht="48" x14ac:dyDescent="0.2">
      <c r="A2976">
        <v>2974</v>
      </c>
      <c r="B2976" s="3" t="s">
        <v>2974</v>
      </c>
      <c r="C2976" s="3" t="s">
        <v>7084</v>
      </c>
      <c r="D2976" s="6">
        <v>5000</v>
      </c>
      <c r="E2976" s="8">
        <v>5100</v>
      </c>
      <c r="F2976" t="s">
        <v>8218</v>
      </c>
      <c r="G2976" t="s">
        <v>8223</v>
      </c>
      <c r="H2976" t="s">
        <v>8245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8276</v>
      </c>
      <c r="O2976" t="s">
        <v>8277</v>
      </c>
      <c r="P2976" s="9">
        <f>(J2976/86400)+DATE(1970,1,1)</f>
        <v>41880.061006944445</v>
      </c>
      <c r="Q2976" s="9">
        <f>(I2976/86400)+DATE(1970,1,1)</f>
        <v>41908.065972222219</v>
      </c>
      <c r="R2976" cm="1">
        <f t="array" ref="R2976:S2976">YEAR(P2976:Q2976)</f>
        <v>2014</v>
      </c>
      <c r="S2976">
        <v>2014</v>
      </c>
    </row>
    <row r="2977" spans="1:19" ht="48" x14ac:dyDescent="0.2">
      <c r="A2977">
        <v>2975</v>
      </c>
      <c r="B2977" s="3" t="s">
        <v>2975</v>
      </c>
      <c r="C2977" s="3" t="s">
        <v>7085</v>
      </c>
      <c r="D2977" s="6">
        <v>8000</v>
      </c>
      <c r="E2977" s="8">
        <v>8010</v>
      </c>
      <c r="F2977" t="s">
        <v>8218</v>
      </c>
      <c r="G2977" t="s">
        <v>8223</v>
      </c>
      <c r="H2977" t="s">
        <v>8245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8276</v>
      </c>
      <c r="O2977" t="s">
        <v>8277</v>
      </c>
      <c r="P2977" s="9">
        <f>(J2977/86400)+DATE(1970,1,1)</f>
        <v>41941.683865740742</v>
      </c>
      <c r="Q2977" s="9">
        <f>(I2977/86400)+DATE(1970,1,1)</f>
        <v>41970.125</v>
      </c>
      <c r="R2977" cm="1">
        <f t="array" ref="R2977:S2977">YEAR(P2977:Q2977)</f>
        <v>2014</v>
      </c>
      <c r="S2977">
        <v>2014</v>
      </c>
    </row>
    <row r="2978" spans="1:19" ht="48" x14ac:dyDescent="0.2">
      <c r="A2978">
        <v>2976</v>
      </c>
      <c r="B2978" s="3" t="s">
        <v>2976</v>
      </c>
      <c r="C2978" s="3" t="s">
        <v>7086</v>
      </c>
      <c r="D2978" s="6">
        <v>70</v>
      </c>
      <c r="E2978" s="8">
        <v>120</v>
      </c>
      <c r="F2978" t="s">
        <v>8218</v>
      </c>
      <c r="G2978" t="s">
        <v>8224</v>
      </c>
      <c r="H2978" t="s">
        <v>8246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8276</v>
      </c>
      <c r="O2978" t="s">
        <v>8277</v>
      </c>
      <c r="P2978" s="9">
        <f>(J2978/86400)+DATE(1970,1,1)</f>
        <v>42425.730671296296</v>
      </c>
      <c r="Q2978" s="9">
        <f>(I2978/86400)+DATE(1970,1,1)</f>
        <v>42442.5</v>
      </c>
      <c r="R2978" cm="1">
        <f t="array" ref="R2978:S2978">YEAR(P2978:Q2978)</f>
        <v>2016</v>
      </c>
      <c r="S2978">
        <v>2016</v>
      </c>
    </row>
    <row r="2979" spans="1:19" ht="64" x14ac:dyDescent="0.2">
      <c r="A2979">
        <v>2977</v>
      </c>
      <c r="B2979" s="3" t="s">
        <v>2977</v>
      </c>
      <c r="C2979" s="3" t="s">
        <v>7087</v>
      </c>
      <c r="D2979" s="6">
        <v>3000</v>
      </c>
      <c r="E2979" s="8">
        <v>3407</v>
      </c>
      <c r="F2979" t="s">
        <v>8218</v>
      </c>
      <c r="G2979" t="s">
        <v>8223</v>
      </c>
      <c r="H2979" t="s">
        <v>8245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8276</v>
      </c>
      <c r="O2979" t="s">
        <v>8277</v>
      </c>
      <c r="P2979" s="9">
        <f>(J2979/86400)+DATE(1970,1,1)</f>
        <v>42026.88118055556</v>
      </c>
      <c r="Q2979" s="9">
        <f>(I2979/86400)+DATE(1970,1,1)</f>
        <v>42086.093055555553</v>
      </c>
      <c r="R2979" cm="1">
        <f t="array" ref="R2979:S2979">YEAR(P2979:Q2979)</f>
        <v>2015</v>
      </c>
      <c r="S2979">
        <v>2015</v>
      </c>
    </row>
    <row r="2980" spans="1:19" ht="48" x14ac:dyDescent="0.2">
      <c r="A2980">
        <v>2978</v>
      </c>
      <c r="B2980" s="3" t="s">
        <v>2978</v>
      </c>
      <c r="C2980" s="3" t="s">
        <v>7088</v>
      </c>
      <c r="D2980" s="6">
        <v>750</v>
      </c>
      <c r="E2980" s="8">
        <v>971</v>
      </c>
      <c r="F2980" t="s">
        <v>8218</v>
      </c>
      <c r="G2980" t="s">
        <v>8223</v>
      </c>
      <c r="H2980" t="s">
        <v>8245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8276</v>
      </c>
      <c r="O2980" t="s">
        <v>8277</v>
      </c>
      <c r="P2980" s="9">
        <f>(J2980/86400)+DATE(1970,1,1)</f>
        <v>41922.640590277777</v>
      </c>
      <c r="Q2980" s="9">
        <f>(I2980/86400)+DATE(1970,1,1)</f>
        <v>41932.249305555553</v>
      </c>
      <c r="R2980" cm="1">
        <f t="array" ref="R2980:S2980">YEAR(P2980:Q2980)</f>
        <v>2014</v>
      </c>
      <c r="S2980">
        <v>2014</v>
      </c>
    </row>
    <row r="2981" spans="1:19" ht="48" x14ac:dyDescent="0.2">
      <c r="A2981">
        <v>2979</v>
      </c>
      <c r="B2981" s="3" t="s">
        <v>2979</v>
      </c>
      <c r="C2981" s="3" t="s">
        <v>7089</v>
      </c>
      <c r="D2981" s="6">
        <v>5000</v>
      </c>
      <c r="E2981" s="8">
        <v>5070</v>
      </c>
      <c r="F2981" t="s">
        <v>8218</v>
      </c>
      <c r="G2981" t="s">
        <v>8223</v>
      </c>
      <c r="H2981" t="s">
        <v>8245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8276</v>
      </c>
      <c r="O2981" t="s">
        <v>8277</v>
      </c>
      <c r="P2981" s="9">
        <f>(J2981/86400)+DATE(1970,1,1)</f>
        <v>41993.824340277773</v>
      </c>
      <c r="Q2981" s="9">
        <f>(I2981/86400)+DATE(1970,1,1)</f>
        <v>42010.25</v>
      </c>
      <c r="R2981" cm="1">
        <f t="array" ref="R2981:S2981">YEAR(P2981:Q2981)</f>
        <v>2014</v>
      </c>
      <c r="S2981">
        <v>2015</v>
      </c>
    </row>
    <row r="2982" spans="1:19" ht="48" x14ac:dyDescent="0.2">
      <c r="A2982">
        <v>2980</v>
      </c>
      <c r="B2982" s="3" t="s">
        <v>2980</v>
      </c>
      <c r="C2982" s="3" t="s">
        <v>7090</v>
      </c>
      <c r="D2982" s="6">
        <v>3000</v>
      </c>
      <c r="E2982" s="8">
        <v>3275</v>
      </c>
      <c r="F2982" t="s">
        <v>8218</v>
      </c>
      <c r="G2982" t="s">
        <v>8223</v>
      </c>
      <c r="H2982" t="s">
        <v>8245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8276</v>
      </c>
      <c r="O2982" t="s">
        <v>8277</v>
      </c>
      <c r="P2982" s="9">
        <f>(J2982/86400)+DATE(1970,1,1)</f>
        <v>42219.915856481486</v>
      </c>
      <c r="Q2982" s="9">
        <f>(I2982/86400)+DATE(1970,1,1)</f>
        <v>42240.083333333328</v>
      </c>
      <c r="R2982" cm="1">
        <f t="array" ref="R2982:S2982">YEAR(P2982:Q2982)</f>
        <v>2015</v>
      </c>
      <c r="S2982">
        <v>2015</v>
      </c>
    </row>
    <row r="2983" spans="1:19" ht="48" x14ac:dyDescent="0.2">
      <c r="A2983">
        <v>2981</v>
      </c>
      <c r="B2983" s="3" t="s">
        <v>2981</v>
      </c>
      <c r="C2983" s="3" t="s">
        <v>7091</v>
      </c>
      <c r="D2983" s="6">
        <v>4000</v>
      </c>
      <c r="E2983" s="8">
        <v>5157</v>
      </c>
      <c r="F2983" t="s">
        <v>8218</v>
      </c>
      <c r="G2983" t="s">
        <v>8240</v>
      </c>
      <c r="H2983" t="s">
        <v>8248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8276</v>
      </c>
      <c r="O2983" t="s">
        <v>8316</v>
      </c>
      <c r="P2983" s="9">
        <f>(J2983/86400)+DATE(1970,1,1)</f>
        <v>42225.559675925921</v>
      </c>
      <c r="Q2983" s="9">
        <f>(I2983/86400)+DATE(1970,1,1)</f>
        <v>42270.559675925921</v>
      </c>
      <c r="R2983" cm="1">
        <f t="array" ref="R2983:S2983">YEAR(P2983:Q2983)</f>
        <v>2015</v>
      </c>
      <c r="S2983">
        <v>2015</v>
      </c>
    </row>
    <row r="2984" spans="1:19" ht="32" x14ac:dyDescent="0.2">
      <c r="A2984">
        <v>2982</v>
      </c>
      <c r="B2984" s="3" t="s">
        <v>2982</v>
      </c>
      <c r="C2984" s="3" t="s">
        <v>7092</v>
      </c>
      <c r="D2984" s="6">
        <v>5000</v>
      </c>
      <c r="E2984" s="8">
        <v>5103</v>
      </c>
      <c r="F2984" t="s">
        <v>8218</v>
      </c>
      <c r="G2984" t="s">
        <v>8224</v>
      </c>
      <c r="H2984" t="s">
        <v>8246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8276</v>
      </c>
      <c r="O2984" t="s">
        <v>8316</v>
      </c>
      <c r="P2984" s="9">
        <f>(J2984/86400)+DATE(1970,1,1)</f>
        <v>42381.686840277776</v>
      </c>
      <c r="Q2984" s="9">
        <f>(I2984/86400)+DATE(1970,1,1)</f>
        <v>42411.686840277776</v>
      </c>
      <c r="R2984" cm="1">
        <f t="array" ref="R2984:S2984">YEAR(P2984:Q2984)</f>
        <v>2016</v>
      </c>
      <c r="S2984">
        <v>2016</v>
      </c>
    </row>
    <row r="2985" spans="1:19" ht="48" x14ac:dyDescent="0.2">
      <c r="A2985">
        <v>2983</v>
      </c>
      <c r="B2985" s="3" t="s">
        <v>2983</v>
      </c>
      <c r="C2985" s="3" t="s">
        <v>7093</v>
      </c>
      <c r="D2985" s="6">
        <v>116000</v>
      </c>
      <c r="E2985" s="8">
        <v>169985.91</v>
      </c>
      <c r="F2985" t="s">
        <v>8218</v>
      </c>
      <c r="G2985" t="s">
        <v>8223</v>
      </c>
      <c r="H2985" t="s">
        <v>8245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8276</v>
      </c>
      <c r="O2985" t="s">
        <v>8316</v>
      </c>
      <c r="P2985" s="9">
        <f>(J2985/86400)+DATE(1970,1,1)</f>
        <v>41894.632361111115</v>
      </c>
      <c r="Q2985" s="9">
        <f>(I2985/86400)+DATE(1970,1,1)</f>
        <v>41954.674027777779</v>
      </c>
      <c r="R2985" cm="1">
        <f t="array" ref="R2985:S2985">YEAR(P2985:Q2985)</f>
        <v>2014</v>
      </c>
      <c r="S2985">
        <v>2014</v>
      </c>
    </row>
    <row r="2986" spans="1:19" ht="48" x14ac:dyDescent="0.2">
      <c r="A2986">
        <v>2984</v>
      </c>
      <c r="B2986" s="3" t="s">
        <v>2984</v>
      </c>
      <c r="C2986" s="3" t="s">
        <v>7094</v>
      </c>
      <c r="D2986" s="6">
        <v>25000</v>
      </c>
      <c r="E2986" s="8">
        <v>25088</v>
      </c>
      <c r="F2986" t="s">
        <v>8218</v>
      </c>
      <c r="G2986" t="s">
        <v>8223</v>
      </c>
      <c r="H2986" t="s">
        <v>8245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8276</v>
      </c>
      <c r="O2986" t="s">
        <v>8316</v>
      </c>
      <c r="P2986" s="9">
        <f>(J2986/86400)+DATE(1970,1,1)</f>
        <v>42576.278715277775</v>
      </c>
      <c r="Q2986" s="9">
        <f>(I2986/86400)+DATE(1970,1,1)</f>
        <v>42606.278715277775</v>
      </c>
      <c r="R2986" cm="1">
        <f t="array" ref="R2986:S2986">YEAR(P2986:Q2986)</f>
        <v>2016</v>
      </c>
      <c r="S2986">
        <v>2016</v>
      </c>
    </row>
    <row r="2987" spans="1:19" ht="48" x14ac:dyDescent="0.2">
      <c r="A2987">
        <v>2985</v>
      </c>
      <c r="B2987" s="3" t="s">
        <v>2985</v>
      </c>
      <c r="C2987" s="3" t="s">
        <v>7095</v>
      </c>
      <c r="D2987" s="6">
        <v>10000</v>
      </c>
      <c r="E2987" s="8">
        <v>12165</v>
      </c>
      <c r="F2987" t="s">
        <v>8218</v>
      </c>
      <c r="G2987" t="s">
        <v>8227</v>
      </c>
      <c r="H2987" t="s">
        <v>8249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8276</v>
      </c>
      <c r="O2987" t="s">
        <v>8316</v>
      </c>
      <c r="P2987" s="9">
        <f>(J2987/86400)+DATE(1970,1,1)</f>
        <v>42654.973703703705</v>
      </c>
      <c r="Q2987" s="9">
        <f>(I2987/86400)+DATE(1970,1,1)</f>
        <v>42674.166666666672</v>
      </c>
      <c r="R2987" cm="1">
        <f t="array" ref="R2987:S2987">YEAR(P2987:Q2987)</f>
        <v>2016</v>
      </c>
      <c r="S2987">
        <v>2016</v>
      </c>
    </row>
    <row r="2988" spans="1:19" ht="48" x14ac:dyDescent="0.2">
      <c r="A2988">
        <v>2986</v>
      </c>
      <c r="B2988" s="3" t="s">
        <v>2986</v>
      </c>
      <c r="C2988" s="3" t="s">
        <v>7096</v>
      </c>
      <c r="D2988" s="6">
        <v>2400</v>
      </c>
      <c r="E2988" s="8">
        <v>2532</v>
      </c>
      <c r="F2988" t="s">
        <v>8218</v>
      </c>
      <c r="G2988" t="s">
        <v>8224</v>
      </c>
      <c r="H2988" t="s">
        <v>8246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8276</v>
      </c>
      <c r="O2988" t="s">
        <v>8316</v>
      </c>
      <c r="P2988" s="9">
        <f>(J2988/86400)+DATE(1970,1,1)</f>
        <v>42431.500069444446</v>
      </c>
      <c r="Q2988" s="9">
        <f>(I2988/86400)+DATE(1970,1,1)</f>
        <v>42491.458402777775</v>
      </c>
      <c r="R2988" cm="1">
        <f t="array" ref="R2988:S2988">YEAR(P2988:Q2988)</f>
        <v>2016</v>
      </c>
      <c r="S2988">
        <v>2016</v>
      </c>
    </row>
    <row r="2989" spans="1:19" ht="48" x14ac:dyDescent="0.2">
      <c r="A2989">
        <v>2987</v>
      </c>
      <c r="B2989" s="3" t="s">
        <v>2987</v>
      </c>
      <c r="C2989" s="3" t="s">
        <v>7097</v>
      </c>
      <c r="D2989" s="6">
        <v>25000</v>
      </c>
      <c r="E2989" s="8">
        <v>27600.2</v>
      </c>
      <c r="F2989" t="s">
        <v>8218</v>
      </c>
      <c r="G2989" t="s">
        <v>8223</v>
      </c>
      <c r="H2989" t="s">
        <v>8245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8276</v>
      </c>
      <c r="O2989" t="s">
        <v>8316</v>
      </c>
      <c r="P2989" s="9">
        <f>(J2989/86400)+DATE(1970,1,1)</f>
        <v>42627.307303240741</v>
      </c>
      <c r="Q2989" s="9">
        <f>(I2989/86400)+DATE(1970,1,1)</f>
        <v>42656</v>
      </c>
      <c r="R2989" cm="1">
        <f t="array" ref="R2989:S2989">YEAR(P2989:Q2989)</f>
        <v>2016</v>
      </c>
      <c r="S2989">
        <v>2016</v>
      </c>
    </row>
    <row r="2990" spans="1:19" ht="48" x14ac:dyDescent="0.2">
      <c r="A2990">
        <v>2988</v>
      </c>
      <c r="B2990" s="3" t="s">
        <v>2988</v>
      </c>
      <c r="C2990" s="3" t="s">
        <v>7098</v>
      </c>
      <c r="D2990" s="6">
        <v>1000</v>
      </c>
      <c r="E2990" s="8">
        <v>1000</v>
      </c>
      <c r="F2990" t="s">
        <v>8218</v>
      </c>
      <c r="G2990" t="s">
        <v>8224</v>
      </c>
      <c r="H2990" t="s">
        <v>8246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8276</v>
      </c>
      <c r="O2990" t="s">
        <v>8316</v>
      </c>
      <c r="P2990" s="9">
        <f>(J2990/86400)+DATE(1970,1,1)</f>
        <v>42511.36204861111</v>
      </c>
      <c r="Q2990" s="9">
        <f>(I2990/86400)+DATE(1970,1,1)</f>
        <v>42541.36204861111</v>
      </c>
      <c r="R2990" cm="1">
        <f t="array" ref="R2990:S2990">YEAR(P2990:Q2990)</f>
        <v>2016</v>
      </c>
      <c r="S2990">
        <v>2016</v>
      </c>
    </row>
    <row r="2991" spans="1:19" ht="16" x14ac:dyDescent="0.2">
      <c r="A2991">
        <v>2989</v>
      </c>
      <c r="B2991" s="3" t="s">
        <v>2989</v>
      </c>
      <c r="C2991" s="3" t="s">
        <v>7099</v>
      </c>
      <c r="D2991" s="6">
        <v>20000</v>
      </c>
      <c r="E2991" s="8">
        <v>35307</v>
      </c>
      <c r="F2991" t="s">
        <v>8218</v>
      </c>
      <c r="G2991" t="s">
        <v>8223</v>
      </c>
      <c r="H2991" t="s">
        <v>8245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8276</v>
      </c>
      <c r="O2991" t="s">
        <v>8316</v>
      </c>
      <c r="P2991" s="9">
        <f>(J2991/86400)+DATE(1970,1,1)</f>
        <v>42337.02039351852</v>
      </c>
      <c r="Q2991" s="9">
        <f>(I2991/86400)+DATE(1970,1,1)</f>
        <v>42359.207638888889</v>
      </c>
      <c r="R2991" cm="1">
        <f t="array" ref="R2991:S2991">YEAR(P2991:Q2991)</f>
        <v>2015</v>
      </c>
      <c r="S2991">
        <v>2015</v>
      </c>
    </row>
    <row r="2992" spans="1:19" ht="48" x14ac:dyDescent="0.2">
      <c r="A2992">
        <v>2990</v>
      </c>
      <c r="B2992" s="3" t="s">
        <v>2990</v>
      </c>
      <c r="C2992" s="3" t="s">
        <v>7100</v>
      </c>
      <c r="D2992" s="6">
        <v>10000</v>
      </c>
      <c r="E2992" s="8">
        <v>10000</v>
      </c>
      <c r="F2992" t="s">
        <v>8218</v>
      </c>
      <c r="G2992" t="s">
        <v>8223</v>
      </c>
      <c r="H2992" t="s">
        <v>8245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8276</v>
      </c>
      <c r="O2992" t="s">
        <v>8316</v>
      </c>
      <c r="P2992" s="9">
        <f>(J2992/86400)+DATE(1970,1,1)</f>
        <v>42341.57430555555</v>
      </c>
      <c r="Q2992" s="9">
        <f>(I2992/86400)+DATE(1970,1,1)</f>
        <v>42376.57430555555</v>
      </c>
      <c r="R2992" cm="1">
        <f t="array" ref="R2992:S2992">YEAR(P2992:Q2992)</f>
        <v>2015</v>
      </c>
      <c r="S2992">
        <v>2016</v>
      </c>
    </row>
    <row r="2993" spans="1:19" ht="48" x14ac:dyDescent="0.2">
      <c r="A2993">
        <v>2991</v>
      </c>
      <c r="B2993" s="3" t="s">
        <v>2991</v>
      </c>
      <c r="C2993" s="3" t="s">
        <v>7101</v>
      </c>
      <c r="D2993" s="6">
        <v>8500</v>
      </c>
      <c r="E2993" s="8">
        <v>8780</v>
      </c>
      <c r="F2993" t="s">
        <v>8218</v>
      </c>
      <c r="G2993" t="s">
        <v>8223</v>
      </c>
      <c r="H2993" t="s">
        <v>8245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8276</v>
      </c>
      <c r="O2993" t="s">
        <v>8316</v>
      </c>
      <c r="P2993" s="9">
        <f>(J2993/86400)+DATE(1970,1,1)</f>
        <v>42740.837152777778</v>
      </c>
      <c r="Q2993" s="9">
        <f>(I2993/86400)+DATE(1970,1,1)</f>
        <v>42762.837152777778</v>
      </c>
      <c r="R2993" cm="1">
        <f t="array" ref="R2993:S2993">YEAR(P2993:Q2993)</f>
        <v>2017</v>
      </c>
      <c r="S2993">
        <v>2017</v>
      </c>
    </row>
    <row r="2994" spans="1:19" ht="48" x14ac:dyDescent="0.2">
      <c r="A2994">
        <v>2992</v>
      </c>
      <c r="B2994" s="3" t="s">
        <v>2992</v>
      </c>
      <c r="C2994" s="3" t="s">
        <v>7102</v>
      </c>
      <c r="D2994" s="6">
        <v>3000</v>
      </c>
      <c r="E2994" s="8">
        <v>3135</v>
      </c>
      <c r="F2994" t="s">
        <v>8218</v>
      </c>
      <c r="G2994" t="s">
        <v>8223</v>
      </c>
      <c r="H2994" t="s">
        <v>8245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8276</v>
      </c>
      <c r="O2994" t="s">
        <v>8316</v>
      </c>
      <c r="P2994" s="9">
        <f>(J2994/86400)+DATE(1970,1,1)</f>
        <v>42622.767476851848</v>
      </c>
      <c r="Q2994" s="9">
        <f>(I2994/86400)+DATE(1970,1,1)</f>
        <v>42652.767476851848</v>
      </c>
      <c r="R2994" cm="1">
        <f t="array" ref="R2994:S2994">YEAR(P2994:Q2994)</f>
        <v>2016</v>
      </c>
      <c r="S2994">
        <v>2016</v>
      </c>
    </row>
    <row r="2995" spans="1:19" ht="16" x14ac:dyDescent="0.2">
      <c r="A2995">
        <v>2993</v>
      </c>
      <c r="B2995" s="3" t="s">
        <v>2993</v>
      </c>
      <c r="C2995" s="3" t="s">
        <v>7103</v>
      </c>
      <c r="D2995" s="6">
        <v>1000</v>
      </c>
      <c r="E2995" s="8">
        <v>1003</v>
      </c>
      <c r="F2995" t="s">
        <v>8218</v>
      </c>
      <c r="G2995" t="s">
        <v>8223</v>
      </c>
      <c r="H2995" t="s">
        <v>8245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8276</v>
      </c>
      <c r="O2995" t="s">
        <v>8316</v>
      </c>
      <c r="P2995" s="9">
        <f>(J2995/86400)+DATE(1970,1,1)</f>
        <v>42390.838738425926</v>
      </c>
      <c r="Q2995" s="9">
        <f>(I2995/86400)+DATE(1970,1,1)</f>
        <v>42420.838738425926</v>
      </c>
      <c r="R2995" cm="1">
        <f t="array" ref="R2995:S2995">YEAR(P2995:Q2995)</f>
        <v>2016</v>
      </c>
      <c r="S2995">
        <v>2016</v>
      </c>
    </row>
    <row r="2996" spans="1:19" ht="48" x14ac:dyDescent="0.2">
      <c r="A2996">
        <v>2994</v>
      </c>
      <c r="B2996" s="3" t="s">
        <v>2994</v>
      </c>
      <c r="C2996" s="3" t="s">
        <v>7104</v>
      </c>
      <c r="D2996" s="6">
        <v>300</v>
      </c>
      <c r="E2996" s="8">
        <v>1373.24</v>
      </c>
      <c r="F2996" t="s">
        <v>8218</v>
      </c>
      <c r="G2996" t="s">
        <v>8224</v>
      </c>
      <c r="H2996" t="s">
        <v>8246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8276</v>
      </c>
      <c r="O2996" t="s">
        <v>8316</v>
      </c>
      <c r="P2996" s="9">
        <f>(J2996/86400)+DATE(1970,1,1)</f>
        <v>41885.478842592594</v>
      </c>
      <c r="Q2996" s="9">
        <f>(I2996/86400)+DATE(1970,1,1)</f>
        <v>41915.478842592594</v>
      </c>
      <c r="R2996" cm="1">
        <f t="array" ref="R2996:S2996">YEAR(P2996:Q2996)</f>
        <v>2014</v>
      </c>
      <c r="S2996">
        <v>2014</v>
      </c>
    </row>
    <row r="2997" spans="1:19" ht="48" x14ac:dyDescent="0.2">
      <c r="A2997">
        <v>2995</v>
      </c>
      <c r="B2997" s="3" t="s">
        <v>2995</v>
      </c>
      <c r="C2997" s="3" t="s">
        <v>7105</v>
      </c>
      <c r="D2997" s="6">
        <v>15000</v>
      </c>
      <c r="E2997" s="8">
        <v>15744</v>
      </c>
      <c r="F2997" t="s">
        <v>8218</v>
      </c>
      <c r="G2997" t="s">
        <v>8223</v>
      </c>
      <c r="H2997" t="s">
        <v>8245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8276</v>
      </c>
      <c r="O2997" t="s">
        <v>8316</v>
      </c>
      <c r="P2997" s="9">
        <f>(J2997/86400)+DATE(1970,1,1)</f>
        <v>42724.665173611109</v>
      </c>
      <c r="Q2997" s="9">
        <f>(I2997/86400)+DATE(1970,1,1)</f>
        <v>42754.665173611109</v>
      </c>
      <c r="R2997" cm="1">
        <f t="array" ref="R2997:S2997">YEAR(P2997:Q2997)</f>
        <v>2016</v>
      </c>
      <c r="S2997">
        <v>2017</v>
      </c>
    </row>
    <row r="2998" spans="1:19" ht="32" x14ac:dyDescent="0.2">
      <c r="A2998">
        <v>2996</v>
      </c>
      <c r="B2998" s="3" t="s">
        <v>2996</v>
      </c>
      <c r="C2998" s="3" t="s">
        <v>7106</v>
      </c>
      <c r="D2998" s="6">
        <v>35000</v>
      </c>
      <c r="E2998" s="8">
        <v>60180</v>
      </c>
      <c r="F2998" t="s">
        <v>8218</v>
      </c>
      <c r="G2998" t="s">
        <v>8223</v>
      </c>
      <c r="H2998" t="s">
        <v>8245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8276</v>
      </c>
      <c r="O2998" t="s">
        <v>8316</v>
      </c>
      <c r="P2998" s="9">
        <f>(J2998/86400)+DATE(1970,1,1)</f>
        <v>42090.912499999999</v>
      </c>
      <c r="Q2998" s="9">
        <f>(I2998/86400)+DATE(1970,1,1)</f>
        <v>42150.912499999999</v>
      </c>
      <c r="R2998" cm="1">
        <f t="array" ref="R2998:S2998">YEAR(P2998:Q2998)</f>
        <v>2015</v>
      </c>
      <c r="S2998">
        <v>2015</v>
      </c>
    </row>
    <row r="2999" spans="1:19" ht="48" x14ac:dyDescent="0.2">
      <c r="A2999">
        <v>2997</v>
      </c>
      <c r="B2999" s="3" t="s">
        <v>2997</v>
      </c>
      <c r="C2999" s="3" t="s">
        <v>7107</v>
      </c>
      <c r="D2999" s="6">
        <v>10000</v>
      </c>
      <c r="E2999" s="8">
        <v>10373</v>
      </c>
      <c r="F2999" t="s">
        <v>8218</v>
      </c>
      <c r="G2999" t="s">
        <v>8223</v>
      </c>
      <c r="H2999" t="s">
        <v>8245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8276</v>
      </c>
      <c r="O2999" t="s">
        <v>8316</v>
      </c>
      <c r="P2999" s="9">
        <f>(J2999/86400)+DATE(1970,1,1)</f>
        <v>42775.733715277776</v>
      </c>
      <c r="Q2999" s="9">
        <f>(I2999/86400)+DATE(1970,1,1)</f>
        <v>42793.207638888889</v>
      </c>
      <c r="R2999" cm="1">
        <f t="array" ref="R2999:S2999">YEAR(P2999:Q2999)</f>
        <v>2017</v>
      </c>
      <c r="S2999">
        <v>2017</v>
      </c>
    </row>
    <row r="3000" spans="1:19" ht="48" x14ac:dyDescent="0.2">
      <c r="A3000">
        <v>2998</v>
      </c>
      <c r="B3000" s="3" t="s">
        <v>2998</v>
      </c>
      <c r="C3000" s="3" t="s">
        <v>7108</v>
      </c>
      <c r="D3000" s="6">
        <v>50000</v>
      </c>
      <c r="E3000" s="8">
        <v>51514.5</v>
      </c>
      <c r="F3000" t="s">
        <v>8218</v>
      </c>
      <c r="G3000" t="s">
        <v>8223</v>
      </c>
      <c r="H3000" t="s">
        <v>8245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8276</v>
      </c>
      <c r="O3000" t="s">
        <v>8316</v>
      </c>
      <c r="P3000" s="9">
        <f>(J3000/86400)+DATE(1970,1,1)</f>
        <v>41778.193622685183</v>
      </c>
      <c r="Q3000" s="9">
        <f>(I3000/86400)+DATE(1970,1,1)</f>
        <v>41806.184027777781</v>
      </c>
      <c r="R3000" cm="1">
        <f t="array" ref="R3000:S3000">YEAR(P3000:Q3000)</f>
        <v>2014</v>
      </c>
      <c r="S3000">
        <v>2014</v>
      </c>
    </row>
    <row r="3001" spans="1:19" ht="48" x14ac:dyDescent="0.2">
      <c r="A3001">
        <v>2999</v>
      </c>
      <c r="B3001" s="3" t="s">
        <v>2999</v>
      </c>
      <c r="C3001" s="3" t="s">
        <v>7109</v>
      </c>
      <c r="D3001" s="6">
        <v>1350</v>
      </c>
      <c r="E3001" s="8">
        <v>1605</v>
      </c>
      <c r="F3001" t="s">
        <v>8218</v>
      </c>
      <c r="G3001" t="s">
        <v>8223</v>
      </c>
      <c r="H3001" t="s">
        <v>8245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8276</v>
      </c>
      <c r="O3001" t="s">
        <v>8316</v>
      </c>
      <c r="P3001" s="9">
        <f>(J3001/86400)+DATE(1970,1,1)</f>
        <v>42780.740277777775</v>
      </c>
      <c r="Q3001" s="9">
        <f>(I3001/86400)+DATE(1970,1,1)</f>
        <v>42795.083333333328</v>
      </c>
      <c r="R3001" cm="1">
        <f t="array" ref="R3001:S3001">YEAR(P3001:Q3001)</f>
        <v>2017</v>
      </c>
      <c r="S3001">
        <v>2017</v>
      </c>
    </row>
    <row r="3002" spans="1:19" ht="48" x14ac:dyDescent="0.2">
      <c r="A3002">
        <v>3000</v>
      </c>
      <c r="B3002" s="3" t="s">
        <v>3000</v>
      </c>
      <c r="C3002" s="3" t="s">
        <v>7110</v>
      </c>
      <c r="D3002" s="6">
        <v>500</v>
      </c>
      <c r="E3002" s="8">
        <v>500</v>
      </c>
      <c r="F3002" t="s">
        <v>8218</v>
      </c>
      <c r="G3002" t="s">
        <v>8223</v>
      </c>
      <c r="H3002" t="s">
        <v>8245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8276</v>
      </c>
      <c r="O3002" t="s">
        <v>8316</v>
      </c>
      <c r="P3002" s="9">
        <f>(J3002/86400)+DATE(1970,1,1)</f>
        <v>42752.827199074076</v>
      </c>
      <c r="Q3002" s="9">
        <f>(I3002/86400)+DATE(1970,1,1)</f>
        <v>42766.75</v>
      </c>
      <c r="R3002" cm="1">
        <f t="array" ref="R3002:S3002">YEAR(P3002:Q3002)</f>
        <v>2017</v>
      </c>
      <c r="S3002">
        <v>2017</v>
      </c>
    </row>
    <row r="3003" spans="1:19" ht="48" x14ac:dyDescent="0.2">
      <c r="A3003">
        <v>3001</v>
      </c>
      <c r="B3003" s="3" t="s">
        <v>3001</v>
      </c>
      <c r="C3003" s="3" t="s">
        <v>7111</v>
      </c>
      <c r="D3003" s="6">
        <v>7214</v>
      </c>
      <c r="E3003" s="8">
        <v>22991.01</v>
      </c>
      <c r="F3003" t="s">
        <v>8218</v>
      </c>
      <c r="G3003" t="s">
        <v>8223</v>
      </c>
      <c r="H3003" t="s">
        <v>8245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8276</v>
      </c>
      <c r="O3003" t="s">
        <v>8316</v>
      </c>
      <c r="P3003" s="9">
        <f>(J3003/86400)+DATE(1970,1,1)</f>
        <v>42534.895625000005</v>
      </c>
      <c r="Q3003" s="9">
        <f>(I3003/86400)+DATE(1970,1,1)</f>
        <v>42564.895625000005</v>
      </c>
      <c r="R3003" cm="1">
        <f t="array" ref="R3003:S3003">YEAR(P3003:Q3003)</f>
        <v>2016</v>
      </c>
      <c r="S3003">
        <v>2016</v>
      </c>
    </row>
    <row r="3004" spans="1:19" ht="32" x14ac:dyDescent="0.2">
      <c r="A3004">
        <v>3002</v>
      </c>
      <c r="B3004" s="3" t="s">
        <v>3002</v>
      </c>
      <c r="C3004" s="3" t="s">
        <v>7112</v>
      </c>
      <c r="D3004" s="6">
        <v>7000</v>
      </c>
      <c r="E3004" s="8">
        <v>7595.43</v>
      </c>
      <c r="F3004" t="s">
        <v>8218</v>
      </c>
      <c r="G3004" t="s">
        <v>8223</v>
      </c>
      <c r="H3004" t="s">
        <v>8245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8276</v>
      </c>
      <c r="O3004" t="s">
        <v>8316</v>
      </c>
      <c r="P3004" s="9">
        <f>(J3004/86400)+DATE(1970,1,1)</f>
        <v>41239.83625</v>
      </c>
      <c r="Q3004" s="9">
        <f>(I3004/86400)+DATE(1970,1,1)</f>
        <v>41269.83625</v>
      </c>
      <c r="R3004" cm="1">
        <f t="array" ref="R3004:S3004">YEAR(P3004:Q3004)</f>
        <v>2012</v>
      </c>
      <c r="S3004">
        <v>2012</v>
      </c>
    </row>
    <row r="3005" spans="1:19" ht="48" x14ac:dyDescent="0.2">
      <c r="A3005">
        <v>3003</v>
      </c>
      <c r="B3005" s="3" t="s">
        <v>3003</v>
      </c>
      <c r="C3005" s="3" t="s">
        <v>7113</v>
      </c>
      <c r="D3005" s="6">
        <v>3000</v>
      </c>
      <c r="E3005" s="8">
        <v>3035</v>
      </c>
      <c r="F3005" t="s">
        <v>8218</v>
      </c>
      <c r="G3005" t="s">
        <v>8223</v>
      </c>
      <c r="H3005" t="s">
        <v>8245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8276</v>
      </c>
      <c r="O3005" t="s">
        <v>8316</v>
      </c>
      <c r="P3005" s="9">
        <f>(J3005/86400)+DATE(1970,1,1)</f>
        <v>42398.849259259259</v>
      </c>
      <c r="Q3005" s="9">
        <f>(I3005/86400)+DATE(1970,1,1)</f>
        <v>42430.249305555553</v>
      </c>
      <c r="R3005" cm="1">
        <f t="array" ref="R3005:S3005">YEAR(P3005:Q3005)</f>
        <v>2016</v>
      </c>
      <c r="S3005">
        <v>2016</v>
      </c>
    </row>
    <row r="3006" spans="1:19" ht="48" x14ac:dyDescent="0.2">
      <c r="A3006">
        <v>3004</v>
      </c>
      <c r="B3006" s="3" t="s">
        <v>3004</v>
      </c>
      <c r="C3006" s="3" t="s">
        <v>7114</v>
      </c>
      <c r="D3006" s="6">
        <v>40000</v>
      </c>
      <c r="E3006" s="8">
        <v>45126</v>
      </c>
      <c r="F3006" t="s">
        <v>8218</v>
      </c>
      <c r="G3006" t="s">
        <v>8223</v>
      </c>
      <c r="H3006" t="s">
        <v>8245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8276</v>
      </c>
      <c r="O3006" t="s">
        <v>8316</v>
      </c>
      <c r="P3006" s="9">
        <f>(J3006/86400)+DATE(1970,1,1)</f>
        <v>41928.881064814814</v>
      </c>
      <c r="Q3006" s="9">
        <f>(I3006/86400)+DATE(1970,1,1)</f>
        <v>41958.922731481478</v>
      </c>
      <c r="R3006" cm="1">
        <f t="array" ref="R3006:S3006">YEAR(P3006:Q3006)</f>
        <v>2014</v>
      </c>
      <c r="S3006">
        <v>2014</v>
      </c>
    </row>
    <row r="3007" spans="1:19" ht="48" x14ac:dyDescent="0.2">
      <c r="A3007">
        <v>3005</v>
      </c>
      <c r="B3007" s="3" t="s">
        <v>3005</v>
      </c>
      <c r="C3007" s="3" t="s">
        <v>7115</v>
      </c>
      <c r="D3007" s="6">
        <v>10600</v>
      </c>
      <c r="E3007" s="8">
        <v>12772.6</v>
      </c>
      <c r="F3007" t="s">
        <v>8218</v>
      </c>
      <c r="G3007" t="s">
        <v>8223</v>
      </c>
      <c r="H3007" t="s">
        <v>8245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8276</v>
      </c>
      <c r="O3007" t="s">
        <v>8316</v>
      </c>
      <c r="P3007" s="9">
        <f>(J3007/86400)+DATE(1970,1,1)</f>
        <v>41888.674826388888</v>
      </c>
      <c r="Q3007" s="9">
        <f>(I3007/86400)+DATE(1970,1,1)</f>
        <v>41918.674826388888</v>
      </c>
      <c r="R3007" cm="1">
        <f t="array" ref="R3007:S3007">YEAR(P3007:Q3007)</f>
        <v>2014</v>
      </c>
      <c r="S3007">
        <v>2014</v>
      </c>
    </row>
    <row r="3008" spans="1:19" ht="32" x14ac:dyDescent="0.2">
      <c r="A3008">
        <v>3006</v>
      </c>
      <c r="B3008" s="3" t="s">
        <v>3006</v>
      </c>
      <c r="C3008" s="3" t="s">
        <v>7116</v>
      </c>
      <c r="D3008" s="6">
        <v>8000</v>
      </c>
      <c r="E3008" s="8">
        <v>8620</v>
      </c>
      <c r="F3008" t="s">
        <v>8218</v>
      </c>
      <c r="G3008" t="s">
        <v>8228</v>
      </c>
      <c r="H3008" t="s">
        <v>8250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8276</v>
      </c>
      <c r="O3008" t="s">
        <v>8316</v>
      </c>
      <c r="P3008" s="9">
        <f>(J3008/86400)+DATE(1970,1,1)</f>
        <v>41957.756840277776</v>
      </c>
      <c r="Q3008" s="9">
        <f>(I3008/86400)+DATE(1970,1,1)</f>
        <v>41987.756840277776</v>
      </c>
      <c r="R3008" cm="1">
        <f t="array" ref="R3008:S3008">YEAR(P3008:Q3008)</f>
        <v>2014</v>
      </c>
      <c r="S3008">
        <v>2014</v>
      </c>
    </row>
    <row r="3009" spans="1:19" ht="32" x14ac:dyDescent="0.2">
      <c r="A3009">
        <v>3007</v>
      </c>
      <c r="B3009" s="3" t="s">
        <v>3007</v>
      </c>
      <c r="C3009" s="3" t="s">
        <v>7117</v>
      </c>
      <c r="D3009" s="6">
        <v>600</v>
      </c>
      <c r="E3009" s="8">
        <v>1080</v>
      </c>
      <c r="F3009" t="s">
        <v>8218</v>
      </c>
      <c r="G3009" t="s">
        <v>8223</v>
      </c>
      <c r="H3009" t="s">
        <v>8245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8276</v>
      </c>
      <c r="O3009" t="s">
        <v>8316</v>
      </c>
      <c r="P3009" s="9">
        <f>(J3009/86400)+DATE(1970,1,1)</f>
        <v>42098.216238425928</v>
      </c>
      <c r="Q3009" s="9">
        <f>(I3009/86400)+DATE(1970,1,1)</f>
        <v>42119.216238425928</v>
      </c>
      <c r="R3009" cm="1">
        <f t="array" ref="R3009:S3009">YEAR(P3009:Q3009)</f>
        <v>2015</v>
      </c>
      <c r="S3009">
        <v>2015</v>
      </c>
    </row>
    <row r="3010" spans="1:19" ht="48" x14ac:dyDescent="0.2">
      <c r="A3010">
        <v>3008</v>
      </c>
      <c r="B3010" s="3" t="s">
        <v>3008</v>
      </c>
      <c r="C3010" s="3" t="s">
        <v>7118</v>
      </c>
      <c r="D3010" s="6">
        <v>3000</v>
      </c>
      <c r="E3010" s="8">
        <v>3035</v>
      </c>
      <c r="F3010" t="s">
        <v>8218</v>
      </c>
      <c r="G3010" t="s">
        <v>8223</v>
      </c>
      <c r="H3010" t="s">
        <v>8245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8276</v>
      </c>
      <c r="O3010" t="s">
        <v>8316</v>
      </c>
      <c r="P3010" s="9">
        <f>(J3010/86400)+DATE(1970,1,1)</f>
        <v>42360.212025462963</v>
      </c>
      <c r="Q3010" s="9">
        <f>(I3010/86400)+DATE(1970,1,1)</f>
        <v>42390.212025462963</v>
      </c>
      <c r="R3010" cm="1">
        <f t="array" ref="R3010:S3010">YEAR(P3010:Q3010)</f>
        <v>2015</v>
      </c>
      <c r="S3010">
        <v>2016</v>
      </c>
    </row>
    <row r="3011" spans="1:19" ht="48" x14ac:dyDescent="0.2">
      <c r="A3011">
        <v>3009</v>
      </c>
      <c r="B3011" s="3" t="s">
        <v>3009</v>
      </c>
      <c r="C3011" s="3" t="s">
        <v>7119</v>
      </c>
      <c r="D3011" s="6">
        <v>25000</v>
      </c>
      <c r="E3011" s="8">
        <v>29939</v>
      </c>
      <c r="F3011" t="s">
        <v>8218</v>
      </c>
      <c r="G3011" t="s">
        <v>8223</v>
      </c>
      <c r="H3011" t="s">
        <v>8245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8276</v>
      </c>
      <c r="O3011" t="s">
        <v>8316</v>
      </c>
      <c r="P3011" s="9">
        <f>(J3011/86400)+DATE(1970,1,1)</f>
        <v>41939.569907407407</v>
      </c>
      <c r="Q3011" s="9">
        <f>(I3011/86400)+DATE(1970,1,1)</f>
        <v>41969.611574074079</v>
      </c>
      <c r="R3011" cm="1">
        <f t="array" ref="R3011:S3011">YEAR(P3011:Q3011)</f>
        <v>2014</v>
      </c>
      <c r="S3011">
        <v>2014</v>
      </c>
    </row>
    <row r="3012" spans="1:19" ht="48" x14ac:dyDescent="0.2">
      <c r="A3012">
        <v>3010</v>
      </c>
      <c r="B3012" s="3" t="s">
        <v>3010</v>
      </c>
      <c r="C3012" s="3" t="s">
        <v>7120</v>
      </c>
      <c r="D3012" s="6">
        <v>1500</v>
      </c>
      <c r="E3012" s="8">
        <v>2370</v>
      </c>
      <c r="F3012" t="s">
        <v>8218</v>
      </c>
      <c r="G3012" t="s">
        <v>8223</v>
      </c>
      <c r="H3012" t="s">
        <v>8245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8276</v>
      </c>
      <c r="O3012" t="s">
        <v>8316</v>
      </c>
      <c r="P3012" s="9">
        <f>(J3012/86400)+DATE(1970,1,1)</f>
        <v>41996.832395833335</v>
      </c>
      <c r="Q3012" s="9">
        <f>(I3012/86400)+DATE(1970,1,1)</f>
        <v>42056.832395833335</v>
      </c>
      <c r="R3012" cm="1">
        <f t="array" ref="R3012:S3012">YEAR(P3012:Q3012)</f>
        <v>2014</v>
      </c>
      <c r="S3012">
        <v>2015</v>
      </c>
    </row>
    <row r="3013" spans="1:19" ht="48" x14ac:dyDescent="0.2">
      <c r="A3013">
        <v>3011</v>
      </c>
      <c r="B3013" s="3" t="s">
        <v>3011</v>
      </c>
      <c r="C3013" s="3" t="s">
        <v>7121</v>
      </c>
      <c r="D3013" s="6">
        <v>300</v>
      </c>
      <c r="E3013" s="8">
        <v>371</v>
      </c>
      <c r="F3013" t="s">
        <v>8218</v>
      </c>
      <c r="G3013" t="s">
        <v>8226</v>
      </c>
      <c r="H3013" t="s">
        <v>8248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8276</v>
      </c>
      <c r="O3013" t="s">
        <v>8316</v>
      </c>
      <c r="P3013" s="9">
        <f>(J3013/86400)+DATE(1970,1,1)</f>
        <v>42334.468935185185</v>
      </c>
      <c r="Q3013" s="9">
        <f>(I3013/86400)+DATE(1970,1,1)</f>
        <v>42361.957638888889</v>
      </c>
      <c r="R3013" cm="1">
        <f t="array" ref="R3013:S3013">YEAR(P3013:Q3013)</f>
        <v>2015</v>
      </c>
      <c r="S3013">
        <v>2015</v>
      </c>
    </row>
    <row r="3014" spans="1:19" ht="48" x14ac:dyDescent="0.2">
      <c r="A3014">
        <v>3012</v>
      </c>
      <c r="B3014" s="3" t="s">
        <v>3012</v>
      </c>
      <c r="C3014" s="3" t="s">
        <v>7122</v>
      </c>
      <c r="D3014" s="6">
        <v>4000</v>
      </c>
      <c r="E3014" s="8">
        <v>4685</v>
      </c>
      <c r="F3014" t="s">
        <v>8218</v>
      </c>
      <c r="G3014" t="s">
        <v>8223</v>
      </c>
      <c r="H3014" t="s">
        <v>8245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8276</v>
      </c>
      <c r="O3014" t="s">
        <v>8316</v>
      </c>
      <c r="P3014" s="9">
        <f>(J3014/86400)+DATE(1970,1,1)</f>
        <v>42024.702893518523</v>
      </c>
      <c r="Q3014" s="9">
        <f>(I3014/86400)+DATE(1970,1,1)</f>
        <v>42045.702893518523</v>
      </c>
      <c r="R3014" cm="1">
        <f t="array" ref="R3014:S3014">YEAR(P3014:Q3014)</f>
        <v>2015</v>
      </c>
      <c r="S3014">
        <v>2015</v>
      </c>
    </row>
    <row r="3015" spans="1:19" ht="48" x14ac:dyDescent="0.2">
      <c r="A3015">
        <v>3013</v>
      </c>
      <c r="B3015" s="3" t="s">
        <v>3013</v>
      </c>
      <c r="C3015" s="3" t="s">
        <v>7123</v>
      </c>
      <c r="D3015" s="6">
        <v>10000</v>
      </c>
      <c r="E3015" s="8">
        <v>15696</v>
      </c>
      <c r="F3015" t="s">
        <v>8218</v>
      </c>
      <c r="G3015" t="s">
        <v>8223</v>
      </c>
      <c r="H3015" t="s">
        <v>8245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8276</v>
      </c>
      <c r="O3015" t="s">
        <v>8316</v>
      </c>
      <c r="P3015" s="9">
        <f>(J3015/86400)+DATE(1970,1,1)</f>
        <v>42146.836215277777</v>
      </c>
      <c r="Q3015" s="9">
        <f>(I3015/86400)+DATE(1970,1,1)</f>
        <v>42176.836215277777</v>
      </c>
      <c r="R3015" cm="1">
        <f t="array" ref="R3015:S3015">YEAR(P3015:Q3015)</f>
        <v>2015</v>
      </c>
      <c r="S3015">
        <v>2015</v>
      </c>
    </row>
    <row r="3016" spans="1:19" ht="48" x14ac:dyDescent="0.2">
      <c r="A3016">
        <v>3014</v>
      </c>
      <c r="B3016" s="3" t="s">
        <v>3014</v>
      </c>
      <c r="C3016" s="3" t="s">
        <v>7124</v>
      </c>
      <c r="D3016" s="6">
        <v>25000</v>
      </c>
      <c r="E3016" s="8">
        <v>28276</v>
      </c>
      <c r="F3016" t="s">
        <v>8218</v>
      </c>
      <c r="G3016" t="s">
        <v>8223</v>
      </c>
      <c r="H3016" t="s">
        <v>8245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8276</v>
      </c>
      <c r="O3016" t="s">
        <v>8316</v>
      </c>
      <c r="P3016" s="9">
        <f>(J3016/86400)+DATE(1970,1,1)</f>
        <v>41920.123611111107</v>
      </c>
      <c r="Q3016" s="9">
        <f>(I3016/86400)+DATE(1970,1,1)</f>
        <v>41948.208333333336</v>
      </c>
      <c r="R3016" cm="1">
        <f t="array" ref="R3016:S3016">YEAR(P3016:Q3016)</f>
        <v>2014</v>
      </c>
      <c r="S3016">
        <v>2014</v>
      </c>
    </row>
    <row r="3017" spans="1:19" ht="48" x14ac:dyDescent="0.2">
      <c r="A3017">
        <v>3015</v>
      </c>
      <c r="B3017" s="3" t="s">
        <v>3015</v>
      </c>
      <c r="C3017" s="3" t="s">
        <v>7125</v>
      </c>
      <c r="D3017" s="6">
        <v>3400</v>
      </c>
      <c r="E3017" s="8">
        <v>3508</v>
      </c>
      <c r="F3017" t="s">
        <v>8218</v>
      </c>
      <c r="G3017" t="s">
        <v>8223</v>
      </c>
      <c r="H3017" t="s">
        <v>8245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8276</v>
      </c>
      <c r="O3017" t="s">
        <v>8316</v>
      </c>
      <c r="P3017" s="9">
        <f>(J3017/86400)+DATE(1970,1,1)</f>
        <v>41785.72729166667</v>
      </c>
      <c r="Q3017" s="9">
        <f>(I3017/86400)+DATE(1970,1,1)</f>
        <v>41801.166666666664</v>
      </c>
      <c r="R3017" cm="1">
        <f t="array" ref="R3017:S3017">YEAR(P3017:Q3017)</f>
        <v>2014</v>
      </c>
      <c r="S3017">
        <v>2014</v>
      </c>
    </row>
    <row r="3018" spans="1:19" ht="48" x14ac:dyDescent="0.2">
      <c r="A3018">
        <v>3016</v>
      </c>
      <c r="B3018" s="3" t="s">
        <v>3016</v>
      </c>
      <c r="C3018" s="3" t="s">
        <v>7126</v>
      </c>
      <c r="D3018" s="6">
        <v>8500</v>
      </c>
      <c r="E3018" s="8">
        <v>8722</v>
      </c>
      <c r="F3018" t="s">
        <v>8218</v>
      </c>
      <c r="G3018" t="s">
        <v>8223</v>
      </c>
      <c r="H3018" t="s">
        <v>8245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8276</v>
      </c>
      <c r="O3018" t="s">
        <v>8316</v>
      </c>
      <c r="P3018" s="9">
        <f>(J3018/86400)+DATE(1970,1,1)</f>
        <v>41778.548055555555</v>
      </c>
      <c r="Q3018" s="9">
        <f>(I3018/86400)+DATE(1970,1,1)</f>
        <v>41838.548055555555</v>
      </c>
      <c r="R3018" cm="1">
        <f t="array" ref="R3018:S3018">YEAR(P3018:Q3018)</f>
        <v>2014</v>
      </c>
      <c r="S3018">
        <v>2014</v>
      </c>
    </row>
    <row r="3019" spans="1:19" ht="48" x14ac:dyDescent="0.2">
      <c r="A3019">
        <v>3017</v>
      </c>
      <c r="B3019" s="3" t="s">
        <v>3017</v>
      </c>
      <c r="C3019" s="3" t="s">
        <v>7127</v>
      </c>
      <c r="D3019" s="6">
        <v>22000</v>
      </c>
      <c r="E3019" s="8">
        <v>23285</v>
      </c>
      <c r="F3019" t="s">
        <v>8218</v>
      </c>
      <c r="G3019" t="s">
        <v>8223</v>
      </c>
      <c r="H3019" t="s">
        <v>8245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8276</v>
      </c>
      <c r="O3019" t="s">
        <v>8316</v>
      </c>
      <c r="P3019" s="9">
        <f>(J3019/86400)+DATE(1970,1,1)</f>
        <v>41841.850034722222</v>
      </c>
      <c r="Q3019" s="9">
        <f>(I3019/86400)+DATE(1970,1,1)</f>
        <v>41871.850034722222</v>
      </c>
      <c r="R3019" cm="1">
        <f t="array" ref="R3019:S3019">YEAR(P3019:Q3019)</f>
        <v>2014</v>
      </c>
      <c r="S3019">
        <v>2014</v>
      </c>
    </row>
    <row r="3020" spans="1:19" ht="48" x14ac:dyDescent="0.2">
      <c r="A3020">
        <v>3018</v>
      </c>
      <c r="B3020" s="3" t="s">
        <v>3018</v>
      </c>
      <c r="C3020" s="3" t="s">
        <v>7128</v>
      </c>
      <c r="D3020" s="6">
        <v>4200</v>
      </c>
      <c r="E3020" s="8">
        <v>4230</v>
      </c>
      <c r="F3020" t="s">
        <v>8218</v>
      </c>
      <c r="G3020" t="s">
        <v>8229</v>
      </c>
      <c r="H3020" t="s">
        <v>8248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8276</v>
      </c>
      <c r="O3020" t="s">
        <v>8316</v>
      </c>
      <c r="P3020" s="9">
        <f>(J3020/86400)+DATE(1970,1,1)</f>
        <v>42163.298333333332</v>
      </c>
      <c r="Q3020" s="9">
        <f>(I3020/86400)+DATE(1970,1,1)</f>
        <v>42205.916666666672</v>
      </c>
      <c r="R3020" cm="1">
        <f t="array" ref="R3020:S3020">YEAR(P3020:Q3020)</f>
        <v>2015</v>
      </c>
      <c r="S3020">
        <v>2015</v>
      </c>
    </row>
    <row r="3021" spans="1:19" ht="48" x14ac:dyDescent="0.2">
      <c r="A3021">
        <v>3019</v>
      </c>
      <c r="B3021" s="3" t="s">
        <v>3019</v>
      </c>
      <c r="C3021" s="3" t="s">
        <v>7129</v>
      </c>
      <c r="D3021" s="6">
        <v>15000</v>
      </c>
      <c r="E3021" s="8">
        <v>18185</v>
      </c>
      <c r="F3021" t="s">
        <v>8218</v>
      </c>
      <c r="G3021" t="s">
        <v>8223</v>
      </c>
      <c r="H3021" t="s">
        <v>8245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8276</v>
      </c>
      <c r="O3021" t="s">
        <v>8316</v>
      </c>
      <c r="P3021" s="9">
        <f>(J3021/86400)+DATE(1970,1,1)</f>
        <v>41758.833564814813</v>
      </c>
      <c r="Q3021" s="9">
        <f>(I3021/86400)+DATE(1970,1,1)</f>
        <v>41786.125</v>
      </c>
      <c r="R3021" cm="1">
        <f t="array" ref="R3021:S3021">YEAR(P3021:Q3021)</f>
        <v>2014</v>
      </c>
      <c r="S3021">
        <v>2014</v>
      </c>
    </row>
    <row r="3022" spans="1:19" ht="48" x14ac:dyDescent="0.2">
      <c r="A3022">
        <v>3020</v>
      </c>
      <c r="B3022" s="3" t="s">
        <v>3020</v>
      </c>
      <c r="C3022" s="3" t="s">
        <v>7130</v>
      </c>
      <c r="D3022" s="6">
        <v>7000</v>
      </c>
      <c r="E3022" s="8">
        <v>7040</v>
      </c>
      <c r="F3022" t="s">
        <v>8218</v>
      </c>
      <c r="G3022" t="s">
        <v>8223</v>
      </c>
      <c r="H3022" t="s">
        <v>8245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8276</v>
      </c>
      <c r="O3022" t="s">
        <v>8316</v>
      </c>
      <c r="P3022" s="9">
        <f>(J3022/86400)+DATE(1970,1,1)</f>
        <v>42170.846446759257</v>
      </c>
      <c r="Q3022" s="9">
        <f>(I3022/86400)+DATE(1970,1,1)</f>
        <v>42230.846446759257</v>
      </c>
      <c r="R3022" cm="1">
        <f t="array" ref="R3022:S3022">YEAR(P3022:Q3022)</f>
        <v>2015</v>
      </c>
      <c r="S3022">
        <v>2015</v>
      </c>
    </row>
    <row r="3023" spans="1:19" ht="48" x14ac:dyDescent="0.2">
      <c r="A3023">
        <v>3021</v>
      </c>
      <c r="B3023" s="3" t="s">
        <v>3021</v>
      </c>
      <c r="C3023" s="3" t="s">
        <v>7131</v>
      </c>
      <c r="D3023" s="6">
        <v>4500</v>
      </c>
      <c r="E3023" s="8">
        <v>5221</v>
      </c>
      <c r="F3023" t="s">
        <v>8218</v>
      </c>
      <c r="G3023" t="s">
        <v>8223</v>
      </c>
      <c r="H3023" t="s">
        <v>8245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8276</v>
      </c>
      <c r="O3023" t="s">
        <v>8316</v>
      </c>
      <c r="P3023" s="9">
        <f>(J3023/86400)+DATE(1970,1,1)</f>
        <v>42660.618854166663</v>
      </c>
      <c r="Q3023" s="9">
        <f>(I3023/86400)+DATE(1970,1,1)</f>
        <v>42696.249305555553</v>
      </c>
      <c r="R3023" cm="1">
        <f t="array" ref="R3023:S3023">YEAR(P3023:Q3023)</f>
        <v>2016</v>
      </c>
      <c r="S3023">
        <v>2016</v>
      </c>
    </row>
    <row r="3024" spans="1:19" ht="48" x14ac:dyDescent="0.2">
      <c r="A3024">
        <v>3022</v>
      </c>
      <c r="B3024" s="3" t="s">
        <v>3022</v>
      </c>
      <c r="C3024" s="3" t="s">
        <v>7132</v>
      </c>
      <c r="D3024" s="6">
        <v>10000</v>
      </c>
      <c r="E3024" s="8">
        <v>10088</v>
      </c>
      <c r="F3024" t="s">
        <v>8218</v>
      </c>
      <c r="G3024" t="s">
        <v>8223</v>
      </c>
      <c r="H3024" t="s">
        <v>8245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8276</v>
      </c>
      <c r="O3024" t="s">
        <v>8316</v>
      </c>
      <c r="P3024" s="9">
        <f>(J3024/86400)+DATE(1970,1,1)</f>
        <v>42564.95380787037</v>
      </c>
      <c r="Q3024" s="9">
        <f>(I3024/86400)+DATE(1970,1,1)</f>
        <v>42609.95380787037</v>
      </c>
      <c r="R3024" cm="1">
        <f t="array" ref="R3024:S3024">YEAR(P3024:Q3024)</f>
        <v>2016</v>
      </c>
      <c r="S3024">
        <v>2016</v>
      </c>
    </row>
    <row r="3025" spans="1:19" ht="48" x14ac:dyDescent="0.2">
      <c r="A3025">
        <v>3023</v>
      </c>
      <c r="B3025" s="3" t="s">
        <v>3023</v>
      </c>
      <c r="C3025" s="3" t="s">
        <v>7133</v>
      </c>
      <c r="D3025" s="6">
        <v>700</v>
      </c>
      <c r="E3025" s="8">
        <v>721</v>
      </c>
      <c r="F3025" t="s">
        <v>8218</v>
      </c>
      <c r="G3025" t="s">
        <v>8224</v>
      </c>
      <c r="H3025" t="s">
        <v>8246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8276</v>
      </c>
      <c r="O3025" t="s">
        <v>8316</v>
      </c>
      <c r="P3025" s="9">
        <f>(J3025/86400)+DATE(1970,1,1)</f>
        <v>42121.675763888888</v>
      </c>
      <c r="Q3025" s="9">
        <f>(I3025/86400)+DATE(1970,1,1)</f>
        <v>42166.675763888888</v>
      </c>
      <c r="R3025" cm="1">
        <f t="array" ref="R3025:S3025">YEAR(P3025:Q3025)</f>
        <v>2015</v>
      </c>
      <c r="S3025">
        <v>2015</v>
      </c>
    </row>
    <row r="3026" spans="1:19" ht="48" x14ac:dyDescent="0.2">
      <c r="A3026">
        <v>3024</v>
      </c>
      <c r="B3026" s="3" t="s">
        <v>3024</v>
      </c>
      <c r="C3026" s="3" t="s">
        <v>7134</v>
      </c>
      <c r="D3026" s="6">
        <v>5000</v>
      </c>
      <c r="E3026" s="8">
        <v>12321</v>
      </c>
      <c r="F3026" t="s">
        <v>8218</v>
      </c>
      <c r="G3026" t="s">
        <v>8223</v>
      </c>
      <c r="H3026" t="s">
        <v>8245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8276</v>
      </c>
      <c r="O3026" t="s">
        <v>8316</v>
      </c>
      <c r="P3026" s="9">
        <f>(J3026/86400)+DATE(1970,1,1)</f>
        <v>41158.993923611109</v>
      </c>
      <c r="Q3026" s="9">
        <f>(I3026/86400)+DATE(1970,1,1)</f>
        <v>41188.993923611109</v>
      </c>
      <c r="R3026" cm="1">
        <f t="array" ref="R3026:S3026">YEAR(P3026:Q3026)</f>
        <v>2012</v>
      </c>
      <c r="S3026">
        <v>2012</v>
      </c>
    </row>
    <row r="3027" spans="1:19" ht="48" x14ac:dyDescent="0.2">
      <c r="A3027">
        <v>3025</v>
      </c>
      <c r="B3027" s="3" t="s">
        <v>3025</v>
      </c>
      <c r="C3027" s="3" t="s">
        <v>7135</v>
      </c>
      <c r="D3027" s="6">
        <v>2500</v>
      </c>
      <c r="E3027" s="8">
        <v>7555</v>
      </c>
      <c r="F3027" t="s">
        <v>8218</v>
      </c>
      <c r="G3027" t="s">
        <v>8224</v>
      </c>
      <c r="H3027" t="s">
        <v>8246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8276</v>
      </c>
      <c r="O3027" t="s">
        <v>8316</v>
      </c>
      <c r="P3027" s="9">
        <f>(J3027/86400)+DATE(1970,1,1)</f>
        <v>41761.509409722225</v>
      </c>
      <c r="Q3027" s="9">
        <f>(I3027/86400)+DATE(1970,1,1)</f>
        <v>41789.666666666664</v>
      </c>
      <c r="R3027" cm="1">
        <f t="array" ref="R3027:S3027">YEAR(P3027:Q3027)</f>
        <v>2014</v>
      </c>
      <c r="S3027">
        <v>2014</v>
      </c>
    </row>
    <row r="3028" spans="1:19" ht="48" x14ac:dyDescent="0.2">
      <c r="A3028">
        <v>3026</v>
      </c>
      <c r="B3028" s="3" t="s">
        <v>3026</v>
      </c>
      <c r="C3028" s="3" t="s">
        <v>7136</v>
      </c>
      <c r="D3028" s="6">
        <v>900</v>
      </c>
      <c r="E3028" s="8">
        <v>1290</v>
      </c>
      <c r="F3028" t="s">
        <v>8218</v>
      </c>
      <c r="G3028" t="s">
        <v>8224</v>
      </c>
      <c r="H3028" t="s">
        <v>8246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8276</v>
      </c>
      <c r="O3028" t="s">
        <v>8316</v>
      </c>
      <c r="P3028" s="9">
        <f>(J3028/86400)+DATE(1970,1,1)</f>
        <v>42783.459398148145</v>
      </c>
      <c r="Q3028" s="9">
        <f>(I3028/86400)+DATE(1970,1,1)</f>
        <v>42797.459398148145</v>
      </c>
      <c r="R3028" cm="1">
        <f t="array" ref="R3028:S3028">YEAR(P3028:Q3028)</f>
        <v>2017</v>
      </c>
      <c r="S3028">
        <v>2017</v>
      </c>
    </row>
    <row r="3029" spans="1:19" ht="32" x14ac:dyDescent="0.2">
      <c r="A3029">
        <v>3027</v>
      </c>
      <c r="B3029" s="3" t="s">
        <v>3027</v>
      </c>
      <c r="C3029" s="3" t="s">
        <v>7137</v>
      </c>
      <c r="D3029" s="6">
        <v>40000</v>
      </c>
      <c r="E3029" s="8">
        <v>52576</v>
      </c>
      <c r="F3029" t="s">
        <v>8218</v>
      </c>
      <c r="G3029" t="s">
        <v>8223</v>
      </c>
      <c r="H3029" t="s">
        <v>8245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8276</v>
      </c>
      <c r="O3029" t="s">
        <v>8316</v>
      </c>
      <c r="P3029" s="9">
        <f>(J3029/86400)+DATE(1970,1,1)</f>
        <v>42053.704293981486</v>
      </c>
      <c r="Q3029" s="9">
        <f>(I3029/86400)+DATE(1970,1,1)</f>
        <v>42083.662627314814</v>
      </c>
      <c r="R3029" cm="1">
        <f t="array" ref="R3029:S3029">YEAR(P3029:Q3029)</f>
        <v>2015</v>
      </c>
      <c r="S3029">
        <v>2015</v>
      </c>
    </row>
    <row r="3030" spans="1:19" ht="32" x14ac:dyDescent="0.2">
      <c r="A3030">
        <v>3028</v>
      </c>
      <c r="B3030" s="3" t="s">
        <v>3028</v>
      </c>
      <c r="C3030" s="3" t="s">
        <v>7138</v>
      </c>
      <c r="D3030" s="6">
        <v>5000</v>
      </c>
      <c r="E3030" s="8">
        <v>8401</v>
      </c>
      <c r="F3030" t="s">
        <v>8218</v>
      </c>
      <c r="G3030" t="s">
        <v>8223</v>
      </c>
      <c r="H3030" t="s">
        <v>8245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8276</v>
      </c>
      <c r="O3030" t="s">
        <v>8316</v>
      </c>
      <c r="P3030" s="9">
        <f>(J3030/86400)+DATE(1970,1,1)</f>
        <v>42567.264178240745</v>
      </c>
      <c r="Q3030" s="9">
        <f>(I3030/86400)+DATE(1970,1,1)</f>
        <v>42597.264178240745</v>
      </c>
      <c r="R3030" cm="1">
        <f t="array" ref="R3030:S3030">YEAR(P3030:Q3030)</f>
        <v>2016</v>
      </c>
      <c r="S3030">
        <v>2016</v>
      </c>
    </row>
    <row r="3031" spans="1:19" ht="48" x14ac:dyDescent="0.2">
      <c r="A3031">
        <v>3029</v>
      </c>
      <c r="B3031" s="3" t="s">
        <v>3029</v>
      </c>
      <c r="C3031" s="3" t="s">
        <v>7139</v>
      </c>
      <c r="D3031" s="6">
        <v>30000</v>
      </c>
      <c r="E3031" s="8">
        <v>32903</v>
      </c>
      <c r="F3031" t="s">
        <v>8218</v>
      </c>
      <c r="G3031" t="s">
        <v>8223</v>
      </c>
      <c r="H3031" t="s">
        <v>8245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8276</v>
      </c>
      <c r="O3031" t="s">
        <v>8316</v>
      </c>
      <c r="P3031" s="9">
        <f>(J3031/86400)+DATE(1970,1,1)</f>
        <v>41932.708877314813</v>
      </c>
      <c r="Q3031" s="9">
        <f>(I3031/86400)+DATE(1970,1,1)</f>
        <v>41961.190972222219</v>
      </c>
      <c r="R3031" cm="1">
        <f t="array" ref="R3031:S3031">YEAR(P3031:Q3031)</f>
        <v>2014</v>
      </c>
      <c r="S3031">
        <v>2014</v>
      </c>
    </row>
    <row r="3032" spans="1:19" ht="48" x14ac:dyDescent="0.2">
      <c r="A3032">
        <v>3030</v>
      </c>
      <c r="B3032" s="3" t="s">
        <v>3030</v>
      </c>
      <c r="C3032" s="3" t="s">
        <v>7140</v>
      </c>
      <c r="D3032" s="6">
        <v>1750</v>
      </c>
      <c r="E3032" s="8">
        <v>1867</v>
      </c>
      <c r="F3032" t="s">
        <v>8218</v>
      </c>
      <c r="G3032" t="s">
        <v>8223</v>
      </c>
      <c r="H3032" t="s">
        <v>8245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8276</v>
      </c>
      <c r="O3032" t="s">
        <v>8316</v>
      </c>
      <c r="P3032" s="9">
        <f>(J3032/86400)+DATE(1970,1,1)</f>
        <v>42233.747349537036</v>
      </c>
      <c r="Q3032" s="9">
        <f>(I3032/86400)+DATE(1970,1,1)</f>
        <v>42263.747349537036</v>
      </c>
      <c r="R3032" cm="1">
        <f t="array" ref="R3032:S3032">YEAR(P3032:Q3032)</f>
        <v>2015</v>
      </c>
      <c r="S3032">
        <v>2015</v>
      </c>
    </row>
    <row r="3033" spans="1:19" ht="80" x14ac:dyDescent="0.2">
      <c r="A3033">
        <v>3031</v>
      </c>
      <c r="B3033" s="3" t="s">
        <v>3031</v>
      </c>
      <c r="C3033" s="3" t="s">
        <v>7141</v>
      </c>
      <c r="D3033" s="6">
        <v>1500</v>
      </c>
      <c r="E3033" s="8">
        <v>1500</v>
      </c>
      <c r="F3033" t="s">
        <v>8218</v>
      </c>
      <c r="G3033" t="s">
        <v>8223</v>
      </c>
      <c r="H3033" t="s">
        <v>8245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8276</v>
      </c>
      <c r="O3033" t="s">
        <v>8316</v>
      </c>
      <c r="P3033" s="9">
        <f>(J3033/86400)+DATE(1970,1,1)</f>
        <v>42597.882488425923</v>
      </c>
      <c r="Q3033" s="9">
        <f>(I3033/86400)+DATE(1970,1,1)</f>
        <v>42657.882488425923</v>
      </c>
      <c r="R3033" cm="1">
        <f t="array" ref="R3033:S3033">YEAR(P3033:Q3033)</f>
        <v>2016</v>
      </c>
      <c r="S3033">
        <v>2016</v>
      </c>
    </row>
    <row r="3034" spans="1:19" ht="48" x14ac:dyDescent="0.2">
      <c r="A3034">
        <v>3032</v>
      </c>
      <c r="B3034" s="3" t="s">
        <v>3032</v>
      </c>
      <c r="C3034" s="3" t="s">
        <v>7142</v>
      </c>
      <c r="D3034" s="6">
        <v>1000</v>
      </c>
      <c r="E3034" s="8">
        <v>1272</v>
      </c>
      <c r="F3034" t="s">
        <v>8218</v>
      </c>
      <c r="G3034" t="s">
        <v>8223</v>
      </c>
      <c r="H3034" t="s">
        <v>8245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8276</v>
      </c>
      <c r="O3034" t="s">
        <v>8316</v>
      </c>
      <c r="P3034" s="9">
        <f>(J3034/86400)+DATE(1970,1,1)</f>
        <v>42228.044664351852</v>
      </c>
      <c r="Q3034" s="9">
        <f>(I3034/86400)+DATE(1970,1,1)</f>
        <v>42258.044664351852</v>
      </c>
      <c r="R3034" cm="1">
        <f t="array" ref="R3034:S3034">YEAR(P3034:Q3034)</f>
        <v>2015</v>
      </c>
      <c r="S3034">
        <v>2015</v>
      </c>
    </row>
    <row r="3035" spans="1:19" ht="48" x14ac:dyDescent="0.2">
      <c r="A3035">
        <v>3033</v>
      </c>
      <c r="B3035" s="3" t="s">
        <v>3033</v>
      </c>
      <c r="C3035" s="3" t="s">
        <v>7143</v>
      </c>
      <c r="D3035" s="6">
        <v>3000</v>
      </c>
      <c r="E3035" s="8">
        <v>4396</v>
      </c>
      <c r="F3035" t="s">
        <v>8218</v>
      </c>
      <c r="G3035" t="s">
        <v>8223</v>
      </c>
      <c r="H3035" t="s">
        <v>8245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8276</v>
      </c>
      <c r="O3035" t="s">
        <v>8316</v>
      </c>
      <c r="P3035" s="9">
        <f>(J3035/86400)+DATE(1970,1,1)</f>
        <v>42570.110243055555</v>
      </c>
      <c r="Q3035" s="9">
        <f>(I3035/86400)+DATE(1970,1,1)</f>
        <v>42600.110243055555</v>
      </c>
      <c r="R3035" cm="1">
        <f t="array" ref="R3035:S3035">YEAR(P3035:Q3035)</f>
        <v>2016</v>
      </c>
      <c r="S3035">
        <v>2016</v>
      </c>
    </row>
    <row r="3036" spans="1:19" ht="64" x14ac:dyDescent="0.2">
      <c r="A3036">
        <v>3034</v>
      </c>
      <c r="B3036" s="3" t="s">
        <v>3034</v>
      </c>
      <c r="C3036" s="3" t="s">
        <v>7144</v>
      </c>
      <c r="D3036" s="6">
        <v>100000</v>
      </c>
      <c r="E3036" s="8">
        <v>112536</v>
      </c>
      <c r="F3036" t="s">
        <v>8218</v>
      </c>
      <c r="G3036" t="s">
        <v>8223</v>
      </c>
      <c r="H3036" t="s">
        <v>8245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8276</v>
      </c>
      <c r="O3036" t="s">
        <v>8316</v>
      </c>
      <c r="P3036" s="9">
        <f>(J3036/86400)+DATE(1970,1,1)</f>
        <v>42644.535358796296</v>
      </c>
      <c r="Q3036" s="9">
        <f>(I3036/86400)+DATE(1970,1,1)</f>
        <v>42675.165972222225</v>
      </c>
      <c r="R3036" cm="1">
        <f t="array" ref="R3036:S3036">YEAR(P3036:Q3036)</f>
        <v>2016</v>
      </c>
      <c r="S3036">
        <v>2016</v>
      </c>
    </row>
    <row r="3037" spans="1:19" ht="32" x14ac:dyDescent="0.2">
      <c r="A3037">
        <v>3035</v>
      </c>
      <c r="B3037" s="3" t="s">
        <v>3035</v>
      </c>
      <c r="C3037" s="3" t="s">
        <v>7145</v>
      </c>
      <c r="D3037" s="6">
        <v>25000</v>
      </c>
      <c r="E3037" s="8">
        <v>27196.71</v>
      </c>
      <c r="F3037" t="s">
        <v>8218</v>
      </c>
      <c r="G3037" t="s">
        <v>8223</v>
      </c>
      <c r="H3037" t="s">
        <v>8245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8276</v>
      </c>
      <c r="O3037" t="s">
        <v>8316</v>
      </c>
      <c r="P3037" s="9">
        <f>(J3037/86400)+DATE(1970,1,1)</f>
        <v>41368.560289351852</v>
      </c>
      <c r="Q3037" s="9">
        <f>(I3037/86400)+DATE(1970,1,1)</f>
        <v>41398.560289351852</v>
      </c>
      <c r="R3037" cm="1">
        <f t="array" ref="R3037:S3037">YEAR(P3037:Q3037)</f>
        <v>2013</v>
      </c>
      <c r="S3037">
        <v>2013</v>
      </c>
    </row>
    <row r="3038" spans="1:19" ht="48" x14ac:dyDescent="0.2">
      <c r="A3038">
        <v>3036</v>
      </c>
      <c r="B3038" s="3" t="s">
        <v>3036</v>
      </c>
      <c r="C3038" s="3" t="s">
        <v>7146</v>
      </c>
      <c r="D3038" s="6">
        <v>25000</v>
      </c>
      <c r="E3038" s="8">
        <v>31683</v>
      </c>
      <c r="F3038" t="s">
        <v>8218</v>
      </c>
      <c r="G3038" t="s">
        <v>8223</v>
      </c>
      <c r="H3038" t="s">
        <v>8245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8276</v>
      </c>
      <c r="O3038" t="s">
        <v>8316</v>
      </c>
      <c r="P3038" s="9">
        <f>(J3038/86400)+DATE(1970,1,1)</f>
        <v>41466.785231481481</v>
      </c>
      <c r="Q3038" s="9">
        <f>(I3038/86400)+DATE(1970,1,1)</f>
        <v>41502.499305555553</v>
      </c>
      <c r="R3038" cm="1">
        <f t="array" ref="R3038:S3038">YEAR(P3038:Q3038)</f>
        <v>2013</v>
      </c>
      <c r="S3038">
        <v>2013</v>
      </c>
    </row>
    <row r="3039" spans="1:19" ht="64" x14ac:dyDescent="0.2">
      <c r="A3039">
        <v>3037</v>
      </c>
      <c r="B3039" s="3" t="s">
        <v>3037</v>
      </c>
      <c r="C3039" s="3" t="s">
        <v>7147</v>
      </c>
      <c r="D3039" s="6">
        <v>500</v>
      </c>
      <c r="E3039" s="8">
        <v>1066</v>
      </c>
      <c r="F3039" t="s">
        <v>8218</v>
      </c>
      <c r="G3039" t="s">
        <v>8223</v>
      </c>
      <c r="H3039" t="s">
        <v>8245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8276</v>
      </c>
      <c r="O3039" t="s">
        <v>8316</v>
      </c>
      <c r="P3039" s="9">
        <f>(J3039/86400)+DATE(1970,1,1)</f>
        <v>40378.893206018518</v>
      </c>
      <c r="Q3039" s="9">
        <f>(I3039/86400)+DATE(1970,1,1)</f>
        <v>40453.207638888889</v>
      </c>
      <c r="R3039" cm="1">
        <f t="array" ref="R3039:S3039">YEAR(P3039:Q3039)</f>
        <v>2010</v>
      </c>
      <c r="S3039">
        <v>2010</v>
      </c>
    </row>
    <row r="3040" spans="1:19" ht="48" x14ac:dyDescent="0.2">
      <c r="A3040">
        <v>3038</v>
      </c>
      <c r="B3040" s="3" t="s">
        <v>3038</v>
      </c>
      <c r="C3040" s="3" t="s">
        <v>7148</v>
      </c>
      <c r="D3040" s="6">
        <v>1000</v>
      </c>
      <c r="E3040" s="8">
        <v>1005</v>
      </c>
      <c r="F3040" t="s">
        <v>8218</v>
      </c>
      <c r="G3040" t="s">
        <v>8223</v>
      </c>
      <c r="H3040" t="s">
        <v>8245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8276</v>
      </c>
      <c r="O3040" t="s">
        <v>8316</v>
      </c>
      <c r="P3040" s="9">
        <f>(J3040/86400)+DATE(1970,1,1)</f>
        <v>42373.252280092594</v>
      </c>
      <c r="Q3040" s="9">
        <f>(I3040/86400)+DATE(1970,1,1)</f>
        <v>42433.252280092594</v>
      </c>
      <c r="R3040" cm="1">
        <f t="array" ref="R3040:S3040">YEAR(P3040:Q3040)</f>
        <v>2016</v>
      </c>
      <c r="S3040">
        <v>2016</v>
      </c>
    </row>
    <row r="3041" spans="1:19" ht="48" x14ac:dyDescent="0.2">
      <c r="A3041">
        <v>3039</v>
      </c>
      <c r="B3041" s="3" t="s">
        <v>3039</v>
      </c>
      <c r="C3041" s="3" t="s">
        <v>7149</v>
      </c>
      <c r="D3041" s="6">
        <v>20000</v>
      </c>
      <c r="E3041" s="8">
        <v>21742.78</v>
      </c>
      <c r="F3041" t="s">
        <v>8218</v>
      </c>
      <c r="G3041" t="s">
        <v>8223</v>
      </c>
      <c r="H3041" t="s">
        <v>8245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8276</v>
      </c>
      <c r="O3041" t="s">
        <v>8316</v>
      </c>
      <c r="P3041" s="9">
        <f>(J3041/86400)+DATE(1970,1,1)</f>
        <v>41610.794421296298</v>
      </c>
      <c r="Q3041" s="9">
        <f>(I3041/86400)+DATE(1970,1,1)</f>
        <v>41637.332638888889</v>
      </c>
      <c r="R3041" cm="1">
        <f t="array" ref="R3041:S3041">YEAR(P3041:Q3041)</f>
        <v>2013</v>
      </c>
      <c r="S3041">
        <v>2013</v>
      </c>
    </row>
    <row r="3042" spans="1:19" ht="48" x14ac:dyDescent="0.2">
      <c r="A3042">
        <v>3040</v>
      </c>
      <c r="B3042" s="3" t="s">
        <v>3040</v>
      </c>
      <c r="C3042" s="3" t="s">
        <v>7150</v>
      </c>
      <c r="D3042" s="6">
        <v>3000</v>
      </c>
      <c r="E3042" s="8">
        <v>3225</v>
      </c>
      <c r="F3042" t="s">
        <v>8218</v>
      </c>
      <c r="G3042" t="s">
        <v>8223</v>
      </c>
      <c r="H3042" t="s">
        <v>8245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8276</v>
      </c>
      <c r="O3042" t="s">
        <v>8316</v>
      </c>
      <c r="P3042" s="9">
        <f>(J3042/86400)+DATE(1970,1,1)</f>
        <v>42177.791909722218</v>
      </c>
      <c r="Q3042" s="9">
        <f>(I3042/86400)+DATE(1970,1,1)</f>
        <v>42181.958333333328</v>
      </c>
      <c r="R3042" cm="1">
        <f t="array" ref="R3042:S3042">YEAR(P3042:Q3042)</f>
        <v>2015</v>
      </c>
      <c r="S3042">
        <v>2015</v>
      </c>
    </row>
    <row r="3043" spans="1:19" ht="32" x14ac:dyDescent="0.2">
      <c r="A3043">
        <v>3041</v>
      </c>
      <c r="B3043" s="3" t="s">
        <v>3041</v>
      </c>
      <c r="C3043" s="3" t="s">
        <v>7151</v>
      </c>
      <c r="D3043" s="6">
        <v>8300</v>
      </c>
      <c r="E3043" s="8">
        <v>9170</v>
      </c>
      <c r="F3043" t="s">
        <v>8218</v>
      </c>
      <c r="G3043" t="s">
        <v>8223</v>
      </c>
      <c r="H3043" t="s">
        <v>8245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8276</v>
      </c>
      <c r="O3043" t="s">
        <v>8316</v>
      </c>
      <c r="P3043" s="9">
        <f>(J3043/86400)+DATE(1970,1,1)</f>
        <v>42359.868611111116</v>
      </c>
      <c r="Q3043" s="9">
        <f>(I3043/86400)+DATE(1970,1,1)</f>
        <v>42389.868611111116</v>
      </c>
      <c r="R3043" cm="1">
        <f t="array" ref="R3043:S3043">YEAR(P3043:Q3043)</f>
        <v>2015</v>
      </c>
      <c r="S3043">
        <v>2016</v>
      </c>
    </row>
    <row r="3044" spans="1:19" ht="48" x14ac:dyDescent="0.2">
      <c r="A3044">
        <v>3042</v>
      </c>
      <c r="B3044" s="3" t="s">
        <v>3042</v>
      </c>
      <c r="C3044" s="3" t="s">
        <v>7152</v>
      </c>
      <c r="D3044" s="6">
        <v>1500</v>
      </c>
      <c r="E3044" s="8">
        <v>1920</v>
      </c>
      <c r="F3044" t="s">
        <v>8218</v>
      </c>
      <c r="G3044" t="s">
        <v>8224</v>
      </c>
      <c r="H3044" t="s">
        <v>8246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8276</v>
      </c>
      <c r="O3044" t="s">
        <v>8316</v>
      </c>
      <c r="P3044" s="9">
        <f>(J3044/86400)+DATE(1970,1,1)</f>
        <v>42253.688043981485</v>
      </c>
      <c r="Q3044" s="9">
        <f>(I3044/86400)+DATE(1970,1,1)</f>
        <v>42283.688043981485</v>
      </c>
      <c r="R3044" cm="1">
        <f t="array" ref="R3044:S3044">YEAR(P3044:Q3044)</f>
        <v>2015</v>
      </c>
      <c r="S3044">
        <v>2015</v>
      </c>
    </row>
    <row r="3045" spans="1:19" ht="48" x14ac:dyDescent="0.2">
      <c r="A3045">
        <v>3043</v>
      </c>
      <c r="B3045" s="3" t="s">
        <v>3043</v>
      </c>
      <c r="C3045" s="3" t="s">
        <v>7153</v>
      </c>
      <c r="D3045" s="6">
        <v>15000</v>
      </c>
      <c r="E3045" s="8">
        <v>16501</v>
      </c>
      <c r="F3045" t="s">
        <v>8218</v>
      </c>
      <c r="G3045" t="s">
        <v>8228</v>
      </c>
      <c r="H3045" t="s">
        <v>8250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8276</v>
      </c>
      <c r="O3045" t="s">
        <v>8316</v>
      </c>
      <c r="P3045" s="9">
        <f>(J3045/86400)+DATE(1970,1,1)</f>
        <v>42083.070590277777</v>
      </c>
      <c r="Q3045" s="9">
        <f>(I3045/86400)+DATE(1970,1,1)</f>
        <v>42110.118055555555</v>
      </c>
      <c r="R3045" cm="1">
        <f t="array" ref="R3045:S3045">YEAR(P3045:Q3045)</f>
        <v>2015</v>
      </c>
      <c r="S3045">
        <v>2015</v>
      </c>
    </row>
    <row r="3046" spans="1:19" ht="48" x14ac:dyDescent="0.2">
      <c r="A3046">
        <v>3044</v>
      </c>
      <c r="B3046" s="3" t="s">
        <v>3044</v>
      </c>
      <c r="C3046" s="3" t="s">
        <v>7154</v>
      </c>
      <c r="D3046" s="6">
        <v>12000</v>
      </c>
      <c r="E3046" s="8">
        <v>13121</v>
      </c>
      <c r="F3046" t="s">
        <v>8218</v>
      </c>
      <c r="G3046" t="s">
        <v>8223</v>
      </c>
      <c r="H3046" t="s">
        <v>8245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8276</v>
      </c>
      <c r="O3046" t="s">
        <v>8316</v>
      </c>
      <c r="P3046" s="9">
        <f>(J3046/86400)+DATE(1970,1,1)</f>
        <v>42387.7268287037</v>
      </c>
      <c r="Q3046" s="9">
        <f>(I3046/86400)+DATE(1970,1,1)</f>
        <v>42402.7268287037</v>
      </c>
      <c r="R3046" cm="1">
        <f t="array" ref="R3046:S3046">YEAR(P3046:Q3046)</f>
        <v>2016</v>
      </c>
      <c r="S3046">
        <v>2016</v>
      </c>
    </row>
    <row r="3047" spans="1:19" ht="48" x14ac:dyDescent="0.2">
      <c r="A3047">
        <v>3045</v>
      </c>
      <c r="B3047" s="3" t="s">
        <v>3045</v>
      </c>
      <c r="C3047" s="3" t="s">
        <v>7155</v>
      </c>
      <c r="D3047" s="6">
        <v>4000</v>
      </c>
      <c r="E3047" s="8">
        <v>5308.26</v>
      </c>
      <c r="F3047" t="s">
        <v>8218</v>
      </c>
      <c r="G3047" t="s">
        <v>8223</v>
      </c>
      <c r="H3047" t="s">
        <v>8245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8276</v>
      </c>
      <c r="O3047" t="s">
        <v>8316</v>
      </c>
      <c r="P3047" s="9">
        <f>(J3047/86400)+DATE(1970,1,1)</f>
        <v>41843.155729166669</v>
      </c>
      <c r="Q3047" s="9">
        <f>(I3047/86400)+DATE(1970,1,1)</f>
        <v>41873.155729166669</v>
      </c>
      <c r="R3047" cm="1">
        <f t="array" ref="R3047:S3047">YEAR(P3047:Q3047)</f>
        <v>2014</v>
      </c>
      <c r="S3047">
        <v>2014</v>
      </c>
    </row>
    <row r="3048" spans="1:19" ht="48" x14ac:dyDescent="0.2">
      <c r="A3048">
        <v>3046</v>
      </c>
      <c r="B3048" s="3" t="s">
        <v>3046</v>
      </c>
      <c r="C3048" s="3" t="s">
        <v>7156</v>
      </c>
      <c r="D3048" s="6">
        <v>7900</v>
      </c>
      <c r="E3048" s="8">
        <v>15077</v>
      </c>
      <c r="F3048" t="s">
        <v>8218</v>
      </c>
      <c r="G3048" t="s">
        <v>8223</v>
      </c>
      <c r="H3048" t="s">
        <v>8245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8276</v>
      </c>
      <c r="O3048" t="s">
        <v>8316</v>
      </c>
      <c r="P3048" s="9">
        <f>(J3048/86400)+DATE(1970,1,1)</f>
        <v>41862.803078703706</v>
      </c>
      <c r="Q3048" s="9">
        <f>(I3048/86400)+DATE(1970,1,1)</f>
        <v>41892.202777777777</v>
      </c>
      <c r="R3048" cm="1">
        <f t="array" ref="R3048:S3048">YEAR(P3048:Q3048)</f>
        <v>2014</v>
      </c>
      <c r="S3048">
        <v>2014</v>
      </c>
    </row>
    <row r="3049" spans="1:19" ht="48" x14ac:dyDescent="0.2">
      <c r="A3049">
        <v>3047</v>
      </c>
      <c r="B3049" s="3" t="s">
        <v>3047</v>
      </c>
      <c r="C3049" s="3" t="s">
        <v>7157</v>
      </c>
      <c r="D3049" s="6">
        <v>500</v>
      </c>
      <c r="E3049" s="8">
        <v>745</v>
      </c>
      <c r="F3049" t="s">
        <v>8218</v>
      </c>
      <c r="G3049" t="s">
        <v>8223</v>
      </c>
      <c r="H3049" t="s">
        <v>8245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8276</v>
      </c>
      <c r="O3049" t="s">
        <v>8316</v>
      </c>
      <c r="P3049" s="9">
        <f>(J3049/86400)+DATE(1970,1,1)</f>
        <v>42443.989050925928</v>
      </c>
      <c r="Q3049" s="9">
        <f>(I3049/86400)+DATE(1970,1,1)</f>
        <v>42487.552777777775</v>
      </c>
      <c r="R3049" cm="1">
        <f t="array" ref="R3049:S3049">YEAR(P3049:Q3049)</f>
        <v>2016</v>
      </c>
      <c r="S3049">
        <v>2016</v>
      </c>
    </row>
    <row r="3050" spans="1:19" ht="48" x14ac:dyDescent="0.2">
      <c r="A3050">
        <v>3048</v>
      </c>
      <c r="B3050" s="3" t="s">
        <v>3048</v>
      </c>
      <c r="C3050" s="3" t="s">
        <v>7158</v>
      </c>
      <c r="D3050" s="6">
        <v>5000</v>
      </c>
      <c r="E3050" s="8">
        <v>8320</v>
      </c>
      <c r="F3050" t="s">
        <v>8218</v>
      </c>
      <c r="G3050" t="s">
        <v>8223</v>
      </c>
      <c r="H3050" t="s">
        <v>8245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8276</v>
      </c>
      <c r="O3050" t="s">
        <v>8316</v>
      </c>
      <c r="P3050" s="9">
        <f>(J3050/86400)+DATE(1970,1,1)</f>
        <v>41975.901180555556</v>
      </c>
      <c r="Q3050" s="9">
        <f>(I3050/86400)+DATE(1970,1,1)</f>
        <v>42004.890277777777</v>
      </c>
      <c r="R3050" cm="1">
        <f t="array" ref="R3050:S3050">YEAR(P3050:Q3050)</f>
        <v>2014</v>
      </c>
      <c r="S3050">
        <v>2014</v>
      </c>
    </row>
    <row r="3051" spans="1:19" ht="48" x14ac:dyDescent="0.2">
      <c r="A3051">
        <v>3049</v>
      </c>
      <c r="B3051" s="3" t="s">
        <v>3049</v>
      </c>
      <c r="C3051" s="3" t="s">
        <v>7159</v>
      </c>
      <c r="D3051" s="6">
        <v>3750</v>
      </c>
      <c r="E3051" s="8">
        <v>4000</v>
      </c>
      <c r="F3051" t="s">
        <v>8218</v>
      </c>
      <c r="G3051" t="s">
        <v>8223</v>
      </c>
      <c r="H3051" t="s">
        <v>8245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8276</v>
      </c>
      <c r="O3051" t="s">
        <v>8316</v>
      </c>
      <c r="P3051" s="9">
        <f>(J3051/86400)+DATE(1970,1,1)</f>
        <v>42139.014525462961</v>
      </c>
      <c r="Q3051" s="9">
        <f>(I3051/86400)+DATE(1970,1,1)</f>
        <v>42169.014525462961</v>
      </c>
      <c r="R3051" cm="1">
        <f t="array" ref="R3051:S3051">YEAR(P3051:Q3051)</f>
        <v>2015</v>
      </c>
      <c r="S3051">
        <v>2015</v>
      </c>
    </row>
    <row r="3052" spans="1:19" ht="32" x14ac:dyDescent="0.2">
      <c r="A3052">
        <v>3050</v>
      </c>
      <c r="B3052" s="3" t="s">
        <v>3050</v>
      </c>
      <c r="C3052" s="3" t="s">
        <v>7160</v>
      </c>
      <c r="D3052" s="6">
        <v>600</v>
      </c>
      <c r="E3052" s="8">
        <v>636</v>
      </c>
      <c r="F3052" t="s">
        <v>8218</v>
      </c>
      <c r="G3052" t="s">
        <v>8223</v>
      </c>
      <c r="H3052" t="s">
        <v>8245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8276</v>
      </c>
      <c r="O3052" t="s">
        <v>8316</v>
      </c>
      <c r="P3052" s="9">
        <f>(J3052/86400)+DATE(1970,1,1)</f>
        <v>42465.16851851852</v>
      </c>
      <c r="Q3052" s="9">
        <f>(I3052/86400)+DATE(1970,1,1)</f>
        <v>42495.16851851852</v>
      </c>
      <c r="R3052" cm="1">
        <f t="array" ref="R3052:S3052">YEAR(P3052:Q3052)</f>
        <v>2016</v>
      </c>
      <c r="S3052">
        <v>2016</v>
      </c>
    </row>
    <row r="3053" spans="1:19" ht="48" x14ac:dyDescent="0.2">
      <c r="A3053">
        <v>3051</v>
      </c>
      <c r="B3053" s="3" t="s">
        <v>3051</v>
      </c>
      <c r="C3053" s="3" t="s">
        <v>7161</v>
      </c>
      <c r="D3053" s="6">
        <v>3500</v>
      </c>
      <c r="E3053" s="8">
        <v>827</v>
      </c>
      <c r="F3053" t="s">
        <v>8220</v>
      </c>
      <c r="G3053" t="s">
        <v>8224</v>
      </c>
      <c r="H3053" t="s">
        <v>8246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8276</v>
      </c>
      <c r="O3053" t="s">
        <v>8316</v>
      </c>
      <c r="P3053" s="9">
        <f>(J3053/86400)+DATE(1970,1,1)</f>
        <v>42744.416030092594</v>
      </c>
      <c r="Q3053" s="9">
        <f>(I3053/86400)+DATE(1970,1,1)</f>
        <v>42774.416030092594</v>
      </c>
      <c r="R3053" cm="1">
        <f t="array" ref="R3053:S3053">YEAR(P3053:Q3053)</f>
        <v>2017</v>
      </c>
      <c r="S3053">
        <v>2017</v>
      </c>
    </row>
    <row r="3054" spans="1:19" ht="32" x14ac:dyDescent="0.2">
      <c r="A3054">
        <v>3052</v>
      </c>
      <c r="B3054" s="3" t="s">
        <v>3052</v>
      </c>
      <c r="C3054" s="3" t="s">
        <v>7162</v>
      </c>
      <c r="D3054" s="6">
        <v>50000</v>
      </c>
      <c r="E3054" s="8">
        <v>75</v>
      </c>
      <c r="F3054" t="s">
        <v>8220</v>
      </c>
      <c r="G3054" t="s">
        <v>8223</v>
      </c>
      <c r="H3054" t="s">
        <v>8245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8276</v>
      </c>
      <c r="O3054" t="s">
        <v>8316</v>
      </c>
      <c r="P3054" s="9">
        <f>(J3054/86400)+DATE(1970,1,1)</f>
        <v>42122.670069444444</v>
      </c>
      <c r="Q3054" s="9">
        <f>(I3054/86400)+DATE(1970,1,1)</f>
        <v>42152.665972222225</v>
      </c>
      <c r="R3054" cm="1">
        <f t="array" ref="R3054:S3054">YEAR(P3054:Q3054)</f>
        <v>2015</v>
      </c>
      <c r="S3054">
        <v>2015</v>
      </c>
    </row>
    <row r="3055" spans="1:19" ht="48" x14ac:dyDescent="0.2">
      <c r="A3055">
        <v>3053</v>
      </c>
      <c r="B3055" s="3" t="s">
        <v>3053</v>
      </c>
      <c r="C3055" s="3" t="s">
        <v>7163</v>
      </c>
      <c r="D3055" s="6">
        <v>10000</v>
      </c>
      <c r="E3055" s="8">
        <v>40</v>
      </c>
      <c r="F3055" t="s">
        <v>8220</v>
      </c>
      <c r="G3055" t="s">
        <v>8223</v>
      </c>
      <c r="H3055" t="s">
        <v>8245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8276</v>
      </c>
      <c r="O3055" t="s">
        <v>8316</v>
      </c>
      <c r="P3055" s="9">
        <f>(J3055/86400)+DATE(1970,1,1)</f>
        <v>41862.761724537035</v>
      </c>
      <c r="Q3055" s="9">
        <f>(I3055/86400)+DATE(1970,1,1)</f>
        <v>41914.165972222225</v>
      </c>
      <c r="R3055" cm="1">
        <f t="array" ref="R3055:S3055">YEAR(P3055:Q3055)</f>
        <v>2014</v>
      </c>
      <c r="S3055">
        <v>2014</v>
      </c>
    </row>
    <row r="3056" spans="1:19" ht="48" x14ac:dyDescent="0.2">
      <c r="A3056">
        <v>3054</v>
      </c>
      <c r="B3056" s="3" t="s">
        <v>3054</v>
      </c>
      <c r="C3056" s="3" t="s">
        <v>7164</v>
      </c>
      <c r="D3056" s="6">
        <v>300</v>
      </c>
      <c r="E3056" s="8">
        <v>0</v>
      </c>
      <c r="F3056" t="s">
        <v>8220</v>
      </c>
      <c r="G3056" t="s">
        <v>8223</v>
      </c>
      <c r="H3056" t="s">
        <v>8245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8276</v>
      </c>
      <c r="O3056" t="s">
        <v>8316</v>
      </c>
      <c r="P3056" s="9">
        <f>(J3056/86400)+DATE(1970,1,1)</f>
        <v>42027.832800925928</v>
      </c>
      <c r="Q3056" s="9">
        <f>(I3056/86400)+DATE(1970,1,1)</f>
        <v>42065.044444444444</v>
      </c>
      <c r="R3056" cm="1">
        <f t="array" ref="R3056:S3056">YEAR(P3056:Q3056)</f>
        <v>2015</v>
      </c>
      <c r="S3056">
        <v>2015</v>
      </c>
    </row>
    <row r="3057" spans="1:19" ht="48" x14ac:dyDescent="0.2">
      <c r="A3057">
        <v>3055</v>
      </c>
      <c r="B3057" s="3" t="s">
        <v>3055</v>
      </c>
      <c r="C3057" s="3" t="s">
        <v>7165</v>
      </c>
      <c r="D3057" s="6">
        <v>20000</v>
      </c>
      <c r="E3057" s="8">
        <v>1</v>
      </c>
      <c r="F3057" t="s">
        <v>8220</v>
      </c>
      <c r="G3057" t="s">
        <v>8223</v>
      </c>
      <c r="H3057" t="s">
        <v>8245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8276</v>
      </c>
      <c r="O3057" t="s">
        <v>8316</v>
      </c>
      <c r="P3057" s="9">
        <f>(J3057/86400)+DATE(1970,1,1)</f>
        <v>41953.95821759259</v>
      </c>
      <c r="Q3057" s="9">
        <f>(I3057/86400)+DATE(1970,1,1)</f>
        <v>42013.95821759259</v>
      </c>
      <c r="R3057" cm="1">
        <f t="array" ref="R3057:S3057">YEAR(P3057:Q3057)</f>
        <v>2014</v>
      </c>
      <c r="S3057">
        <v>2015</v>
      </c>
    </row>
    <row r="3058" spans="1:19" ht="48" x14ac:dyDescent="0.2">
      <c r="A3058">
        <v>3056</v>
      </c>
      <c r="B3058" s="3" t="s">
        <v>3056</v>
      </c>
      <c r="C3058" s="3" t="s">
        <v>7166</v>
      </c>
      <c r="D3058" s="6">
        <v>25000</v>
      </c>
      <c r="E3058" s="8">
        <v>0</v>
      </c>
      <c r="F3058" t="s">
        <v>8220</v>
      </c>
      <c r="G3058" t="s">
        <v>8223</v>
      </c>
      <c r="H3058" t="s">
        <v>8245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8276</v>
      </c>
      <c r="O3058" t="s">
        <v>8316</v>
      </c>
      <c r="P3058" s="9">
        <f>(J3058/86400)+DATE(1970,1,1)</f>
        <v>41851.636388888888</v>
      </c>
      <c r="Q3058" s="9">
        <f>(I3058/86400)+DATE(1970,1,1)</f>
        <v>41911.636388888888</v>
      </c>
      <c r="R3058" cm="1">
        <f t="array" ref="R3058:S3058">YEAR(P3058:Q3058)</f>
        <v>2014</v>
      </c>
      <c r="S3058">
        <v>2014</v>
      </c>
    </row>
    <row r="3059" spans="1:19" ht="48" x14ac:dyDescent="0.2">
      <c r="A3059">
        <v>3057</v>
      </c>
      <c r="B3059" s="3" t="s">
        <v>3057</v>
      </c>
      <c r="C3059" s="3" t="s">
        <v>7167</v>
      </c>
      <c r="D3059" s="6">
        <v>50000</v>
      </c>
      <c r="E3059" s="8">
        <v>0</v>
      </c>
      <c r="F3059" t="s">
        <v>8220</v>
      </c>
      <c r="G3059" t="s">
        <v>8224</v>
      </c>
      <c r="H3059" t="s">
        <v>8246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8276</v>
      </c>
      <c r="O3059" t="s">
        <v>8316</v>
      </c>
      <c r="P3059" s="9">
        <f>(J3059/86400)+DATE(1970,1,1)</f>
        <v>42433.650590277779</v>
      </c>
      <c r="Q3059" s="9">
        <f>(I3059/86400)+DATE(1970,1,1)</f>
        <v>42463.608923611115</v>
      </c>
      <c r="R3059" cm="1">
        <f t="array" ref="R3059:S3059">YEAR(P3059:Q3059)</f>
        <v>2016</v>
      </c>
      <c r="S3059">
        <v>2016</v>
      </c>
    </row>
    <row r="3060" spans="1:19" ht="48" x14ac:dyDescent="0.2">
      <c r="A3060">
        <v>3058</v>
      </c>
      <c r="B3060" s="3" t="s">
        <v>3058</v>
      </c>
      <c r="C3060" s="3" t="s">
        <v>7168</v>
      </c>
      <c r="D3060" s="6">
        <v>18000</v>
      </c>
      <c r="E3060" s="8">
        <v>3</v>
      </c>
      <c r="F3060" t="s">
        <v>8220</v>
      </c>
      <c r="G3060" t="s">
        <v>8236</v>
      </c>
      <c r="H3060" t="s">
        <v>8248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8276</v>
      </c>
      <c r="O3060" t="s">
        <v>8316</v>
      </c>
      <c r="P3060" s="9">
        <f>(J3060/86400)+DATE(1970,1,1)</f>
        <v>42460.374305555553</v>
      </c>
      <c r="Q3060" s="9">
        <f>(I3060/86400)+DATE(1970,1,1)</f>
        <v>42510.374305555553</v>
      </c>
      <c r="R3060" cm="1">
        <f t="array" ref="R3060:S3060">YEAR(P3060:Q3060)</f>
        <v>2016</v>
      </c>
      <c r="S3060">
        <v>2016</v>
      </c>
    </row>
    <row r="3061" spans="1:19" ht="48" x14ac:dyDescent="0.2">
      <c r="A3061">
        <v>3059</v>
      </c>
      <c r="B3061" s="3" t="s">
        <v>3059</v>
      </c>
      <c r="C3061" s="3" t="s">
        <v>7169</v>
      </c>
      <c r="D3061" s="6">
        <v>15000</v>
      </c>
      <c r="E3061" s="8">
        <v>451</v>
      </c>
      <c r="F3061" t="s">
        <v>8220</v>
      </c>
      <c r="G3061" t="s">
        <v>8223</v>
      </c>
      <c r="H3061" t="s">
        <v>8245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8276</v>
      </c>
      <c r="O3061" t="s">
        <v>8316</v>
      </c>
      <c r="P3061" s="9">
        <f>(J3061/86400)+DATE(1970,1,1)</f>
        <v>41829.935717592591</v>
      </c>
      <c r="Q3061" s="9">
        <f>(I3061/86400)+DATE(1970,1,1)</f>
        <v>41859.935717592591</v>
      </c>
      <c r="R3061" cm="1">
        <f t="array" ref="R3061:S3061">YEAR(P3061:Q3061)</f>
        <v>2014</v>
      </c>
      <c r="S3061">
        <v>2014</v>
      </c>
    </row>
    <row r="3062" spans="1:19" ht="32" x14ac:dyDescent="0.2">
      <c r="A3062">
        <v>3060</v>
      </c>
      <c r="B3062" s="3" t="s">
        <v>3060</v>
      </c>
      <c r="C3062" s="3" t="s">
        <v>7170</v>
      </c>
      <c r="D3062" s="6">
        <v>220000</v>
      </c>
      <c r="E3062" s="8">
        <v>335</v>
      </c>
      <c r="F3062" t="s">
        <v>8220</v>
      </c>
      <c r="G3062" t="s">
        <v>8223</v>
      </c>
      <c r="H3062" t="s">
        <v>8245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8276</v>
      </c>
      <c r="O3062" t="s">
        <v>8316</v>
      </c>
      <c r="P3062" s="9">
        <f>(J3062/86400)+DATE(1970,1,1)</f>
        <v>42245.274699074071</v>
      </c>
      <c r="Q3062" s="9">
        <f>(I3062/86400)+DATE(1970,1,1)</f>
        <v>42275.274699074071</v>
      </c>
      <c r="R3062" cm="1">
        <f t="array" ref="R3062:S3062">YEAR(P3062:Q3062)</f>
        <v>2015</v>
      </c>
      <c r="S3062">
        <v>2015</v>
      </c>
    </row>
    <row r="3063" spans="1:19" ht="16" x14ac:dyDescent="0.2">
      <c r="A3063">
        <v>3061</v>
      </c>
      <c r="B3063" s="3" t="s">
        <v>3061</v>
      </c>
      <c r="C3063" s="3" t="s">
        <v>7171</v>
      </c>
      <c r="D3063" s="6">
        <v>1000000</v>
      </c>
      <c r="E3063" s="8">
        <v>0</v>
      </c>
      <c r="F3063" t="s">
        <v>8220</v>
      </c>
      <c r="G3063" t="s">
        <v>8223</v>
      </c>
      <c r="H3063" t="s">
        <v>8245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8276</v>
      </c>
      <c r="O3063" t="s">
        <v>8316</v>
      </c>
      <c r="P3063" s="9">
        <f>(J3063/86400)+DATE(1970,1,1)</f>
        <v>41834.784120370372</v>
      </c>
      <c r="Q3063" s="9">
        <f>(I3063/86400)+DATE(1970,1,1)</f>
        <v>41864.784120370372</v>
      </c>
      <c r="R3063" cm="1">
        <f t="array" ref="R3063:S3063">YEAR(P3063:Q3063)</f>
        <v>2014</v>
      </c>
      <c r="S3063">
        <v>2014</v>
      </c>
    </row>
    <row r="3064" spans="1:19" ht="48" x14ac:dyDescent="0.2">
      <c r="A3064">
        <v>3062</v>
      </c>
      <c r="B3064" s="3" t="s">
        <v>3062</v>
      </c>
      <c r="C3064" s="3" t="s">
        <v>7172</v>
      </c>
      <c r="D3064" s="6">
        <v>10000</v>
      </c>
      <c r="E3064" s="8">
        <v>6684</v>
      </c>
      <c r="F3064" t="s">
        <v>8220</v>
      </c>
      <c r="G3064" t="s">
        <v>8223</v>
      </c>
      <c r="H3064" t="s">
        <v>8245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8276</v>
      </c>
      <c r="O3064" t="s">
        <v>8316</v>
      </c>
      <c r="P3064" s="9">
        <f>(J3064/86400)+DATE(1970,1,1)</f>
        <v>42248.535787037035</v>
      </c>
      <c r="Q3064" s="9">
        <f>(I3064/86400)+DATE(1970,1,1)</f>
        <v>42277.75</v>
      </c>
      <c r="R3064" cm="1">
        <f t="array" ref="R3064:S3064">YEAR(P3064:Q3064)</f>
        <v>2015</v>
      </c>
      <c r="S3064">
        <v>2015</v>
      </c>
    </row>
    <row r="3065" spans="1:19" ht="32" x14ac:dyDescent="0.2">
      <c r="A3065">
        <v>3063</v>
      </c>
      <c r="B3065" s="3" t="s">
        <v>3063</v>
      </c>
      <c r="C3065" s="3" t="s">
        <v>7173</v>
      </c>
      <c r="D3065" s="6">
        <v>3000</v>
      </c>
      <c r="E3065" s="8">
        <v>587</v>
      </c>
      <c r="F3065" t="s">
        <v>8220</v>
      </c>
      <c r="G3065" t="s">
        <v>8223</v>
      </c>
      <c r="H3065" t="s">
        <v>8245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8276</v>
      </c>
      <c r="O3065" t="s">
        <v>8316</v>
      </c>
      <c r="P3065" s="9">
        <f>(J3065/86400)+DATE(1970,1,1)</f>
        <v>42630.922893518524</v>
      </c>
      <c r="Q3065" s="9">
        <f>(I3065/86400)+DATE(1970,1,1)</f>
        <v>42665.922893518524</v>
      </c>
      <c r="R3065" cm="1">
        <f t="array" ref="R3065:S3065">YEAR(P3065:Q3065)</f>
        <v>2016</v>
      </c>
      <c r="S3065">
        <v>2016</v>
      </c>
    </row>
    <row r="3066" spans="1:19" ht="32" x14ac:dyDescent="0.2">
      <c r="A3066">
        <v>3064</v>
      </c>
      <c r="B3066" s="3" t="s">
        <v>3064</v>
      </c>
      <c r="C3066" s="3" t="s">
        <v>7174</v>
      </c>
      <c r="D3066" s="6">
        <v>75000</v>
      </c>
      <c r="E3066" s="8">
        <v>8471</v>
      </c>
      <c r="F3066" t="s">
        <v>8220</v>
      </c>
      <c r="G3066" t="s">
        <v>8223</v>
      </c>
      <c r="H3066" t="s">
        <v>8245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8276</v>
      </c>
      <c r="O3066" t="s">
        <v>8316</v>
      </c>
      <c r="P3066" s="9">
        <f>(J3066/86400)+DATE(1970,1,1)</f>
        <v>42299.130162037036</v>
      </c>
      <c r="Q3066" s="9">
        <f>(I3066/86400)+DATE(1970,1,1)</f>
        <v>42330.290972222225</v>
      </c>
      <c r="R3066" cm="1">
        <f t="array" ref="R3066:S3066">YEAR(P3066:Q3066)</f>
        <v>2015</v>
      </c>
      <c r="S3066">
        <v>2015</v>
      </c>
    </row>
    <row r="3067" spans="1:19" ht="48" x14ac:dyDescent="0.2">
      <c r="A3067">
        <v>3065</v>
      </c>
      <c r="B3067" s="3" t="s">
        <v>3065</v>
      </c>
      <c r="C3067" s="3" t="s">
        <v>7175</v>
      </c>
      <c r="D3067" s="6">
        <v>25000</v>
      </c>
      <c r="E3067" s="8">
        <v>10</v>
      </c>
      <c r="F3067" t="s">
        <v>8220</v>
      </c>
      <c r="G3067" t="s">
        <v>8223</v>
      </c>
      <c r="H3067" t="s">
        <v>8245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8276</v>
      </c>
      <c r="O3067" t="s">
        <v>8316</v>
      </c>
      <c r="P3067" s="9">
        <f>(J3067/86400)+DATE(1970,1,1)</f>
        <v>41825.055231481485</v>
      </c>
      <c r="Q3067" s="9">
        <f>(I3067/86400)+DATE(1970,1,1)</f>
        <v>41850.055231481485</v>
      </c>
      <c r="R3067" cm="1">
        <f t="array" ref="R3067:S3067">YEAR(P3067:Q3067)</f>
        <v>2014</v>
      </c>
      <c r="S3067">
        <v>2014</v>
      </c>
    </row>
    <row r="3068" spans="1:19" ht="48" x14ac:dyDescent="0.2">
      <c r="A3068">
        <v>3066</v>
      </c>
      <c r="B3068" s="3" t="s">
        <v>3066</v>
      </c>
      <c r="C3068" s="3" t="s">
        <v>7176</v>
      </c>
      <c r="D3068" s="6">
        <v>350000</v>
      </c>
      <c r="E3068" s="8">
        <v>41950</v>
      </c>
      <c r="F3068" t="s">
        <v>8220</v>
      </c>
      <c r="G3068" t="s">
        <v>8225</v>
      </c>
      <c r="H3068" t="s">
        <v>8247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8276</v>
      </c>
      <c r="O3068" t="s">
        <v>8316</v>
      </c>
      <c r="P3068" s="9">
        <f>(J3068/86400)+DATE(1970,1,1)</f>
        <v>42531.228437500002</v>
      </c>
      <c r="Q3068" s="9">
        <f>(I3068/86400)+DATE(1970,1,1)</f>
        <v>42561.228437500002</v>
      </c>
      <c r="R3068" cm="1">
        <f t="array" ref="R3068:S3068">YEAR(P3068:Q3068)</f>
        <v>2016</v>
      </c>
      <c r="S3068">
        <v>2016</v>
      </c>
    </row>
    <row r="3069" spans="1:19" ht="48" x14ac:dyDescent="0.2">
      <c r="A3069">
        <v>3067</v>
      </c>
      <c r="B3069" s="3" t="s">
        <v>3067</v>
      </c>
      <c r="C3069" s="3" t="s">
        <v>7177</v>
      </c>
      <c r="D3069" s="6">
        <v>8000</v>
      </c>
      <c r="E3069" s="8">
        <v>200</v>
      </c>
      <c r="F3069" t="s">
        <v>8220</v>
      </c>
      <c r="G3069" t="s">
        <v>8227</v>
      </c>
      <c r="H3069" t="s">
        <v>8249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8276</v>
      </c>
      <c r="O3069" t="s">
        <v>8316</v>
      </c>
      <c r="P3069" s="9">
        <f>(J3069/86400)+DATE(1970,1,1)</f>
        <v>42226.938414351855</v>
      </c>
      <c r="Q3069" s="9">
        <f>(I3069/86400)+DATE(1970,1,1)</f>
        <v>42256.938414351855</v>
      </c>
      <c r="R3069" cm="1">
        <f t="array" ref="R3069:S3069">YEAR(P3069:Q3069)</f>
        <v>2015</v>
      </c>
      <c r="S3069">
        <v>2015</v>
      </c>
    </row>
    <row r="3070" spans="1:19" ht="48" x14ac:dyDescent="0.2">
      <c r="A3070">
        <v>3068</v>
      </c>
      <c r="B3070" s="3" t="s">
        <v>3068</v>
      </c>
      <c r="C3070" s="3" t="s">
        <v>7178</v>
      </c>
      <c r="D3070" s="6">
        <v>250000</v>
      </c>
      <c r="E3070" s="8">
        <v>175</v>
      </c>
      <c r="F3070" t="s">
        <v>8220</v>
      </c>
      <c r="G3070" t="s">
        <v>8223</v>
      </c>
      <c r="H3070" t="s">
        <v>8245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8276</v>
      </c>
      <c r="O3070" t="s">
        <v>8316</v>
      </c>
      <c r="P3070" s="9">
        <f>(J3070/86400)+DATE(1970,1,1)</f>
        <v>42263.691574074073</v>
      </c>
      <c r="Q3070" s="9">
        <f>(I3070/86400)+DATE(1970,1,1)</f>
        <v>42293.691574074073</v>
      </c>
      <c r="R3070" cm="1">
        <f t="array" ref="R3070:S3070">YEAR(P3070:Q3070)</f>
        <v>2015</v>
      </c>
      <c r="S3070">
        <v>2015</v>
      </c>
    </row>
    <row r="3071" spans="1:19" ht="48" x14ac:dyDescent="0.2">
      <c r="A3071">
        <v>3069</v>
      </c>
      <c r="B3071" s="3" t="s">
        <v>3069</v>
      </c>
      <c r="C3071" s="3" t="s">
        <v>7179</v>
      </c>
      <c r="D3071" s="6">
        <v>1000</v>
      </c>
      <c r="E3071" s="8">
        <v>141</v>
      </c>
      <c r="F3071" t="s">
        <v>8220</v>
      </c>
      <c r="G3071" t="s">
        <v>8223</v>
      </c>
      <c r="H3071" t="s">
        <v>8245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8276</v>
      </c>
      <c r="O3071" t="s">
        <v>8316</v>
      </c>
      <c r="P3071" s="9">
        <f>(J3071/86400)+DATE(1970,1,1)</f>
        <v>41957.833726851852</v>
      </c>
      <c r="Q3071" s="9">
        <f>(I3071/86400)+DATE(1970,1,1)</f>
        <v>41987.833726851852</v>
      </c>
      <c r="R3071" cm="1">
        <f t="array" ref="R3071:S3071">YEAR(P3071:Q3071)</f>
        <v>2014</v>
      </c>
      <c r="S3071">
        <v>2014</v>
      </c>
    </row>
    <row r="3072" spans="1:19" ht="48" x14ac:dyDescent="0.2">
      <c r="A3072">
        <v>3070</v>
      </c>
      <c r="B3072" s="3" t="s">
        <v>3070</v>
      </c>
      <c r="C3072" s="3" t="s">
        <v>7180</v>
      </c>
      <c r="D3072" s="6">
        <v>10000</v>
      </c>
      <c r="E3072" s="8">
        <v>334</v>
      </c>
      <c r="F3072" t="s">
        <v>8220</v>
      </c>
      <c r="G3072" t="s">
        <v>8224</v>
      </c>
      <c r="H3072" t="s">
        <v>8246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8276</v>
      </c>
      <c r="O3072" t="s">
        <v>8316</v>
      </c>
      <c r="P3072" s="9">
        <f>(J3072/86400)+DATE(1970,1,1)</f>
        <v>42690.733437499999</v>
      </c>
      <c r="Q3072" s="9">
        <f>(I3072/86400)+DATE(1970,1,1)</f>
        <v>42711.733437499999</v>
      </c>
      <c r="R3072" cm="1">
        <f t="array" ref="R3072:S3072">YEAR(P3072:Q3072)</f>
        <v>2016</v>
      </c>
      <c r="S3072">
        <v>2016</v>
      </c>
    </row>
    <row r="3073" spans="1:19" ht="48" x14ac:dyDescent="0.2">
      <c r="A3073">
        <v>3071</v>
      </c>
      <c r="B3073" s="3" t="s">
        <v>3071</v>
      </c>
      <c r="C3073" s="3" t="s">
        <v>7181</v>
      </c>
      <c r="D3073" s="6">
        <v>12000</v>
      </c>
      <c r="E3073" s="8">
        <v>7173</v>
      </c>
      <c r="F3073" t="s">
        <v>8220</v>
      </c>
      <c r="G3073" t="s">
        <v>8223</v>
      </c>
      <c r="H3073" t="s">
        <v>8245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8276</v>
      </c>
      <c r="O3073" t="s">
        <v>8316</v>
      </c>
      <c r="P3073" s="9">
        <f>(J3073/86400)+DATE(1970,1,1)</f>
        <v>42097.732418981483</v>
      </c>
      <c r="Q3073" s="9">
        <f>(I3073/86400)+DATE(1970,1,1)</f>
        <v>42115.249305555553</v>
      </c>
      <c r="R3073" cm="1">
        <f t="array" ref="R3073:S3073">YEAR(P3073:Q3073)</f>
        <v>2015</v>
      </c>
      <c r="S3073">
        <v>2015</v>
      </c>
    </row>
    <row r="3074" spans="1:19" ht="48" x14ac:dyDescent="0.2">
      <c r="A3074">
        <v>3072</v>
      </c>
      <c r="B3074" s="3" t="s">
        <v>3072</v>
      </c>
      <c r="C3074" s="3" t="s">
        <v>7182</v>
      </c>
      <c r="D3074" s="6">
        <v>12000</v>
      </c>
      <c r="E3074" s="8">
        <v>2</v>
      </c>
      <c r="F3074" t="s">
        <v>8220</v>
      </c>
      <c r="G3074" t="s">
        <v>8223</v>
      </c>
      <c r="H3074" t="s">
        <v>8245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8276</v>
      </c>
      <c r="O3074" t="s">
        <v>8316</v>
      </c>
      <c r="P3074" s="9">
        <f>(J3074/86400)+DATE(1970,1,1)</f>
        <v>42658.690532407403</v>
      </c>
      <c r="Q3074" s="9">
        <f>(I3074/86400)+DATE(1970,1,1)</f>
        <v>42673.073611111111</v>
      </c>
      <c r="R3074" cm="1">
        <f t="array" ref="R3074:S3074">YEAR(P3074:Q3074)</f>
        <v>2016</v>
      </c>
      <c r="S3074">
        <v>2016</v>
      </c>
    </row>
    <row r="3075" spans="1:19" ht="48" x14ac:dyDescent="0.2">
      <c r="A3075">
        <v>3073</v>
      </c>
      <c r="B3075" s="3" t="s">
        <v>3073</v>
      </c>
      <c r="C3075" s="3" t="s">
        <v>7183</v>
      </c>
      <c r="D3075" s="6">
        <v>2800000</v>
      </c>
      <c r="E3075" s="8">
        <v>645</v>
      </c>
      <c r="F3075" t="s">
        <v>8220</v>
      </c>
      <c r="G3075" t="s">
        <v>8223</v>
      </c>
      <c r="H3075" t="s">
        <v>8245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8276</v>
      </c>
      <c r="O3075" t="s">
        <v>8316</v>
      </c>
      <c r="P3075" s="9">
        <f>(J3075/86400)+DATE(1970,1,1)</f>
        <v>42111.684027777781</v>
      </c>
      <c r="Q3075" s="9">
        <f>(I3075/86400)+DATE(1970,1,1)</f>
        <v>42169.804861111115</v>
      </c>
      <c r="R3075" cm="1">
        <f t="array" ref="R3075:S3075">YEAR(P3075:Q3075)</f>
        <v>2015</v>
      </c>
      <c r="S3075">
        <v>2015</v>
      </c>
    </row>
    <row r="3076" spans="1:19" ht="64" x14ac:dyDescent="0.2">
      <c r="A3076">
        <v>3074</v>
      </c>
      <c r="B3076" s="3" t="s">
        <v>3074</v>
      </c>
      <c r="C3076" s="3" t="s">
        <v>7184</v>
      </c>
      <c r="D3076" s="6">
        <v>25000</v>
      </c>
      <c r="E3076" s="8">
        <v>22</v>
      </c>
      <c r="F3076" t="s">
        <v>8220</v>
      </c>
      <c r="G3076" t="s">
        <v>8229</v>
      </c>
      <c r="H3076" t="s">
        <v>8248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8276</v>
      </c>
      <c r="O3076" t="s">
        <v>8316</v>
      </c>
      <c r="P3076" s="9">
        <f>(J3076/86400)+DATE(1970,1,1)</f>
        <v>42409.571284722224</v>
      </c>
      <c r="Q3076" s="9">
        <f>(I3076/86400)+DATE(1970,1,1)</f>
        <v>42439.571284722224</v>
      </c>
      <c r="R3076" cm="1">
        <f t="array" ref="R3076:S3076">YEAR(P3076:Q3076)</f>
        <v>2016</v>
      </c>
      <c r="S3076">
        <v>2016</v>
      </c>
    </row>
    <row r="3077" spans="1:19" ht="48" x14ac:dyDescent="0.2">
      <c r="A3077">
        <v>3075</v>
      </c>
      <c r="B3077" s="3" t="s">
        <v>3075</v>
      </c>
      <c r="C3077" s="3" t="s">
        <v>7185</v>
      </c>
      <c r="D3077" s="6">
        <v>15000</v>
      </c>
      <c r="E3077" s="8">
        <v>1296</v>
      </c>
      <c r="F3077" t="s">
        <v>8220</v>
      </c>
      <c r="G3077" t="s">
        <v>8223</v>
      </c>
      <c r="H3077" t="s">
        <v>8245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8276</v>
      </c>
      <c r="O3077" t="s">
        <v>8316</v>
      </c>
      <c r="P3077" s="9">
        <f>(J3077/86400)+DATE(1970,1,1)</f>
        <v>42551.102314814816</v>
      </c>
      <c r="Q3077" s="9">
        <f>(I3077/86400)+DATE(1970,1,1)</f>
        <v>42601.102314814816</v>
      </c>
      <c r="R3077" cm="1">
        <f t="array" ref="R3077:S3077">YEAR(P3077:Q3077)</f>
        <v>2016</v>
      </c>
      <c r="S3077">
        <v>2016</v>
      </c>
    </row>
    <row r="3078" spans="1:19" ht="32" x14ac:dyDescent="0.2">
      <c r="A3078">
        <v>3076</v>
      </c>
      <c r="B3078" s="3" t="s">
        <v>3076</v>
      </c>
      <c r="C3078" s="3" t="s">
        <v>7186</v>
      </c>
      <c r="D3078" s="6">
        <v>10000</v>
      </c>
      <c r="E3078" s="8">
        <v>1506</v>
      </c>
      <c r="F3078" t="s">
        <v>8220</v>
      </c>
      <c r="G3078" t="s">
        <v>8223</v>
      </c>
      <c r="H3078" t="s">
        <v>8245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8276</v>
      </c>
      <c r="O3078" t="s">
        <v>8316</v>
      </c>
      <c r="P3078" s="9">
        <f>(J3078/86400)+DATE(1970,1,1)</f>
        <v>42226.651886574073</v>
      </c>
      <c r="Q3078" s="9">
        <f>(I3078/86400)+DATE(1970,1,1)</f>
        <v>42286.651886574073</v>
      </c>
      <c r="R3078" cm="1">
        <f t="array" ref="R3078:S3078">YEAR(P3078:Q3078)</f>
        <v>2015</v>
      </c>
      <c r="S3078">
        <v>2015</v>
      </c>
    </row>
    <row r="3079" spans="1:19" ht="48" x14ac:dyDescent="0.2">
      <c r="A3079">
        <v>3077</v>
      </c>
      <c r="B3079" s="3" t="s">
        <v>3077</v>
      </c>
      <c r="C3079" s="3" t="s">
        <v>7187</v>
      </c>
      <c r="D3079" s="6">
        <v>22000</v>
      </c>
      <c r="E3079" s="8">
        <v>105</v>
      </c>
      <c r="F3079" t="s">
        <v>8220</v>
      </c>
      <c r="G3079" t="s">
        <v>8228</v>
      </c>
      <c r="H3079" t="s">
        <v>8250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8276</v>
      </c>
      <c r="O3079" t="s">
        <v>8316</v>
      </c>
      <c r="P3079" s="9">
        <f>(J3079/86400)+DATE(1970,1,1)</f>
        <v>42766.956921296296</v>
      </c>
      <c r="Q3079" s="9">
        <f>(I3079/86400)+DATE(1970,1,1)</f>
        <v>42796.956921296296</v>
      </c>
      <c r="R3079" cm="1">
        <f t="array" ref="R3079:S3079">YEAR(P3079:Q3079)</f>
        <v>2017</v>
      </c>
      <c r="S3079">
        <v>2017</v>
      </c>
    </row>
    <row r="3080" spans="1:19" ht="48" x14ac:dyDescent="0.2">
      <c r="A3080">
        <v>3078</v>
      </c>
      <c r="B3080" s="3" t="s">
        <v>3078</v>
      </c>
      <c r="C3080" s="3" t="s">
        <v>7188</v>
      </c>
      <c r="D3080" s="6">
        <v>60000</v>
      </c>
      <c r="E3080" s="8">
        <v>71</v>
      </c>
      <c r="F3080" t="s">
        <v>8220</v>
      </c>
      <c r="G3080" t="s">
        <v>8223</v>
      </c>
      <c r="H3080" t="s">
        <v>8245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8276</v>
      </c>
      <c r="O3080" t="s">
        <v>8316</v>
      </c>
      <c r="P3080" s="9">
        <f>(J3080/86400)+DATE(1970,1,1)</f>
        <v>42031.138831018514</v>
      </c>
      <c r="Q3080" s="9">
        <f>(I3080/86400)+DATE(1970,1,1)</f>
        <v>42061.138831018514</v>
      </c>
      <c r="R3080" cm="1">
        <f t="array" ref="R3080:S3080">YEAR(P3080:Q3080)</f>
        <v>2015</v>
      </c>
      <c r="S3080">
        <v>2015</v>
      </c>
    </row>
    <row r="3081" spans="1:19" ht="48" x14ac:dyDescent="0.2">
      <c r="A3081">
        <v>3079</v>
      </c>
      <c r="B3081" s="3" t="s">
        <v>3079</v>
      </c>
      <c r="C3081" s="3" t="s">
        <v>7189</v>
      </c>
      <c r="D3081" s="6">
        <v>1333666</v>
      </c>
      <c r="E3081" s="8">
        <v>11226</v>
      </c>
      <c r="F3081" t="s">
        <v>8220</v>
      </c>
      <c r="G3081" t="s">
        <v>8223</v>
      </c>
      <c r="H3081" t="s">
        <v>8245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8276</v>
      </c>
      <c r="O3081" t="s">
        <v>8316</v>
      </c>
      <c r="P3081" s="9">
        <f>(J3081/86400)+DATE(1970,1,1)</f>
        <v>42055.713368055556</v>
      </c>
      <c r="Q3081" s="9">
        <f>(I3081/86400)+DATE(1970,1,1)</f>
        <v>42085.671701388885</v>
      </c>
      <c r="R3081" cm="1">
        <f t="array" ref="R3081:S3081">YEAR(P3081:Q3081)</f>
        <v>2015</v>
      </c>
      <c r="S3081">
        <v>2015</v>
      </c>
    </row>
    <row r="3082" spans="1:19" ht="48" x14ac:dyDescent="0.2">
      <c r="A3082">
        <v>3080</v>
      </c>
      <c r="B3082" s="3" t="s">
        <v>3080</v>
      </c>
      <c r="C3082" s="3" t="s">
        <v>7190</v>
      </c>
      <c r="D3082" s="6">
        <v>2000000</v>
      </c>
      <c r="E3082" s="8">
        <v>376</v>
      </c>
      <c r="F3082" t="s">
        <v>8220</v>
      </c>
      <c r="G3082" t="s">
        <v>8223</v>
      </c>
      <c r="H3082" t="s">
        <v>8245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8276</v>
      </c>
      <c r="O3082" t="s">
        <v>8316</v>
      </c>
      <c r="P3082" s="9">
        <f>(J3082/86400)+DATE(1970,1,1)</f>
        <v>41940.028287037036</v>
      </c>
      <c r="Q3082" s="9">
        <f>(I3082/86400)+DATE(1970,1,1)</f>
        <v>42000.0699537037</v>
      </c>
      <c r="R3082" cm="1">
        <f t="array" ref="R3082:S3082">YEAR(P3082:Q3082)</f>
        <v>2014</v>
      </c>
      <c r="S3082">
        <v>2014</v>
      </c>
    </row>
    <row r="3083" spans="1:19" ht="48" x14ac:dyDescent="0.2">
      <c r="A3083">
        <v>3081</v>
      </c>
      <c r="B3083" s="3" t="s">
        <v>3081</v>
      </c>
      <c r="C3083" s="3" t="s">
        <v>7191</v>
      </c>
      <c r="D3083" s="6">
        <v>1000000</v>
      </c>
      <c r="E3083" s="8">
        <v>2103</v>
      </c>
      <c r="F3083" t="s">
        <v>8220</v>
      </c>
      <c r="G3083" t="s">
        <v>8223</v>
      </c>
      <c r="H3083" t="s">
        <v>8245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8276</v>
      </c>
      <c r="O3083" t="s">
        <v>8316</v>
      </c>
      <c r="P3083" s="9">
        <f>(J3083/86400)+DATE(1970,1,1)</f>
        <v>42237.181608796294</v>
      </c>
      <c r="Q3083" s="9">
        <f>(I3083/86400)+DATE(1970,1,1)</f>
        <v>42267.181608796294</v>
      </c>
      <c r="R3083" cm="1">
        <f t="array" ref="R3083:S3083">YEAR(P3083:Q3083)</f>
        <v>2015</v>
      </c>
      <c r="S3083">
        <v>2015</v>
      </c>
    </row>
    <row r="3084" spans="1:19" ht="48" x14ac:dyDescent="0.2">
      <c r="A3084">
        <v>3082</v>
      </c>
      <c r="B3084" s="3" t="s">
        <v>3082</v>
      </c>
      <c r="C3084" s="3" t="s">
        <v>7192</v>
      </c>
      <c r="D3084" s="6">
        <v>9000</v>
      </c>
      <c r="E3084" s="8">
        <v>0</v>
      </c>
      <c r="F3084" t="s">
        <v>8220</v>
      </c>
      <c r="G3084" t="s">
        <v>8223</v>
      </c>
      <c r="H3084" t="s">
        <v>8245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8276</v>
      </c>
      <c r="O3084" t="s">
        <v>8316</v>
      </c>
      <c r="P3084" s="9">
        <f>(J3084/86400)+DATE(1970,1,1)</f>
        <v>42293.922986111109</v>
      </c>
      <c r="Q3084" s="9">
        <f>(I3084/86400)+DATE(1970,1,1)</f>
        <v>42323.96465277778</v>
      </c>
      <c r="R3084" cm="1">
        <f t="array" ref="R3084:S3084">YEAR(P3084:Q3084)</f>
        <v>2015</v>
      </c>
      <c r="S3084">
        <v>2015</v>
      </c>
    </row>
    <row r="3085" spans="1:19" ht="64" x14ac:dyDescent="0.2">
      <c r="A3085">
        <v>3083</v>
      </c>
      <c r="B3085" s="3" t="s">
        <v>3083</v>
      </c>
      <c r="C3085" s="3" t="s">
        <v>7193</v>
      </c>
      <c r="D3085" s="6">
        <v>20000</v>
      </c>
      <c r="E3085" s="8">
        <v>56</v>
      </c>
      <c r="F3085" t="s">
        <v>8220</v>
      </c>
      <c r="G3085" t="s">
        <v>8223</v>
      </c>
      <c r="H3085" t="s">
        <v>8245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8276</v>
      </c>
      <c r="O3085" t="s">
        <v>8316</v>
      </c>
      <c r="P3085" s="9">
        <f>(J3085/86400)+DATE(1970,1,1)</f>
        <v>41853.563402777778</v>
      </c>
      <c r="Q3085" s="9">
        <f>(I3085/86400)+DATE(1970,1,1)</f>
        <v>41883.208333333336</v>
      </c>
      <c r="R3085" cm="1">
        <f t="array" ref="R3085:S3085">YEAR(P3085:Q3085)</f>
        <v>2014</v>
      </c>
      <c r="S3085">
        <v>2014</v>
      </c>
    </row>
    <row r="3086" spans="1:19" ht="48" x14ac:dyDescent="0.2">
      <c r="A3086">
        <v>3084</v>
      </c>
      <c r="B3086" s="3" t="s">
        <v>3084</v>
      </c>
      <c r="C3086" s="3" t="s">
        <v>7194</v>
      </c>
      <c r="D3086" s="6">
        <v>4059</v>
      </c>
      <c r="E3086" s="8">
        <v>470</v>
      </c>
      <c r="F3086" t="s">
        <v>8220</v>
      </c>
      <c r="G3086" t="s">
        <v>8223</v>
      </c>
      <c r="H3086" t="s">
        <v>8245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8276</v>
      </c>
      <c r="O3086" t="s">
        <v>8316</v>
      </c>
      <c r="P3086" s="9">
        <f>(J3086/86400)+DATE(1970,1,1)</f>
        <v>42100.723738425921</v>
      </c>
      <c r="Q3086" s="9">
        <f>(I3086/86400)+DATE(1970,1,1)</f>
        <v>42129.783333333333</v>
      </c>
      <c r="R3086" cm="1">
        <f t="array" ref="R3086:S3086">YEAR(P3086:Q3086)</f>
        <v>2015</v>
      </c>
      <c r="S3086">
        <v>2015</v>
      </c>
    </row>
    <row r="3087" spans="1:19" ht="48" x14ac:dyDescent="0.2">
      <c r="A3087">
        <v>3085</v>
      </c>
      <c r="B3087" s="3" t="s">
        <v>3085</v>
      </c>
      <c r="C3087" s="3" t="s">
        <v>7195</v>
      </c>
      <c r="D3087" s="6">
        <v>25000</v>
      </c>
      <c r="E3087" s="8">
        <v>610</v>
      </c>
      <c r="F3087" t="s">
        <v>8220</v>
      </c>
      <c r="G3087" t="s">
        <v>8223</v>
      </c>
      <c r="H3087" t="s">
        <v>8245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8276</v>
      </c>
      <c r="O3087" t="s">
        <v>8316</v>
      </c>
      <c r="P3087" s="9">
        <f>(J3087/86400)+DATE(1970,1,1)</f>
        <v>42246.883784722224</v>
      </c>
      <c r="Q3087" s="9">
        <f>(I3087/86400)+DATE(1970,1,1)</f>
        <v>42276.883784722224</v>
      </c>
      <c r="R3087" cm="1">
        <f t="array" ref="R3087:S3087">YEAR(P3087:Q3087)</f>
        <v>2015</v>
      </c>
      <c r="S3087">
        <v>2015</v>
      </c>
    </row>
    <row r="3088" spans="1:19" ht="48" x14ac:dyDescent="0.2">
      <c r="A3088">
        <v>3086</v>
      </c>
      <c r="B3088" s="3" t="s">
        <v>3086</v>
      </c>
      <c r="C3088" s="3" t="s">
        <v>7196</v>
      </c>
      <c r="D3088" s="6">
        <v>20000</v>
      </c>
      <c r="E3088" s="8">
        <v>50</v>
      </c>
      <c r="F3088" t="s">
        <v>8220</v>
      </c>
      <c r="G3088" t="s">
        <v>8236</v>
      </c>
      <c r="H3088" t="s">
        <v>8248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8276</v>
      </c>
      <c r="O3088" t="s">
        <v>8316</v>
      </c>
      <c r="P3088" s="9">
        <f>(J3088/86400)+DATE(1970,1,1)</f>
        <v>42173.67082175926</v>
      </c>
      <c r="Q3088" s="9">
        <f>(I3088/86400)+DATE(1970,1,1)</f>
        <v>42233.67082175926</v>
      </c>
      <c r="R3088" cm="1">
        <f t="array" ref="R3088:S3088">YEAR(P3088:Q3088)</f>
        <v>2015</v>
      </c>
      <c r="S3088">
        <v>2015</v>
      </c>
    </row>
    <row r="3089" spans="1:19" ht="48" x14ac:dyDescent="0.2">
      <c r="A3089">
        <v>3087</v>
      </c>
      <c r="B3089" s="3" t="s">
        <v>3087</v>
      </c>
      <c r="C3089" s="3" t="s">
        <v>7197</v>
      </c>
      <c r="D3089" s="6">
        <v>20000</v>
      </c>
      <c r="E3089" s="8">
        <v>125</v>
      </c>
      <c r="F3089" t="s">
        <v>8220</v>
      </c>
      <c r="G3089" t="s">
        <v>8223</v>
      </c>
      <c r="H3089" t="s">
        <v>8245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8276</v>
      </c>
      <c r="O3089" t="s">
        <v>8316</v>
      </c>
      <c r="P3089" s="9">
        <f>(J3089/86400)+DATE(1970,1,1)</f>
        <v>42665.150347222225</v>
      </c>
      <c r="Q3089" s="9">
        <f>(I3089/86400)+DATE(1970,1,1)</f>
        <v>42725.192013888889</v>
      </c>
      <c r="R3089" cm="1">
        <f t="array" ref="R3089:S3089">YEAR(P3089:Q3089)</f>
        <v>2016</v>
      </c>
      <c r="S3089">
        <v>2016</v>
      </c>
    </row>
    <row r="3090" spans="1:19" ht="32" x14ac:dyDescent="0.2">
      <c r="A3090">
        <v>3088</v>
      </c>
      <c r="B3090" s="3" t="s">
        <v>3088</v>
      </c>
      <c r="C3090" s="3" t="s">
        <v>7198</v>
      </c>
      <c r="D3090" s="6">
        <v>65000</v>
      </c>
      <c r="E3090" s="8">
        <v>126</v>
      </c>
      <c r="F3090" t="s">
        <v>8220</v>
      </c>
      <c r="G3090" t="s">
        <v>8223</v>
      </c>
      <c r="H3090" t="s">
        <v>8245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8276</v>
      </c>
      <c r="O3090" t="s">
        <v>8316</v>
      </c>
      <c r="P3090" s="9">
        <f>(J3090/86400)+DATE(1970,1,1)</f>
        <v>41981.57230324074</v>
      </c>
      <c r="Q3090" s="9">
        <f>(I3090/86400)+DATE(1970,1,1)</f>
        <v>42012.570138888885</v>
      </c>
      <c r="R3090" cm="1">
        <f t="array" ref="R3090:S3090">YEAR(P3090:Q3090)</f>
        <v>2014</v>
      </c>
      <c r="S3090">
        <v>2015</v>
      </c>
    </row>
    <row r="3091" spans="1:19" ht="32" x14ac:dyDescent="0.2">
      <c r="A3091">
        <v>3089</v>
      </c>
      <c r="B3091" s="3" t="s">
        <v>3089</v>
      </c>
      <c r="C3091" s="3" t="s">
        <v>7199</v>
      </c>
      <c r="D3091" s="6">
        <v>25000</v>
      </c>
      <c r="E3091" s="8">
        <v>5854</v>
      </c>
      <c r="F3091" t="s">
        <v>8220</v>
      </c>
      <c r="G3091" t="s">
        <v>8223</v>
      </c>
      <c r="H3091" t="s">
        <v>8245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8276</v>
      </c>
      <c r="O3091" t="s">
        <v>8316</v>
      </c>
      <c r="P3091" s="9">
        <f>(J3091/86400)+DATE(1970,1,1)</f>
        <v>42528.542627314819</v>
      </c>
      <c r="Q3091" s="9">
        <f>(I3091/86400)+DATE(1970,1,1)</f>
        <v>42560.082638888889</v>
      </c>
      <c r="R3091" cm="1">
        <f t="array" ref="R3091:S3091">YEAR(P3091:Q3091)</f>
        <v>2016</v>
      </c>
      <c r="S3091">
        <v>2016</v>
      </c>
    </row>
    <row r="3092" spans="1:19" ht="48" x14ac:dyDescent="0.2">
      <c r="A3092">
        <v>3090</v>
      </c>
      <c r="B3092" s="3" t="s">
        <v>3090</v>
      </c>
      <c r="C3092" s="3" t="s">
        <v>7200</v>
      </c>
      <c r="D3092" s="6">
        <v>225000</v>
      </c>
      <c r="E3092" s="8">
        <v>11432</v>
      </c>
      <c r="F3092" t="s">
        <v>8220</v>
      </c>
      <c r="G3092" t="s">
        <v>8223</v>
      </c>
      <c r="H3092" t="s">
        <v>8245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8276</v>
      </c>
      <c r="O3092" t="s">
        <v>8316</v>
      </c>
      <c r="P3092" s="9">
        <f>(J3092/86400)+DATE(1970,1,1)</f>
        <v>42065.818807870368</v>
      </c>
      <c r="Q3092" s="9">
        <f>(I3092/86400)+DATE(1970,1,1)</f>
        <v>42125.777141203704</v>
      </c>
      <c r="R3092" cm="1">
        <f t="array" ref="R3092:S3092">YEAR(P3092:Q3092)</f>
        <v>2015</v>
      </c>
      <c r="S3092">
        <v>2015</v>
      </c>
    </row>
    <row r="3093" spans="1:19" ht="48" x14ac:dyDescent="0.2">
      <c r="A3093">
        <v>3091</v>
      </c>
      <c r="B3093" s="3" t="s">
        <v>3091</v>
      </c>
      <c r="C3093" s="3" t="s">
        <v>7201</v>
      </c>
      <c r="D3093" s="6">
        <v>5000</v>
      </c>
      <c r="E3093" s="8">
        <v>796</v>
      </c>
      <c r="F3093" t="s">
        <v>8220</v>
      </c>
      <c r="G3093" t="s">
        <v>8223</v>
      </c>
      <c r="H3093" t="s">
        <v>8245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8276</v>
      </c>
      <c r="O3093" t="s">
        <v>8316</v>
      </c>
      <c r="P3093" s="9">
        <f>(J3093/86400)+DATE(1970,1,1)</f>
        <v>42566.948414351849</v>
      </c>
      <c r="Q3093" s="9">
        <f>(I3093/86400)+DATE(1970,1,1)</f>
        <v>42596.948414351849</v>
      </c>
      <c r="R3093" cm="1">
        <f t="array" ref="R3093:S3093">YEAR(P3093:Q3093)</f>
        <v>2016</v>
      </c>
      <c r="S3093">
        <v>2016</v>
      </c>
    </row>
    <row r="3094" spans="1:19" ht="48" x14ac:dyDescent="0.2">
      <c r="A3094">
        <v>3092</v>
      </c>
      <c r="B3094" s="3" t="s">
        <v>3092</v>
      </c>
      <c r="C3094" s="3" t="s">
        <v>7202</v>
      </c>
      <c r="D3094" s="6">
        <v>100000</v>
      </c>
      <c r="E3094" s="8">
        <v>1183.19</v>
      </c>
      <c r="F3094" t="s">
        <v>8220</v>
      </c>
      <c r="G3094" t="s">
        <v>8223</v>
      </c>
      <c r="H3094" t="s">
        <v>8245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8276</v>
      </c>
      <c r="O3094" t="s">
        <v>8316</v>
      </c>
      <c r="P3094" s="9">
        <f>(J3094/86400)+DATE(1970,1,1)</f>
        <v>42255.619351851856</v>
      </c>
      <c r="Q3094" s="9">
        <f>(I3094/86400)+DATE(1970,1,1)</f>
        <v>42292.916666666672</v>
      </c>
      <c r="R3094" cm="1">
        <f t="array" ref="R3094:S3094">YEAR(P3094:Q3094)</f>
        <v>2015</v>
      </c>
      <c r="S3094">
        <v>2015</v>
      </c>
    </row>
    <row r="3095" spans="1:19" ht="48" x14ac:dyDescent="0.2">
      <c r="A3095">
        <v>3093</v>
      </c>
      <c r="B3095" s="3" t="s">
        <v>3093</v>
      </c>
      <c r="C3095" s="3" t="s">
        <v>7203</v>
      </c>
      <c r="D3095" s="6">
        <v>4000</v>
      </c>
      <c r="E3095" s="8">
        <v>910</v>
      </c>
      <c r="F3095" t="s">
        <v>8220</v>
      </c>
      <c r="G3095" t="s">
        <v>8228</v>
      </c>
      <c r="H3095" t="s">
        <v>8250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8276</v>
      </c>
      <c r="O3095" t="s">
        <v>8316</v>
      </c>
      <c r="P3095" s="9">
        <f>(J3095/86400)+DATE(1970,1,1)</f>
        <v>41760.909039351856</v>
      </c>
      <c r="Q3095" s="9">
        <f>(I3095/86400)+DATE(1970,1,1)</f>
        <v>41791.165972222225</v>
      </c>
      <c r="R3095" cm="1">
        <f t="array" ref="R3095:S3095">YEAR(P3095:Q3095)</f>
        <v>2014</v>
      </c>
      <c r="S3095">
        <v>2014</v>
      </c>
    </row>
    <row r="3096" spans="1:19" ht="32" x14ac:dyDescent="0.2">
      <c r="A3096">
        <v>3094</v>
      </c>
      <c r="B3096" s="3" t="s">
        <v>3094</v>
      </c>
      <c r="C3096" s="3" t="s">
        <v>7204</v>
      </c>
      <c r="D3096" s="6">
        <v>100000</v>
      </c>
      <c r="E3096" s="8">
        <v>25</v>
      </c>
      <c r="F3096" t="s">
        <v>8220</v>
      </c>
      <c r="G3096" t="s">
        <v>8223</v>
      </c>
      <c r="H3096" t="s">
        <v>8245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8276</v>
      </c>
      <c r="O3096" t="s">
        <v>8316</v>
      </c>
      <c r="P3096" s="9">
        <f>(J3096/86400)+DATE(1970,1,1)</f>
        <v>42207.795787037037</v>
      </c>
      <c r="Q3096" s="9">
        <f>(I3096/86400)+DATE(1970,1,1)</f>
        <v>42267.795787037037</v>
      </c>
      <c r="R3096" cm="1">
        <f t="array" ref="R3096:S3096">YEAR(P3096:Q3096)</f>
        <v>2015</v>
      </c>
      <c r="S3096">
        <v>2015</v>
      </c>
    </row>
    <row r="3097" spans="1:19" ht="48" x14ac:dyDescent="0.2">
      <c r="A3097">
        <v>3095</v>
      </c>
      <c r="B3097" s="3" t="s">
        <v>3095</v>
      </c>
      <c r="C3097" s="3" t="s">
        <v>7205</v>
      </c>
      <c r="D3097" s="6">
        <v>14920</v>
      </c>
      <c r="E3097" s="8">
        <v>50</v>
      </c>
      <c r="F3097" t="s">
        <v>8220</v>
      </c>
      <c r="G3097" t="s">
        <v>8223</v>
      </c>
      <c r="H3097" t="s">
        <v>8245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8276</v>
      </c>
      <c r="O3097" t="s">
        <v>8316</v>
      </c>
      <c r="P3097" s="9">
        <f>(J3097/86400)+DATE(1970,1,1)</f>
        <v>42523.025231481486</v>
      </c>
      <c r="Q3097" s="9">
        <f>(I3097/86400)+DATE(1970,1,1)</f>
        <v>42583.025231481486</v>
      </c>
      <c r="R3097" cm="1">
        <f t="array" ref="R3097:S3097">YEAR(P3097:Q3097)</f>
        <v>2016</v>
      </c>
      <c r="S3097">
        <v>2016</v>
      </c>
    </row>
    <row r="3098" spans="1:19" ht="48" x14ac:dyDescent="0.2">
      <c r="A3098">
        <v>3096</v>
      </c>
      <c r="B3098" s="3" t="s">
        <v>3096</v>
      </c>
      <c r="C3098" s="3" t="s">
        <v>7206</v>
      </c>
      <c r="D3098" s="6">
        <v>20000</v>
      </c>
      <c r="E3098" s="8">
        <v>795</v>
      </c>
      <c r="F3098" t="s">
        <v>8220</v>
      </c>
      <c r="G3098" t="s">
        <v>8223</v>
      </c>
      <c r="H3098" t="s">
        <v>8245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8276</v>
      </c>
      <c r="O3098" t="s">
        <v>8316</v>
      </c>
      <c r="P3098" s="9">
        <f>(J3098/86400)+DATE(1970,1,1)</f>
        <v>42114.825532407413</v>
      </c>
      <c r="Q3098" s="9">
        <f>(I3098/86400)+DATE(1970,1,1)</f>
        <v>42144.825532407413</v>
      </c>
      <c r="R3098" cm="1">
        <f t="array" ref="R3098:S3098">YEAR(P3098:Q3098)</f>
        <v>2015</v>
      </c>
      <c r="S3098">
        <v>2015</v>
      </c>
    </row>
    <row r="3099" spans="1:19" ht="48" x14ac:dyDescent="0.2">
      <c r="A3099">
        <v>3097</v>
      </c>
      <c r="B3099" s="3" t="s">
        <v>3097</v>
      </c>
      <c r="C3099" s="3" t="s">
        <v>7207</v>
      </c>
      <c r="D3099" s="6">
        <v>10000</v>
      </c>
      <c r="E3099" s="8">
        <v>1715</v>
      </c>
      <c r="F3099" t="s">
        <v>8220</v>
      </c>
      <c r="G3099" t="s">
        <v>8224</v>
      </c>
      <c r="H3099" t="s">
        <v>8246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8276</v>
      </c>
      <c r="O3099" t="s">
        <v>8316</v>
      </c>
      <c r="P3099" s="9">
        <f>(J3099/86400)+DATE(1970,1,1)</f>
        <v>42629.503483796296</v>
      </c>
      <c r="Q3099" s="9">
        <f>(I3099/86400)+DATE(1970,1,1)</f>
        <v>42650.583333333328</v>
      </c>
      <c r="R3099" cm="1">
        <f t="array" ref="R3099:S3099">YEAR(P3099:Q3099)</f>
        <v>2016</v>
      </c>
      <c r="S3099">
        <v>2016</v>
      </c>
    </row>
    <row r="3100" spans="1:19" ht="48" x14ac:dyDescent="0.2">
      <c r="A3100">
        <v>3098</v>
      </c>
      <c r="B3100" s="3" t="s">
        <v>3098</v>
      </c>
      <c r="C3100" s="3" t="s">
        <v>7208</v>
      </c>
      <c r="D3100" s="6">
        <v>48725</v>
      </c>
      <c r="E3100" s="8">
        <v>1758</v>
      </c>
      <c r="F3100" t="s">
        <v>8220</v>
      </c>
      <c r="G3100" t="s">
        <v>8223</v>
      </c>
      <c r="H3100" t="s">
        <v>8245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8276</v>
      </c>
      <c r="O3100" t="s">
        <v>8316</v>
      </c>
      <c r="P3100" s="9">
        <f>(J3100/86400)+DATE(1970,1,1)</f>
        <v>42359.792233796295</v>
      </c>
      <c r="Q3100" s="9">
        <f>(I3100/86400)+DATE(1970,1,1)</f>
        <v>42408.01180555555</v>
      </c>
      <c r="R3100" cm="1">
        <f t="array" ref="R3100:S3100">YEAR(P3100:Q3100)</f>
        <v>2015</v>
      </c>
      <c r="S3100">
        <v>2016</v>
      </c>
    </row>
    <row r="3101" spans="1:19" ht="48" x14ac:dyDescent="0.2">
      <c r="A3101">
        <v>3099</v>
      </c>
      <c r="B3101" s="3" t="s">
        <v>3099</v>
      </c>
      <c r="C3101" s="3" t="s">
        <v>7209</v>
      </c>
      <c r="D3101" s="6">
        <v>2000</v>
      </c>
      <c r="E3101" s="8">
        <v>278</v>
      </c>
      <c r="F3101" t="s">
        <v>8220</v>
      </c>
      <c r="G3101" t="s">
        <v>8223</v>
      </c>
      <c r="H3101" t="s">
        <v>8245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8276</v>
      </c>
      <c r="O3101" t="s">
        <v>8316</v>
      </c>
      <c r="P3101" s="9">
        <f>(J3101/86400)+DATE(1970,1,1)</f>
        <v>42382.189710648148</v>
      </c>
      <c r="Q3101" s="9">
        <f>(I3101/86400)+DATE(1970,1,1)</f>
        <v>42412.189710648148</v>
      </c>
      <c r="R3101" cm="1">
        <f t="array" ref="R3101:S3101">YEAR(P3101:Q3101)</f>
        <v>2016</v>
      </c>
      <c r="S3101">
        <v>2016</v>
      </c>
    </row>
    <row r="3102" spans="1:19" ht="48" x14ac:dyDescent="0.2">
      <c r="A3102">
        <v>3100</v>
      </c>
      <c r="B3102" s="3" t="s">
        <v>3100</v>
      </c>
      <c r="C3102" s="3" t="s">
        <v>7210</v>
      </c>
      <c r="D3102" s="6">
        <v>12000</v>
      </c>
      <c r="E3102" s="8">
        <v>1827</v>
      </c>
      <c r="F3102" t="s">
        <v>8220</v>
      </c>
      <c r="G3102" t="s">
        <v>8223</v>
      </c>
      <c r="H3102" t="s">
        <v>8245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8276</v>
      </c>
      <c r="O3102" t="s">
        <v>8316</v>
      </c>
      <c r="P3102" s="9">
        <f>(J3102/86400)+DATE(1970,1,1)</f>
        <v>41902.622395833336</v>
      </c>
      <c r="Q3102" s="9">
        <f>(I3102/86400)+DATE(1970,1,1)</f>
        <v>41932.622395833336</v>
      </c>
      <c r="R3102" cm="1">
        <f t="array" ref="R3102:S3102">YEAR(P3102:Q3102)</f>
        <v>2014</v>
      </c>
      <c r="S3102">
        <v>2014</v>
      </c>
    </row>
    <row r="3103" spans="1:19" ht="48" x14ac:dyDescent="0.2">
      <c r="A3103">
        <v>3101</v>
      </c>
      <c r="B3103" s="3" t="s">
        <v>3101</v>
      </c>
      <c r="C3103" s="3" t="s">
        <v>7211</v>
      </c>
      <c r="D3103" s="6">
        <v>2500</v>
      </c>
      <c r="E3103" s="8">
        <v>300</v>
      </c>
      <c r="F3103" t="s">
        <v>8220</v>
      </c>
      <c r="G3103" t="s">
        <v>8229</v>
      </c>
      <c r="H3103" t="s">
        <v>8248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8276</v>
      </c>
      <c r="O3103" t="s">
        <v>8316</v>
      </c>
      <c r="P3103" s="9">
        <f>(J3103/86400)+DATE(1970,1,1)</f>
        <v>42171.383530092593</v>
      </c>
      <c r="Q3103" s="9">
        <f>(I3103/86400)+DATE(1970,1,1)</f>
        <v>42201.330555555556</v>
      </c>
      <c r="R3103" cm="1">
        <f t="array" ref="R3103:S3103">YEAR(P3103:Q3103)</f>
        <v>2015</v>
      </c>
      <c r="S3103">
        <v>2015</v>
      </c>
    </row>
    <row r="3104" spans="1:19" ht="48" x14ac:dyDescent="0.2">
      <c r="A3104">
        <v>3102</v>
      </c>
      <c r="B3104" s="3" t="s">
        <v>3102</v>
      </c>
      <c r="C3104" s="3" t="s">
        <v>7212</v>
      </c>
      <c r="D3104" s="6">
        <v>16000</v>
      </c>
      <c r="E3104" s="8">
        <v>6258</v>
      </c>
      <c r="F3104" t="s">
        <v>8220</v>
      </c>
      <c r="G3104" t="s">
        <v>8224</v>
      </c>
      <c r="H3104" t="s">
        <v>8246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8276</v>
      </c>
      <c r="O3104" t="s">
        <v>8316</v>
      </c>
      <c r="P3104" s="9">
        <f>(J3104/86400)+DATE(1970,1,1)</f>
        <v>42555.340486111112</v>
      </c>
      <c r="Q3104" s="9">
        <f>(I3104/86400)+DATE(1970,1,1)</f>
        <v>42605.340486111112</v>
      </c>
      <c r="R3104" cm="1">
        <f t="array" ref="R3104:S3104">YEAR(P3104:Q3104)</f>
        <v>2016</v>
      </c>
      <c r="S3104">
        <v>2016</v>
      </c>
    </row>
    <row r="3105" spans="1:19" ht="32" x14ac:dyDescent="0.2">
      <c r="A3105">
        <v>3103</v>
      </c>
      <c r="B3105" s="3" t="s">
        <v>3103</v>
      </c>
      <c r="C3105" s="3" t="s">
        <v>7213</v>
      </c>
      <c r="D3105" s="6">
        <v>4100</v>
      </c>
      <c r="E3105" s="8">
        <v>11</v>
      </c>
      <c r="F3105" t="s">
        <v>8220</v>
      </c>
      <c r="G3105" t="s">
        <v>8223</v>
      </c>
      <c r="H3105" t="s">
        <v>8245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8276</v>
      </c>
      <c r="O3105" t="s">
        <v>8316</v>
      </c>
      <c r="P3105" s="9">
        <f>(J3105/86400)+DATE(1970,1,1)</f>
        <v>42107.156319444446</v>
      </c>
      <c r="Q3105" s="9">
        <f>(I3105/86400)+DATE(1970,1,1)</f>
        <v>42167.156319444446</v>
      </c>
      <c r="R3105" cm="1">
        <f t="array" ref="R3105:S3105">YEAR(P3105:Q3105)</f>
        <v>2015</v>
      </c>
      <c r="S3105">
        <v>2015</v>
      </c>
    </row>
    <row r="3106" spans="1:19" ht="48" x14ac:dyDescent="0.2">
      <c r="A3106">
        <v>3104</v>
      </c>
      <c r="B3106" s="3" t="s">
        <v>3104</v>
      </c>
      <c r="C3106" s="3" t="s">
        <v>7214</v>
      </c>
      <c r="D3106" s="6">
        <v>4000</v>
      </c>
      <c r="E3106" s="8">
        <v>1185</v>
      </c>
      <c r="F3106" t="s">
        <v>8220</v>
      </c>
      <c r="G3106" t="s">
        <v>8225</v>
      </c>
      <c r="H3106" t="s">
        <v>8247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8276</v>
      </c>
      <c r="O3106" t="s">
        <v>8316</v>
      </c>
      <c r="P3106" s="9">
        <f>(J3106/86400)+DATE(1970,1,1)</f>
        <v>42006.908692129626</v>
      </c>
      <c r="Q3106" s="9">
        <f>(I3106/86400)+DATE(1970,1,1)</f>
        <v>42038.083333333328</v>
      </c>
      <c r="R3106" cm="1">
        <f t="array" ref="R3106:S3106">YEAR(P3106:Q3106)</f>
        <v>2015</v>
      </c>
      <c r="S3106">
        <v>2015</v>
      </c>
    </row>
    <row r="3107" spans="1:19" ht="48" x14ac:dyDescent="0.2">
      <c r="A3107">
        <v>3105</v>
      </c>
      <c r="B3107" s="3" t="s">
        <v>3105</v>
      </c>
      <c r="C3107" s="3" t="s">
        <v>7215</v>
      </c>
      <c r="D3107" s="6">
        <v>5845</v>
      </c>
      <c r="E3107" s="8">
        <v>2476</v>
      </c>
      <c r="F3107" t="s">
        <v>8220</v>
      </c>
      <c r="G3107" t="s">
        <v>8223</v>
      </c>
      <c r="H3107" t="s">
        <v>8245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8276</v>
      </c>
      <c r="O3107" t="s">
        <v>8316</v>
      </c>
      <c r="P3107" s="9">
        <f>(J3107/86400)+DATE(1970,1,1)</f>
        <v>41876.718935185185</v>
      </c>
      <c r="Q3107" s="9">
        <f>(I3107/86400)+DATE(1970,1,1)</f>
        <v>41931.208333333336</v>
      </c>
      <c r="R3107" cm="1">
        <f t="array" ref="R3107:S3107">YEAR(P3107:Q3107)</f>
        <v>2014</v>
      </c>
      <c r="S3107">
        <v>2014</v>
      </c>
    </row>
    <row r="3108" spans="1:19" ht="48" x14ac:dyDescent="0.2">
      <c r="A3108">
        <v>3106</v>
      </c>
      <c r="B3108" s="3" t="s">
        <v>3106</v>
      </c>
      <c r="C3108" s="3" t="s">
        <v>7216</v>
      </c>
      <c r="D3108" s="6">
        <v>1000</v>
      </c>
      <c r="E3108" s="8">
        <v>41</v>
      </c>
      <c r="F3108" t="s">
        <v>8220</v>
      </c>
      <c r="G3108" t="s">
        <v>8224</v>
      </c>
      <c r="H3108" t="s">
        <v>8246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8276</v>
      </c>
      <c r="O3108" t="s">
        <v>8316</v>
      </c>
      <c r="P3108" s="9">
        <f>(J3108/86400)+DATE(1970,1,1)</f>
        <v>42241.429120370369</v>
      </c>
      <c r="Q3108" s="9">
        <f>(I3108/86400)+DATE(1970,1,1)</f>
        <v>42263.916666666672</v>
      </c>
      <c r="R3108" cm="1">
        <f t="array" ref="R3108:S3108">YEAR(P3108:Q3108)</f>
        <v>2015</v>
      </c>
      <c r="S3108">
        <v>2015</v>
      </c>
    </row>
    <row r="3109" spans="1:19" ht="48" x14ac:dyDescent="0.2">
      <c r="A3109">
        <v>3107</v>
      </c>
      <c r="B3109" s="3" t="s">
        <v>3107</v>
      </c>
      <c r="C3109" s="3" t="s">
        <v>7217</v>
      </c>
      <c r="D3109" s="6">
        <v>40000</v>
      </c>
      <c r="E3109" s="8">
        <v>7905</v>
      </c>
      <c r="F3109" t="s">
        <v>8220</v>
      </c>
      <c r="G3109" t="s">
        <v>8223</v>
      </c>
      <c r="H3109" t="s">
        <v>8245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8276</v>
      </c>
      <c r="O3109" t="s">
        <v>8316</v>
      </c>
      <c r="P3109" s="9">
        <f>(J3109/86400)+DATE(1970,1,1)</f>
        <v>42128.814247685186</v>
      </c>
      <c r="Q3109" s="9">
        <f>(I3109/86400)+DATE(1970,1,1)</f>
        <v>42135.814247685186</v>
      </c>
      <c r="R3109" cm="1">
        <f t="array" ref="R3109:S3109">YEAR(P3109:Q3109)</f>
        <v>2015</v>
      </c>
      <c r="S3109">
        <v>2015</v>
      </c>
    </row>
    <row r="3110" spans="1:19" ht="16" x14ac:dyDescent="0.2">
      <c r="A3110">
        <v>3108</v>
      </c>
      <c r="B3110" s="3" t="s">
        <v>3108</v>
      </c>
      <c r="C3110" s="3" t="s">
        <v>7218</v>
      </c>
      <c r="D3110" s="6">
        <v>50000</v>
      </c>
      <c r="E3110" s="8">
        <v>26</v>
      </c>
      <c r="F3110" t="s">
        <v>8220</v>
      </c>
      <c r="G3110" t="s">
        <v>8223</v>
      </c>
      <c r="H3110" t="s">
        <v>8245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8276</v>
      </c>
      <c r="O3110" t="s">
        <v>8316</v>
      </c>
      <c r="P3110" s="9">
        <f>(J3110/86400)+DATE(1970,1,1)</f>
        <v>42062.680486111116</v>
      </c>
      <c r="Q3110" s="9">
        <f>(I3110/86400)+DATE(1970,1,1)</f>
        <v>42122.638819444444</v>
      </c>
      <c r="R3110" cm="1">
        <f t="array" ref="R3110:S3110">YEAR(P3110:Q3110)</f>
        <v>2015</v>
      </c>
      <c r="S3110">
        <v>2015</v>
      </c>
    </row>
    <row r="3111" spans="1:19" ht="48" x14ac:dyDescent="0.2">
      <c r="A3111">
        <v>3109</v>
      </c>
      <c r="B3111" s="3" t="s">
        <v>3109</v>
      </c>
      <c r="C3111" s="3" t="s">
        <v>7219</v>
      </c>
      <c r="D3111" s="6">
        <v>26500</v>
      </c>
      <c r="E3111" s="8">
        <v>6633</v>
      </c>
      <c r="F3111" t="s">
        <v>8220</v>
      </c>
      <c r="G3111" t="s">
        <v>8223</v>
      </c>
      <c r="H3111" t="s">
        <v>8245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8276</v>
      </c>
      <c r="O3111" t="s">
        <v>8316</v>
      </c>
      <c r="P3111" s="9">
        <f>(J3111/86400)+DATE(1970,1,1)</f>
        <v>41844.125115740739</v>
      </c>
      <c r="Q3111" s="9">
        <f>(I3111/86400)+DATE(1970,1,1)</f>
        <v>41879.125115740739</v>
      </c>
      <c r="R3111" cm="1">
        <f t="array" ref="R3111:S3111">YEAR(P3111:Q3111)</f>
        <v>2014</v>
      </c>
      <c r="S3111">
        <v>2014</v>
      </c>
    </row>
    <row r="3112" spans="1:19" ht="48" x14ac:dyDescent="0.2">
      <c r="A3112">
        <v>3110</v>
      </c>
      <c r="B3112" s="3" t="s">
        <v>3110</v>
      </c>
      <c r="C3112" s="3" t="s">
        <v>7220</v>
      </c>
      <c r="D3112" s="6">
        <v>25000</v>
      </c>
      <c r="E3112" s="8">
        <v>10</v>
      </c>
      <c r="F3112" t="s">
        <v>8220</v>
      </c>
      <c r="G3112" t="s">
        <v>8223</v>
      </c>
      <c r="H3112" t="s">
        <v>8245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8276</v>
      </c>
      <c r="O3112" t="s">
        <v>8316</v>
      </c>
      <c r="P3112" s="9">
        <f>(J3112/86400)+DATE(1970,1,1)</f>
        <v>42745.031469907408</v>
      </c>
      <c r="Q3112" s="9">
        <f>(I3112/86400)+DATE(1970,1,1)</f>
        <v>42785.031469907408</v>
      </c>
      <c r="R3112" cm="1">
        <f t="array" ref="R3112:S3112">YEAR(P3112:Q3112)</f>
        <v>2017</v>
      </c>
      <c r="S3112">
        <v>2017</v>
      </c>
    </row>
    <row r="3113" spans="1:19" ht="32" x14ac:dyDescent="0.2">
      <c r="A3113">
        <v>3111</v>
      </c>
      <c r="B3113" s="3" t="s">
        <v>3111</v>
      </c>
      <c r="C3113" s="3" t="s">
        <v>7221</v>
      </c>
      <c r="D3113" s="6">
        <v>20000</v>
      </c>
      <c r="E3113" s="8">
        <v>5328</v>
      </c>
      <c r="F3113" t="s">
        <v>8220</v>
      </c>
      <c r="G3113" t="s">
        <v>8223</v>
      </c>
      <c r="H3113" t="s">
        <v>8245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8276</v>
      </c>
      <c r="O3113" t="s">
        <v>8316</v>
      </c>
      <c r="P3113" s="9">
        <f>(J3113/86400)+DATE(1970,1,1)</f>
        <v>41885.595138888893</v>
      </c>
      <c r="Q3113" s="9">
        <f>(I3113/86400)+DATE(1970,1,1)</f>
        <v>41916.595138888893</v>
      </c>
      <c r="R3113" cm="1">
        <f t="array" ref="R3113:S3113">YEAR(P3113:Q3113)</f>
        <v>2014</v>
      </c>
      <c r="S3113">
        <v>2014</v>
      </c>
    </row>
    <row r="3114" spans="1:19" ht="48" x14ac:dyDescent="0.2">
      <c r="A3114">
        <v>3112</v>
      </c>
      <c r="B3114" s="3" t="s">
        <v>3112</v>
      </c>
      <c r="C3114" s="3" t="s">
        <v>7222</v>
      </c>
      <c r="D3114" s="6">
        <v>11000</v>
      </c>
      <c r="E3114" s="8">
        <v>521</v>
      </c>
      <c r="F3114" t="s">
        <v>8220</v>
      </c>
      <c r="G3114" t="s">
        <v>8223</v>
      </c>
      <c r="H3114" t="s">
        <v>8245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8276</v>
      </c>
      <c r="O3114" t="s">
        <v>8316</v>
      </c>
      <c r="P3114" s="9">
        <f>(J3114/86400)+DATE(1970,1,1)</f>
        <v>42615.121921296297</v>
      </c>
      <c r="Q3114" s="9">
        <f>(I3114/86400)+DATE(1970,1,1)</f>
        <v>42675.121921296297</v>
      </c>
      <c r="R3114" cm="1">
        <f t="array" ref="R3114:S3114">YEAR(P3114:Q3114)</f>
        <v>2016</v>
      </c>
      <c r="S3114">
        <v>2016</v>
      </c>
    </row>
    <row r="3115" spans="1:19" ht="48" x14ac:dyDescent="0.2">
      <c r="A3115">
        <v>3113</v>
      </c>
      <c r="B3115" s="3" t="s">
        <v>3113</v>
      </c>
      <c r="C3115" s="3" t="s">
        <v>7223</v>
      </c>
      <c r="D3115" s="6">
        <v>109225</v>
      </c>
      <c r="E3115" s="8">
        <v>4635</v>
      </c>
      <c r="F3115" t="s">
        <v>8220</v>
      </c>
      <c r="G3115" t="s">
        <v>8223</v>
      </c>
      <c r="H3115" t="s">
        <v>8245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8276</v>
      </c>
      <c r="O3115" t="s">
        <v>8316</v>
      </c>
      <c r="P3115" s="9">
        <f>(J3115/86400)+DATE(1970,1,1)</f>
        <v>42081.731273148151</v>
      </c>
      <c r="Q3115" s="9">
        <f>(I3115/86400)+DATE(1970,1,1)</f>
        <v>42111.731273148151</v>
      </c>
      <c r="R3115" cm="1">
        <f t="array" ref="R3115:S3115">YEAR(P3115:Q3115)</f>
        <v>2015</v>
      </c>
      <c r="S3115">
        <v>2015</v>
      </c>
    </row>
    <row r="3116" spans="1:19" ht="48" x14ac:dyDescent="0.2">
      <c r="A3116">
        <v>3114</v>
      </c>
      <c r="B3116" s="3" t="s">
        <v>3114</v>
      </c>
      <c r="C3116" s="3" t="s">
        <v>7224</v>
      </c>
      <c r="D3116" s="6">
        <v>75000</v>
      </c>
      <c r="E3116" s="8">
        <v>0</v>
      </c>
      <c r="F3116" t="s">
        <v>8220</v>
      </c>
      <c r="G3116" t="s">
        <v>8223</v>
      </c>
      <c r="H3116" t="s">
        <v>8245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8276</v>
      </c>
      <c r="O3116" t="s">
        <v>8316</v>
      </c>
      <c r="P3116" s="9">
        <f>(J3116/86400)+DATE(1970,1,1)</f>
        <v>41843.632523148146</v>
      </c>
      <c r="Q3116" s="9">
        <f>(I3116/86400)+DATE(1970,1,1)</f>
        <v>41903.632523148146</v>
      </c>
      <c r="R3116" cm="1">
        <f t="array" ref="R3116:S3116">YEAR(P3116:Q3116)</f>
        <v>2014</v>
      </c>
      <c r="S3116">
        <v>2014</v>
      </c>
    </row>
    <row r="3117" spans="1:19" ht="48" x14ac:dyDescent="0.2">
      <c r="A3117">
        <v>3115</v>
      </c>
      <c r="B3117" s="3" t="s">
        <v>3115</v>
      </c>
      <c r="C3117" s="3" t="s">
        <v>7225</v>
      </c>
      <c r="D3117" s="6">
        <v>10000</v>
      </c>
      <c r="E3117" s="8">
        <v>300</v>
      </c>
      <c r="F3117" t="s">
        <v>8220</v>
      </c>
      <c r="G3117" t="s">
        <v>8234</v>
      </c>
      <c r="H3117" t="s">
        <v>8254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8276</v>
      </c>
      <c r="O3117" t="s">
        <v>8316</v>
      </c>
      <c r="P3117" s="9">
        <f>(J3117/86400)+DATE(1970,1,1)</f>
        <v>42496.447071759263</v>
      </c>
      <c r="Q3117" s="9">
        <f>(I3117/86400)+DATE(1970,1,1)</f>
        <v>42526.447071759263</v>
      </c>
      <c r="R3117" cm="1">
        <f t="array" ref="R3117:S3117">YEAR(P3117:Q3117)</f>
        <v>2016</v>
      </c>
      <c r="S3117">
        <v>2016</v>
      </c>
    </row>
    <row r="3118" spans="1:19" ht="48" x14ac:dyDescent="0.2">
      <c r="A3118">
        <v>3116</v>
      </c>
      <c r="B3118" s="3" t="s">
        <v>3116</v>
      </c>
      <c r="C3118" s="3" t="s">
        <v>7226</v>
      </c>
      <c r="D3118" s="6">
        <v>750</v>
      </c>
      <c r="E3118" s="8">
        <v>430</v>
      </c>
      <c r="F3118" t="s">
        <v>8220</v>
      </c>
      <c r="G3118" t="s">
        <v>8223</v>
      </c>
      <c r="H3118" t="s">
        <v>8245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8276</v>
      </c>
      <c r="O3118" t="s">
        <v>8316</v>
      </c>
      <c r="P3118" s="9">
        <f>(J3118/86400)+DATE(1970,1,1)</f>
        <v>42081.515335648146</v>
      </c>
      <c r="Q3118" s="9">
        <f>(I3118/86400)+DATE(1970,1,1)</f>
        <v>42095.515335648146</v>
      </c>
      <c r="R3118" cm="1">
        <f t="array" ref="R3118:S3118">YEAR(P3118:Q3118)</f>
        <v>2015</v>
      </c>
      <c r="S3118">
        <v>2015</v>
      </c>
    </row>
    <row r="3119" spans="1:19" ht="48" x14ac:dyDescent="0.2">
      <c r="A3119">
        <v>3117</v>
      </c>
      <c r="B3119" s="3" t="s">
        <v>3117</v>
      </c>
      <c r="C3119" s="3" t="s">
        <v>7227</v>
      </c>
      <c r="D3119" s="6">
        <v>1000</v>
      </c>
      <c r="E3119" s="8">
        <v>1</v>
      </c>
      <c r="F3119" t="s">
        <v>8220</v>
      </c>
      <c r="G3119" t="s">
        <v>8224</v>
      </c>
      <c r="H3119" t="s">
        <v>8246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8276</v>
      </c>
      <c r="O3119" t="s">
        <v>8316</v>
      </c>
      <c r="P3119" s="9">
        <f>(J3119/86400)+DATE(1970,1,1)</f>
        <v>42509.374537037038</v>
      </c>
      <c r="Q3119" s="9">
        <f>(I3119/86400)+DATE(1970,1,1)</f>
        <v>42517.55</v>
      </c>
      <c r="R3119" cm="1">
        <f t="array" ref="R3119:S3119">YEAR(P3119:Q3119)</f>
        <v>2016</v>
      </c>
      <c r="S3119">
        <v>2016</v>
      </c>
    </row>
    <row r="3120" spans="1:19" ht="32" x14ac:dyDescent="0.2">
      <c r="A3120">
        <v>3118</v>
      </c>
      <c r="B3120" s="3" t="s">
        <v>3118</v>
      </c>
      <c r="C3120" s="3" t="s">
        <v>7228</v>
      </c>
      <c r="D3120" s="6">
        <v>500000</v>
      </c>
      <c r="E3120" s="8">
        <v>1550</v>
      </c>
      <c r="F3120" t="s">
        <v>8220</v>
      </c>
      <c r="G3120" t="s">
        <v>8234</v>
      </c>
      <c r="H3120" t="s">
        <v>8254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8276</v>
      </c>
      <c r="O3120" t="s">
        <v>8316</v>
      </c>
      <c r="P3120" s="9">
        <f>(J3120/86400)+DATE(1970,1,1)</f>
        <v>42534.649571759262</v>
      </c>
      <c r="Q3120" s="9">
        <f>(I3120/86400)+DATE(1970,1,1)</f>
        <v>42553.649571759262</v>
      </c>
      <c r="R3120" cm="1">
        <f t="array" ref="R3120:S3120">YEAR(P3120:Q3120)</f>
        <v>2016</v>
      </c>
      <c r="S3120">
        <v>2016</v>
      </c>
    </row>
    <row r="3121" spans="1:19" ht="48" x14ac:dyDescent="0.2">
      <c r="A3121">
        <v>3119</v>
      </c>
      <c r="B3121" s="3" t="s">
        <v>3119</v>
      </c>
      <c r="C3121" s="3" t="s">
        <v>7229</v>
      </c>
      <c r="D3121" s="6">
        <v>10000</v>
      </c>
      <c r="E3121" s="8">
        <v>5</v>
      </c>
      <c r="F3121" t="s">
        <v>8220</v>
      </c>
      <c r="G3121" t="s">
        <v>8223</v>
      </c>
      <c r="H3121" t="s">
        <v>8245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8276</v>
      </c>
      <c r="O3121" t="s">
        <v>8316</v>
      </c>
      <c r="P3121" s="9">
        <f>(J3121/86400)+DATE(1970,1,1)</f>
        <v>42060.04550925926</v>
      </c>
      <c r="Q3121" s="9">
        <f>(I3121/86400)+DATE(1970,1,1)</f>
        <v>42090.003842592589</v>
      </c>
      <c r="R3121" cm="1">
        <f t="array" ref="R3121:S3121">YEAR(P3121:Q3121)</f>
        <v>2015</v>
      </c>
      <c r="S3121">
        <v>2015</v>
      </c>
    </row>
    <row r="3122" spans="1:19" ht="48" x14ac:dyDescent="0.2">
      <c r="A3122">
        <v>3120</v>
      </c>
      <c r="B3122" s="3" t="s">
        <v>3120</v>
      </c>
      <c r="C3122" s="3" t="s">
        <v>7230</v>
      </c>
      <c r="D3122" s="6">
        <v>1300000</v>
      </c>
      <c r="E3122" s="8">
        <v>128</v>
      </c>
      <c r="F3122" t="s">
        <v>8220</v>
      </c>
      <c r="G3122" t="s">
        <v>8232</v>
      </c>
      <c r="H3122" t="s">
        <v>8248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8276</v>
      </c>
      <c r="O3122" t="s">
        <v>8316</v>
      </c>
      <c r="P3122" s="9">
        <f>(J3122/86400)+DATE(1970,1,1)</f>
        <v>42435.942083333328</v>
      </c>
      <c r="Q3122" s="9">
        <f>(I3122/86400)+DATE(1970,1,1)</f>
        <v>42495.900416666671</v>
      </c>
      <c r="R3122" cm="1">
        <f t="array" ref="R3122:S3122">YEAR(P3122:Q3122)</f>
        <v>2016</v>
      </c>
      <c r="S3122">
        <v>2016</v>
      </c>
    </row>
    <row r="3123" spans="1:19" ht="32" x14ac:dyDescent="0.2">
      <c r="A3123">
        <v>3121</v>
      </c>
      <c r="B3123" s="3" t="s">
        <v>3121</v>
      </c>
      <c r="C3123" s="3" t="s">
        <v>7231</v>
      </c>
      <c r="D3123" s="6">
        <v>1500</v>
      </c>
      <c r="E3123" s="8">
        <v>10</v>
      </c>
      <c r="F3123" t="s">
        <v>8219</v>
      </c>
      <c r="G3123" t="s">
        <v>8228</v>
      </c>
      <c r="H3123" t="s">
        <v>8250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8276</v>
      </c>
      <c r="O3123" t="s">
        <v>8316</v>
      </c>
      <c r="P3123" s="9">
        <f>(J3123/86400)+DATE(1970,1,1)</f>
        <v>41848.679803240739</v>
      </c>
      <c r="Q3123" s="9">
        <f>(I3123/86400)+DATE(1970,1,1)</f>
        <v>41908.679803240739</v>
      </c>
      <c r="R3123" cm="1">
        <f t="array" ref="R3123:S3123">YEAR(P3123:Q3123)</f>
        <v>2014</v>
      </c>
      <c r="S3123">
        <v>2014</v>
      </c>
    </row>
    <row r="3124" spans="1:19" ht="16" x14ac:dyDescent="0.2">
      <c r="A3124">
        <v>3122</v>
      </c>
      <c r="B3124" s="3" t="s">
        <v>3122</v>
      </c>
      <c r="C3124" s="3" t="s">
        <v>7232</v>
      </c>
      <c r="D3124" s="6">
        <v>199</v>
      </c>
      <c r="E3124" s="8">
        <v>116</v>
      </c>
      <c r="F3124" t="s">
        <v>8219</v>
      </c>
      <c r="G3124" t="s">
        <v>8223</v>
      </c>
      <c r="H3124" t="s">
        <v>8245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8276</v>
      </c>
      <c r="O3124" t="s">
        <v>8316</v>
      </c>
      <c r="P3124" s="9">
        <f>(J3124/86400)+DATE(1970,1,1)</f>
        <v>42678.932083333333</v>
      </c>
      <c r="Q3124" s="9">
        <f>(I3124/86400)+DATE(1970,1,1)</f>
        <v>42683.973750000005</v>
      </c>
      <c r="R3124" cm="1">
        <f t="array" ref="R3124:S3124">YEAR(P3124:Q3124)</f>
        <v>2016</v>
      </c>
      <c r="S3124">
        <v>2016</v>
      </c>
    </row>
    <row r="3125" spans="1:19" ht="48" x14ac:dyDescent="0.2">
      <c r="A3125">
        <v>3123</v>
      </c>
      <c r="B3125" s="3" t="s">
        <v>3123</v>
      </c>
      <c r="C3125" s="3" t="s">
        <v>7233</v>
      </c>
      <c r="D3125" s="6">
        <v>125000</v>
      </c>
      <c r="E3125" s="8">
        <v>85192</v>
      </c>
      <c r="F3125" t="s">
        <v>8219</v>
      </c>
      <c r="G3125" t="s">
        <v>8223</v>
      </c>
      <c r="H3125" t="s">
        <v>8245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8276</v>
      </c>
      <c r="O3125" t="s">
        <v>8316</v>
      </c>
      <c r="P3125" s="9">
        <f>(J3125/86400)+DATE(1970,1,1)</f>
        <v>42530.993032407408</v>
      </c>
      <c r="Q3125" s="9">
        <f>(I3125/86400)+DATE(1970,1,1)</f>
        <v>42560.993032407408</v>
      </c>
      <c r="R3125" cm="1">
        <f t="array" ref="R3125:S3125">YEAR(P3125:Q3125)</f>
        <v>2016</v>
      </c>
      <c r="S3125">
        <v>2016</v>
      </c>
    </row>
    <row r="3126" spans="1:19" ht="32" x14ac:dyDescent="0.2">
      <c r="A3126">
        <v>3124</v>
      </c>
      <c r="B3126" s="3" t="s">
        <v>3124</v>
      </c>
      <c r="C3126" s="3" t="s">
        <v>7234</v>
      </c>
      <c r="D3126" s="6">
        <v>800000</v>
      </c>
      <c r="E3126" s="8">
        <v>26</v>
      </c>
      <c r="F3126" t="s">
        <v>8219</v>
      </c>
      <c r="G3126" t="s">
        <v>8223</v>
      </c>
      <c r="H3126" t="s">
        <v>8245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8276</v>
      </c>
      <c r="O3126" t="s">
        <v>8316</v>
      </c>
      <c r="P3126" s="9">
        <f>(J3126/86400)+DATE(1970,1,1)</f>
        <v>41977.780104166668</v>
      </c>
      <c r="Q3126" s="9">
        <f>(I3126/86400)+DATE(1970,1,1)</f>
        <v>42037.780104166668</v>
      </c>
      <c r="R3126" cm="1">
        <f t="array" ref="R3126:S3126">YEAR(P3126:Q3126)</f>
        <v>2014</v>
      </c>
      <c r="S3126">
        <v>2015</v>
      </c>
    </row>
    <row r="3127" spans="1:19" ht="16" x14ac:dyDescent="0.2">
      <c r="A3127">
        <v>3125</v>
      </c>
      <c r="B3127" s="3" t="s">
        <v>3125</v>
      </c>
      <c r="C3127" s="3" t="s">
        <v>7235</v>
      </c>
      <c r="D3127" s="6">
        <v>1500000</v>
      </c>
      <c r="E3127" s="8">
        <v>0</v>
      </c>
      <c r="F3127" t="s">
        <v>8219</v>
      </c>
      <c r="G3127" t="s">
        <v>8223</v>
      </c>
      <c r="H3127" t="s">
        <v>8245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8276</v>
      </c>
      <c r="O3127" t="s">
        <v>8316</v>
      </c>
      <c r="P3127" s="9">
        <f>(J3127/86400)+DATE(1970,1,1)</f>
        <v>42346.20685185185</v>
      </c>
      <c r="Q3127" s="9">
        <f>(I3127/86400)+DATE(1970,1,1)</f>
        <v>42376.20685185185</v>
      </c>
      <c r="R3127" cm="1">
        <f t="array" ref="R3127:S3127">YEAR(P3127:Q3127)</f>
        <v>2015</v>
      </c>
      <c r="S3127">
        <v>2016</v>
      </c>
    </row>
    <row r="3128" spans="1:19" ht="80" x14ac:dyDescent="0.2">
      <c r="A3128">
        <v>3126</v>
      </c>
      <c r="B3128" s="3" t="s">
        <v>3126</v>
      </c>
      <c r="C3128" s="3" t="s">
        <v>7236</v>
      </c>
      <c r="D3128" s="6">
        <v>25000</v>
      </c>
      <c r="E3128" s="8">
        <v>1040</v>
      </c>
      <c r="F3128" t="s">
        <v>8219</v>
      </c>
      <c r="G3128" t="s">
        <v>8223</v>
      </c>
      <c r="H3128" t="s">
        <v>8245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8276</v>
      </c>
      <c r="O3128" t="s">
        <v>8316</v>
      </c>
      <c r="P3128" s="9">
        <f>(J3128/86400)+DATE(1970,1,1)</f>
        <v>42427.018078703702</v>
      </c>
      <c r="Q3128" s="9">
        <f>(I3128/86400)+DATE(1970,1,1)</f>
        <v>42456.976412037038</v>
      </c>
      <c r="R3128" cm="1">
        <f t="array" ref="R3128:S3128">YEAR(P3128:Q3128)</f>
        <v>2016</v>
      </c>
      <c r="S3128">
        <v>2016</v>
      </c>
    </row>
    <row r="3129" spans="1:19" ht="48" x14ac:dyDescent="0.2">
      <c r="A3129">
        <v>3127</v>
      </c>
      <c r="B3129" s="3" t="s">
        <v>3127</v>
      </c>
      <c r="C3129" s="3" t="s">
        <v>7237</v>
      </c>
      <c r="D3129" s="6">
        <v>100000</v>
      </c>
      <c r="E3129" s="8">
        <v>0</v>
      </c>
      <c r="F3129" t="s">
        <v>8219</v>
      </c>
      <c r="G3129" t="s">
        <v>8223</v>
      </c>
      <c r="H3129" t="s">
        <v>8245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8276</v>
      </c>
      <c r="O3129" t="s">
        <v>8316</v>
      </c>
      <c r="P3129" s="9">
        <f>(J3129/86400)+DATE(1970,1,1)</f>
        <v>42034.856817129628</v>
      </c>
      <c r="Q3129" s="9">
        <f>(I3129/86400)+DATE(1970,1,1)</f>
        <v>42064.856817129628</v>
      </c>
      <c r="R3129" cm="1">
        <f t="array" ref="R3129:S3129">YEAR(P3129:Q3129)</f>
        <v>2015</v>
      </c>
      <c r="S3129">
        <v>2015</v>
      </c>
    </row>
    <row r="3130" spans="1:19" ht="48" x14ac:dyDescent="0.2">
      <c r="A3130">
        <v>3128</v>
      </c>
      <c r="B3130" s="3" t="s">
        <v>3128</v>
      </c>
      <c r="C3130" s="3" t="s">
        <v>7238</v>
      </c>
      <c r="D3130" s="6">
        <v>15000</v>
      </c>
      <c r="E3130" s="8">
        <v>16291</v>
      </c>
      <c r="F3130" t="s">
        <v>8221</v>
      </c>
      <c r="G3130" t="s">
        <v>8223</v>
      </c>
      <c r="H3130" t="s">
        <v>8245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8276</v>
      </c>
      <c r="O3130" t="s">
        <v>8277</v>
      </c>
      <c r="P3130" s="9">
        <f>(J3130/86400)+DATE(1970,1,1)</f>
        <v>42780.825706018513</v>
      </c>
      <c r="Q3130" s="9">
        <f>(I3130/86400)+DATE(1970,1,1)</f>
        <v>42810.784039351856</v>
      </c>
      <c r="R3130" cm="1">
        <f t="array" ref="R3130:S3130">YEAR(P3130:Q3130)</f>
        <v>2017</v>
      </c>
      <c r="S3130">
        <v>2017</v>
      </c>
    </row>
    <row r="3131" spans="1:19" ht="48" x14ac:dyDescent="0.2">
      <c r="A3131">
        <v>3129</v>
      </c>
      <c r="B3131" s="3" t="s">
        <v>3129</v>
      </c>
      <c r="C3131" s="3" t="s">
        <v>7239</v>
      </c>
      <c r="D3131" s="6">
        <v>1250</v>
      </c>
      <c r="E3131" s="8">
        <v>10</v>
      </c>
      <c r="F3131" t="s">
        <v>8221</v>
      </c>
      <c r="G3131" t="s">
        <v>8223</v>
      </c>
      <c r="H3131" t="s">
        <v>8245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8276</v>
      </c>
      <c r="O3131" t="s">
        <v>8277</v>
      </c>
      <c r="P3131" s="9">
        <f>(J3131/86400)+DATE(1970,1,1)</f>
        <v>42803.842812499999</v>
      </c>
      <c r="Q3131" s="9">
        <f>(I3131/86400)+DATE(1970,1,1)</f>
        <v>42843.801145833335</v>
      </c>
      <c r="R3131" cm="1">
        <f t="array" ref="R3131:S3131">YEAR(P3131:Q3131)</f>
        <v>2017</v>
      </c>
      <c r="S3131">
        <v>2017</v>
      </c>
    </row>
    <row r="3132" spans="1:19" ht="32" x14ac:dyDescent="0.2">
      <c r="A3132">
        <v>3130</v>
      </c>
      <c r="B3132" s="3" t="s">
        <v>3130</v>
      </c>
      <c r="C3132" s="3" t="s">
        <v>7240</v>
      </c>
      <c r="D3132" s="6">
        <v>10000</v>
      </c>
      <c r="E3132" s="8">
        <v>375</v>
      </c>
      <c r="F3132" t="s">
        <v>8221</v>
      </c>
      <c r="G3132" t="s">
        <v>8223</v>
      </c>
      <c r="H3132" t="s">
        <v>8245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8276</v>
      </c>
      <c r="O3132" t="s">
        <v>8277</v>
      </c>
      <c r="P3132" s="9">
        <f>(J3132/86400)+DATE(1970,1,1)</f>
        <v>42808.640231481477</v>
      </c>
      <c r="Q3132" s="9">
        <f>(I3132/86400)+DATE(1970,1,1)</f>
        <v>42839.207638888889</v>
      </c>
      <c r="R3132" cm="1">
        <f t="array" ref="R3132:S3132">YEAR(P3132:Q3132)</f>
        <v>2017</v>
      </c>
      <c r="S3132">
        <v>2017</v>
      </c>
    </row>
    <row r="3133" spans="1:19" ht="32" x14ac:dyDescent="0.2">
      <c r="A3133">
        <v>3131</v>
      </c>
      <c r="B3133" s="3" t="s">
        <v>3131</v>
      </c>
      <c r="C3133" s="3" t="s">
        <v>7241</v>
      </c>
      <c r="D3133" s="6">
        <v>4100</v>
      </c>
      <c r="E3133" s="8">
        <v>645</v>
      </c>
      <c r="F3133" t="s">
        <v>8221</v>
      </c>
      <c r="G3133" t="s">
        <v>8223</v>
      </c>
      <c r="H3133" t="s">
        <v>8245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8276</v>
      </c>
      <c r="O3133" t="s">
        <v>8277</v>
      </c>
      <c r="P3133" s="9">
        <f>(J3133/86400)+DATE(1970,1,1)</f>
        <v>42803.579224537039</v>
      </c>
      <c r="Q3133" s="9">
        <f>(I3133/86400)+DATE(1970,1,1)</f>
        <v>42833.537557870368</v>
      </c>
      <c r="R3133" cm="1">
        <f t="array" ref="R3133:S3133">YEAR(P3133:Q3133)</f>
        <v>2017</v>
      </c>
      <c r="S3133">
        <v>2017</v>
      </c>
    </row>
    <row r="3134" spans="1:19" ht="32" x14ac:dyDescent="0.2">
      <c r="A3134">
        <v>3132</v>
      </c>
      <c r="B3134" s="3" t="s">
        <v>3132</v>
      </c>
      <c r="C3134" s="3" t="s">
        <v>7242</v>
      </c>
      <c r="D3134" s="6">
        <v>30000</v>
      </c>
      <c r="E3134" s="8">
        <v>10</v>
      </c>
      <c r="F3134" t="s">
        <v>8221</v>
      </c>
      <c r="G3134" t="s">
        <v>8223</v>
      </c>
      <c r="H3134" t="s">
        <v>8245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8276</v>
      </c>
      <c r="O3134" t="s">
        <v>8277</v>
      </c>
      <c r="P3134" s="9">
        <f>(J3134/86400)+DATE(1970,1,1)</f>
        <v>42786.350231481483</v>
      </c>
      <c r="Q3134" s="9">
        <f>(I3134/86400)+DATE(1970,1,1)</f>
        <v>42846.308564814812</v>
      </c>
      <c r="R3134" cm="1">
        <f t="array" ref="R3134:S3134">YEAR(P3134:Q3134)</f>
        <v>2017</v>
      </c>
      <c r="S3134">
        <v>2017</v>
      </c>
    </row>
    <row r="3135" spans="1:19" ht="48" x14ac:dyDescent="0.2">
      <c r="A3135">
        <v>3133</v>
      </c>
      <c r="B3135" s="3" t="s">
        <v>3133</v>
      </c>
      <c r="C3135" s="3" t="s">
        <v>7243</v>
      </c>
      <c r="D3135" s="6">
        <v>500</v>
      </c>
      <c r="E3135" s="8">
        <v>540</v>
      </c>
      <c r="F3135" t="s">
        <v>8221</v>
      </c>
      <c r="G3135" t="s">
        <v>8224</v>
      </c>
      <c r="H3135" t="s">
        <v>8246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8276</v>
      </c>
      <c r="O3135" t="s">
        <v>8277</v>
      </c>
      <c r="P3135" s="9">
        <f>(J3135/86400)+DATE(1970,1,1)</f>
        <v>42788.565208333333</v>
      </c>
      <c r="Q3135" s="9">
        <f>(I3135/86400)+DATE(1970,1,1)</f>
        <v>42818.523541666669</v>
      </c>
      <c r="R3135" cm="1">
        <f t="array" ref="R3135:S3135">YEAR(P3135:Q3135)</f>
        <v>2017</v>
      </c>
      <c r="S3135">
        <v>2017</v>
      </c>
    </row>
    <row r="3136" spans="1:19" ht="48" x14ac:dyDescent="0.2">
      <c r="A3136">
        <v>3134</v>
      </c>
      <c r="B3136" s="3" t="s">
        <v>3134</v>
      </c>
      <c r="C3136" s="3" t="s">
        <v>7244</v>
      </c>
      <c r="D3136" s="6">
        <v>1000</v>
      </c>
      <c r="E3136" s="8">
        <v>225</v>
      </c>
      <c r="F3136" t="s">
        <v>8221</v>
      </c>
      <c r="G3136" t="s">
        <v>8224</v>
      </c>
      <c r="H3136" t="s">
        <v>8246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8276</v>
      </c>
      <c r="O3136" t="s">
        <v>8277</v>
      </c>
      <c r="P3136" s="9">
        <f>(J3136/86400)+DATE(1970,1,1)</f>
        <v>42800.720127314809</v>
      </c>
      <c r="Q3136" s="9">
        <f>(I3136/86400)+DATE(1970,1,1)</f>
        <v>42821.678460648152</v>
      </c>
      <c r="R3136" cm="1">
        <f t="array" ref="R3136:S3136">YEAR(P3136:Q3136)</f>
        <v>2017</v>
      </c>
      <c r="S3136">
        <v>2017</v>
      </c>
    </row>
    <row r="3137" spans="1:19" ht="48" x14ac:dyDescent="0.2">
      <c r="A3137">
        <v>3135</v>
      </c>
      <c r="B3137" s="3" t="s">
        <v>3135</v>
      </c>
      <c r="C3137" s="3" t="s">
        <v>7245</v>
      </c>
      <c r="D3137" s="6">
        <v>777</v>
      </c>
      <c r="E3137" s="8">
        <v>162</v>
      </c>
      <c r="F3137" t="s">
        <v>8221</v>
      </c>
      <c r="G3137" t="s">
        <v>8223</v>
      </c>
      <c r="H3137" t="s">
        <v>8245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8276</v>
      </c>
      <c r="O3137" t="s">
        <v>8277</v>
      </c>
      <c r="P3137" s="9">
        <f>(J3137/86400)+DATE(1970,1,1)</f>
        <v>42807.151863425926</v>
      </c>
      <c r="Q3137" s="9">
        <f>(I3137/86400)+DATE(1970,1,1)</f>
        <v>42829.151863425926</v>
      </c>
      <c r="R3137" cm="1">
        <f t="array" ref="R3137:S3137">YEAR(P3137:Q3137)</f>
        <v>2017</v>
      </c>
      <c r="S3137">
        <v>2017</v>
      </c>
    </row>
    <row r="3138" spans="1:19" ht="48" x14ac:dyDescent="0.2">
      <c r="A3138">
        <v>3136</v>
      </c>
      <c r="B3138" s="3" t="s">
        <v>3136</v>
      </c>
      <c r="C3138" s="3" t="s">
        <v>7246</v>
      </c>
      <c r="D3138" s="6">
        <v>500</v>
      </c>
      <c r="E3138" s="8">
        <v>639</v>
      </c>
      <c r="F3138" t="s">
        <v>8221</v>
      </c>
      <c r="G3138" t="s">
        <v>8224</v>
      </c>
      <c r="H3138" t="s">
        <v>8246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8276</v>
      </c>
      <c r="O3138" t="s">
        <v>8277</v>
      </c>
      <c r="P3138" s="9">
        <f>(J3138/86400)+DATE(1970,1,1)</f>
        <v>42789.462430555555</v>
      </c>
      <c r="Q3138" s="9">
        <f>(I3138/86400)+DATE(1970,1,1)</f>
        <v>42825.957638888889</v>
      </c>
      <c r="R3138" cm="1">
        <f t="array" ref="R3138:S3138">YEAR(P3138:Q3138)</f>
        <v>2017</v>
      </c>
      <c r="S3138">
        <v>2017</v>
      </c>
    </row>
    <row r="3139" spans="1:19" ht="32" x14ac:dyDescent="0.2">
      <c r="A3139">
        <v>3137</v>
      </c>
      <c r="B3139" s="3" t="s">
        <v>3137</v>
      </c>
      <c r="C3139" s="3" t="s">
        <v>7247</v>
      </c>
      <c r="D3139" s="6">
        <v>1500</v>
      </c>
      <c r="E3139" s="8">
        <v>50</v>
      </c>
      <c r="F3139" t="s">
        <v>8221</v>
      </c>
      <c r="G3139" t="s">
        <v>8223</v>
      </c>
      <c r="H3139" t="s">
        <v>8245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8276</v>
      </c>
      <c r="O3139" t="s">
        <v>8277</v>
      </c>
      <c r="P3139" s="9">
        <f>(J3139/86400)+DATE(1970,1,1)</f>
        <v>42807.885057870371</v>
      </c>
      <c r="Q3139" s="9">
        <f>(I3139/86400)+DATE(1970,1,1)</f>
        <v>42858.8</v>
      </c>
      <c r="R3139" cm="1">
        <f t="array" ref="R3139:S3139">YEAR(P3139:Q3139)</f>
        <v>2017</v>
      </c>
      <c r="S3139">
        <v>2017</v>
      </c>
    </row>
    <row r="3140" spans="1:19" ht="64" x14ac:dyDescent="0.2">
      <c r="A3140">
        <v>3138</v>
      </c>
      <c r="B3140" s="3" t="s">
        <v>3138</v>
      </c>
      <c r="C3140" s="3" t="s">
        <v>7248</v>
      </c>
      <c r="D3140" s="6">
        <v>200</v>
      </c>
      <c r="E3140" s="8">
        <v>0</v>
      </c>
      <c r="F3140" t="s">
        <v>8221</v>
      </c>
      <c r="G3140" t="s">
        <v>8224</v>
      </c>
      <c r="H3140" t="s">
        <v>8246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8276</v>
      </c>
      <c r="O3140" t="s">
        <v>8277</v>
      </c>
      <c r="P3140" s="9">
        <f>(J3140/86400)+DATE(1970,1,1)</f>
        <v>42809.645914351851</v>
      </c>
      <c r="Q3140" s="9">
        <f>(I3140/86400)+DATE(1970,1,1)</f>
        <v>42828.645914351851</v>
      </c>
      <c r="R3140" cm="1">
        <f t="array" ref="R3140:S3140">YEAR(P3140:Q3140)</f>
        <v>2017</v>
      </c>
      <c r="S3140">
        <v>2017</v>
      </c>
    </row>
    <row r="3141" spans="1:19" ht="48" x14ac:dyDescent="0.2">
      <c r="A3141">
        <v>3139</v>
      </c>
      <c r="B3141" s="3" t="s">
        <v>3139</v>
      </c>
      <c r="C3141" s="3" t="s">
        <v>7249</v>
      </c>
      <c r="D3141" s="6">
        <v>50000</v>
      </c>
      <c r="E3141" s="8">
        <v>2700</v>
      </c>
      <c r="F3141" t="s">
        <v>8221</v>
      </c>
      <c r="G3141" t="s">
        <v>8237</v>
      </c>
      <c r="H3141" t="s">
        <v>8255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8276</v>
      </c>
      <c r="O3141" t="s">
        <v>8277</v>
      </c>
      <c r="P3141" s="9">
        <f>(J3141/86400)+DATE(1970,1,1)</f>
        <v>42785.270370370374</v>
      </c>
      <c r="Q3141" s="9">
        <f>(I3141/86400)+DATE(1970,1,1)</f>
        <v>42819.189583333333</v>
      </c>
      <c r="R3141" cm="1">
        <f t="array" ref="R3141:S3141">YEAR(P3141:Q3141)</f>
        <v>2017</v>
      </c>
      <c r="S3141">
        <v>2017</v>
      </c>
    </row>
    <row r="3142" spans="1:19" ht="48" x14ac:dyDescent="0.2">
      <c r="A3142">
        <v>3140</v>
      </c>
      <c r="B3142" s="3" t="s">
        <v>3140</v>
      </c>
      <c r="C3142" s="3" t="s">
        <v>7250</v>
      </c>
      <c r="D3142" s="6">
        <v>10000</v>
      </c>
      <c r="E3142" s="8">
        <v>96</v>
      </c>
      <c r="F3142" t="s">
        <v>8221</v>
      </c>
      <c r="G3142" t="s">
        <v>8229</v>
      </c>
      <c r="H3142" t="s">
        <v>8248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8276</v>
      </c>
      <c r="O3142" t="s">
        <v>8277</v>
      </c>
      <c r="P3142" s="9">
        <f>(J3142/86400)+DATE(1970,1,1)</f>
        <v>42802.718784722223</v>
      </c>
      <c r="Q3142" s="9">
        <f>(I3142/86400)+DATE(1970,1,1)</f>
        <v>42832.677118055552</v>
      </c>
      <c r="R3142" cm="1">
        <f t="array" ref="R3142:S3142">YEAR(P3142:Q3142)</f>
        <v>2017</v>
      </c>
      <c r="S3142">
        <v>2017</v>
      </c>
    </row>
    <row r="3143" spans="1:19" ht="64" x14ac:dyDescent="0.2">
      <c r="A3143">
        <v>3141</v>
      </c>
      <c r="B3143" s="3" t="s">
        <v>3141</v>
      </c>
      <c r="C3143" s="3" t="s">
        <v>7251</v>
      </c>
      <c r="D3143" s="6">
        <v>500</v>
      </c>
      <c r="E3143" s="8">
        <v>258</v>
      </c>
      <c r="F3143" t="s">
        <v>8221</v>
      </c>
      <c r="G3143" t="s">
        <v>8232</v>
      </c>
      <c r="H3143" t="s">
        <v>8248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8276</v>
      </c>
      <c r="O3143" t="s">
        <v>8277</v>
      </c>
      <c r="P3143" s="9">
        <f>(J3143/86400)+DATE(1970,1,1)</f>
        <v>42800.753333333334</v>
      </c>
      <c r="Q3143" s="9">
        <f>(I3143/86400)+DATE(1970,1,1)</f>
        <v>42841.833333333328</v>
      </c>
      <c r="R3143" cm="1">
        <f t="array" ref="R3143:S3143">YEAR(P3143:Q3143)</f>
        <v>2017</v>
      </c>
      <c r="S3143">
        <v>2017</v>
      </c>
    </row>
    <row r="3144" spans="1:19" ht="48" x14ac:dyDescent="0.2">
      <c r="A3144">
        <v>3142</v>
      </c>
      <c r="B3144" s="3" t="s">
        <v>3142</v>
      </c>
      <c r="C3144" s="3" t="s">
        <v>7252</v>
      </c>
      <c r="D3144" s="6">
        <v>2750</v>
      </c>
      <c r="E3144" s="8">
        <v>45</v>
      </c>
      <c r="F3144" t="s">
        <v>8221</v>
      </c>
      <c r="G3144" t="s">
        <v>8224</v>
      </c>
      <c r="H3144" t="s">
        <v>8246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8276</v>
      </c>
      <c r="O3144" t="s">
        <v>8277</v>
      </c>
      <c r="P3144" s="9">
        <f>(J3144/86400)+DATE(1970,1,1)</f>
        <v>42783.513182870374</v>
      </c>
      <c r="Q3144" s="9">
        <f>(I3144/86400)+DATE(1970,1,1)</f>
        <v>42813.471516203703</v>
      </c>
      <c r="R3144" cm="1">
        <f t="array" ref="R3144:S3144">YEAR(P3144:Q3144)</f>
        <v>2017</v>
      </c>
      <c r="S3144">
        <v>2017</v>
      </c>
    </row>
    <row r="3145" spans="1:19" ht="64" x14ac:dyDescent="0.2">
      <c r="A3145">
        <v>3143</v>
      </c>
      <c r="B3145" s="3" t="s">
        <v>3143</v>
      </c>
      <c r="C3145" s="3" t="s">
        <v>7253</v>
      </c>
      <c r="D3145" s="6">
        <v>700</v>
      </c>
      <c r="E3145" s="8">
        <v>0</v>
      </c>
      <c r="F3145" t="s">
        <v>8221</v>
      </c>
      <c r="G3145" t="s">
        <v>8224</v>
      </c>
      <c r="H3145" t="s">
        <v>8246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8276</v>
      </c>
      <c r="O3145" t="s">
        <v>8277</v>
      </c>
      <c r="P3145" s="9">
        <f>(J3145/86400)+DATE(1970,1,1)</f>
        <v>42808.358287037037</v>
      </c>
      <c r="Q3145" s="9">
        <f>(I3145/86400)+DATE(1970,1,1)</f>
        <v>42834.358287037037</v>
      </c>
      <c r="R3145" cm="1">
        <f t="array" ref="R3145:S3145">YEAR(P3145:Q3145)</f>
        <v>2017</v>
      </c>
      <c r="S3145">
        <v>2017</v>
      </c>
    </row>
    <row r="3146" spans="1:19" ht="64" x14ac:dyDescent="0.2">
      <c r="A3146">
        <v>3144</v>
      </c>
      <c r="B3146" s="3" t="s">
        <v>3144</v>
      </c>
      <c r="C3146" s="3" t="s">
        <v>7254</v>
      </c>
      <c r="D3146" s="6">
        <v>10000</v>
      </c>
      <c r="E3146" s="8">
        <v>7540</v>
      </c>
      <c r="F3146" t="s">
        <v>8221</v>
      </c>
      <c r="G3146" t="s">
        <v>8223</v>
      </c>
      <c r="H3146" t="s">
        <v>8245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8276</v>
      </c>
      <c r="O3146" t="s">
        <v>8277</v>
      </c>
      <c r="P3146" s="9">
        <f>(J3146/86400)+DATE(1970,1,1)</f>
        <v>42796.538275462968</v>
      </c>
      <c r="Q3146" s="9">
        <f>(I3146/86400)+DATE(1970,1,1)</f>
        <v>42813.25</v>
      </c>
      <c r="R3146" cm="1">
        <f t="array" ref="R3146:S3146">YEAR(P3146:Q3146)</f>
        <v>2017</v>
      </c>
      <c r="S3146">
        <v>2017</v>
      </c>
    </row>
    <row r="3147" spans="1:19" ht="32" x14ac:dyDescent="0.2">
      <c r="A3147">
        <v>3145</v>
      </c>
      <c r="B3147" s="3" t="s">
        <v>3145</v>
      </c>
      <c r="C3147" s="3" t="s">
        <v>7255</v>
      </c>
      <c r="D3147" s="6">
        <v>25000</v>
      </c>
      <c r="E3147" s="8">
        <v>0</v>
      </c>
      <c r="F3147" t="s">
        <v>8221</v>
      </c>
      <c r="G3147" t="s">
        <v>8223</v>
      </c>
      <c r="H3147" t="s">
        <v>8245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8276</v>
      </c>
      <c r="O3147" t="s">
        <v>8277</v>
      </c>
      <c r="P3147" s="9">
        <f>(J3147/86400)+DATE(1970,1,1)</f>
        <v>42762.040902777779</v>
      </c>
      <c r="Q3147" s="9">
        <f>(I3147/86400)+DATE(1970,1,1)</f>
        <v>42821.999236111107</v>
      </c>
      <c r="R3147" cm="1">
        <f t="array" ref="R3147:S3147">YEAR(P3147:Q3147)</f>
        <v>2017</v>
      </c>
      <c r="S3147">
        <v>2017</v>
      </c>
    </row>
    <row r="3148" spans="1:19" ht="32" x14ac:dyDescent="0.2">
      <c r="A3148">
        <v>3146</v>
      </c>
      <c r="B3148" s="3" t="s">
        <v>3146</v>
      </c>
      <c r="C3148" s="3" t="s">
        <v>7256</v>
      </c>
      <c r="D3148" s="6">
        <v>50000</v>
      </c>
      <c r="E3148" s="8">
        <v>5250</v>
      </c>
      <c r="F3148" t="s">
        <v>8221</v>
      </c>
      <c r="G3148" t="s">
        <v>8237</v>
      </c>
      <c r="H3148" t="s">
        <v>8255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8276</v>
      </c>
      <c r="O3148" t="s">
        <v>8277</v>
      </c>
      <c r="P3148" s="9">
        <f>(J3148/86400)+DATE(1970,1,1)</f>
        <v>42796.682476851856</v>
      </c>
      <c r="Q3148" s="9">
        <f>(I3148/86400)+DATE(1970,1,1)</f>
        <v>42841.640810185185</v>
      </c>
      <c r="R3148" cm="1">
        <f t="array" ref="R3148:S3148">YEAR(P3148:Q3148)</f>
        <v>2017</v>
      </c>
      <c r="S3148">
        <v>2017</v>
      </c>
    </row>
    <row r="3149" spans="1:19" ht="48" x14ac:dyDescent="0.2">
      <c r="A3149">
        <v>3147</v>
      </c>
      <c r="B3149" s="3" t="s">
        <v>3147</v>
      </c>
      <c r="C3149" s="3" t="s">
        <v>7257</v>
      </c>
      <c r="D3149" s="6">
        <v>20000</v>
      </c>
      <c r="E3149" s="8">
        <v>23505</v>
      </c>
      <c r="F3149" t="s">
        <v>8218</v>
      </c>
      <c r="G3149" t="s">
        <v>8223</v>
      </c>
      <c r="H3149" t="s">
        <v>8245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8276</v>
      </c>
      <c r="O3149" t="s">
        <v>8277</v>
      </c>
      <c r="P3149" s="9">
        <f>(J3149/86400)+DATE(1970,1,1)</f>
        <v>41909.96938657407</v>
      </c>
      <c r="Q3149" s="9">
        <f>(I3149/86400)+DATE(1970,1,1)</f>
        <v>41950.011053240742</v>
      </c>
      <c r="R3149" cm="1">
        <f t="array" ref="R3149:S3149">YEAR(P3149:Q3149)</f>
        <v>2014</v>
      </c>
      <c r="S3149">
        <v>2014</v>
      </c>
    </row>
    <row r="3150" spans="1:19" ht="32" x14ac:dyDescent="0.2">
      <c r="A3150">
        <v>3148</v>
      </c>
      <c r="B3150" s="3" t="s">
        <v>3148</v>
      </c>
      <c r="C3150" s="3" t="s">
        <v>7258</v>
      </c>
      <c r="D3150" s="6">
        <v>1800</v>
      </c>
      <c r="E3150" s="8">
        <v>2361</v>
      </c>
      <c r="F3150" t="s">
        <v>8218</v>
      </c>
      <c r="G3150" t="s">
        <v>8223</v>
      </c>
      <c r="H3150" t="s">
        <v>8245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8276</v>
      </c>
      <c r="O3150" t="s">
        <v>8277</v>
      </c>
      <c r="P3150" s="9">
        <f>(J3150/86400)+DATE(1970,1,1)</f>
        <v>41891.665324074071</v>
      </c>
      <c r="Q3150" s="9">
        <f>(I3150/86400)+DATE(1970,1,1)</f>
        <v>41913.166666666664</v>
      </c>
      <c r="R3150" cm="1">
        <f t="array" ref="R3150:S3150">YEAR(P3150:Q3150)</f>
        <v>2014</v>
      </c>
      <c r="S3150">
        <v>2014</v>
      </c>
    </row>
    <row r="3151" spans="1:19" ht="48" x14ac:dyDescent="0.2">
      <c r="A3151">
        <v>3149</v>
      </c>
      <c r="B3151" s="3" t="s">
        <v>3149</v>
      </c>
      <c r="C3151" s="3" t="s">
        <v>7259</v>
      </c>
      <c r="D3151" s="6">
        <v>1250</v>
      </c>
      <c r="E3151" s="8">
        <v>1300</v>
      </c>
      <c r="F3151" t="s">
        <v>8218</v>
      </c>
      <c r="G3151" t="s">
        <v>8223</v>
      </c>
      <c r="H3151" t="s">
        <v>8245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8276</v>
      </c>
      <c r="O3151" t="s">
        <v>8277</v>
      </c>
      <c r="P3151" s="9">
        <f>(J3151/86400)+DATE(1970,1,1)</f>
        <v>41226.017361111109</v>
      </c>
      <c r="Q3151" s="9">
        <f>(I3151/86400)+DATE(1970,1,1)</f>
        <v>41250.083333333336</v>
      </c>
      <c r="R3151" cm="1">
        <f t="array" ref="R3151:S3151">YEAR(P3151:Q3151)</f>
        <v>2012</v>
      </c>
      <c r="S3151">
        <v>2012</v>
      </c>
    </row>
    <row r="3152" spans="1:19" ht="64" x14ac:dyDescent="0.2">
      <c r="A3152">
        <v>3150</v>
      </c>
      <c r="B3152" s="3" t="s">
        <v>3150</v>
      </c>
      <c r="C3152" s="3" t="s">
        <v>7260</v>
      </c>
      <c r="D3152" s="6">
        <v>3500</v>
      </c>
      <c r="E3152" s="8">
        <v>3535</v>
      </c>
      <c r="F3152" t="s">
        <v>8218</v>
      </c>
      <c r="G3152" t="s">
        <v>8223</v>
      </c>
      <c r="H3152" t="s">
        <v>8245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8276</v>
      </c>
      <c r="O3152" t="s">
        <v>8277</v>
      </c>
      <c r="P3152" s="9">
        <f>(J3152/86400)+DATE(1970,1,1)</f>
        <v>40478.263923611114</v>
      </c>
      <c r="Q3152" s="9">
        <f>(I3152/86400)+DATE(1970,1,1)</f>
        <v>40568.166666666664</v>
      </c>
      <c r="R3152" cm="1">
        <f t="array" ref="R3152:S3152">YEAR(P3152:Q3152)</f>
        <v>2010</v>
      </c>
      <c r="S3152">
        <v>2011</v>
      </c>
    </row>
    <row r="3153" spans="1:19" ht="32" x14ac:dyDescent="0.2">
      <c r="A3153">
        <v>3151</v>
      </c>
      <c r="B3153" s="3" t="s">
        <v>3151</v>
      </c>
      <c r="C3153" s="3" t="s">
        <v>7261</v>
      </c>
      <c r="D3153" s="6">
        <v>3500</v>
      </c>
      <c r="E3153" s="8">
        <v>3514</v>
      </c>
      <c r="F3153" t="s">
        <v>8218</v>
      </c>
      <c r="G3153" t="s">
        <v>8223</v>
      </c>
      <c r="H3153" t="s">
        <v>8245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8276</v>
      </c>
      <c r="O3153" t="s">
        <v>8277</v>
      </c>
      <c r="P3153" s="9">
        <f>(J3153/86400)+DATE(1970,1,1)</f>
        <v>41862.83997685185</v>
      </c>
      <c r="Q3153" s="9">
        <f>(I3153/86400)+DATE(1970,1,1)</f>
        <v>41892.83997685185</v>
      </c>
      <c r="R3153" cm="1">
        <f t="array" ref="R3153:S3153">YEAR(P3153:Q3153)</f>
        <v>2014</v>
      </c>
      <c r="S3153">
        <v>2014</v>
      </c>
    </row>
    <row r="3154" spans="1:19" ht="48" x14ac:dyDescent="0.2">
      <c r="A3154">
        <v>3152</v>
      </c>
      <c r="B3154" s="3" t="s">
        <v>3152</v>
      </c>
      <c r="C3154" s="3" t="s">
        <v>7262</v>
      </c>
      <c r="D3154" s="6">
        <v>2200</v>
      </c>
      <c r="E3154" s="8">
        <v>2331</v>
      </c>
      <c r="F3154" t="s">
        <v>8218</v>
      </c>
      <c r="G3154" t="s">
        <v>8224</v>
      </c>
      <c r="H3154" t="s">
        <v>8246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8276</v>
      </c>
      <c r="O3154" t="s">
        <v>8277</v>
      </c>
      <c r="P3154" s="9">
        <f>(J3154/86400)+DATE(1970,1,1)</f>
        <v>41550.867673611108</v>
      </c>
      <c r="Q3154" s="9">
        <f>(I3154/86400)+DATE(1970,1,1)</f>
        <v>41580.867673611108</v>
      </c>
      <c r="R3154" cm="1">
        <f t="array" ref="R3154:S3154">YEAR(P3154:Q3154)</f>
        <v>2013</v>
      </c>
      <c r="S3154">
        <v>2013</v>
      </c>
    </row>
    <row r="3155" spans="1:19" ht="48" x14ac:dyDescent="0.2">
      <c r="A3155">
        <v>3153</v>
      </c>
      <c r="B3155" s="3" t="s">
        <v>3153</v>
      </c>
      <c r="C3155" s="3" t="s">
        <v>7263</v>
      </c>
      <c r="D3155" s="6">
        <v>3000</v>
      </c>
      <c r="E3155" s="8">
        <v>10067.5</v>
      </c>
      <c r="F3155" t="s">
        <v>8218</v>
      </c>
      <c r="G3155" t="s">
        <v>8223</v>
      </c>
      <c r="H3155" t="s">
        <v>8245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8276</v>
      </c>
      <c r="O3155" t="s">
        <v>8277</v>
      </c>
      <c r="P3155" s="9">
        <f>(J3155/86400)+DATE(1970,1,1)</f>
        <v>40633.154363425929</v>
      </c>
      <c r="Q3155" s="9">
        <f>(I3155/86400)+DATE(1970,1,1)</f>
        <v>40664.207638888889</v>
      </c>
      <c r="R3155" cm="1">
        <f t="array" ref="R3155:S3155">YEAR(P3155:Q3155)</f>
        <v>2011</v>
      </c>
      <c r="S3155">
        <v>2011</v>
      </c>
    </row>
    <row r="3156" spans="1:19" ht="48" x14ac:dyDescent="0.2">
      <c r="A3156">
        <v>3154</v>
      </c>
      <c r="B3156" s="3" t="s">
        <v>3154</v>
      </c>
      <c r="C3156" s="3" t="s">
        <v>7264</v>
      </c>
      <c r="D3156" s="6">
        <v>7000</v>
      </c>
      <c r="E3156" s="8">
        <v>7905</v>
      </c>
      <c r="F3156" t="s">
        <v>8218</v>
      </c>
      <c r="G3156" t="s">
        <v>8223</v>
      </c>
      <c r="H3156" t="s">
        <v>8245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8276</v>
      </c>
      <c r="O3156" t="s">
        <v>8277</v>
      </c>
      <c r="P3156" s="9">
        <f>(J3156/86400)+DATE(1970,1,1)</f>
        <v>40970.875671296293</v>
      </c>
      <c r="Q3156" s="9">
        <f>(I3156/86400)+DATE(1970,1,1)</f>
        <v>41000.834004629629</v>
      </c>
      <c r="R3156" cm="1">
        <f t="array" ref="R3156:S3156">YEAR(P3156:Q3156)</f>
        <v>2012</v>
      </c>
      <c r="S3156">
        <v>2012</v>
      </c>
    </row>
    <row r="3157" spans="1:19" ht="48" x14ac:dyDescent="0.2">
      <c r="A3157">
        <v>3155</v>
      </c>
      <c r="B3157" s="3" t="s">
        <v>3155</v>
      </c>
      <c r="C3157" s="3" t="s">
        <v>7265</v>
      </c>
      <c r="D3157" s="6">
        <v>5000</v>
      </c>
      <c r="E3157" s="8">
        <v>9425.23</v>
      </c>
      <c r="F3157" t="s">
        <v>8218</v>
      </c>
      <c r="G3157" t="s">
        <v>8224</v>
      </c>
      <c r="H3157" t="s">
        <v>8246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8276</v>
      </c>
      <c r="O3157" t="s">
        <v>8277</v>
      </c>
      <c r="P3157" s="9">
        <f>(J3157/86400)+DATE(1970,1,1)</f>
        <v>41233.499131944445</v>
      </c>
      <c r="Q3157" s="9">
        <f>(I3157/86400)+DATE(1970,1,1)</f>
        <v>41263.499131944445</v>
      </c>
      <c r="R3157" cm="1">
        <f t="array" ref="R3157:S3157">YEAR(P3157:Q3157)</f>
        <v>2012</v>
      </c>
      <c r="S3157">
        <v>2012</v>
      </c>
    </row>
    <row r="3158" spans="1:19" ht="48" x14ac:dyDescent="0.2">
      <c r="A3158">
        <v>3156</v>
      </c>
      <c r="B3158" s="3" t="s">
        <v>3156</v>
      </c>
      <c r="C3158" s="3" t="s">
        <v>7266</v>
      </c>
      <c r="D3158" s="6">
        <v>5500</v>
      </c>
      <c r="E3158" s="8">
        <v>5600</v>
      </c>
      <c r="F3158" t="s">
        <v>8218</v>
      </c>
      <c r="G3158" t="s">
        <v>8223</v>
      </c>
      <c r="H3158" t="s">
        <v>8245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8276</v>
      </c>
      <c r="O3158" t="s">
        <v>8277</v>
      </c>
      <c r="P3158" s="9">
        <f>(J3158/86400)+DATE(1970,1,1)</f>
        <v>41026.953055555554</v>
      </c>
      <c r="Q3158" s="9">
        <f>(I3158/86400)+DATE(1970,1,1)</f>
        <v>41061.953055555554</v>
      </c>
      <c r="R3158" cm="1">
        <f t="array" ref="R3158:S3158">YEAR(P3158:Q3158)</f>
        <v>2012</v>
      </c>
      <c r="S3158">
        <v>2012</v>
      </c>
    </row>
    <row r="3159" spans="1:19" ht="32" x14ac:dyDescent="0.2">
      <c r="A3159">
        <v>3157</v>
      </c>
      <c r="B3159" s="3" t="s">
        <v>3157</v>
      </c>
      <c r="C3159" s="3" t="s">
        <v>7267</v>
      </c>
      <c r="D3159" s="6">
        <v>4000</v>
      </c>
      <c r="E3159" s="8">
        <v>4040</v>
      </c>
      <c r="F3159" t="s">
        <v>8218</v>
      </c>
      <c r="G3159" t="s">
        <v>8223</v>
      </c>
      <c r="H3159" t="s">
        <v>8245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8276</v>
      </c>
      <c r="O3159" t="s">
        <v>8277</v>
      </c>
      <c r="P3159" s="9">
        <f>(J3159/86400)+DATE(1970,1,1)</f>
        <v>41829.788252314815</v>
      </c>
      <c r="Q3159" s="9">
        <f>(I3159/86400)+DATE(1970,1,1)</f>
        <v>41839.208333333336</v>
      </c>
      <c r="R3159" cm="1">
        <f t="array" ref="R3159:S3159">YEAR(P3159:Q3159)</f>
        <v>2014</v>
      </c>
      <c r="S3159">
        <v>2014</v>
      </c>
    </row>
    <row r="3160" spans="1:19" ht="32" x14ac:dyDescent="0.2">
      <c r="A3160">
        <v>3158</v>
      </c>
      <c r="B3160" s="3" t="s">
        <v>3158</v>
      </c>
      <c r="C3160" s="3" t="s">
        <v>7268</v>
      </c>
      <c r="D3160" s="6">
        <v>5000</v>
      </c>
      <c r="E3160" s="8">
        <v>5700</v>
      </c>
      <c r="F3160" t="s">
        <v>8218</v>
      </c>
      <c r="G3160" t="s">
        <v>8223</v>
      </c>
      <c r="H3160" t="s">
        <v>8245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8276</v>
      </c>
      <c r="O3160" t="s">
        <v>8277</v>
      </c>
      <c r="P3160" s="9">
        <f>(J3160/86400)+DATE(1970,1,1)</f>
        <v>41447.839722222227</v>
      </c>
      <c r="Q3160" s="9">
        <f>(I3160/86400)+DATE(1970,1,1)</f>
        <v>41477.839722222227</v>
      </c>
      <c r="R3160" cm="1">
        <f t="array" ref="R3160:S3160">YEAR(P3160:Q3160)</f>
        <v>2013</v>
      </c>
      <c r="S3160">
        <v>2013</v>
      </c>
    </row>
    <row r="3161" spans="1:19" ht="32" x14ac:dyDescent="0.2">
      <c r="A3161">
        <v>3159</v>
      </c>
      <c r="B3161" s="3" t="s">
        <v>3159</v>
      </c>
      <c r="C3161" s="3" t="s">
        <v>7269</v>
      </c>
      <c r="D3161" s="6">
        <v>1500</v>
      </c>
      <c r="E3161" s="8">
        <v>2002.22</v>
      </c>
      <c r="F3161" t="s">
        <v>8218</v>
      </c>
      <c r="G3161" t="s">
        <v>8223</v>
      </c>
      <c r="H3161" t="s">
        <v>8245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8276</v>
      </c>
      <c r="O3161" t="s">
        <v>8277</v>
      </c>
      <c r="P3161" s="9">
        <f>(J3161/86400)+DATE(1970,1,1)</f>
        <v>40884.066678240742</v>
      </c>
      <c r="Q3161" s="9">
        <f>(I3161/86400)+DATE(1970,1,1)</f>
        <v>40926.958333333336</v>
      </c>
      <c r="R3161" cm="1">
        <f t="array" ref="R3161:S3161">YEAR(P3161:Q3161)</f>
        <v>2011</v>
      </c>
      <c r="S3161">
        <v>2012</v>
      </c>
    </row>
    <row r="3162" spans="1:19" ht="48" x14ac:dyDescent="0.2">
      <c r="A3162">
        <v>3160</v>
      </c>
      <c r="B3162" s="3" t="s">
        <v>3160</v>
      </c>
      <c r="C3162" s="3" t="s">
        <v>7270</v>
      </c>
      <c r="D3162" s="6">
        <v>4500</v>
      </c>
      <c r="E3162" s="8">
        <v>4569</v>
      </c>
      <c r="F3162" t="s">
        <v>8218</v>
      </c>
      <c r="G3162" t="s">
        <v>8223</v>
      </c>
      <c r="H3162" t="s">
        <v>8245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8276</v>
      </c>
      <c r="O3162" t="s">
        <v>8277</v>
      </c>
      <c r="P3162" s="9">
        <f>(J3162/86400)+DATE(1970,1,1)</f>
        <v>41841.26489583333</v>
      </c>
      <c r="Q3162" s="9">
        <f>(I3162/86400)+DATE(1970,1,1)</f>
        <v>41864.207638888889</v>
      </c>
      <c r="R3162" cm="1">
        <f t="array" ref="R3162:S3162">YEAR(P3162:Q3162)</f>
        <v>2014</v>
      </c>
      <c r="S3162">
        <v>2014</v>
      </c>
    </row>
    <row r="3163" spans="1:19" ht="48" x14ac:dyDescent="0.2">
      <c r="A3163">
        <v>3161</v>
      </c>
      <c r="B3163" s="3" t="s">
        <v>3161</v>
      </c>
      <c r="C3163" s="3" t="s">
        <v>7271</v>
      </c>
      <c r="D3163" s="6">
        <v>2000</v>
      </c>
      <c r="E3163" s="8">
        <v>2102</v>
      </c>
      <c r="F3163" t="s">
        <v>8218</v>
      </c>
      <c r="G3163" t="s">
        <v>8224</v>
      </c>
      <c r="H3163" t="s">
        <v>8246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8276</v>
      </c>
      <c r="O3163" t="s">
        <v>8277</v>
      </c>
      <c r="P3163" s="9">
        <f>(J3163/86400)+DATE(1970,1,1)</f>
        <v>41897.536134259259</v>
      </c>
      <c r="Q3163" s="9">
        <f>(I3163/86400)+DATE(1970,1,1)</f>
        <v>41927.536134259259</v>
      </c>
      <c r="R3163" cm="1">
        <f t="array" ref="R3163:S3163">YEAR(P3163:Q3163)</f>
        <v>2014</v>
      </c>
      <c r="S3163">
        <v>2014</v>
      </c>
    </row>
    <row r="3164" spans="1:19" ht="48" x14ac:dyDescent="0.2">
      <c r="A3164">
        <v>3162</v>
      </c>
      <c r="B3164" s="3" t="s">
        <v>3162</v>
      </c>
      <c r="C3164" s="3" t="s">
        <v>7272</v>
      </c>
      <c r="D3164" s="6">
        <v>4000</v>
      </c>
      <c r="E3164" s="8">
        <v>5086</v>
      </c>
      <c r="F3164" t="s">
        <v>8218</v>
      </c>
      <c r="G3164" t="s">
        <v>8223</v>
      </c>
      <c r="H3164" t="s">
        <v>8245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8276</v>
      </c>
      <c r="O3164" t="s">
        <v>8277</v>
      </c>
      <c r="P3164" s="9">
        <f>(J3164/86400)+DATE(1970,1,1)</f>
        <v>41799.685902777775</v>
      </c>
      <c r="Q3164" s="9">
        <f>(I3164/86400)+DATE(1970,1,1)</f>
        <v>41827.083333333336</v>
      </c>
      <c r="R3164" cm="1">
        <f t="array" ref="R3164:S3164">YEAR(P3164:Q3164)</f>
        <v>2014</v>
      </c>
      <c r="S3164">
        <v>2014</v>
      </c>
    </row>
    <row r="3165" spans="1:19" ht="48" x14ac:dyDescent="0.2">
      <c r="A3165">
        <v>3163</v>
      </c>
      <c r="B3165" s="3" t="s">
        <v>3163</v>
      </c>
      <c r="C3165" s="3" t="s">
        <v>7273</v>
      </c>
      <c r="D3165" s="6">
        <v>13000</v>
      </c>
      <c r="E3165" s="8">
        <v>14450</v>
      </c>
      <c r="F3165" t="s">
        <v>8218</v>
      </c>
      <c r="G3165" t="s">
        <v>8223</v>
      </c>
      <c r="H3165" t="s">
        <v>8245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8276</v>
      </c>
      <c r="O3165" t="s">
        <v>8277</v>
      </c>
      <c r="P3165" s="9">
        <f>(J3165/86400)+DATE(1970,1,1)</f>
        <v>41775.753761574073</v>
      </c>
      <c r="Q3165" s="9">
        <f>(I3165/86400)+DATE(1970,1,1)</f>
        <v>41805.753761574073</v>
      </c>
      <c r="R3165" cm="1">
        <f t="array" ref="R3165:S3165">YEAR(P3165:Q3165)</f>
        <v>2014</v>
      </c>
      <c r="S3165">
        <v>2014</v>
      </c>
    </row>
    <row r="3166" spans="1:19" ht="48" x14ac:dyDescent="0.2">
      <c r="A3166">
        <v>3164</v>
      </c>
      <c r="B3166" s="3" t="s">
        <v>3164</v>
      </c>
      <c r="C3166" s="3" t="s">
        <v>7274</v>
      </c>
      <c r="D3166" s="6">
        <v>2500</v>
      </c>
      <c r="E3166" s="8">
        <v>2669</v>
      </c>
      <c r="F3166" t="s">
        <v>8218</v>
      </c>
      <c r="G3166" t="s">
        <v>8223</v>
      </c>
      <c r="H3166" t="s">
        <v>8245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8276</v>
      </c>
      <c r="O3166" t="s">
        <v>8277</v>
      </c>
      <c r="P3166" s="9">
        <f>(J3166/86400)+DATE(1970,1,1)</f>
        <v>41766.805729166663</v>
      </c>
      <c r="Q3166" s="9">
        <f>(I3166/86400)+DATE(1970,1,1)</f>
        <v>41799.805729166663</v>
      </c>
      <c r="R3166" cm="1">
        <f t="array" ref="R3166:S3166">YEAR(P3166:Q3166)</f>
        <v>2014</v>
      </c>
      <c r="S3166">
        <v>2014</v>
      </c>
    </row>
    <row r="3167" spans="1:19" ht="48" x14ac:dyDescent="0.2">
      <c r="A3167">
        <v>3165</v>
      </c>
      <c r="B3167" s="3" t="s">
        <v>3165</v>
      </c>
      <c r="C3167" s="3" t="s">
        <v>7275</v>
      </c>
      <c r="D3167" s="6">
        <v>750</v>
      </c>
      <c r="E3167" s="8">
        <v>1220</v>
      </c>
      <c r="F3167" t="s">
        <v>8218</v>
      </c>
      <c r="G3167" t="s">
        <v>8223</v>
      </c>
      <c r="H3167" t="s">
        <v>8245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8276</v>
      </c>
      <c r="O3167" t="s">
        <v>8277</v>
      </c>
      <c r="P3167" s="9">
        <f>(J3167/86400)+DATE(1970,1,1)</f>
        <v>40644.159259259257</v>
      </c>
      <c r="Q3167" s="9">
        <f>(I3167/86400)+DATE(1970,1,1)</f>
        <v>40666.165972222225</v>
      </c>
      <c r="R3167" cm="1">
        <f t="array" ref="R3167:S3167">YEAR(P3167:Q3167)</f>
        <v>2011</v>
      </c>
      <c r="S3167">
        <v>2011</v>
      </c>
    </row>
    <row r="3168" spans="1:19" ht="48" x14ac:dyDescent="0.2">
      <c r="A3168">
        <v>3166</v>
      </c>
      <c r="B3168" s="3" t="s">
        <v>3166</v>
      </c>
      <c r="C3168" s="3" t="s">
        <v>7276</v>
      </c>
      <c r="D3168" s="6">
        <v>35000</v>
      </c>
      <c r="E3168" s="8">
        <v>56079.83</v>
      </c>
      <c r="F3168" t="s">
        <v>8218</v>
      </c>
      <c r="G3168" t="s">
        <v>8223</v>
      </c>
      <c r="H3168" t="s">
        <v>8245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8276</v>
      </c>
      <c r="O3168" t="s">
        <v>8277</v>
      </c>
      <c r="P3168" s="9">
        <f>(J3168/86400)+DATE(1970,1,1)</f>
        <v>41940.69158564815</v>
      </c>
      <c r="Q3168" s="9">
        <f>(I3168/86400)+DATE(1970,1,1)</f>
        <v>41969.332638888889</v>
      </c>
      <c r="R3168" cm="1">
        <f t="array" ref="R3168:S3168">YEAR(P3168:Q3168)</f>
        <v>2014</v>
      </c>
      <c r="S3168">
        <v>2014</v>
      </c>
    </row>
    <row r="3169" spans="1:19" ht="32" x14ac:dyDescent="0.2">
      <c r="A3169">
        <v>3167</v>
      </c>
      <c r="B3169" s="3" t="s">
        <v>3167</v>
      </c>
      <c r="C3169" s="3" t="s">
        <v>7277</v>
      </c>
      <c r="D3169" s="6">
        <v>3000</v>
      </c>
      <c r="E3169" s="8">
        <v>3485</v>
      </c>
      <c r="F3169" t="s">
        <v>8218</v>
      </c>
      <c r="G3169" t="s">
        <v>8223</v>
      </c>
      <c r="H3169" t="s">
        <v>8245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8276</v>
      </c>
      <c r="O3169" t="s">
        <v>8277</v>
      </c>
      <c r="P3169" s="9">
        <f>(J3169/86400)+DATE(1970,1,1)</f>
        <v>41839.175706018519</v>
      </c>
      <c r="Q3169" s="9">
        <f>(I3169/86400)+DATE(1970,1,1)</f>
        <v>41853.175706018519</v>
      </c>
      <c r="R3169" cm="1">
        <f t="array" ref="R3169:S3169">YEAR(P3169:Q3169)</f>
        <v>2014</v>
      </c>
      <c r="S3169">
        <v>2014</v>
      </c>
    </row>
    <row r="3170" spans="1:19" ht="48" x14ac:dyDescent="0.2">
      <c r="A3170">
        <v>3168</v>
      </c>
      <c r="B3170" s="3" t="s">
        <v>3168</v>
      </c>
      <c r="C3170" s="3" t="s">
        <v>7278</v>
      </c>
      <c r="D3170" s="6">
        <v>2500</v>
      </c>
      <c r="E3170" s="8">
        <v>3105</v>
      </c>
      <c r="F3170" t="s">
        <v>8218</v>
      </c>
      <c r="G3170" t="s">
        <v>8223</v>
      </c>
      <c r="H3170" t="s">
        <v>8245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8276</v>
      </c>
      <c r="O3170" t="s">
        <v>8277</v>
      </c>
      <c r="P3170" s="9">
        <f>(J3170/86400)+DATE(1970,1,1)</f>
        <v>41772.105937500004</v>
      </c>
      <c r="Q3170" s="9">
        <f>(I3170/86400)+DATE(1970,1,1)</f>
        <v>41803.916666666664</v>
      </c>
      <c r="R3170" cm="1">
        <f t="array" ref="R3170:S3170">YEAR(P3170:Q3170)</f>
        <v>2014</v>
      </c>
      <c r="S3170">
        <v>2014</v>
      </c>
    </row>
    <row r="3171" spans="1:19" ht="32" x14ac:dyDescent="0.2">
      <c r="A3171">
        <v>3169</v>
      </c>
      <c r="B3171" s="3" t="s">
        <v>3169</v>
      </c>
      <c r="C3171" s="3" t="s">
        <v>7279</v>
      </c>
      <c r="D3171" s="6">
        <v>8000</v>
      </c>
      <c r="E3171" s="8">
        <v>8241</v>
      </c>
      <c r="F3171" t="s">
        <v>8218</v>
      </c>
      <c r="G3171" t="s">
        <v>8223</v>
      </c>
      <c r="H3171" t="s">
        <v>8245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8276</v>
      </c>
      <c r="O3171" t="s">
        <v>8277</v>
      </c>
      <c r="P3171" s="9">
        <f>(J3171/86400)+DATE(1970,1,1)</f>
        <v>41591.737974537034</v>
      </c>
      <c r="Q3171" s="9">
        <f>(I3171/86400)+DATE(1970,1,1)</f>
        <v>41621.207638888889</v>
      </c>
      <c r="R3171" cm="1">
        <f t="array" ref="R3171:S3171">YEAR(P3171:Q3171)</f>
        <v>2013</v>
      </c>
      <c r="S3171">
        <v>2013</v>
      </c>
    </row>
    <row r="3172" spans="1:19" ht="32" x14ac:dyDescent="0.2">
      <c r="A3172">
        <v>3170</v>
      </c>
      <c r="B3172" s="3" t="s">
        <v>3170</v>
      </c>
      <c r="C3172" s="3" t="s">
        <v>7280</v>
      </c>
      <c r="D3172" s="6">
        <v>2000</v>
      </c>
      <c r="E3172" s="8">
        <v>2245</v>
      </c>
      <c r="F3172" t="s">
        <v>8218</v>
      </c>
      <c r="G3172" t="s">
        <v>8223</v>
      </c>
      <c r="H3172" t="s">
        <v>8245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8276</v>
      </c>
      <c r="O3172" t="s">
        <v>8277</v>
      </c>
      <c r="P3172" s="9">
        <f>(J3172/86400)+DATE(1970,1,1)</f>
        <v>41789.080370370371</v>
      </c>
      <c r="Q3172" s="9">
        <f>(I3172/86400)+DATE(1970,1,1)</f>
        <v>41822.166666666664</v>
      </c>
      <c r="R3172" cm="1">
        <f t="array" ref="R3172:S3172">YEAR(P3172:Q3172)</f>
        <v>2014</v>
      </c>
      <c r="S3172">
        <v>2014</v>
      </c>
    </row>
    <row r="3173" spans="1:19" ht="48" x14ac:dyDescent="0.2">
      <c r="A3173">
        <v>3171</v>
      </c>
      <c r="B3173" s="3" t="s">
        <v>3171</v>
      </c>
      <c r="C3173" s="3" t="s">
        <v>7281</v>
      </c>
      <c r="D3173" s="6">
        <v>7000</v>
      </c>
      <c r="E3173" s="8">
        <v>7617</v>
      </c>
      <c r="F3173" t="s">
        <v>8218</v>
      </c>
      <c r="G3173" t="s">
        <v>8224</v>
      </c>
      <c r="H3173" t="s">
        <v>8246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8276</v>
      </c>
      <c r="O3173" t="s">
        <v>8277</v>
      </c>
      <c r="P3173" s="9">
        <f>(J3173/86400)+DATE(1970,1,1)</f>
        <v>42466.608310185184</v>
      </c>
      <c r="Q3173" s="9">
        <f>(I3173/86400)+DATE(1970,1,1)</f>
        <v>42496.608310185184</v>
      </c>
      <c r="R3173" cm="1">
        <f t="array" ref="R3173:S3173">YEAR(P3173:Q3173)</f>
        <v>2016</v>
      </c>
      <c r="S3173">
        <v>2016</v>
      </c>
    </row>
    <row r="3174" spans="1:19" ht="48" x14ac:dyDescent="0.2">
      <c r="A3174">
        <v>3172</v>
      </c>
      <c r="B3174" s="3" t="s">
        <v>3172</v>
      </c>
      <c r="C3174" s="3" t="s">
        <v>7282</v>
      </c>
      <c r="D3174" s="6">
        <v>2000</v>
      </c>
      <c r="E3174" s="8">
        <v>2300</v>
      </c>
      <c r="F3174" t="s">
        <v>8218</v>
      </c>
      <c r="G3174" t="s">
        <v>8223</v>
      </c>
      <c r="H3174" t="s">
        <v>8245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8276</v>
      </c>
      <c r="O3174" t="s">
        <v>8277</v>
      </c>
      <c r="P3174" s="9">
        <f>(J3174/86400)+DATE(1970,1,1)</f>
        <v>40923.729953703703</v>
      </c>
      <c r="Q3174" s="9">
        <f>(I3174/86400)+DATE(1970,1,1)</f>
        <v>40953.729953703703</v>
      </c>
      <c r="R3174" cm="1">
        <f t="array" ref="R3174:S3174">YEAR(P3174:Q3174)</f>
        <v>2012</v>
      </c>
      <c r="S3174">
        <v>2012</v>
      </c>
    </row>
    <row r="3175" spans="1:19" ht="48" x14ac:dyDescent="0.2">
      <c r="A3175">
        <v>3173</v>
      </c>
      <c r="B3175" s="3" t="s">
        <v>3173</v>
      </c>
      <c r="C3175" s="3" t="s">
        <v>7283</v>
      </c>
      <c r="D3175" s="6">
        <v>10000</v>
      </c>
      <c r="E3175" s="8">
        <v>10300</v>
      </c>
      <c r="F3175" t="s">
        <v>8218</v>
      </c>
      <c r="G3175" t="s">
        <v>8223</v>
      </c>
      <c r="H3175" t="s">
        <v>8245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8276</v>
      </c>
      <c r="O3175" t="s">
        <v>8277</v>
      </c>
      <c r="P3175" s="9">
        <f>(J3175/86400)+DATE(1970,1,1)</f>
        <v>41878.878379629634</v>
      </c>
      <c r="Q3175" s="9">
        <f>(I3175/86400)+DATE(1970,1,1)</f>
        <v>41908.878379629634</v>
      </c>
      <c r="R3175" cm="1">
        <f t="array" ref="R3175:S3175">YEAR(P3175:Q3175)</f>
        <v>2014</v>
      </c>
      <c r="S3175">
        <v>2014</v>
      </c>
    </row>
    <row r="3176" spans="1:19" ht="48" x14ac:dyDescent="0.2">
      <c r="A3176">
        <v>3174</v>
      </c>
      <c r="B3176" s="3" t="s">
        <v>3174</v>
      </c>
      <c r="C3176" s="3" t="s">
        <v>7284</v>
      </c>
      <c r="D3176" s="6">
        <v>3000</v>
      </c>
      <c r="E3176" s="8">
        <v>3034</v>
      </c>
      <c r="F3176" t="s">
        <v>8218</v>
      </c>
      <c r="G3176" t="s">
        <v>8223</v>
      </c>
      <c r="H3176" t="s">
        <v>8245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8276</v>
      </c>
      <c r="O3176" t="s">
        <v>8277</v>
      </c>
      <c r="P3176" s="9">
        <f>(J3176/86400)+DATE(1970,1,1)</f>
        <v>41862.864675925928</v>
      </c>
      <c r="Q3176" s="9">
        <f>(I3176/86400)+DATE(1970,1,1)</f>
        <v>41876.864675925928</v>
      </c>
      <c r="R3176" cm="1">
        <f t="array" ref="R3176:S3176">YEAR(P3176:Q3176)</f>
        <v>2014</v>
      </c>
      <c r="S3176">
        <v>2014</v>
      </c>
    </row>
    <row r="3177" spans="1:19" ht="48" x14ac:dyDescent="0.2">
      <c r="A3177">
        <v>3175</v>
      </c>
      <c r="B3177" s="3" t="s">
        <v>3175</v>
      </c>
      <c r="C3177" s="3" t="s">
        <v>7285</v>
      </c>
      <c r="D3177" s="6">
        <v>5000</v>
      </c>
      <c r="E3177" s="8">
        <v>5478</v>
      </c>
      <c r="F3177" t="s">
        <v>8218</v>
      </c>
      <c r="G3177" t="s">
        <v>8223</v>
      </c>
      <c r="H3177" t="s">
        <v>8245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8276</v>
      </c>
      <c r="O3177" t="s">
        <v>8277</v>
      </c>
      <c r="P3177" s="9">
        <f>(J3177/86400)+DATE(1970,1,1)</f>
        <v>40531.886886574073</v>
      </c>
      <c r="Q3177" s="9">
        <f>(I3177/86400)+DATE(1970,1,1)</f>
        <v>40591.886886574073</v>
      </c>
      <c r="R3177" cm="1">
        <f t="array" ref="R3177:S3177">YEAR(P3177:Q3177)</f>
        <v>2010</v>
      </c>
      <c r="S3177">
        <v>2011</v>
      </c>
    </row>
    <row r="3178" spans="1:19" ht="48" x14ac:dyDescent="0.2">
      <c r="A3178">
        <v>3176</v>
      </c>
      <c r="B3178" s="3" t="s">
        <v>3176</v>
      </c>
      <c r="C3178" s="3" t="s">
        <v>7286</v>
      </c>
      <c r="D3178" s="6">
        <v>1900</v>
      </c>
      <c r="E3178" s="8">
        <v>2182</v>
      </c>
      <c r="F3178" t="s">
        <v>8218</v>
      </c>
      <c r="G3178" t="s">
        <v>8223</v>
      </c>
      <c r="H3178" t="s">
        <v>8245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8276</v>
      </c>
      <c r="O3178" t="s">
        <v>8277</v>
      </c>
      <c r="P3178" s="9">
        <f>(J3178/86400)+DATE(1970,1,1)</f>
        <v>41477.930914351848</v>
      </c>
      <c r="Q3178" s="9">
        <f>(I3178/86400)+DATE(1970,1,1)</f>
        <v>41504.625</v>
      </c>
      <c r="R3178" cm="1">
        <f t="array" ref="R3178:S3178">YEAR(P3178:Q3178)</f>
        <v>2013</v>
      </c>
      <c r="S3178">
        <v>2013</v>
      </c>
    </row>
    <row r="3179" spans="1:19" ht="48" x14ac:dyDescent="0.2">
      <c r="A3179">
        <v>3177</v>
      </c>
      <c r="B3179" s="3" t="s">
        <v>3177</v>
      </c>
      <c r="C3179" s="3" t="s">
        <v>7287</v>
      </c>
      <c r="D3179" s="6">
        <v>2500</v>
      </c>
      <c r="E3179" s="8">
        <v>2935</v>
      </c>
      <c r="F3179" t="s">
        <v>8218</v>
      </c>
      <c r="G3179" t="s">
        <v>8223</v>
      </c>
      <c r="H3179" t="s">
        <v>8245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8276</v>
      </c>
      <c r="O3179" t="s">
        <v>8277</v>
      </c>
      <c r="P3179" s="9">
        <f>(J3179/86400)+DATE(1970,1,1)</f>
        <v>41781.666770833333</v>
      </c>
      <c r="Q3179" s="9">
        <f>(I3179/86400)+DATE(1970,1,1)</f>
        <v>41811.666770833333</v>
      </c>
      <c r="R3179" cm="1">
        <f t="array" ref="R3179:S3179">YEAR(P3179:Q3179)</f>
        <v>2014</v>
      </c>
      <c r="S3179">
        <v>2014</v>
      </c>
    </row>
    <row r="3180" spans="1:19" ht="48" x14ac:dyDescent="0.2">
      <c r="A3180">
        <v>3178</v>
      </c>
      <c r="B3180" s="3" t="s">
        <v>3178</v>
      </c>
      <c r="C3180" s="3" t="s">
        <v>7288</v>
      </c>
      <c r="D3180" s="6">
        <v>1500</v>
      </c>
      <c r="E3180" s="8">
        <v>2576</v>
      </c>
      <c r="F3180" t="s">
        <v>8218</v>
      </c>
      <c r="G3180" t="s">
        <v>8224</v>
      </c>
      <c r="H3180" t="s">
        <v>8246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8276</v>
      </c>
      <c r="O3180" t="s">
        <v>8277</v>
      </c>
      <c r="P3180" s="9">
        <f>(J3180/86400)+DATE(1970,1,1)</f>
        <v>41806.605034722219</v>
      </c>
      <c r="Q3180" s="9">
        <f>(I3180/86400)+DATE(1970,1,1)</f>
        <v>41836.605034722219</v>
      </c>
      <c r="R3180" cm="1">
        <f t="array" ref="R3180:S3180">YEAR(P3180:Q3180)</f>
        <v>2014</v>
      </c>
      <c r="S3180">
        <v>2014</v>
      </c>
    </row>
    <row r="3181" spans="1:19" ht="32" x14ac:dyDescent="0.2">
      <c r="A3181">
        <v>3179</v>
      </c>
      <c r="B3181" s="3" t="s">
        <v>3179</v>
      </c>
      <c r="C3181" s="3" t="s">
        <v>7289</v>
      </c>
      <c r="D3181" s="6">
        <v>4200</v>
      </c>
      <c r="E3181" s="8">
        <v>4794.82</v>
      </c>
      <c r="F3181" t="s">
        <v>8218</v>
      </c>
      <c r="G3181" t="s">
        <v>8223</v>
      </c>
      <c r="H3181" t="s">
        <v>8245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8276</v>
      </c>
      <c r="O3181" t="s">
        <v>8277</v>
      </c>
      <c r="P3181" s="9">
        <f>(J3181/86400)+DATE(1970,1,1)</f>
        <v>41375.702210648145</v>
      </c>
      <c r="Q3181" s="9">
        <f>(I3181/86400)+DATE(1970,1,1)</f>
        <v>41400.702210648145</v>
      </c>
      <c r="R3181" cm="1">
        <f t="array" ref="R3181:S3181">YEAR(P3181:Q3181)</f>
        <v>2013</v>
      </c>
      <c r="S3181">
        <v>2013</v>
      </c>
    </row>
    <row r="3182" spans="1:19" ht="48" x14ac:dyDescent="0.2">
      <c r="A3182">
        <v>3180</v>
      </c>
      <c r="B3182" s="3" t="s">
        <v>3180</v>
      </c>
      <c r="C3182" s="3" t="s">
        <v>7290</v>
      </c>
      <c r="D3182" s="6">
        <v>1200</v>
      </c>
      <c r="E3182" s="8">
        <v>1437</v>
      </c>
      <c r="F3182" t="s">
        <v>8218</v>
      </c>
      <c r="G3182" t="s">
        <v>8224</v>
      </c>
      <c r="H3182" t="s">
        <v>8246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8276</v>
      </c>
      <c r="O3182" t="s">
        <v>8277</v>
      </c>
      <c r="P3182" s="9">
        <f>(J3182/86400)+DATE(1970,1,1)</f>
        <v>41780.412604166668</v>
      </c>
      <c r="Q3182" s="9">
        <f>(I3182/86400)+DATE(1970,1,1)</f>
        <v>41810.412604166668</v>
      </c>
      <c r="R3182" cm="1">
        <f t="array" ref="R3182:S3182">YEAR(P3182:Q3182)</f>
        <v>2014</v>
      </c>
      <c r="S3182">
        <v>2014</v>
      </c>
    </row>
    <row r="3183" spans="1:19" ht="48" x14ac:dyDescent="0.2">
      <c r="A3183">
        <v>3181</v>
      </c>
      <c r="B3183" s="3" t="s">
        <v>3181</v>
      </c>
      <c r="C3183" s="3" t="s">
        <v>7291</v>
      </c>
      <c r="D3183" s="6">
        <v>500</v>
      </c>
      <c r="E3183" s="8">
        <v>545</v>
      </c>
      <c r="F3183" t="s">
        <v>8218</v>
      </c>
      <c r="G3183" t="s">
        <v>8224</v>
      </c>
      <c r="H3183" t="s">
        <v>8246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8276</v>
      </c>
      <c r="O3183" t="s">
        <v>8277</v>
      </c>
      <c r="P3183" s="9">
        <f>(J3183/86400)+DATE(1970,1,1)</f>
        <v>41779.310034722221</v>
      </c>
      <c r="Q3183" s="9">
        <f>(I3183/86400)+DATE(1970,1,1)</f>
        <v>41805.666666666664</v>
      </c>
      <c r="R3183" cm="1">
        <f t="array" ref="R3183:S3183">YEAR(P3183:Q3183)</f>
        <v>2014</v>
      </c>
      <c r="S3183">
        <v>2014</v>
      </c>
    </row>
    <row r="3184" spans="1:19" ht="64" x14ac:dyDescent="0.2">
      <c r="A3184">
        <v>3182</v>
      </c>
      <c r="B3184" s="3" t="s">
        <v>3182</v>
      </c>
      <c r="C3184" s="3" t="s">
        <v>7292</v>
      </c>
      <c r="D3184" s="6">
        <v>7000</v>
      </c>
      <c r="E3184" s="8">
        <v>7062</v>
      </c>
      <c r="F3184" t="s">
        <v>8218</v>
      </c>
      <c r="G3184" t="s">
        <v>8223</v>
      </c>
      <c r="H3184" t="s">
        <v>8245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8276</v>
      </c>
      <c r="O3184" t="s">
        <v>8277</v>
      </c>
      <c r="P3184" s="9">
        <f>(J3184/86400)+DATE(1970,1,1)</f>
        <v>40883.949317129627</v>
      </c>
      <c r="Q3184" s="9">
        <f>(I3184/86400)+DATE(1970,1,1)</f>
        <v>40939.708333333336</v>
      </c>
      <c r="R3184" cm="1">
        <f t="array" ref="R3184:S3184">YEAR(P3184:Q3184)</f>
        <v>2011</v>
      </c>
      <c r="S3184">
        <v>2012</v>
      </c>
    </row>
    <row r="3185" spans="1:19" ht="48" x14ac:dyDescent="0.2">
      <c r="A3185">
        <v>3183</v>
      </c>
      <c r="B3185" s="3" t="s">
        <v>3183</v>
      </c>
      <c r="C3185" s="3" t="s">
        <v>7293</v>
      </c>
      <c r="D3185" s="6">
        <v>2500</v>
      </c>
      <c r="E3185" s="8">
        <v>2725</v>
      </c>
      <c r="F3185" t="s">
        <v>8218</v>
      </c>
      <c r="G3185" t="s">
        <v>8223</v>
      </c>
      <c r="H3185" t="s">
        <v>8245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8276</v>
      </c>
      <c r="O3185" t="s">
        <v>8277</v>
      </c>
      <c r="P3185" s="9">
        <f>(J3185/86400)+DATE(1970,1,1)</f>
        <v>41491.79478009259</v>
      </c>
      <c r="Q3185" s="9">
        <f>(I3185/86400)+DATE(1970,1,1)</f>
        <v>41509.79478009259</v>
      </c>
      <c r="R3185" cm="1">
        <f t="array" ref="R3185:S3185">YEAR(P3185:Q3185)</f>
        <v>2013</v>
      </c>
      <c r="S3185">
        <v>2013</v>
      </c>
    </row>
    <row r="3186" spans="1:19" ht="48" x14ac:dyDescent="0.2">
      <c r="A3186">
        <v>3184</v>
      </c>
      <c r="B3186" s="3" t="s">
        <v>3184</v>
      </c>
      <c r="C3186" s="3" t="s">
        <v>7294</v>
      </c>
      <c r="D3186" s="6">
        <v>4300</v>
      </c>
      <c r="E3186" s="8">
        <v>4610</v>
      </c>
      <c r="F3186" t="s">
        <v>8218</v>
      </c>
      <c r="G3186" t="s">
        <v>8223</v>
      </c>
      <c r="H3186" t="s">
        <v>8245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8276</v>
      </c>
      <c r="O3186" t="s">
        <v>8277</v>
      </c>
      <c r="P3186" s="9">
        <f>(J3186/86400)+DATE(1970,1,1)</f>
        <v>41791.993414351848</v>
      </c>
      <c r="Q3186" s="9">
        <f>(I3186/86400)+DATE(1970,1,1)</f>
        <v>41821.993414351848</v>
      </c>
      <c r="R3186" cm="1">
        <f t="array" ref="R3186:S3186">YEAR(P3186:Q3186)</f>
        <v>2014</v>
      </c>
      <c r="S3186">
        <v>2014</v>
      </c>
    </row>
    <row r="3187" spans="1:19" ht="48" x14ac:dyDescent="0.2">
      <c r="A3187">
        <v>3185</v>
      </c>
      <c r="B3187" s="3" t="s">
        <v>3185</v>
      </c>
      <c r="C3187" s="3" t="s">
        <v>7295</v>
      </c>
      <c r="D3187" s="6">
        <v>1000</v>
      </c>
      <c r="E3187" s="8">
        <v>1000</v>
      </c>
      <c r="F3187" t="s">
        <v>8218</v>
      </c>
      <c r="G3187" t="s">
        <v>8224</v>
      </c>
      <c r="H3187" t="s">
        <v>8246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8276</v>
      </c>
      <c r="O3187" t="s">
        <v>8277</v>
      </c>
      <c r="P3187" s="9">
        <f>(J3187/86400)+DATE(1970,1,1)</f>
        <v>41829.977326388893</v>
      </c>
      <c r="Q3187" s="9">
        <f>(I3187/86400)+DATE(1970,1,1)</f>
        <v>41836.977326388893</v>
      </c>
      <c r="R3187" cm="1">
        <f t="array" ref="R3187:S3187">YEAR(P3187:Q3187)</f>
        <v>2014</v>
      </c>
      <c r="S3187">
        <v>2014</v>
      </c>
    </row>
    <row r="3188" spans="1:19" ht="48" x14ac:dyDescent="0.2">
      <c r="A3188">
        <v>3186</v>
      </c>
      <c r="B3188" s="3" t="s">
        <v>3186</v>
      </c>
      <c r="C3188" s="3" t="s">
        <v>7296</v>
      </c>
      <c r="D3188" s="6">
        <v>3200</v>
      </c>
      <c r="E3188" s="8">
        <v>3270</v>
      </c>
      <c r="F3188" t="s">
        <v>8218</v>
      </c>
      <c r="G3188" t="s">
        <v>8224</v>
      </c>
      <c r="H3188" t="s">
        <v>8246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8276</v>
      </c>
      <c r="O3188" t="s">
        <v>8277</v>
      </c>
      <c r="P3188" s="9">
        <f>(J3188/86400)+DATE(1970,1,1)</f>
        <v>41868.924050925925</v>
      </c>
      <c r="Q3188" s="9">
        <f>(I3188/86400)+DATE(1970,1,1)</f>
        <v>41898.875</v>
      </c>
      <c r="R3188" cm="1">
        <f t="array" ref="R3188:S3188">YEAR(P3188:Q3188)</f>
        <v>2014</v>
      </c>
      <c r="S3188">
        <v>2014</v>
      </c>
    </row>
    <row r="3189" spans="1:19" ht="48" x14ac:dyDescent="0.2">
      <c r="A3189">
        <v>3187</v>
      </c>
      <c r="B3189" s="3" t="s">
        <v>3187</v>
      </c>
      <c r="C3189" s="3" t="s">
        <v>7297</v>
      </c>
      <c r="D3189" s="6">
        <v>15000</v>
      </c>
      <c r="E3189" s="8">
        <v>17444</v>
      </c>
      <c r="F3189" t="s">
        <v>8218</v>
      </c>
      <c r="G3189" t="s">
        <v>8223</v>
      </c>
      <c r="H3189" t="s">
        <v>8245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8276</v>
      </c>
      <c r="O3189" t="s">
        <v>8277</v>
      </c>
      <c r="P3189" s="9">
        <f>(J3189/86400)+DATE(1970,1,1)</f>
        <v>41835.666354166664</v>
      </c>
      <c r="Q3189" s="9">
        <f>(I3189/86400)+DATE(1970,1,1)</f>
        <v>41855.666354166664</v>
      </c>
      <c r="R3189" cm="1">
        <f t="array" ref="R3189:S3189">YEAR(P3189:Q3189)</f>
        <v>2014</v>
      </c>
      <c r="S3189">
        <v>2014</v>
      </c>
    </row>
    <row r="3190" spans="1:19" ht="48" x14ac:dyDescent="0.2">
      <c r="A3190">
        <v>3188</v>
      </c>
      <c r="B3190" s="3" t="s">
        <v>3188</v>
      </c>
      <c r="C3190" s="3" t="s">
        <v>7298</v>
      </c>
      <c r="D3190" s="6">
        <v>200</v>
      </c>
      <c r="E3190" s="8">
        <v>130</v>
      </c>
      <c r="F3190" t="s">
        <v>8220</v>
      </c>
      <c r="G3190" t="s">
        <v>8224</v>
      </c>
      <c r="H3190" t="s">
        <v>8246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8276</v>
      </c>
      <c r="O3190" t="s">
        <v>8318</v>
      </c>
      <c r="P3190" s="9">
        <f>(J3190/86400)+DATE(1970,1,1)</f>
        <v>42144.415532407409</v>
      </c>
      <c r="Q3190" s="9">
        <f>(I3190/86400)+DATE(1970,1,1)</f>
        <v>42165.415532407409</v>
      </c>
      <c r="R3190" cm="1">
        <f t="array" ref="R3190:S3190">YEAR(P3190:Q3190)</f>
        <v>2015</v>
      </c>
      <c r="S3190">
        <v>2015</v>
      </c>
    </row>
    <row r="3191" spans="1:19" ht="48" x14ac:dyDescent="0.2">
      <c r="A3191">
        <v>3189</v>
      </c>
      <c r="B3191" s="3" t="s">
        <v>3189</v>
      </c>
      <c r="C3191" s="3" t="s">
        <v>7299</v>
      </c>
      <c r="D3191" s="6">
        <v>55000</v>
      </c>
      <c r="E3191" s="8">
        <v>6780</v>
      </c>
      <c r="F3191" t="s">
        <v>8220</v>
      </c>
      <c r="G3191" t="s">
        <v>8234</v>
      </c>
      <c r="H3191" t="s">
        <v>8254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8276</v>
      </c>
      <c r="O3191" t="s">
        <v>8318</v>
      </c>
      <c r="P3191" s="9">
        <f>(J3191/86400)+DATE(1970,1,1)</f>
        <v>42118.346435185187</v>
      </c>
      <c r="Q3191" s="9">
        <f>(I3191/86400)+DATE(1970,1,1)</f>
        <v>42148.346435185187</v>
      </c>
      <c r="R3191" cm="1">
        <f t="array" ref="R3191:S3191">YEAR(P3191:Q3191)</f>
        <v>2015</v>
      </c>
      <c r="S3191">
        <v>2015</v>
      </c>
    </row>
    <row r="3192" spans="1:19" ht="48" x14ac:dyDescent="0.2">
      <c r="A3192">
        <v>3190</v>
      </c>
      <c r="B3192" s="3" t="s">
        <v>3190</v>
      </c>
      <c r="C3192" s="3" t="s">
        <v>7300</v>
      </c>
      <c r="D3192" s="6">
        <v>4000</v>
      </c>
      <c r="E3192" s="8">
        <v>0</v>
      </c>
      <c r="F3192" t="s">
        <v>8220</v>
      </c>
      <c r="G3192" t="s">
        <v>8228</v>
      </c>
      <c r="H3192" t="s">
        <v>8250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8276</v>
      </c>
      <c r="O3192" t="s">
        <v>8318</v>
      </c>
      <c r="P3192" s="9">
        <f>(J3192/86400)+DATE(1970,1,1)</f>
        <v>42683.151331018518</v>
      </c>
      <c r="Q3192" s="9">
        <f>(I3192/86400)+DATE(1970,1,1)</f>
        <v>42713.192997685182</v>
      </c>
      <c r="R3192" cm="1">
        <f t="array" ref="R3192:S3192">YEAR(P3192:Q3192)</f>
        <v>2016</v>
      </c>
      <c r="S3192">
        <v>2016</v>
      </c>
    </row>
    <row r="3193" spans="1:19" ht="48" x14ac:dyDescent="0.2">
      <c r="A3193">
        <v>3191</v>
      </c>
      <c r="B3193" s="3" t="s">
        <v>3191</v>
      </c>
      <c r="C3193" s="3" t="s">
        <v>7301</v>
      </c>
      <c r="D3193" s="6">
        <v>3750</v>
      </c>
      <c r="E3193" s="8">
        <v>151</v>
      </c>
      <c r="F3193" t="s">
        <v>8220</v>
      </c>
      <c r="G3193" t="s">
        <v>8223</v>
      </c>
      <c r="H3193" t="s">
        <v>8245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8276</v>
      </c>
      <c r="O3193" t="s">
        <v>8318</v>
      </c>
      <c r="P3193" s="9">
        <f>(J3193/86400)+DATE(1970,1,1)</f>
        <v>42538.755428240736</v>
      </c>
      <c r="Q3193" s="9">
        <f>(I3193/86400)+DATE(1970,1,1)</f>
        <v>42598.755428240736</v>
      </c>
      <c r="R3193" cm="1">
        <f t="array" ref="R3193:S3193">YEAR(P3193:Q3193)</f>
        <v>2016</v>
      </c>
      <c r="S3193">
        <v>2016</v>
      </c>
    </row>
    <row r="3194" spans="1:19" ht="48" x14ac:dyDescent="0.2">
      <c r="A3194">
        <v>3192</v>
      </c>
      <c r="B3194" s="3" t="s">
        <v>3192</v>
      </c>
      <c r="C3194" s="3" t="s">
        <v>7302</v>
      </c>
      <c r="D3194" s="6">
        <v>10000</v>
      </c>
      <c r="E3194" s="8">
        <v>102</v>
      </c>
      <c r="F3194" t="s">
        <v>8220</v>
      </c>
      <c r="G3194" t="s">
        <v>8224</v>
      </c>
      <c r="H3194" t="s">
        <v>8246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8276</v>
      </c>
      <c r="O3194" t="s">
        <v>8318</v>
      </c>
      <c r="P3194" s="9">
        <f>(J3194/86400)+DATE(1970,1,1)</f>
        <v>42018.94049768518</v>
      </c>
      <c r="Q3194" s="9">
        <f>(I3194/86400)+DATE(1970,1,1)</f>
        <v>42063.916666666672</v>
      </c>
      <c r="R3194" cm="1">
        <f t="array" ref="R3194:S3194">YEAR(P3194:Q3194)</f>
        <v>2015</v>
      </c>
      <c r="S3194">
        <v>2015</v>
      </c>
    </row>
    <row r="3195" spans="1:19" ht="48" x14ac:dyDescent="0.2">
      <c r="A3195">
        <v>3193</v>
      </c>
      <c r="B3195" s="3" t="s">
        <v>3193</v>
      </c>
      <c r="C3195" s="3" t="s">
        <v>7303</v>
      </c>
      <c r="D3195" s="6">
        <v>5000</v>
      </c>
      <c r="E3195" s="8">
        <v>587</v>
      </c>
      <c r="F3195" t="s">
        <v>8220</v>
      </c>
      <c r="G3195" t="s">
        <v>8224</v>
      </c>
      <c r="H3195" t="s">
        <v>8246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8276</v>
      </c>
      <c r="O3195" t="s">
        <v>8318</v>
      </c>
      <c r="P3195" s="9">
        <f>(J3195/86400)+DATE(1970,1,1)</f>
        <v>42010.968240740738</v>
      </c>
      <c r="Q3195" s="9">
        <f>(I3195/86400)+DATE(1970,1,1)</f>
        <v>42055.968240740738</v>
      </c>
      <c r="R3195" cm="1">
        <f t="array" ref="R3195:S3195">YEAR(P3195:Q3195)</f>
        <v>2015</v>
      </c>
      <c r="S3195">
        <v>2015</v>
      </c>
    </row>
    <row r="3196" spans="1:19" ht="48" x14ac:dyDescent="0.2">
      <c r="A3196">
        <v>3194</v>
      </c>
      <c r="B3196" s="3" t="s">
        <v>3194</v>
      </c>
      <c r="C3196" s="3" t="s">
        <v>7304</v>
      </c>
      <c r="D3196" s="6">
        <v>11000</v>
      </c>
      <c r="E3196" s="8">
        <v>0</v>
      </c>
      <c r="F3196" t="s">
        <v>8220</v>
      </c>
      <c r="G3196" t="s">
        <v>8223</v>
      </c>
      <c r="H3196" t="s">
        <v>8245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8276</v>
      </c>
      <c r="O3196" t="s">
        <v>8318</v>
      </c>
      <c r="P3196" s="9">
        <f>(J3196/86400)+DATE(1970,1,1)</f>
        <v>42182.062476851846</v>
      </c>
      <c r="Q3196" s="9">
        <f>(I3196/86400)+DATE(1970,1,1)</f>
        <v>42212.062476851846</v>
      </c>
      <c r="R3196" cm="1">
        <f t="array" ref="R3196:S3196">YEAR(P3196:Q3196)</f>
        <v>2015</v>
      </c>
      <c r="S3196">
        <v>2015</v>
      </c>
    </row>
    <row r="3197" spans="1:19" ht="48" x14ac:dyDescent="0.2">
      <c r="A3197">
        <v>3195</v>
      </c>
      <c r="B3197" s="3" t="s">
        <v>3195</v>
      </c>
      <c r="C3197" s="3" t="s">
        <v>7305</v>
      </c>
      <c r="D3197" s="6">
        <v>3500</v>
      </c>
      <c r="E3197" s="8">
        <v>2070</v>
      </c>
      <c r="F3197" t="s">
        <v>8220</v>
      </c>
      <c r="G3197" t="s">
        <v>8223</v>
      </c>
      <c r="H3197" t="s">
        <v>8245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8276</v>
      </c>
      <c r="O3197" t="s">
        <v>8318</v>
      </c>
      <c r="P3197" s="9">
        <f>(J3197/86400)+DATE(1970,1,1)</f>
        <v>42017.594236111108</v>
      </c>
      <c r="Q3197" s="9">
        <f>(I3197/86400)+DATE(1970,1,1)</f>
        <v>42047.594236111108</v>
      </c>
      <c r="R3197" cm="1">
        <f t="array" ref="R3197:S3197">YEAR(P3197:Q3197)</f>
        <v>2015</v>
      </c>
      <c r="S3197">
        <v>2015</v>
      </c>
    </row>
    <row r="3198" spans="1:19" ht="48" x14ac:dyDescent="0.2">
      <c r="A3198">
        <v>3196</v>
      </c>
      <c r="B3198" s="3" t="s">
        <v>3196</v>
      </c>
      <c r="C3198" s="3" t="s">
        <v>7306</v>
      </c>
      <c r="D3198" s="6">
        <v>3000000</v>
      </c>
      <c r="E3198" s="8">
        <v>1800</v>
      </c>
      <c r="F3198" t="s">
        <v>8220</v>
      </c>
      <c r="G3198" t="s">
        <v>8223</v>
      </c>
      <c r="H3198" t="s">
        <v>8245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8276</v>
      </c>
      <c r="O3198" t="s">
        <v>8318</v>
      </c>
      <c r="P3198" s="9">
        <f>(J3198/86400)+DATE(1970,1,1)</f>
        <v>42157.598090277781</v>
      </c>
      <c r="Q3198" s="9">
        <f>(I3198/86400)+DATE(1970,1,1)</f>
        <v>42217.583333333328</v>
      </c>
      <c r="R3198" cm="1">
        <f t="array" ref="R3198:S3198">YEAR(P3198:Q3198)</f>
        <v>2015</v>
      </c>
      <c r="S3198">
        <v>2015</v>
      </c>
    </row>
    <row r="3199" spans="1:19" ht="32" x14ac:dyDescent="0.2">
      <c r="A3199">
        <v>3197</v>
      </c>
      <c r="B3199" s="3" t="s">
        <v>3197</v>
      </c>
      <c r="C3199" s="3" t="s">
        <v>7307</v>
      </c>
      <c r="D3199" s="6">
        <v>10000</v>
      </c>
      <c r="E3199" s="8">
        <v>1145</v>
      </c>
      <c r="F3199" t="s">
        <v>8220</v>
      </c>
      <c r="G3199" t="s">
        <v>8233</v>
      </c>
      <c r="H3199" t="s">
        <v>8253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8276</v>
      </c>
      <c r="O3199" t="s">
        <v>8318</v>
      </c>
      <c r="P3199" s="9">
        <f>(J3199/86400)+DATE(1970,1,1)</f>
        <v>42009.493263888886</v>
      </c>
      <c r="Q3199" s="9">
        <f>(I3199/86400)+DATE(1970,1,1)</f>
        <v>42039.493263888886</v>
      </c>
      <c r="R3199" cm="1">
        <f t="array" ref="R3199:S3199">YEAR(P3199:Q3199)</f>
        <v>2015</v>
      </c>
      <c r="S3199">
        <v>2015</v>
      </c>
    </row>
    <row r="3200" spans="1:19" ht="48" x14ac:dyDescent="0.2">
      <c r="A3200">
        <v>3198</v>
      </c>
      <c r="B3200" s="3" t="s">
        <v>3198</v>
      </c>
      <c r="C3200" s="3" t="s">
        <v>7308</v>
      </c>
      <c r="D3200" s="6">
        <v>30000</v>
      </c>
      <c r="E3200" s="8">
        <v>110</v>
      </c>
      <c r="F3200" t="s">
        <v>8220</v>
      </c>
      <c r="G3200" t="s">
        <v>8231</v>
      </c>
      <c r="H3200" t="s">
        <v>8252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8276</v>
      </c>
      <c r="O3200" t="s">
        <v>8318</v>
      </c>
      <c r="P3200" s="9">
        <f>(J3200/86400)+DATE(1970,1,1)</f>
        <v>42013.424502314811</v>
      </c>
      <c r="Q3200" s="9">
        <f>(I3200/86400)+DATE(1970,1,1)</f>
        <v>42051.424502314811</v>
      </c>
      <c r="R3200" cm="1">
        <f t="array" ref="R3200:S3200">YEAR(P3200:Q3200)</f>
        <v>2015</v>
      </c>
      <c r="S3200">
        <v>2015</v>
      </c>
    </row>
    <row r="3201" spans="1:19" ht="48" x14ac:dyDescent="0.2">
      <c r="A3201">
        <v>3199</v>
      </c>
      <c r="B3201" s="3" t="s">
        <v>3199</v>
      </c>
      <c r="C3201" s="3" t="s">
        <v>7309</v>
      </c>
      <c r="D3201" s="6">
        <v>5000</v>
      </c>
      <c r="E3201" s="8">
        <v>2608</v>
      </c>
      <c r="F3201" t="s">
        <v>8220</v>
      </c>
      <c r="G3201" t="s">
        <v>8223</v>
      </c>
      <c r="H3201" t="s">
        <v>8245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8276</v>
      </c>
      <c r="O3201" t="s">
        <v>8318</v>
      </c>
      <c r="P3201" s="9">
        <f>(J3201/86400)+DATE(1970,1,1)</f>
        <v>41858.761782407411</v>
      </c>
      <c r="Q3201" s="9">
        <f>(I3201/86400)+DATE(1970,1,1)</f>
        <v>41888.875</v>
      </c>
      <c r="R3201" cm="1">
        <f t="array" ref="R3201:S3201">YEAR(P3201:Q3201)</f>
        <v>2014</v>
      </c>
      <c r="S3201">
        <v>2014</v>
      </c>
    </row>
    <row r="3202" spans="1:19" ht="48" x14ac:dyDescent="0.2">
      <c r="A3202">
        <v>3200</v>
      </c>
      <c r="B3202" s="3" t="s">
        <v>3200</v>
      </c>
      <c r="C3202" s="3" t="s">
        <v>7310</v>
      </c>
      <c r="D3202" s="6">
        <v>50000</v>
      </c>
      <c r="E3202" s="8">
        <v>1</v>
      </c>
      <c r="F3202" t="s">
        <v>8220</v>
      </c>
      <c r="G3202" t="s">
        <v>8223</v>
      </c>
      <c r="H3202" t="s">
        <v>8245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8276</v>
      </c>
      <c r="O3202" t="s">
        <v>8318</v>
      </c>
      <c r="P3202" s="9">
        <f>(J3202/86400)+DATE(1970,1,1)</f>
        <v>42460.320613425924</v>
      </c>
      <c r="Q3202" s="9">
        <f>(I3202/86400)+DATE(1970,1,1)</f>
        <v>42490.231944444444</v>
      </c>
      <c r="R3202" cm="1">
        <f t="array" ref="R3202:S3202">YEAR(P3202:Q3202)</f>
        <v>2016</v>
      </c>
      <c r="S3202">
        <v>2016</v>
      </c>
    </row>
    <row r="3203" spans="1:19" ht="48" x14ac:dyDescent="0.2">
      <c r="A3203">
        <v>3201</v>
      </c>
      <c r="B3203" s="3" t="s">
        <v>3201</v>
      </c>
      <c r="C3203" s="3" t="s">
        <v>7311</v>
      </c>
      <c r="D3203" s="6">
        <v>2000</v>
      </c>
      <c r="E3203" s="8">
        <v>25</v>
      </c>
      <c r="F3203" t="s">
        <v>8220</v>
      </c>
      <c r="G3203" t="s">
        <v>8224</v>
      </c>
      <c r="H3203" t="s">
        <v>8246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8276</v>
      </c>
      <c r="O3203" t="s">
        <v>8318</v>
      </c>
      <c r="P3203" s="9">
        <f>(J3203/86400)+DATE(1970,1,1)</f>
        <v>41861.767094907409</v>
      </c>
      <c r="Q3203" s="9">
        <f>(I3203/86400)+DATE(1970,1,1)</f>
        <v>41882.767094907409</v>
      </c>
      <c r="R3203" cm="1">
        <f t="array" ref="R3203:S3203">YEAR(P3203:Q3203)</f>
        <v>2014</v>
      </c>
      <c r="S3203">
        <v>2014</v>
      </c>
    </row>
    <row r="3204" spans="1:19" ht="48" x14ac:dyDescent="0.2">
      <c r="A3204">
        <v>3202</v>
      </c>
      <c r="B3204" s="3" t="s">
        <v>3202</v>
      </c>
      <c r="C3204" s="3" t="s">
        <v>7312</v>
      </c>
      <c r="D3204" s="6">
        <v>5000</v>
      </c>
      <c r="E3204" s="8">
        <v>2726</v>
      </c>
      <c r="F3204" t="s">
        <v>8220</v>
      </c>
      <c r="G3204" t="s">
        <v>8223</v>
      </c>
      <c r="H3204" t="s">
        <v>8245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8276</v>
      </c>
      <c r="O3204" t="s">
        <v>8318</v>
      </c>
      <c r="P3204" s="9">
        <f>(J3204/86400)+DATE(1970,1,1)</f>
        <v>42293.853541666671</v>
      </c>
      <c r="Q3204" s="9">
        <f>(I3204/86400)+DATE(1970,1,1)</f>
        <v>42352.249305555553</v>
      </c>
      <c r="R3204" cm="1">
        <f t="array" ref="R3204:S3204">YEAR(P3204:Q3204)</f>
        <v>2015</v>
      </c>
      <c r="S3204">
        <v>2015</v>
      </c>
    </row>
    <row r="3205" spans="1:19" ht="32" x14ac:dyDescent="0.2">
      <c r="A3205">
        <v>3203</v>
      </c>
      <c r="B3205" s="3" t="s">
        <v>3203</v>
      </c>
      <c r="C3205" s="3" t="s">
        <v>7313</v>
      </c>
      <c r="D3205" s="6">
        <v>1000</v>
      </c>
      <c r="E3205" s="8">
        <v>250</v>
      </c>
      <c r="F3205" t="s">
        <v>8220</v>
      </c>
      <c r="G3205" t="s">
        <v>8223</v>
      </c>
      <c r="H3205" t="s">
        <v>8245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8276</v>
      </c>
      <c r="O3205" t="s">
        <v>8318</v>
      </c>
      <c r="P3205" s="9">
        <f>(J3205/86400)+DATE(1970,1,1)</f>
        <v>42242.988680555558</v>
      </c>
      <c r="Q3205" s="9">
        <f>(I3205/86400)+DATE(1970,1,1)</f>
        <v>42272.988680555558</v>
      </c>
      <c r="R3205" cm="1">
        <f t="array" ref="R3205:S3205">YEAR(P3205:Q3205)</f>
        <v>2015</v>
      </c>
      <c r="S3205">
        <v>2015</v>
      </c>
    </row>
    <row r="3206" spans="1:19" ht="48" x14ac:dyDescent="0.2">
      <c r="A3206">
        <v>3204</v>
      </c>
      <c r="B3206" s="3" t="s">
        <v>3204</v>
      </c>
      <c r="C3206" s="3" t="s">
        <v>7314</v>
      </c>
      <c r="D3206" s="6">
        <v>500</v>
      </c>
      <c r="E3206" s="8">
        <v>0</v>
      </c>
      <c r="F3206" t="s">
        <v>8220</v>
      </c>
      <c r="G3206" t="s">
        <v>8223</v>
      </c>
      <c r="H3206" t="s">
        <v>8245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8276</v>
      </c>
      <c r="O3206" t="s">
        <v>8318</v>
      </c>
      <c r="P3206" s="9">
        <f>(J3206/86400)+DATE(1970,1,1)</f>
        <v>42172.686099537037</v>
      </c>
      <c r="Q3206" s="9">
        <f>(I3206/86400)+DATE(1970,1,1)</f>
        <v>42202.676388888889</v>
      </c>
      <c r="R3206" cm="1">
        <f t="array" ref="R3206:S3206">YEAR(P3206:Q3206)</f>
        <v>2015</v>
      </c>
      <c r="S3206">
        <v>2015</v>
      </c>
    </row>
    <row r="3207" spans="1:19" ht="48" x14ac:dyDescent="0.2">
      <c r="A3207">
        <v>3205</v>
      </c>
      <c r="B3207" s="3" t="s">
        <v>3205</v>
      </c>
      <c r="C3207" s="3" t="s">
        <v>7315</v>
      </c>
      <c r="D3207" s="6">
        <v>8000</v>
      </c>
      <c r="E3207" s="8">
        <v>273</v>
      </c>
      <c r="F3207" t="s">
        <v>8220</v>
      </c>
      <c r="G3207" t="s">
        <v>8224</v>
      </c>
      <c r="H3207" t="s">
        <v>8246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8276</v>
      </c>
      <c r="O3207" t="s">
        <v>8318</v>
      </c>
      <c r="P3207" s="9">
        <f>(J3207/86400)+DATE(1970,1,1)</f>
        <v>42095.374675925923</v>
      </c>
      <c r="Q3207" s="9">
        <f>(I3207/86400)+DATE(1970,1,1)</f>
        <v>42125.374675925923</v>
      </c>
      <c r="R3207" cm="1">
        <f t="array" ref="R3207:S3207">YEAR(P3207:Q3207)</f>
        <v>2015</v>
      </c>
      <c r="S3207">
        <v>2015</v>
      </c>
    </row>
    <row r="3208" spans="1:19" ht="48" x14ac:dyDescent="0.2">
      <c r="A3208">
        <v>3206</v>
      </c>
      <c r="B3208" s="3" t="s">
        <v>3206</v>
      </c>
      <c r="C3208" s="3" t="s">
        <v>7316</v>
      </c>
      <c r="D3208" s="6">
        <v>5000</v>
      </c>
      <c r="E3208" s="8">
        <v>0</v>
      </c>
      <c r="F3208" t="s">
        <v>8220</v>
      </c>
      <c r="G3208" t="s">
        <v>8223</v>
      </c>
      <c r="H3208" t="s">
        <v>8245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8276</v>
      </c>
      <c r="O3208" t="s">
        <v>8318</v>
      </c>
      <c r="P3208" s="9">
        <f>(J3208/86400)+DATE(1970,1,1)</f>
        <v>42236.276053240741</v>
      </c>
      <c r="Q3208" s="9">
        <f>(I3208/86400)+DATE(1970,1,1)</f>
        <v>42266.276053240741</v>
      </c>
      <c r="R3208" cm="1">
        <f t="array" ref="R3208:S3208">YEAR(P3208:Q3208)</f>
        <v>2015</v>
      </c>
      <c r="S3208">
        <v>2015</v>
      </c>
    </row>
    <row r="3209" spans="1:19" ht="48" x14ac:dyDescent="0.2">
      <c r="A3209">
        <v>3207</v>
      </c>
      <c r="B3209" s="3" t="s">
        <v>3207</v>
      </c>
      <c r="C3209" s="3" t="s">
        <v>7317</v>
      </c>
      <c r="D3209" s="6">
        <v>5500</v>
      </c>
      <c r="E3209" s="8">
        <v>2550</v>
      </c>
      <c r="F3209" t="s">
        <v>8220</v>
      </c>
      <c r="G3209" t="s">
        <v>8223</v>
      </c>
      <c r="H3209" t="s">
        <v>8245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8276</v>
      </c>
      <c r="O3209" t="s">
        <v>8318</v>
      </c>
      <c r="P3209" s="9">
        <f>(J3209/86400)+DATE(1970,1,1)</f>
        <v>42057.277858796297</v>
      </c>
      <c r="Q3209" s="9">
        <f>(I3209/86400)+DATE(1970,1,1)</f>
        <v>42117.236192129625</v>
      </c>
      <c r="R3209" cm="1">
        <f t="array" ref="R3209:S3209">YEAR(P3209:Q3209)</f>
        <v>2015</v>
      </c>
      <c r="S3209">
        <v>2015</v>
      </c>
    </row>
    <row r="3210" spans="1:19" ht="48" x14ac:dyDescent="0.2">
      <c r="A3210">
        <v>3208</v>
      </c>
      <c r="B3210" s="3" t="s">
        <v>3208</v>
      </c>
      <c r="C3210" s="3" t="s">
        <v>7318</v>
      </c>
      <c r="D3210" s="6">
        <v>5000</v>
      </c>
      <c r="E3210" s="8">
        <v>5175</v>
      </c>
      <c r="F3210" t="s">
        <v>8218</v>
      </c>
      <c r="G3210" t="s">
        <v>8223</v>
      </c>
      <c r="H3210" t="s">
        <v>8245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8276</v>
      </c>
      <c r="O3210" t="s">
        <v>8277</v>
      </c>
      <c r="P3210" s="9">
        <f>(J3210/86400)+DATE(1970,1,1)</f>
        <v>41827.605057870373</v>
      </c>
      <c r="Q3210" s="9">
        <f>(I3210/86400)+DATE(1970,1,1)</f>
        <v>41848.605057870373</v>
      </c>
      <c r="R3210" cm="1">
        <f t="array" ref="R3210:S3210">YEAR(P3210:Q3210)</f>
        <v>2014</v>
      </c>
      <c r="S3210">
        <v>2014</v>
      </c>
    </row>
    <row r="3211" spans="1:19" ht="48" x14ac:dyDescent="0.2">
      <c r="A3211">
        <v>3209</v>
      </c>
      <c r="B3211" s="3" t="s">
        <v>3209</v>
      </c>
      <c r="C3211" s="3" t="s">
        <v>7319</v>
      </c>
      <c r="D3211" s="6">
        <v>9500</v>
      </c>
      <c r="E3211" s="8">
        <v>11335.7</v>
      </c>
      <c r="F3211" t="s">
        <v>8218</v>
      </c>
      <c r="G3211" t="s">
        <v>8223</v>
      </c>
      <c r="H3211" t="s">
        <v>8245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8276</v>
      </c>
      <c r="O3211" t="s">
        <v>8277</v>
      </c>
      <c r="P3211" s="9">
        <f>(J3211/86400)+DATE(1970,1,1)</f>
        <v>41778.637245370366</v>
      </c>
      <c r="Q3211" s="9">
        <f>(I3211/86400)+DATE(1970,1,1)</f>
        <v>41810.958333333336</v>
      </c>
      <c r="R3211" cm="1">
        <f t="array" ref="R3211:S3211">YEAR(P3211:Q3211)</f>
        <v>2014</v>
      </c>
      <c r="S3211">
        <v>2014</v>
      </c>
    </row>
    <row r="3212" spans="1:19" ht="48" x14ac:dyDescent="0.2">
      <c r="A3212">
        <v>3210</v>
      </c>
      <c r="B3212" s="3" t="s">
        <v>3210</v>
      </c>
      <c r="C3212" s="3" t="s">
        <v>7320</v>
      </c>
      <c r="D3212" s="6">
        <v>3000</v>
      </c>
      <c r="E3212" s="8">
        <v>3773</v>
      </c>
      <c r="F3212" t="s">
        <v>8218</v>
      </c>
      <c r="G3212" t="s">
        <v>8223</v>
      </c>
      <c r="H3212" t="s">
        <v>8245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8276</v>
      </c>
      <c r="O3212" t="s">
        <v>8277</v>
      </c>
      <c r="P3212" s="9">
        <f>(J3212/86400)+DATE(1970,1,1)</f>
        <v>41013.936562499999</v>
      </c>
      <c r="Q3212" s="9">
        <f>(I3212/86400)+DATE(1970,1,1)</f>
        <v>41061.165972222225</v>
      </c>
      <c r="R3212" cm="1">
        <f t="array" ref="R3212:S3212">YEAR(P3212:Q3212)</f>
        <v>2012</v>
      </c>
      <c r="S3212">
        <v>2012</v>
      </c>
    </row>
    <row r="3213" spans="1:19" ht="48" x14ac:dyDescent="0.2">
      <c r="A3213">
        <v>3211</v>
      </c>
      <c r="B3213" s="3" t="s">
        <v>3211</v>
      </c>
      <c r="C3213" s="3" t="s">
        <v>7321</v>
      </c>
      <c r="D3213" s="6">
        <v>23000</v>
      </c>
      <c r="E3213" s="8">
        <v>27541</v>
      </c>
      <c r="F3213" t="s">
        <v>8218</v>
      </c>
      <c r="G3213" t="s">
        <v>8223</v>
      </c>
      <c r="H3213" t="s">
        <v>8245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8276</v>
      </c>
      <c r="O3213" t="s">
        <v>8277</v>
      </c>
      <c r="P3213" s="9">
        <f>(J3213/86400)+DATE(1970,1,1)</f>
        <v>41834.58657407407</v>
      </c>
      <c r="Q3213" s="9">
        <f>(I3213/86400)+DATE(1970,1,1)</f>
        <v>41866.083333333336</v>
      </c>
      <c r="R3213" cm="1">
        <f t="array" ref="R3213:S3213">YEAR(P3213:Q3213)</f>
        <v>2014</v>
      </c>
      <c r="S3213">
        <v>2014</v>
      </c>
    </row>
    <row r="3214" spans="1:19" ht="32" x14ac:dyDescent="0.2">
      <c r="A3214">
        <v>3212</v>
      </c>
      <c r="B3214" s="3" t="s">
        <v>3212</v>
      </c>
      <c r="C3214" s="3" t="s">
        <v>7322</v>
      </c>
      <c r="D3214" s="6">
        <v>4000</v>
      </c>
      <c r="E3214" s="8">
        <v>5050</v>
      </c>
      <c r="F3214" t="s">
        <v>8218</v>
      </c>
      <c r="G3214" t="s">
        <v>8223</v>
      </c>
      <c r="H3214" t="s">
        <v>8245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8276</v>
      </c>
      <c r="O3214" t="s">
        <v>8277</v>
      </c>
      <c r="P3214" s="9">
        <f>(J3214/86400)+DATE(1970,1,1)</f>
        <v>41829.795729166668</v>
      </c>
      <c r="Q3214" s="9">
        <f>(I3214/86400)+DATE(1970,1,1)</f>
        <v>41859.795729166668</v>
      </c>
      <c r="R3214" cm="1">
        <f t="array" ref="R3214:S3214">YEAR(P3214:Q3214)</f>
        <v>2014</v>
      </c>
      <c r="S3214">
        <v>2014</v>
      </c>
    </row>
    <row r="3215" spans="1:19" ht="48" x14ac:dyDescent="0.2">
      <c r="A3215">
        <v>3213</v>
      </c>
      <c r="B3215" s="3" t="s">
        <v>3213</v>
      </c>
      <c r="C3215" s="3" t="s">
        <v>7323</v>
      </c>
      <c r="D3215" s="6">
        <v>6000</v>
      </c>
      <c r="E3215" s="8">
        <v>6007</v>
      </c>
      <c r="F3215" t="s">
        <v>8218</v>
      </c>
      <c r="G3215" t="s">
        <v>8224</v>
      </c>
      <c r="H3215" t="s">
        <v>8246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8276</v>
      </c>
      <c r="O3215" t="s">
        <v>8277</v>
      </c>
      <c r="P3215" s="9">
        <f>(J3215/86400)+DATE(1970,1,1)</f>
        <v>42171.763414351852</v>
      </c>
      <c r="Q3215" s="9">
        <f>(I3215/86400)+DATE(1970,1,1)</f>
        <v>42211.763414351852</v>
      </c>
      <c r="R3215" cm="1">
        <f t="array" ref="R3215:S3215">YEAR(P3215:Q3215)</f>
        <v>2015</v>
      </c>
      <c r="S3215">
        <v>2015</v>
      </c>
    </row>
    <row r="3216" spans="1:19" ht="48" x14ac:dyDescent="0.2">
      <c r="A3216">
        <v>3214</v>
      </c>
      <c r="B3216" s="3" t="s">
        <v>3214</v>
      </c>
      <c r="C3216" s="3" t="s">
        <v>7324</v>
      </c>
      <c r="D3216" s="6">
        <v>12000</v>
      </c>
      <c r="E3216" s="8">
        <v>12256</v>
      </c>
      <c r="F3216" t="s">
        <v>8218</v>
      </c>
      <c r="G3216" t="s">
        <v>8224</v>
      </c>
      <c r="H3216" t="s">
        <v>8246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8276</v>
      </c>
      <c r="O3216" t="s">
        <v>8277</v>
      </c>
      <c r="P3216" s="9">
        <f>(J3216/86400)+DATE(1970,1,1)</f>
        <v>42337.792511574073</v>
      </c>
      <c r="Q3216" s="9">
        <f>(I3216/86400)+DATE(1970,1,1)</f>
        <v>42374.996527777781</v>
      </c>
      <c r="R3216" cm="1">
        <f t="array" ref="R3216:S3216">YEAR(P3216:Q3216)</f>
        <v>2015</v>
      </c>
      <c r="S3216">
        <v>2016</v>
      </c>
    </row>
    <row r="3217" spans="1:19" ht="64" x14ac:dyDescent="0.2">
      <c r="A3217">
        <v>3215</v>
      </c>
      <c r="B3217" s="3" t="s">
        <v>3215</v>
      </c>
      <c r="C3217" s="3" t="s">
        <v>7325</v>
      </c>
      <c r="D3217" s="6">
        <v>35000</v>
      </c>
      <c r="E3217" s="8">
        <v>35123</v>
      </c>
      <c r="F3217" t="s">
        <v>8218</v>
      </c>
      <c r="G3217" t="s">
        <v>8223</v>
      </c>
      <c r="H3217" t="s">
        <v>8245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8276</v>
      </c>
      <c r="O3217" t="s">
        <v>8277</v>
      </c>
      <c r="P3217" s="9">
        <f>(J3217/86400)+DATE(1970,1,1)</f>
        <v>42219.665173611109</v>
      </c>
      <c r="Q3217" s="9">
        <f>(I3217/86400)+DATE(1970,1,1)</f>
        <v>42257.165972222225</v>
      </c>
      <c r="R3217" cm="1">
        <f t="array" ref="R3217:S3217">YEAR(P3217:Q3217)</f>
        <v>2015</v>
      </c>
      <c r="S3217">
        <v>2015</v>
      </c>
    </row>
    <row r="3218" spans="1:19" ht="48" x14ac:dyDescent="0.2">
      <c r="A3218">
        <v>3216</v>
      </c>
      <c r="B3218" s="3" t="s">
        <v>3216</v>
      </c>
      <c r="C3218" s="3" t="s">
        <v>7326</v>
      </c>
      <c r="D3218" s="6">
        <v>2000</v>
      </c>
      <c r="E3218" s="8">
        <v>2001</v>
      </c>
      <c r="F3218" t="s">
        <v>8218</v>
      </c>
      <c r="G3218" t="s">
        <v>8224</v>
      </c>
      <c r="H3218" t="s">
        <v>8246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8276</v>
      </c>
      <c r="O3218" t="s">
        <v>8277</v>
      </c>
      <c r="P3218" s="9">
        <f>(J3218/86400)+DATE(1970,1,1)</f>
        <v>42165.462627314817</v>
      </c>
      <c r="Q3218" s="9">
        <f>(I3218/86400)+DATE(1970,1,1)</f>
        <v>42196.604166666672</v>
      </c>
      <c r="R3218" cm="1">
        <f t="array" ref="R3218:S3218">YEAR(P3218:Q3218)</f>
        <v>2015</v>
      </c>
      <c r="S3218">
        <v>2015</v>
      </c>
    </row>
    <row r="3219" spans="1:19" ht="32" x14ac:dyDescent="0.2">
      <c r="A3219">
        <v>3217</v>
      </c>
      <c r="B3219" s="3" t="s">
        <v>3217</v>
      </c>
      <c r="C3219" s="3" t="s">
        <v>7327</v>
      </c>
      <c r="D3219" s="6">
        <v>4500</v>
      </c>
      <c r="E3219" s="8">
        <v>5221</v>
      </c>
      <c r="F3219" t="s">
        <v>8218</v>
      </c>
      <c r="G3219" t="s">
        <v>8223</v>
      </c>
      <c r="H3219" t="s">
        <v>8245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8276</v>
      </c>
      <c r="O3219" t="s">
        <v>8277</v>
      </c>
      <c r="P3219" s="9">
        <f>(J3219/86400)+DATE(1970,1,1)</f>
        <v>42648.546111111107</v>
      </c>
      <c r="Q3219" s="9">
        <f>(I3219/86400)+DATE(1970,1,1)</f>
        <v>42678.546111111107</v>
      </c>
      <c r="R3219" cm="1">
        <f t="array" ref="R3219:S3219">YEAR(P3219:Q3219)</f>
        <v>2016</v>
      </c>
      <c r="S3219">
        <v>2016</v>
      </c>
    </row>
    <row r="3220" spans="1:19" ht="48" x14ac:dyDescent="0.2">
      <c r="A3220">
        <v>3218</v>
      </c>
      <c r="B3220" s="3" t="s">
        <v>3218</v>
      </c>
      <c r="C3220" s="3" t="s">
        <v>7328</v>
      </c>
      <c r="D3220" s="6">
        <v>12000</v>
      </c>
      <c r="E3220" s="8">
        <v>12252</v>
      </c>
      <c r="F3220" t="s">
        <v>8218</v>
      </c>
      <c r="G3220" t="s">
        <v>8224</v>
      </c>
      <c r="H3220" t="s">
        <v>8246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8276</v>
      </c>
      <c r="O3220" t="s">
        <v>8277</v>
      </c>
      <c r="P3220" s="9">
        <f>(J3220/86400)+DATE(1970,1,1)</f>
        <v>41971.002152777779</v>
      </c>
      <c r="Q3220" s="9">
        <f>(I3220/86400)+DATE(1970,1,1)</f>
        <v>42004</v>
      </c>
      <c r="R3220" cm="1">
        <f t="array" ref="R3220:S3220">YEAR(P3220:Q3220)</f>
        <v>2014</v>
      </c>
      <c r="S3220">
        <v>2014</v>
      </c>
    </row>
    <row r="3221" spans="1:19" ht="32" x14ac:dyDescent="0.2">
      <c r="A3221">
        <v>3219</v>
      </c>
      <c r="B3221" s="3" t="s">
        <v>3219</v>
      </c>
      <c r="C3221" s="3" t="s">
        <v>7329</v>
      </c>
      <c r="D3221" s="6">
        <v>20000</v>
      </c>
      <c r="E3221" s="8">
        <v>20022</v>
      </c>
      <c r="F3221" t="s">
        <v>8218</v>
      </c>
      <c r="G3221" t="s">
        <v>8223</v>
      </c>
      <c r="H3221" t="s">
        <v>8245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8276</v>
      </c>
      <c r="O3221" t="s">
        <v>8277</v>
      </c>
      <c r="P3221" s="9">
        <f>(J3221/86400)+DATE(1970,1,1)</f>
        <v>42050.983182870375</v>
      </c>
      <c r="Q3221" s="9">
        <f>(I3221/86400)+DATE(1970,1,1)</f>
        <v>42085.941516203704</v>
      </c>
      <c r="R3221" cm="1">
        <f t="array" ref="R3221:S3221">YEAR(P3221:Q3221)</f>
        <v>2015</v>
      </c>
      <c r="S3221">
        <v>2015</v>
      </c>
    </row>
    <row r="3222" spans="1:19" ht="32" x14ac:dyDescent="0.2">
      <c r="A3222">
        <v>3220</v>
      </c>
      <c r="B3222" s="3" t="s">
        <v>3220</v>
      </c>
      <c r="C3222" s="3" t="s">
        <v>7330</v>
      </c>
      <c r="D3222" s="6">
        <v>15000</v>
      </c>
      <c r="E3222" s="8">
        <v>15126</v>
      </c>
      <c r="F3222" t="s">
        <v>8218</v>
      </c>
      <c r="G3222" t="s">
        <v>8223</v>
      </c>
      <c r="H3222" t="s">
        <v>8245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8276</v>
      </c>
      <c r="O3222" t="s">
        <v>8277</v>
      </c>
      <c r="P3222" s="9">
        <f>(J3222/86400)+DATE(1970,1,1)</f>
        <v>42772.833379629628</v>
      </c>
      <c r="Q3222" s="9">
        <f>(I3222/86400)+DATE(1970,1,1)</f>
        <v>42806.875</v>
      </c>
      <c r="R3222" cm="1">
        <f t="array" ref="R3222:S3222">YEAR(P3222:Q3222)</f>
        <v>2017</v>
      </c>
      <c r="S3222">
        <v>2017</v>
      </c>
    </row>
    <row r="3223" spans="1:19" ht="48" x14ac:dyDescent="0.2">
      <c r="A3223">
        <v>3221</v>
      </c>
      <c r="B3223" s="3" t="s">
        <v>3221</v>
      </c>
      <c r="C3223" s="3" t="s">
        <v>7331</v>
      </c>
      <c r="D3223" s="6">
        <v>4000</v>
      </c>
      <c r="E3223" s="8">
        <v>4137</v>
      </c>
      <c r="F3223" t="s">
        <v>8218</v>
      </c>
      <c r="G3223" t="s">
        <v>8224</v>
      </c>
      <c r="H3223" t="s">
        <v>8246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8276</v>
      </c>
      <c r="O3223" t="s">
        <v>8277</v>
      </c>
      <c r="P3223" s="9">
        <f>(J3223/86400)+DATE(1970,1,1)</f>
        <v>42155.696793981479</v>
      </c>
      <c r="Q3223" s="9">
        <f>(I3223/86400)+DATE(1970,1,1)</f>
        <v>42190.696793981479</v>
      </c>
      <c r="R3223" cm="1">
        <f t="array" ref="R3223:S3223">YEAR(P3223:Q3223)</f>
        <v>2015</v>
      </c>
      <c r="S3223">
        <v>2015</v>
      </c>
    </row>
    <row r="3224" spans="1:19" ht="32" x14ac:dyDescent="0.2">
      <c r="A3224">
        <v>3222</v>
      </c>
      <c r="B3224" s="3" t="s">
        <v>3222</v>
      </c>
      <c r="C3224" s="3" t="s">
        <v>7332</v>
      </c>
      <c r="D3224" s="6">
        <v>2500</v>
      </c>
      <c r="E3224" s="8">
        <v>3120</v>
      </c>
      <c r="F3224" t="s">
        <v>8218</v>
      </c>
      <c r="G3224" t="s">
        <v>8223</v>
      </c>
      <c r="H3224" t="s">
        <v>8245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8276</v>
      </c>
      <c r="O3224" t="s">
        <v>8277</v>
      </c>
      <c r="P3224" s="9">
        <f>(J3224/86400)+DATE(1970,1,1)</f>
        <v>42270.582141203704</v>
      </c>
      <c r="Q3224" s="9">
        <f>(I3224/86400)+DATE(1970,1,1)</f>
        <v>42301.895138888889</v>
      </c>
      <c r="R3224" cm="1">
        <f t="array" ref="R3224:S3224">YEAR(P3224:Q3224)</f>
        <v>2015</v>
      </c>
      <c r="S3224">
        <v>2015</v>
      </c>
    </row>
    <row r="3225" spans="1:19" ht="32" x14ac:dyDescent="0.2">
      <c r="A3225">
        <v>3223</v>
      </c>
      <c r="B3225" s="3" t="s">
        <v>3223</v>
      </c>
      <c r="C3225" s="3" t="s">
        <v>7333</v>
      </c>
      <c r="D3225" s="6">
        <v>3100</v>
      </c>
      <c r="E3225" s="8">
        <v>3395</v>
      </c>
      <c r="F3225" t="s">
        <v>8218</v>
      </c>
      <c r="G3225" t="s">
        <v>8223</v>
      </c>
      <c r="H3225" t="s">
        <v>8245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8276</v>
      </c>
      <c r="O3225" t="s">
        <v>8277</v>
      </c>
      <c r="P3225" s="9">
        <f>(J3225/86400)+DATE(1970,1,1)</f>
        <v>42206.835370370369</v>
      </c>
      <c r="Q3225" s="9">
        <f>(I3225/86400)+DATE(1970,1,1)</f>
        <v>42236.835370370369</v>
      </c>
      <c r="R3225" cm="1">
        <f t="array" ref="R3225:S3225">YEAR(P3225:Q3225)</f>
        <v>2015</v>
      </c>
      <c r="S3225">
        <v>2015</v>
      </c>
    </row>
    <row r="3226" spans="1:19" ht="48" x14ac:dyDescent="0.2">
      <c r="A3226">
        <v>3224</v>
      </c>
      <c r="B3226" s="3" t="s">
        <v>3224</v>
      </c>
      <c r="C3226" s="3" t="s">
        <v>7334</v>
      </c>
      <c r="D3226" s="6">
        <v>30000</v>
      </c>
      <c r="E3226" s="8">
        <v>30610</v>
      </c>
      <c r="F3226" t="s">
        <v>8218</v>
      </c>
      <c r="G3226" t="s">
        <v>8223</v>
      </c>
      <c r="H3226" t="s">
        <v>8245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8276</v>
      </c>
      <c r="O3226" t="s">
        <v>8277</v>
      </c>
      <c r="P3226" s="9">
        <f>(J3226/86400)+DATE(1970,1,1)</f>
        <v>42697.850844907407</v>
      </c>
      <c r="Q3226" s="9">
        <f>(I3226/86400)+DATE(1970,1,1)</f>
        <v>42745.208333333328</v>
      </c>
      <c r="R3226" cm="1">
        <f t="array" ref="R3226:S3226">YEAR(P3226:Q3226)</f>
        <v>2016</v>
      </c>
      <c r="S3226">
        <v>2017</v>
      </c>
    </row>
    <row r="3227" spans="1:19" ht="48" x14ac:dyDescent="0.2">
      <c r="A3227">
        <v>3225</v>
      </c>
      <c r="B3227" s="3" t="s">
        <v>3225</v>
      </c>
      <c r="C3227" s="3" t="s">
        <v>7335</v>
      </c>
      <c r="D3227" s="6">
        <v>2000</v>
      </c>
      <c r="E3227" s="8">
        <v>2047</v>
      </c>
      <c r="F3227" t="s">
        <v>8218</v>
      </c>
      <c r="G3227" t="s">
        <v>8223</v>
      </c>
      <c r="H3227" t="s">
        <v>8245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8276</v>
      </c>
      <c r="O3227" t="s">
        <v>8277</v>
      </c>
      <c r="P3227" s="9">
        <f>(J3227/86400)+DATE(1970,1,1)</f>
        <v>42503.559467592597</v>
      </c>
      <c r="Q3227" s="9">
        <f>(I3227/86400)+DATE(1970,1,1)</f>
        <v>42524.875</v>
      </c>
      <c r="R3227" cm="1">
        <f t="array" ref="R3227:S3227">YEAR(P3227:Q3227)</f>
        <v>2016</v>
      </c>
      <c r="S3227">
        <v>2016</v>
      </c>
    </row>
    <row r="3228" spans="1:19" ht="48" x14ac:dyDescent="0.2">
      <c r="A3228">
        <v>3226</v>
      </c>
      <c r="B3228" s="3" t="s">
        <v>3226</v>
      </c>
      <c r="C3228" s="3" t="s">
        <v>7336</v>
      </c>
      <c r="D3228" s="6">
        <v>1200</v>
      </c>
      <c r="E3228" s="8">
        <v>1250</v>
      </c>
      <c r="F3228" t="s">
        <v>8218</v>
      </c>
      <c r="G3228" t="s">
        <v>8224</v>
      </c>
      <c r="H3228" t="s">
        <v>8246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8276</v>
      </c>
      <c r="O3228" t="s">
        <v>8277</v>
      </c>
      <c r="P3228" s="9">
        <f>(J3228/86400)+DATE(1970,1,1)</f>
        <v>42277.583472222221</v>
      </c>
      <c r="Q3228" s="9">
        <f>(I3228/86400)+DATE(1970,1,1)</f>
        <v>42307.583472222221</v>
      </c>
      <c r="R3228" cm="1">
        <f t="array" ref="R3228:S3228">YEAR(P3228:Q3228)</f>
        <v>2015</v>
      </c>
      <c r="S3228">
        <v>2015</v>
      </c>
    </row>
    <row r="3229" spans="1:19" ht="48" x14ac:dyDescent="0.2">
      <c r="A3229">
        <v>3227</v>
      </c>
      <c r="B3229" s="3" t="s">
        <v>3227</v>
      </c>
      <c r="C3229" s="3" t="s">
        <v>7337</v>
      </c>
      <c r="D3229" s="6">
        <v>1200</v>
      </c>
      <c r="E3229" s="8">
        <v>1500</v>
      </c>
      <c r="F3229" t="s">
        <v>8218</v>
      </c>
      <c r="G3229" t="s">
        <v>8224</v>
      </c>
      <c r="H3229" t="s">
        <v>8246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8276</v>
      </c>
      <c r="O3229" t="s">
        <v>8277</v>
      </c>
      <c r="P3229" s="9">
        <f>(J3229/86400)+DATE(1970,1,1)</f>
        <v>42722.882361111115</v>
      </c>
      <c r="Q3229" s="9">
        <f>(I3229/86400)+DATE(1970,1,1)</f>
        <v>42752.882361111115</v>
      </c>
      <c r="R3229" cm="1">
        <f t="array" ref="R3229:S3229">YEAR(P3229:Q3229)</f>
        <v>2016</v>
      </c>
      <c r="S3229">
        <v>2017</v>
      </c>
    </row>
    <row r="3230" spans="1:19" ht="16" x14ac:dyDescent="0.2">
      <c r="A3230">
        <v>3228</v>
      </c>
      <c r="B3230" s="3" t="s">
        <v>3228</v>
      </c>
      <c r="C3230" s="3" t="s">
        <v>7338</v>
      </c>
      <c r="D3230" s="6">
        <v>7000</v>
      </c>
      <c r="E3230" s="8">
        <v>7164</v>
      </c>
      <c r="F3230" t="s">
        <v>8218</v>
      </c>
      <c r="G3230" t="s">
        <v>8223</v>
      </c>
      <c r="H3230" t="s">
        <v>8245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8276</v>
      </c>
      <c r="O3230" t="s">
        <v>8277</v>
      </c>
      <c r="P3230" s="9">
        <f>(J3230/86400)+DATE(1970,1,1)</f>
        <v>42323.70930555556</v>
      </c>
      <c r="Q3230" s="9">
        <f>(I3230/86400)+DATE(1970,1,1)</f>
        <v>42355.207638888889</v>
      </c>
      <c r="R3230" cm="1">
        <f t="array" ref="R3230:S3230">YEAR(P3230:Q3230)</f>
        <v>2015</v>
      </c>
      <c r="S3230">
        <v>2015</v>
      </c>
    </row>
    <row r="3231" spans="1:19" ht="48" x14ac:dyDescent="0.2">
      <c r="A3231">
        <v>3229</v>
      </c>
      <c r="B3231" s="3" t="s">
        <v>3229</v>
      </c>
      <c r="C3231" s="3" t="s">
        <v>7339</v>
      </c>
      <c r="D3231" s="6">
        <v>20000</v>
      </c>
      <c r="E3231" s="8">
        <v>21573</v>
      </c>
      <c r="F3231" t="s">
        <v>8218</v>
      </c>
      <c r="G3231" t="s">
        <v>8223</v>
      </c>
      <c r="H3231" t="s">
        <v>8245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8276</v>
      </c>
      <c r="O3231" t="s">
        <v>8277</v>
      </c>
      <c r="P3231" s="9">
        <f>(J3231/86400)+DATE(1970,1,1)</f>
        <v>41933.291643518518</v>
      </c>
      <c r="Q3231" s="9">
        <f>(I3231/86400)+DATE(1970,1,1)</f>
        <v>41963.333310185189</v>
      </c>
      <c r="R3231" cm="1">
        <f t="array" ref="R3231:S3231">YEAR(P3231:Q3231)</f>
        <v>2014</v>
      </c>
      <c r="S3231">
        <v>2014</v>
      </c>
    </row>
    <row r="3232" spans="1:19" ht="48" x14ac:dyDescent="0.2">
      <c r="A3232">
        <v>3230</v>
      </c>
      <c r="B3232" s="3" t="s">
        <v>3230</v>
      </c>
      <c r="C3232" s="3" t="s">
        <v>7340</v>
      </c>
      <c r="D3232" s="6">
        <v>2600</v>
      </c>
      <c r="E3232" s="8">
        <v>2857</v>
      </c>
      <c r="F3232" t="s">
        <v>8218</v>
      </c>
      <c r="G3232" t="s">
        <v>8223</v>
      </c>
      <c r="H3232" t="s">
        <v>8245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8276</v>
      </c>
      <c r="O3232" t="s">
        <v>8277</v>
      </c>
      <c r="P3232" s="9">
        <f>(J3232/86400)+DATE(1970,1,1)</f>
        <v>41898.168124999997</v>
      </c>
      <c r="Q3232" s="9">
        <f>(I3232/86400)+DATE(1970,1,1)</f>
        <v>41913.165972222225</v>
      </c>
      <c r="R3232" cm="1">
        <f t="array" ref="R3232:S3232">YEAR(P3232:Q3232)</f>
        <v>2014</v>
      </c>
      <c r="S3232">
        <v>2014</v>
      </c>
    </row>
    <row r="3233" spans="1:19" ht="48" x14ac:dyDescent="0.2">
      <c r="A3233">
        <v>3231</v>
      </c>
      <c r="B3233" s="3" t="s">
        <v>3231</v>
      </c>
      <c r="C3233" s="3" t="s">
        <v>7341</v>
      </c>
      <c r="D3233" s="6">
        <v>1000</v>
      </c>
      <c r="E3233" s="8">
        <v>1610</v>
      </c>
      <c r="F3233" t="s">
        <v>8218</v>
      </c>
      <c r="G3233" t="s">
        <v>8223</v>
      </c>
      <c r="H3233" t="s">
        <v>8245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8276</v>
      </c>
      <c r="O3233" t="s">
        <v>8277</v>
      </c>
      <c r="P3233" s="9">
        <f>(J3233/86400)+DATE(1970,1,1)</f>
        <v>42446.943831018521</v>
      </c>
      <c r="Q3233" s="9">
        <f>(I3233/86400)+DATE(1970,1,1)</f>
        <v>42476.943831018521</v>
      </c>
      <c r="R3233" cm="1">
        <f t="array" ref="R3233:S3233">YEAR(P3233:Q3233)</f>
        <v>2016</v>
      </c>
      <c r="S3233">
        <v>2016</v>
      </c>
    </row>
    <row r="3234" spans="1:19" ht="48" x14ac:dyDescent="0.2">
      <c r="A3234">
        <v>3232</v>
      </c>
      <c r="B3234" s="3" t="s">
        <v>3232</v>
      </c>
      <c r="C3234" s="3" t="s">
        <v>7342</v>
      </c>
      <c r="D3234" s="6">
        <v>1000</v>
      </c>
      <c r="E3234" s="8">
        <v>1312</v>
      </c>
      <c r="F3234" t="s">
        <v>8218</v>
      </c>
      <c r="G3234" t="s">
        <v>8223</v>
      </c>
      <c r="H3234" t="s">
        <v>8245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8276</v>
      </c>
      <c r="O3234" t="s">
        <v>8277</v>
      </c>
      <c r="P3234" s="9">
        <f>(J3234/86400)+DATE(1970,1,1)</f>
        <v>42463.81385416667</v>
      </c>
      <c r="Q3234" s="9">
        <f>(I3234/86400)+DATE(1970,1,1)</f>
        <v>42494.165972222225</v>
      </c>
      <c r="R3234" cm="1">
        <f t="array" ref="R3234:S3234">YEAR(P3234:Q3234)</f>
        <v>2016</v>
      </c>
      <c r="S3234">
        <v>2016</v>
      </c>
    </row>
    <row r="3235" spans="1:19" ht="48" x14ac:dyDescent="0.2">
      <c r="A3235">
        <v>3233</v>
      </c>
      <c r="B3235" s="3" t="s">
        <v>3233</v>
      </c>
      <c r="C3235" s="3" t="s">
        <v>7343</v>
      </c>
      <c r="D3235" s="6">
        <v>5000</v>
      </c>
      <c r="E3235" s="8">
        <v>5940</v>
      </c>
      <c r="F3235" t="s">
        <v>8218</v>
      </c>
      <c r="G3235" t="s">
        <v>8223</v>
      </c>
      <c r="H3235" t="s">
        <v>8245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8276</v>
      </c>
      <c r="O3235" t="s">
        <v>8277</v>
      </c>
      <c r="P3235" s="9">
        <f>(J3235/86400)+DATE(1970,1,1)</f>
        <v>42766.805034722223</v>
      </c>
      <c r="Q3235" s="9">
        <f>(I3235/86400)+DATE(1970,1,1)</f>
        <v>42796.805034722223</v>
      </c>
      <c r="R3235" cm="1">
        <f t="array" ref="R3235:S3235">YEAR(P3235:Q3235)</f>
        <v>2017</v>
      </c>
      <c r="S3235">
        <v>2017</v>
      </c>
    </row>
    <row r="3236" spans="1:19" ht="48" x14ac:dyDescent="0.2">
      <c r="A3236">
        <v>3234</v>
      </c>
      <c r="B3236" s="3" t="s">
        <v>3234</v>
      </c>
      <c r="C3236" s="3" t="s">
        <v>7344</v>
      </c>
      <c r="D3236" s="6">
        <v>4000</v>
      </c>
      <c r="E3236" s="8">
        <v>4015.71</v>
      </c>
      <c r="F3236" t="s">
        <v>8218</v>
      </c>
      <c r="G3236" t="s">
        <v>8224</v>
      </c>
      <c r="H3236" t="s">
        <v>8246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8276</v>
      </c>
      <c r="O3236" t="s">
        <v>8277</v>
      </c>
      <c r="P3236" s="9">
        <f>(J3236/86400)+DATE(1970,1,1)</f>
        <v>42734.789444444439</v>
      </c>
      <c r="Q3236" s="9">
        <f>(I3236/86400)+DATE(1970,1,1)</f>
        <v>42767.979861111111</v>
      </c>
      <c r="R3236" cm="1">
        <f t="array" ref="R3236:S3236">YEAR(P3236:Q3236)</f>
        <v>2016</v>
      </c>
      <c r="S3236">
        <v>2017</v>
      </c>
    </row>
    <row r="3237" spans="1:19" ht="48" x14ac:dyDescent="0.2">
      <c r="A3237">
        <v>3235</v>
      </c>
      <c r="B3237" s="3" t="s">
        <v>3235</v>
      </c>
      <c r="C3237" s="3" t="s">
        <v>7345</v>
      </c>
      <c r="D3237" s="6">
        <v>15000</v>
      </c>
      <c r="E3237" s="8">
        <v>15481</v>
      </c>
      <c r="F3237" t="s">
        <v>8218</v>
      </c>
      <c r="G3237" t="s">
        <v>8223</v>
      </c>
      <c r="H3237" t="s">
        <v>8245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8276</v>
      </c>
      <c r="O3237" t="s">
        <v>8277</v>
      </c>
      <c r="P3237" s="9">
        <f>(J3237/86400)+DATE(1970,1,1)</f>
        <v>42522.347812499997</v>
      </c>
      <c r="Q3237" s="9">
        <f>(I3237/86400)+DATE(1970,1,1)</f>
        <v>42552.347812499997</v>
      </c>
      <c r="R3237" cm="1">
        <f t="array" ref="R3237:S3237">YEAR(P3237:Q3237)</f>
        <v>2016</v>
      </c>
      <c r="S3237">
        <v>2016</v>
      </c>
    </row>
    <row r="3238" spans="1:19" ht="48" x14ac:dyDescent="0.2">
      <c r="A3238">
        <v>3236</v>
      </c>
      <c r="B3238" s="3" t="s">
        <v>3236</v>
      </c>
      <c r="C3238" s="3" t="s">
        <v>7346</v>
      </c>
      <c r="D3238" s="6">
        <v>20000</v>
      </c>
      <c r="E3238" s="8">
        <v>20120</v>
      </c>
      <c r="F3238" t="s">
        <v>8218</v>
      </c>
      <c r="G3238" t="s">
        <v>8223</v>
      </c>
      <c r="H3238" t="s">
        <v>8245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8276</v>
      </c>
      <c r="O3238" t="s">
        <v>8277</v>
      </c>
      <c r="P3238" s="9">
        <f>(J3238/86400)+DATE(1970,1,1)</f>
        <v>42702.917048611111</v>
      </c>
      <c r="Q3238" s="9">
        <f>(I3238/86400)+DATE(1970,1,1)</f>
        <v>42732.917048611111</v>
      </c>
      <c r="R3238" cm="1">
        <f t="array" ref="R3238:S3238">YEAR(P3238:Q3238)</f>
        <v>2016</v>
      </c>
      <c r="S3238">
        <v>2016</v>
      </c>
    </row>
    <row r="3239" spans="1:19" ht="32" x14ac:dyDescent="0.2">
      <c r="A3239">
        <v>3237</v>
      </c>
      <c r="B3239" s="3" t="s">
        <v>3237</v>
      </c>
      <c r="C3239" s="3" t="s">
        <v>7347</v>
      </c>
      <c r="D3239" s="6">
        <v>35000</v>
      </c>
      <c r="E3239" s="8">
        <v>35275.64</v>
      </c>
      <c r="F3239" t="s">
        <v>8218</v>
      </c>
      <c r="G3239" t="s">
        <v>8223</v>
      </c>
      <c r="H3239" t="s">
        <v>8245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8276</v>
      </c>
      <c r="O3239" t="s">
        <v>8277</v>
      </c>
      <c r="P3239" s="9">
        <f>(J3239/86400)+DATE(1970,1,1)</f>
        <v>42252.474351851852</v>
      </c>
      <c r="Q3239" s="9">
        <f>(I3239/86400)+DATE(1970,1,1)</f>
        <v>42276.165972222225</v>
      </c>
      <c r="R3239" cm="1">
        <f t="array" ref="R3239:S3239">YEAR(P3239:Q3239)</f>
        <v>2015</v>
      </c>
      <c r="S3239">
        <v>2015</v>
      </c>
    </row>
    <row r="3240" spans="1:19" ht="48" x14ac:dyDescent="0.2">
      <c r="A3240">
        <v>3238</v>
      </c>
      <c r="B3240" s="3" t="s">
        <v>3238</v>
      </c>
      <c r="C3240" s="3" t="s">
        <v>7348</v>
      </c>
      <c r="D3240" s="6">
        <v>2800</v>
      </c>
      <c r="E3240" s="8">
        <v>3145</v>
      </c>
      <c r="F3240" t="s">
        <v>8218</v>
      </c>
      <c r="G3240" t="s">
        <v>8224</v>
      </c>
      <c r="H3240" t="s">
        <v>8246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8276</v>
      </c>
      <c r="O3240" t="s">
        <v>8277</v>
      </c>
      <c r="P3240" s="9">
        <f>(J3240/86400)+DATE(1970,1,1)</f>
        <v>42156.510393518518</v>
      </c>
      <c r="Q3240" s="9">
        <f>(I3240/86400)+DATE(1970,1,1)</f>
        <v>42186.510393518518</v>
      </c>
      <c r="R3240" cm="1">
        <f t="array" ref="R3240:S3240">YEAR(P3240:Q3240)</f>
        <v>2015</v>
      </c>
      <c r="S3240">
        <v>2015</v>
      </c>
    </row>
    <row r="3241" spans="1:19" ht="48" x14ac:dyDescent="0.2">
      <c r="A3241">
        <v>3239</v>
      </c>
      <c r="B3241" s="3" t="s">
        <v>3239</v>
      </c>
      <c r="C3241" s="3" t="s">
        <v>7349</v>
      </c>
      <c r="D3241" s="6">
        <v>5862</v>
      </c>
      <c r="E3241" s="8">
        <v>6208.98</v>
      </c>
      <c r="F3241" t="s">
        <v>8218</v>
      </c>
      <c r="G3241" t="s">
        <v>8224</v>
      </c>
      <c r="H3241" t="s">
        <v>8246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8276</v>
      </c>
      <c r="O3241" t="s">
        <v>8277</v>
      </c>
      <c r="P3241" s="9">
        <f>(J3241/86400)+DATE(1970,1,1)</f>
        <v>42278.089039351849</v>
      </c>
      <c r="Q3241" s="9">
        <f>(I3241/86400)+DATE(1970,1,1)</f>
        <v>42302.999305555553</v>
      </c>
      <c r="R3241" cm="1">
        <f t="array" ref="R3241:S3241">YEAR(P3241:Q3241)</f>
        <v>2015</v>
      </c>
      <c r="S3241">
        <v>2015</v>
      </c>
    </row>
    <row r="3242" spans="1:19" ht="48" x14ac:dyDescent="0.2">
      <c r="A3242">
        <v>3240</v>
      </c>
      <c r="B3242" s="3" t="s">
        <v>3240</v>
      </c>
      <c r="C3242" s="3" t="s">
        <v>7350</v>
      </c>
      <c r="D3242" s="6">
        <v>3000</v>
      </c>
      <c r="E3242" s="8">
        <v>3017</v>
      </c>
      <c r="F3242" t="s">
        <v>8218</v>
      </c>
      <c r="G3242" t="s">
        <v>8224</v>
      </c>
      <c r="H3242" t="s">
        <v>8246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8276</v>
      </c>
      <c r="O3242" t="s">
        <v>8277</v>
      </c>
      <c r="P3242" s="9">
        <f>(J3242/86400)+DATE(1970,1,1)</f>
        <v>42754.693842592591</v>
      </c>
      <c r="Q3242" s="9">
        <f>(I3242/86400)+DATE(1970,1,1)</f>
        <v>42782.958333333328</v>
      </c>
      <c r="R3242" cm="1">
        <f t="array" ref="R3242:S3242">YEAR(P3242:Q3242)</f>
        <v>2017</v>
      </c>
      <c r="S3242">
        <v>2017</v>
      </c>
    </row>
    <row r="3243" spans="1:19" ht="64" x14ac:dyDescent="0.2">
      <c r="A3243">
        <v>3241</v>
      </c>
      <c r="B3243" s="3" t="s">
        <v>3241</v>
      </c>
      <c r="C3243" s="3" t="s">
        <v>7351</v>
      </c>
      <c r="D3243" s="6">
        <v>8500</v>
      </c>
      <c r="E3243" s="8">
        <v>9801</v>
      </c>
      <c r="F3243" t="s">
        <v>8218</v>
      </c>
      <c r="G3243" t="s">
        <v>8223</v>
      </c>
      <c r="H3243" t="s">
        <v>8245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8276</v>
      </c>
      <c r="O3243" t="s">
        <v>8277</v>
      </c>
      <c r="P3243" s="9">
        <f>(J3243/86400)+DATE(1970,1,1)</f>
        <v>41893.324884259258</v>
      </c>
      <c r="Q3243" s="9">
        <f>(I3243/86400)+DATE(1970,1,1)</f>
        <v>41926.290972222225</v>
      </c>
      <c r="R3243" cm="1">
        <f t="array" ref="R3243:S3243">YEAR(P3243:Q3243)</f>
        <v>2014</v>
      </c>
      <c r="S3243">
        <v>2014</v>
      </c>
    </row>
    <row r="3244" spans="1:19" ht="32" x14ac:dyDescent="0.2">
      <c r="A3244">
        <v>3242</v>
      </c>
      <c r="B3244" s="3" t="s">
        <v>3242</v>
      </c>
      <c r="C3244" s="3" t="s">
        <v>7352</v>
      </c>
      <c r="D3244" s="6">
        <v>10000</v>
      </c>
      <c r="E3244" s="8">
        <v>12730.42</v>
      </c>
      <c r="F3244" t="s">
        <v>8218</v>
      </c>
      <c r="G3244" t="s">
        <v>8223</v>
      </c>
      <c r="H3244" t="s">
        <v>8245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8276</v>
      </c>
      <c r="O3244" t="s">
        <v>8277</v>
      </c>
      <c r="P3244" s="9">
        <f>(J3244/86400)+DATE(1970,1,1)</f>
        <v>41871.755694444444</v>
      </c>
      <c r="Q3244" s="9">
        <f>(I3244/86400)+DATE(1970,1,1)</f>
        <v>41901.755694444444</v>
      </c>
      <c r="R3244" cm="1">
        <f t="array" ref="R3244:S3244">YEAR(P3244:Q3244)</f>
        <v>2014</v>
      </c>
      <c r="S3244">
        <v>2014</v>
      </c>
    </row>
    <row r="3245" spans="1:19" ht="48" x14ac:dyDescent="0.2">
      <c r="A3245">
        <v>3243</v>
      </c>
      <c r="B3245" s="3" t="s">
        <v>3243</v>
      </c>
      <c r="C3245" s="3" t="s">
        <v>7353</v>
      </c>
      <c r="D3245" s="6">
        <v>8000</v>
      </c>
      <c r="E3245" s="8">
        <v>8227</v>
      </c>
      <c r="F3245" t="s">
        <v>8218</v>
      </c>
      <c r="G3245" t="s">
        <v>8223</v>
      </c>
      <c r="H3245" t="s">
        <v>8245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8276</v>
      </c>
      <c r="O3245" t="s">
        <v>8277</v>
      </c>
      <c r="P3245" s="9">
        <f>(J3245/86400)+DATE(1970,1,1)</f>
        <v>42262.096782407403</v>
      </c>
      <c r="Q3245" s="9">
        <f>(I3245/86400)+DATE(1970,1,1)</f>
        <v>42286</v>
      </c>
      <c r="R3245" cm="1">
        <f t="array" ref="R3245:S3245">YEAR(P3245:Q3245)</f>
        <v>2015</v>
      </c>
      <c r="S3245">
        <v>2015</v>
      </c>
    </row>
    <row r="3246" spans="1:19" ht="48" x14ac:dyDescent="0.2">
      <c r="A3246">
        <v>3244</v>
      </c>
      <c r="B3246" s="3" t="s">
        <v>3244</v>
      </c>
      <c r="C3246" s="3" t="s">
        <v>7354</v>
      </c>
      <c r="D3246" s="6">
        <v>1600</v>
      </c>
      <c r="E3246" s="8">
        <v>1647</v>
      </c>
      <c r="F3246" t="s">
        <v>8218</v>
      </c>
      <c r="G3246" t="s">
        <v>8224</v>
      </c>
      <c r="H3246" t="s">
        <v>8246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8276</v>
      </c>
      <c r="O3246" t="s">
        <v>8277</v>
      </c>
      <c r="P3246" s="9">
        <f>(J3246/86400)+DATE(1970,1,1)</f>
        <v>42675.694236111114</v>
      </c>
      <c r="Q3246" s="9">
        <f>(I3246/86400)+DATE(1970,1,1)</f>
        <v>42705.735902777778</v>
      </c>
      <c r="R3246" cm="1">
        <f t="array" ref="R3246:S3246">YEAR(P3246:Q3246)</f>
        <v>2016</v>
      </c>
      <c r="S3246">
        <v>2016</v>
      </c>
    </row>
    <row r="3247" spans="1:19" ht="48" x14ac:dyDescent="0.2">
      <c r="A3247">
        <v>3245</v>
      </c>
      <c r="B3247" s="3" t="s">
        <v>3245</v>
      </c>
      <c r="C3247" s="3" t="s">
        <v>7355</v>
      </c>
      <c r="D3247" s="6">
        <v>21000</v>
      </c>
      <c r="E3247" s="8">
        <v>21904</v>
      </c>
      <c r="F3247" t="s">
        <v>8218</v>
      </c>
      <c r="G3247" t="s">
        <v>8223</v>
      </c>
      <c r="H3247" t="s">
        <v>8245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8276</v>
      </c>
      <c r="O3247" t="s">
        <v>8277</v>
      </c>
      <c r="P3247" s="9">
        <f>(J3247/86400)+DATE(1970,1,1)</f>
        <v>42135.60020833333</v>
      </c>
      <c r="Q3247" s="9">
        <f>(I3247/86400)+DATE(1970,1,1)</f>
        <v>42167.083333333328</v>
      </c>
      <c r="R3247" cm="1">
        <f t="array" ref="R3247:S3247">YEAR(P3247:Q3247)</f>
        <v>2015</v>
      </c>
      <c r="S3247">
        <v>2015</v>
      </c>
    </row>
    <row r="3248" spans="1:19" ht="48" x14ac:dyDescent="0.2">
      <c r="A3248">
        <v>3246</v>
      </c>
      <c r="B3248" s="3" t="s">
        <v>3246</v>
      </c>
      <c r="C3248" s="3" t="s">
        <v>7356</v>
      </c>
      <c r="D3248" s="6">
        <v>10000</v>
      </c>
      <c r="E3248" s="8">
        <v>11122</v>
      </c>
      <c r="F3248" t="s">
        <v>8218</v>
      </c>
      <c r="G3248" t="s">
        <v>8223</v>
      </c>
      <c r="H3248" t="s">
        <v>8245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8276</v>
      </c>
      <c r="O3248" t="s">
        <v>8277</v>
      </c>
      <c r="P3248" s="9">
        <f>(J3248/86400)+DATE(1970,1,1)</f>
        <v>42230.472222222219</v>
      </c>
      <c r="Q3248" s="9">
        <f>(I3248/86400)+DATE(1970,1,1)</f>
        <v>42259.165972222225</v>
      </c>
      <c r="R3248" cm="1">
        <f t="array" ref="R3248:S3248">YEAR(P3248:Q3248)</f>
        <v>2015</v>
      </c>
      <c r="S3248">
        <v>2015</v>
      </c>
    </row>
    <row r="3249" spans="1:19" ht="48" x14ac:dyDescent="0.2">
      <c r="A3249">
        <v>3247</v>
      </c>
      <c r="B3249" s="3" t="s">
        <v>3247</v>
      </c>
      <c r="C3249" s="3" t="s">
        <v>7357</v>
      </c>
      <c r="D3249" s="6">
        <v>2500</v>
      </c>
      <c r="E3249" s="8">
        <v>2646.5</v>
      </c>
      <c r="F3249" t="s">
        <v>8218</v>
      </c>
      <c r="G3249" t="s">
        <v>8224</v>
      </c>
      <c r="H3249" t="s">
        <v>8246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8276</v>
      </c>
      <c r="O3249" t="s">
        <v>8277</v>
      </c>
      <c r="P3249" s="9">
        <f>(J3249/86400)+DATE(1970,1,1)</f>
        <v>42167.434166666666</v>
      </c>
      <c r="Q3249" s="9">
        <f>(I3249/86400)+DATE(1970,1,1)</f>
        <v>42197.434166666666</v>
      </c>
      <c r="R3249" cm="1">
        <f t="array" ref="R3249:S3249">YEAR(P3249:Q3249)</f>
        <v>2015</v>
      </c>
      <c r="S3249">
        <v>2015</v>
      </c>
    </row>
    <row r="3250" spans="1:19" ht="32" x14ac:dyDescent="0.2">
      <c r="A3250">
        <v>3248</v>
      </c>
      <c r="B3250" s="3" t="s">
        <v>3248</v>
      </c>
      <c r="C3250" s="3" t="s">
        <v>7358</v>
      </c>
      <c r="D3250" s="6">
        <v>12000</v>
      </c>
      <c r="E3250" s="8">
        <v>12095</v>
      </c>
      <c r="F3250" t="s">
        <v>8218</v>
      </c>
      <c r="G3250" t="s">
        <v>8223</v>
      </c>
      <c r="H3250" t="s">
        <v>8245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8276</v>
      </c>
      <c r="O3250" t="s">
        <v>8277</v>
      </c>
      <c r="P3250" s="9">
        <f>(J3250/86400)+DATE(1970,1,1)</f>
        <v>42068.888391203705</v>
      </c>
      <c r="Q3250" s="9">
        <f>(I3250/86400)+DATE(1970,1,1)</f>
        <v>42098.846724537041</v>
      </c>
      <c r="R3250" cm="1">
        <f t="array" ref="R3250:S3250">YEAR(P3250:Q3250)</f>
        <v>2015</v>
      </c>
      <c r="S3250">
        <v>2015</v>
      </c>
    </row>
    <row r="3251" spans="1:19" ht="48" x14ac:dyDescent="0.2">
      <c r="A3251">
        <v>3249</v>
      </c>
      <c r="B3251" s="3" t="s">
        <v>3249</v>
      </c>
      <c r="C3251" s="3" t="s">
        <v>7359</v>
      </c>
      <c r="D3251" s="6">
        <v>5500</v>
      </c>
      <c r="E3251" s="8">
        <v>5771</v>
      </c>
      <c r="F3251" t="s">
        <v>8218</v>
      </c>
      <c r="G3251" t="s">
        <v>8223</v>
      </c>
      <c r="H3251" t="s">
        <v>8245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8276</v>
      </c>
      <c r="O3251" t="s">
        <v>8277</v>
      </c>
      <c r="P3251" s="9">
        <f>(J3251/86400)+DATE(1970,1,1)</f>
        <v>42145.746689814812</v>
      </c>
      <c r="Q3251" s="9">
        <f>(I3251/86400)+DATE(1970,1,1)</f>
        <v>42175.746689814812</v>
      </c>
      <c r="R3251" cm="1">
        <f t="array" ref="R3251:S3251">YEAR(P3251:Q3251)</f>
        <v>2015</v>
      </c>
      <c r="S3251">
        <v>2015</v>
      </c>
    </row>
    <row r="3252" spans="1:19" ht="48" x14ac:dyDescent="0.2">
      <c r="A3252">
        <v>3250</v>
      </c>
      <c r="B3252" s="3" t="s">
        <v>3250</v>
      </c>
      <c r="C3252" s="3" t="s">
        <v>7360</v>
      </c>
      <c r="D3252" s="6">
        <v>25000</v>
      </c>
      <c r="E3252" s="8">
        <v>25388</v>
      </c>
      <c r="F3252" t="s">
        <v>8218</v>
      </c>
      <c r="G3252" t="s">
        <v>8223</v>
      </c>
      <c r="H3252" t="s">
        <v>8245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8276</v>
      </c>
      <c r="O3252" t="s">
        <v>8277</v>
      </c>
      <c r="P3252" s="9">
        <f>(J3252/86400)+DATE(1970,1,1)</f>
        <v>41918.742175925923</v>
      </c>
      <c r="Q3252" s="9">
        <f>(I3252/86400)+DATE(1970,1,1)</f>
        <v>41948.783842592595</v>
      </c>
      <c r="R3252" cm="1">
        <f t="array" ref="R3252:S3252">YEAR(P3252:Q3252)</f>
        <v>2014</v>
      </c>
      <c r="S3252">
        <v>2014</v>
      </c>
    </row>
    <row r="3253" spans="1:19" ht="48" x14ac:dyDescent="0.2">
      <c r="A3253">
        <v>3251</v>
      </c>
      <c r="B3253" s="3" t="s">
        <v>3251</v>
      </c>
      <c r="C3253" s="3" t="s">
        <v>7361</v>
      </c>
      <c r="D3253" s="6">
        <v>1500</v>
      </c>
      <c r="E3253" s="8">
        <v>1661</v>
      </c>
      <c r="F3253" t="s">
        <v>8218</v>
      </c>
      <c r="G3253" t="s">
        <v>8223</v>
      </c>
      <c r="H3253" t="s">
        <v>8245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8276</v>
      </c>
      <c r="O3253" t="s">
        <v>8277</v>
      </c>
      <c r="P3253" s="9">
        <f>(J3253/86400)+DATE(1970,1,1)</f>
        <v>42146.731087962966</v>
      </c>
      <c r="Q3253" s="9">
        <f>(I3253/86400)+DATE(1970,1,1)</f>
        <v>42176.731087962966</v>
      </c>
      <c r="R3253" cm="1">
        <f t="array" ref="R3253:S3253">YEAR(P3253:Q3253)</f>
        <v>2015</v>
      </c>
      <c r="S3253">
        <v>2015</v>
      </c>
    </row>
    <row r="3254" spans="1:19" ht="32" x14ac:dyDescent="0.2">
      <c r="A3254">
        <v>3252</v>
      </c>
      <c r="B3254" s="3" t="s">
        <v>3252</v>
      </c>
      <c r="C3254" s="3" t="s">
        <v>7362</v>
      </c>
      <c r="D3254" s="6">
        <v>2250</v>
      </c>
      <c r="E3254" s="8">
        <v>2876</v>
      </c>
      <c r="F3254" t="s">
        <v>8218</v>
      </c>
      <c r="G3254" t="s">
        <v>8224</v>
      </c>
      <c r="H3254" t="s">
        <v>8246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8276</v>
      </c>
      <c r="O3254" t="s">
        <v>8277</v>
      </c>
      <c r="P3254" s="9">
        <f>(J3254/86400)+DATE(1970,1,1)</f>
        <v>42590.472685185188</v>
      </c>
      <c r="Q3254" s="9">
        <f>(I3254/86400)+DATE(1970,1,1)</f>
        <v>42620.472685185188</v>
      </c>
      <c r="R3254" cm="1">
        <f t="array" ref="R3254:S3254">YEAR(P3254:Q3254)</f>
        <v>2016</v>
      </c>
      <c r="S3254">
        <v>2016</v>
      </c>
    </row>
    <row r="3255" spans="1:19" ht="48" x14ac:dyDescent="0.2">
      <c r="A3255">
        <v>3253</v>
      </c>
      <c r="B3255" s="3" t="s">
        <v>3253</v>
      </c>
      <c r="C3255" s="3" t="s">
        <v>7363</v>
      </c>
      <c r="D3255" s="6">
        <v>20000</v>
      </c>
      <c r="E3255" s="8">
        <v>20365</v>
      </c>
      <c r="F3255" t="s">
        <v>8218</v>
      </c>
      <c r="G3255" t="s">
        <v>8223</v>
      </c>
      <c r="H3255" t="s">
        <v>8245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8276</v>
      </c>
      <c r="O3255" t="s">
        <v>8277</v>
      </c>
      <c r="P3255" s="9">
        <f>(J3255/86400)+DATE(1970,1,1)</f>
        <v>42602.576712962968</v>
      </c>
      <c r="Q3255" s="9">
        <f>(I3255/86400)+DATE(1970,1,1)</f>
        <v>42621.15625</v>
      </c>
      <c r="R3255" cm="1">
        <f t="array" ref="R3255:S3255">YEAR(P3255:Q3255)</f>
        <v>2016</v>
      </c>
      <c r="S3255">
        <v>2016</v>
      </c>
    </row>
    <row r="3256" spans="1:19" ht="48" x14ac:dyDescent="0.2">
      <c r="A3256">
        <v>3254</v>
      </c>
      <c r="B3256" s="3" t="s">
        <v>3254</v>
      </c>
      <c r="C3256" s="3" t="s">
        <v>7364</v>
      </c>
      <c r="D3256" s="6">
        <v>13000</v>
      </c>
      <c r="E3256" s="8">
        <v>13163.5</v>
      </c>
      <c r="F3256" t="s">
        <v>8218</v>
      </c>
      <c r="G3256" t="s">
        <v>8224</v>
      </c>
      <c r="H3256" t="s">
        <v>8246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8276</v>
      </c>
      <c r="O3256" t="s">
        <v>8277</v>
      </c>
      <c r="P3256" s="9">
        <f>(J3256/86400)+DATE(1970,1,1)</f>
        <v>42059.085752314815</v>
      </c>
      <c r="Q3256" s="9">
        <f>(I3256/86400)+DATE(1970,1,1)</f>
        <v>42089.044085648144</v>
      </c>
      <c r="R3256" cm="1">
        <f t="array" ref="R3256:S3256">YEAR(P3256:Q3256)</f>
        <v>2015</v>
      </c>
      <c r="S3256">
        <v>2015</v>
      </c>
    </row>
    <row r="3257" spans="1:19" ht="48" x14ac:dyDescent="0.2">
      <c r="A3257">
        <v>3255</v>
      </c>
      <c r="B3257" s="3" t="s">
        <v>3255</v>
      </c>
      <c r="C3257" s="3" t="s">
        <v>7365</v>
      </c>
      <c r="D3257" s="6">
        <v>300</v>
      </c>
      <c r="E3257" s="8">
        <v>525</v>
      </c>
      <c r="F3257" t="s">
        <v>8218</v>
      </c>
      <c r="G3257" t="s">
        <v>8224</v>
      </c>
      <c r="H3257" t="s">
        <v>8246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8276</v>
      </c>
      <c r="O3257" t="s">
        <v>8277</v>
      </c>
      <c r="P3257" s="9">
        <f>(J3257/86400)+DATE(1970,1,1)</f>
        <v>41889.768229166664</v>
      </c>
      <c r="Q3257" s="9">
        <f>(I3257/86400)+DATE(1970,1,1)</f>
        <v>41919.768229166664</v>
      </c>
      <c r="R3257" cm="1">
        <f t="array" ref="R3257:S3257">YEAR(P3257:Q3257)</f>
        <v>2014</v>
      </c>
      <c r="S3257">
        <v>2014</v>
      </c>
    </row>
    <row r="3258" spans="1:19" ht="48" x14ac:dyDescent="0.2">
      <c r="A3258">
        <v>3256</v>
      </c>
      <c r="B3258" s="3" t="s">
        <v>3256</v>
      </c>
      <c r="C3258" s="3" t="s">
        <v>7366</v>
      </c>
      <c r="D3258" s="6">
        <v>10000</v>
      </c>
      <c r="E3258" s="8">
        <v>12806</v>
      </c>
      <c r="F3258" t="s">
        <v>8218</v>
      </c>
      <c r="G3258" t="s">
        <v>8223</v>
      </c>
      <c r="H3258" t="s">
        <v>8245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8276</v>
      </c>
      <c r="O3258" t="s">
        <v>8277</v>
      </c>
      <c r="P3258" s="9">
        <f>(J3258/86400)+DATE(1970,1,1)</f>
        <v>42144.573807870373</v>
      </c>
      <c r="Q3258" s="9">
        <f>(I3258/86400)+DATE(1970,1,1)</f>
        <v>42166.165972222225</v>
      </c>
      <c r="R3258" cm="1">
        <f t="array" ref="R3258:S3258">YEAR(P3258:Q3258)</f>
        <v>2015</v>
      </c>
      <c r="S3258">
        <v>2015</v>
      </c>
    </row>
    <row r="3259" spans="1:19" ht="48" x14ac:dyDescent="0.2">
      <c r="A3259">
        <v>3257</v>
      </c>
      <c r="B3259" s="3" t="s">
        <v>3257</v>
      </c>
      <c r="C3259" s="3" t="s">
        <v>7367</v>
      </c>
      <c r="D3259" s="6">
        <v>2000</v>
      </c>
      <c r="E3259" s="8">
        <v>2125.9899999999998</v>
      </c>
      <c r="F3259" t="s">
        <v>8218</v>
      </c>
      <c r="G3259" t="s">
        <v>8224</v>
      </c>
      <c r="H3259" t="s">
        <v>8246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8276</v>
      </c>
      <c r="O3259" t="s">
        <v>8277</v>
      </c>
      <c r="P3259" s="9">
        <f>(J3259/86400)+DATE(1970,1,1)</f>
        <v>42758.559629629628</v>
      </c>
      <c r="Q3259" s="9">
        <f>(I3259/86400)+DATE(1970,1,1)</f>
        <v>42788.559629629628</v>
      </c>
      <c r="R3259" cm="1">
        <f t="array" ref="R3259:S3259">YEAR(P3259:Q3259)</f>
        <v>2017</v>
      </c>
      <c r="S3259">
        <v>2017</v>
      </c>
    </row>
    <row r="3260" spans="1:19" ht="32" x14ac:dyDescent="0.2">
      <c r="A3260">
        <v>3258</v>
      </c>
      <c r="B3260" s="3" t="s">
        <v>3258</v>
      </c>
      <c r="C3260" s="3" t="s">
        <v>7368</v>
      </c>
      <c r="D3260" s="6">
        <v>7000</v>
      </c>
      <c r="E3260" s="8">
        <v>7365</v>
      </c>
      <c r="F3260" t="s">
        <v>8218</v>
      </c>
      <c r="G3260" t="s">
        <v>8223</v>
      </c>
      <c r="H3260" t="s">
        <v>8245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8276</v>
      </c>
      <c r="O3260" t="s">
        <v>8277</v>
      </c>
      <c r="P3260" s="9">
        <f>(J3260/86400)+DATE(1970,1,1)</f>
        <v>41982.887280092589</v>
      </c>
      <c r="Q3260" s="9">
        <f>(I3260/86400)+DATE(1970,1,1)</f>
        <v>42012.887280092589</v>
      </c>
      <c r="R3260" cm="1">
        <f t="array" ref="R3260:S3260">YEAR(P3260:Q3260)</f>
        <v>2014</v>
      </c>
      <c r="S3260">
        <v>2015</v>
      </c>
    </row>
    <row r="3261" spans="1:19" ht="48" x14ac:dyDescent="0.2">
      <c r="A3261">
        <v>3259</v>
      </c>
      <c r="B3261" s="3" t="s">
        <v>3259</v>
      </c>
      <c r="C3261" s="3" t="s">
        <v>7369</v>
      </c>
      <c r="D3261" s="6">
        <v>23000</v>
      </c>
      <c r="E3261" s="8">
        <v>24418.6</v>
      </c>
      <c r="F3261" t="s">
        <v>8218</v>
      </c>
      <c r="G3261" t="s">
        <v>8223</v>
      </c>
      <c r="H3261" t="s">
        <v>8245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8276</v>
      </c>
      <c r="O3261" t="s">
        <v>8277</v>
      </c>
      <c r="P3261" s="9">
        <f>(J3261/86400)+DATE(1970,1,1)</f>
        <v>42614.760937500003</v>
      </c>
      <c r="Q3261" s="9">
        <f>(I3261/86400)+DATE(1970,1,1)</f>
        <v>42644.165972222225</v>
      </c>
      <c r="R3261" cm="1">
        <f t="array" ref="R3261:S3261">YEAR(P3261:Q3261)</f>
        <v>2016</v>
      </c>
      <c r="S3261">
        <v>2016</v>
      </c>
    </row>
    <row r="3262" spans="1:19" ht="48" x14ac:dyDescent="0.2">
      <c r="A3262">
        <v>3260</v>
      </c>
      <c r="B3262" s="3" t="s">
        <v>3260</v>
      </c>
      <c r="C3262" s="3" t="s">
        <v>7370</v>
      </c>
      <c r="D3262" s="6">
        <v>5000</v>
      </c>
      <c r="E3262" s="8">
        <v>5462</v>
      </c>
      <c r="F3262" t="s">
        <v>8218</v>
      </c>
      <c r="G3262" t="s">
        <v>8223</v>
      </c>
      <c r="H3262" t="s">
        <v>8245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8276</v>
      </c>
      <c r="O3262" t="s">
        <v>8277</v>
      </c>
      <c r="P3262" s="9">
        <f>(J3262/86400)+DATE(1970,1,1)</f>
        <v>42303.672662037032</v>
      </c>
      <c r="Q3262" s="9">
        <f>(I3262/86400)+DATE(1970,1,1)</f>
        <v>42338.714328703703</v>
      </c>
      <c r="R3262" cm="1">
        <f t="array" ref="R3262:S3262">YEAR(P3262:Q3262)</f>
        <v>2015</v>
      </c>
      <c r="S3262">
        <v>2015</v>
      </c>
    </row>
    <row r="3263" spans="1:19" ht="48" x14ac:dyDescent="0.2">
      <c r="A3263">
        <v>3261</v>
      </c>
      <c r="B3263" s="3" t="s">
        <v>3261</v>
      </c>
      <c r="C3263" s="3" t="s">
        <v>7371</v>
      </c>
      <c r="D3263" s="6">
        <v>3300</v>
      </c>
      <c r="E3263" s="8">
        <v>3315</v>
      </c>
      <c r="F3263" t="s">
        <v>8218</v>
      </c>
      <c r="G3263" t="s">
        <v>8223</v>
      </c>
      <c r="H3263" t="s">
        <v>8245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8276</v>
      </c>
      <c r="O3263" t="s">
        <v>8277</v>
      </c>
      <c r="P3263" s="9">
        <f>(J3263/86400)+DATE(1970,1,1)</f>
        <v>42171.725416666668</v>
      </c>
      <c r="Q3263" s="9">
        <f>(I3263/86400)+DATE(1970,1,1)</f>
        <v>42201.725416666668</v>
      </c>
      <c r="R3263" cm="1">
        <f t="array" ref="R3263:S3263">YEAR(P3263:Q3263)</f>
        <v>2015</v>
      </c>
      <c r="S3263">
        <v>2015</v>
      </c>
    </row>
    <row r="3264" spans="1:19" ht="32" x14ac:dyDescent="0.2">
      <c r="A3264">
        <v>3262</v>
      </c>
      <c r="B3264" s="3" t="s">
        <v>3262</v>
      </c>
      <c r="C3264" s="3" t="s">
        <v>7372</v>
      </c>
      <c r="D3264" s="6">
        <v>12200</v>
      </c>
      <c r="E3264" s="8">
        <v>12571</v>
      </c>
      <c r="F3264" t="s">
        <v>8218</v>
      </c>
      <c r="G3264" t="s">
        <v>8223</v>
      </c>
      <c r="H3264" t="s">
        <v>8245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8276</v>
      </c>
      <c r="O3264" t="s">
        <v>8277</v>
      </c>
      <c r="P3264" s="9">
        <f>(J3264/86400)+DATE(1970,1,1)</f>
        <v>41964.315532407403</v>
      </c>
      <c r="Q3264" s="9">
        <f>(I3264/86400)+DATE(1970,1,1)</f>
        <v>41995.166666666672</v>
      </c>
      <c r="R3264" cm="1">
        <f t="array" ref="R3264:S3264">YEAR(P3264:Q3264)</f>
        <v>2014</v>
      </c>
      <c r="S3264">
        <v>2014</v>
      </c>
    </row>
    <row r="3265" spans="1:19" ht="32" x14ac:dyDescent="0.2">
      <c r="A3265">
        <v>3263</v>
      </c>
      <c r="B3265" s="3" t="s">
        <v>3263</v>
      </c>
      <c r="C3265" s="3" t="s">
        <v>7373</v>
      </c>
      <c r="D3265" s="6">
        <v>2500</v>
      </c>
      <c r="E3265" s="8">
        <v>2804.16</v>
      </c>
      <c r="F3265" t="s">
        <v>8218</v>
      </c>
      <c r="G3265" t="s">
        <v>8223</v>
      </c>
      <c r="H3265" t="s">
        <v>8245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8276</v>
      </c>
      <c r="O3265" t="s">
        <v>8277</v>
      </c>
      <c r="P3265" s="9">
        <f>(J3265/86400)+DATE(1970,1,1)</f>
        <v>42284.516064814816</v>
      </c>
      <c r="Q3265" s="9">
        <f>(I3265/86400)+DATE(1970,1,1)</f>
        <v>42307.875</v>
      </c>
      <c r="R3265" cm="1">
        <f t="array" ref="R3265:S3265">YEAR(P3265:Q3265)</f>
        <v>2015</v>
      </c>
      <c r="S3265">
        <v>2015</v>
      </c>
    </row>
    <row r="3266" spans="1:19" ht="32" x14ac:dyDescent="0.2">
      <c r="A3266">
        <v>3264</v>
      </c>
      <c r="B3266" s="3" t="s">
        <v>3264</v>
      </c>
      <c r="C3266" s="3" t="s">
        <v>7374</v>
      </c>
      <c r="D3266" s="6">
        <v>2500</v>
      </c>
      <c r="E3266" s="8">
        <v>2575</v>
      </c>
      <c r="F3266" t="s">
        <v>8218</v>
      </c>
      <c r="G3266" t="s">
        <v>8223</v>
      </c>
      <c r="H3266" t="s">
        <v>8245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8276</v>
      </c>
      <c r="O3266" t="s">
        <v>8277</v>
      </c>
      <c r="P3266" s="9">
        <f>(J3266/86400)+DATE(1970,1,1)</f>
        <v>42016.800208333334</v>
      </c>
      <c r="Q3266" s="9">
        <f>(I3266/86400)+DATE(1970,1,1)</f>
        <v>42032.916666666672</v>
      </c>
      <c r="R3266" cm="1">
        <f t="array" ref="R3266:S3266">YEAR(P3266:Q3266)</f>
        <v>2015</v>
      </c>
      <c r="S3266">
        <v>2015</v>
      </c>
    </row>
    <row r="3267" spans="1:19" ht="48" x14ac:dyDescent="0.2">
      <c r="A3267">
        <v>3265</v>
      </c>
      <c r="B3267" s="3" t="s">
        <v>3265</v>
      </c>
      <c r="C3267" s="3" t="s">
        <v>7375</v>
      </c>
      <c r="D3267" s="6">
        <v>2700</v>
      </c>
      <c r="E3267" s="8">
        <v>4428</v>
      </c>
      <c r="F3267" t="s">
        <v>8218</v>
      </c>
      <c r="G3267" t="s">
        <v>8240</v>
      </c>
      <c r="H3267" t="s">
        <v>8248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8276</v>
      </c>
      <c r="O3267" t="s">
        <v>8277</v>
      </c>
      <c r="P3267" s="9">
        <f>(J3267/86400)+DATE(1970,1,1)</f>
        <v>42311.711979166663</v>
      </c>
      <c r="Q3267" s="9">
        <f>(I3267/86400)+DATE(1970,1,1)</f>
        <v>42341.708333333328</v>
      </c>
      <c r="R3267" cm="1">
        <f t="array" ref="R3267:S3267">YEAR(P3267:Q3267)</f>
        <v>2015</v>
      </c>
      <c r="S3267">
        <v>2015</v>
      </c>
    </row>
    <row r="3268" spans="1:19" ht="48" x14ac:dyDescent="0.2">
      <c r="A3268">
        <v>3266</v>
      </c>
      <c r="B3268" s="3" t="s">
        <v>3266</v>
      </c>
      <c r="C3268" s="3" t="s">
        <v>7376</v>
      </c>
      <c r="D3268" s="6">
        <v>6000</v>
      </c>
      <c r="E3268" s="8">
        <v>7877</v>
      </c>
      <c r="F3268" t="s">
        <v>8218</v>
      </c>
      <c r="G3268" t="s">
        <v>8223</v>
      </c>
      <c r="H3268" t="s">
        <v>8245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8276</v>
      </c>
      <c r="O3268" t="s">
        <v>8277</v>
      </c>
      <c r="P3268" s="9">
        <f>(J3268/86400)+DATE(1970,1,1)</f>
        <v>42136.536134259259</v>
      </c>
      <c r="Q3268" s="9">
        <f>(I3268/86400)+DATE(1970,1,1)</f>
        <v>42167.875</v>
      </c>
      <c r="R3268" cm="1">
        <f t="array" ref="R3268:S3268">YEAR(P3268:Q3268)</f>
        <v>2015</v>
      </c>
      <c r="S3268">
        <v>2015</v>
      </c>
    </row>
    <row r="3269" spans="1:19" ht="48" x14ac:dyDescent="0.2">
      <c r="A3269">
        <v>3267</v>
      </c>
      <c r="B3269" s="3" t="s">
        <v>3267</v>
      </c>
      <c r="C3269" s="3" t="s">
        <v>7377</v>
      </c>
      <c r="D3269" s="6">
        <v>15000</v>
      </c>
      <c r="E3269" s="8">
        <v>15315</v>
      </c>
      <c r="F3269" t="s">
        <v>8218</v>
      </c>
      <c r="G3269" t="s">
        <v>8223</v>
      </c>
      <c r="H3269" t="s">
        <v>8245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8276</v>
      </c>
      <c r="O3269" t="s">
        <v>8277</v>
      </c>
      <c r="P3269" s="9">
        <f>(J3269/86400)+DATE(1970,1,1)</f>
        <v>42172.757638888885</v>
      </c>
      <c r="Q3269" s="9">
        <f>(I3269/86400)+DATE(1970,1,1)</f>
        <v>42202.757638888885</v>
      </c>
      <c r="R3269" cm="1">
        <f t="array" ref="R3269:S3269">YEAR(P3269:Q3269)</f>
        <v>2015</v>
      </c>
      <c r="S3269">
        <v>2015</v>
      </c>
    </row>
    <row r="3270" spans="1:19" ht="48" x14ac:dyDescent="0.2">
      <c r="A3270">
        <v>3268</v>
      </c>
      <c r="B3270" s="3" t="s">
        <v>3268</v>
      </c>
      <c r="C3270" s="3" t="s">
        <v>7378</v>
      </c>
      <c r="D3270" s="6">
        <v>2000</v>
      </c>
      <c r="E3270" s="8">
        <v>2560</v>
      </c>
      <c r="F3270" t="s">
        <v>8218</v>
      </c>
      <c r="G3270" t="s">
        <v>8223</v>
      </c>
      <c r="H3270" t="s">
        <v>8245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8276</v>
      </c>
      <c r="O3270" t="s">
        <v>8277</v>
      </c>
      <c r="P3270" s="9">
        <f>(J3270/86400)+DATE(1970,1,1)</f>
        <v>42590.90425925926</v>
      </c>
      <c r="Q3270" s="9">
        <f>(I3270/86400)+DATE(1970,1,1)</f>
        <v>42606.90425925926</v>
      </c>
      <c r="R3270" cm="1">
        <f t="array" ref="R3270:S3270">YEAR(P3270:Q3270)</f>
        <v>2016</v>
      </c>
      <c r="S3270">
        <v>2016</v>
      </c>
    </row>
    <row r="3271" spans="1:19" ht="48" x14ac:dyDescent="0.2">
      <c r="A3271">
        <v>3269</v>
      </c>
      <c r="B3271" s="3" t="s">
        <v>3269</v>
      </c>
      <c r="C3271" s="3" t="s">
        <v>7379</v>
      </c>
      <c r="D3271" s="6">
        <v>8000</v>
      </c>
      <c r="E3271" s="8">
        <v>8120</v>
      </c>
      <c r="F3271" t="s">
        <v>8218</v>
      </c>
      <c r="G3271" t="s">
        <v>8224</v>
      </c>
      <c r="H3271" t="s">
        <v>8246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8276</v>
      </c>
      <c r="O3271" t="s">
        <v>8277</v>
      </c>
      <c r="P3271" s="9">
        <f>(J3271/86400)+DATE(1970,1,1)</f>
        <v>42137.395798611113</v>
      </c>
      <c r="Q3271" s="9">
        <f>(I3271/86400)+DATE(1970,1,1)</f>
        <v>42171.458333333328</v>
      </c>
      <c r="R3271" cm="1">
        <f t="array" ref="R3271:S3271">YEAR(P3271:Q3271)</f>
        <v>2015</v>
      </c>
      <c r="S3271">
        <v>2015</v>
      </c>
    </row>
    <row r="3272" spans="1:19" ht="48" x14ac:dyDescent="0.2">
      <c r="A3272">
        <v>3270</v>
      </c>
      <c r="B3272" s="3" t="s">
        <v>3270</v>
      </c>
      <c r="C3272" s="3" t="s">
        <v>7380</v>
      </c>
      <c r="D3272" s="6">
        <v>1800</v>
      </c>
      <c r="E3272" s="8">
        <v>1830</v>
      </c>
      <c r="F3272" t="s">
        <v>8218</v>
      </c>
      <c r="G3272" t="s">
        <v>8224</v>
      </c>
      <c r="H3272" t="s">
        <v>8246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8276</v>
      </c>
      <c r="O3272" t="s">
        <v>8277</v>
      </c>
      <c r="P3272" s="9">
        <f>(J3272/86400)+DATE(1970,1,1)</f>
        <v>42167.533159722225</v>
      </c>
      <c r="Q3272" s="9">
        <f>(I3272/86400)+DATE(1970,1,1)</f>
        <v>42197.533159722225</v>
      </c>
      <c r="R3272" cm="1">
        <f t="array" ref="R3272:S3272">YEAR(P3272:Q3272)</f>
        <v>2015</v>
      </c>
      <c r="S3272">
        <v>2015</v>
      </c>
    </row>
    <row r="3273" spans="1:19" ht="16" x14ac:dyDescent="0.2">
      <c r="A3273">
        <v>3271</v>
      </c>
      <c r="B3273" s="3" t="s">
        <v>3271</v>
      </c>
      <c r="C3273" s="3" t="s">
        <v>7381</v>
      </c>
      <c r="D3273" s="6">
        <v>1500</v>
      </c>
      <c r="E3273" s="8">
        <v>1950</v>
      </c>
      <c r="F3273" t="s">
        <v>8218</v>
      </c>
      <c r="G3273" t="s">
        <v>8224</v>
      </c>
      <c r="H3273" t="s">
        <v>8246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8276</v>
      </c>
      <c r="O3273" t="s">
        <v>8277</v>
      </c>
      <c r="P3273" s="9">
        <f>(J3273/86400)+DATE(1970,1,1)</f>
        <v>41915.437210648146</v>
      </c>
      <c r="Q3273" s="9">
        <f>(I3273/86400)+DATE(1970,1,1)</f>
        <v>41945.478877314818</v>
      </c>
      <c r="R3273" cm="1">
        <f t="array" ref="R3273:S3273">YEAR(P3273:Q3273)</f>
        <v>2014</v>
      </c>
      <c r="S3273">
        <v>2014</v>
      </c>
    </row>
    <row r="3274" spans="1:19" ht="48" x14ac:dyDescent="0.2">
      <c r="A3274">
        <v>3272</v>
      </c>
      <c r="B3274" s="3" t="s">
        <v>3272</v>
      </c>
      <c r="C3274" s="3" t="s">
        <v>7382</v>
      </c>
      <c r="D3274" s="6">
        <v>10000</v>
      </c>
      <c r="E3274" s="8">
        <v>15443</v>
      </c>
      <c r="F3274" t="s">
        <v>8218</v>
      </c>
      <c r="G3274" t="s">
        <v>8223</v>
      </c>
      <c r="H3274" t="s">
        <v>8245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8276</v>
      </c>
      <c r="O3274" t="s">
        <v>8277</v>
      </c>
      <c r="P3274" s="9">
        <f>(J3274/86400)+DATE(1970,1,1)</f>
        <v>42284.500104166669</v>
      </c>
      <c r="Q3274" s="9">
        <f>(I3274/86400)+DATE(1970,1,1)</f>
        <v>42314.541770833333</v>
      </c>
      <c r="R3274" cm="1">
        <f t="array" ref="R3274:S3274">YEAR(P3274:Q3274)</f>
        <v>2015</v>
      </c>
      <c r="S3274">
        <v>2015</v>
      </c>
    </row>
    <row r="3275" spans="1:19" ht="48" x14ac:dyDescent="0.2">
      <c r="A3275">
        <v>3273</v>
      </c>
      <c r="B3275" s="3" t="s">
        <v>3273</v>
      </c>
      <c r="C3275" s="3" t="s">
        <v>7383</v>
      </c>
      <c r="D3275" s="6">
        <v>4000</v>
      </c>
      <c r="E3275" s="8">
        <v>4296</v>
      </c>
      <c r="F3275" t="s">
        <v>8218</v>
      </c>
      <c r="G3275" t="s">
        <v>8223</v>
      </c>
      <c r="H3275" t="s">
        <v>8245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8276</v>
      </c>
      <c r="O3275" t="s">
        <v>8277</v>
      </c>
      <c r="P3275" s="9">
        <f>(J3275/86400)+DATE(1970,1,1)</f>
        <v>42611.801412037035</v>
      </c>
      <c r="Q3275" s="9">
        <f>(I3275/86400)+DATE(1970,1,1)</f>
        <v>42627.791666666672</v>
      </c>
      <c r="R3275" cm="1">
        <f t="array" ref="R3275:S3275">YEAR(P3275:Q3275)</f>
        <v>2016</v>
      </c>
      <c r="S3275">
        <v>2016</v>
      </c>
    </row>
    <row r="3276" spans="1:19" ht="48" x14ac:dyDescent="0.2">
      <c r="A3276">
        <v>3274</v>
      </c>
      <c r="B3276" s="3" t="s">
        <v>3274</v>
      </c>
      <c r="C3276" s="3" t="s">
        <v>7384</v>
      </c>
      <c r="D3276" s="6">
        <v>15500</v>
      </c>
      <c r="E3276" s="8">
        <v>15705</v>
      </c>
      <c r="F3276" t="s">
        <v>8218</v>
      </c>
      <c r="G3276" t="s">
        <v>8223</v>
      </c>
      <c r="H3276" t="s">
        <v>8245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8276</v>
      </c>
      <c r="O3276" t="s">
        <v>8277</v>
      </c>
      <c r="P3276" s="9">
        <f>(J3276/86400)+DATE(1970,1,1)</f>
        <v>42400.704537037032</v>
      </c>
      <c r="Q3276" s="9">
        <f>(I3276/86400)+DATE(1970,1,1)</f>
        <v>42444.875</v>
      </c>
      <c r="R3276" cm="1">
        <f t="array" ref="R3276:S3276">YEAR(P3276:Q3276)</f>
        <v>2016</v>
      </c>
      <c r="S3276">
        <v>2016</v>
      </c>
    </row>
    <row r="3277" spans="1:19" ht="48" x14ac:dyDescent="0.2">
      <c r="A3277">
        <v>3275</v>
      </c>
      <c r="B3277" s="3" t="s">
        <v>3275</v>
      </c>
      <c r="C3277" s="3" t="s">
        <v>7385</v>
      </c>
      <c r="D3277" s="6">
        <v>1800</v>
      </c>
      <c r="E3277" s="8">
        <v>1805</v>
      </c>
      <c r="F3277" t="s">
        <v>8218</v>
      </c>
      <c r="G3277" t="s">
        <v>8223</v>
      </c>
      <c r="H3277" t="s">
        <v>8245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8276</v>
      </c>
      <c r="O3277" t="s">
        <v>8277</v>
      </c>
      <c r="P3277" s="9">
        <f>(J3277/86400)+DATE(1970,1,1)</f>
        <v>42017.88045138889</v>
      </c>
      <c r="Q3277" s="9">
        <f>(I3277/86400)+DATE(1970,1,1)</f>
        <v>42044.1875</v>
      </c>
      <c r="R3277" cm="1">
        <f t="array" ref="R3277:S3277">YEAR(P3277:Q3277)</f>
        <v>2015</v>
      </c>
      <c r="S3277">
        <v>2015</v>
      </c>
    </row>
    <row r="3278" spans="1:19" ht="48" x14ac:dyDescent="0.2">
      <c r="A3278">
        <v>3276</v>
      </c>
      <c r="B3278" s="3" t="s">
        <v>3276</v>
      </c>
      <c r="C3278" s="3" t="s">
        <v>7386</v>
      </c>
      <c r="D3278" s="6">
        <v>4500</v>
      </c>
      <c r="E3278" s="8">
        <v>5258</v>
      </c>
      <c r="F3278" t="s">
        <v>8218</v>
      </c>
      <c r="G3278" t="s">
        <v>8228</v>
      </c>
      <c r="H3278" t="s">
        <v>8250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8276</v>
      </c>
      <c r="O3278" t="s">
        <v>8277</v>
      </c>
      <c r="P3278" s="9">
        <f>(J3278/86400)+DATE(1970,1,1)</f>
        <v>42426.949988425928</v>
      </c>
      <c r="Q3278" s="9">
        <f>(I3278/86400)+DATE(1970,1,1)</f>
        <v>42461.165972222225</v>
      </c>
      <c r="R3278" cm="1">
        <f t="array" ref="R3278:S3278">YEAR(P3278:Q3278)</f>
        <v>2016</v>
      </c>
      <c r="S3278">
        <v>2016</v>
      </c>
    </row>
    <row r="3279" spans="1:19" ht="48" x14ac:dyDescent="0.2">
      <c r="A3279">
        <v>3277</v>
      </c>
      <c r="B3279" s="3" t="s">
        <v>3277</v>
      </c>
      <c r="C3279" s="3" t="s">
        <v>7387</v>
      </c>
      <c r="D3279" s="6">
        <v>5000</v>
      </c>
      <c r="E3279" s="8">
        <v>5430</v>
      </c>
      <c r="F3279" t="s">
        <v>8218</v>
      </c>
      <c r="G3279" t="s">
        <v>8224</v>
      </c>
      <c r="H3279" t="s">
        <v>8246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8276</v>
      </c>
      <c r="O3279" t="s">
        <v>8277</v>
      </c>
      <c r="P3279" s="9">
        <f>(J3279/86400)+DATE(1970,1,1)</f>
        <v>41931.682939814811</v>
      </c>
      <c r="Q3279" s="9">
        <f>(I3279/86400)+DATE(1970,1,1)</f>
        <v>41961.724606481483</v>
      </c>
      <c r="R3279" cm="1">
        <f t="array" ref="R3279:S3279">YEAR(P3279:Q3279)</f>
        <v>2014</v>
      </c>
      <c r="S3279">
        <v>2014</v>
      </c>
    </row>
    <row r="3280" spans="1:19" ht="48" x14ac:dyDescent="0.2">
      <c r="A3280">
        <v>3278</v>
      </c>
      <c r="B3280" s="3" t="s">
        <v>3278</v>
      </c>
      <c r="C3280" s="3" t="s">
        <v>7388</v>
      </c>
      <c r="D3280" s="6">
        <v>2500</v>
      </c>
      <c r="E3280" s="8">
        <v>2585</v>
      </c>
      <c r="F3280" t="s">
        <v>8218</v>
      </c>
      <c r="G3280" t="s">
        <v>8224</v>
      </c>
      <c r="H3280" t="s">
        <v>8246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8276</v>
      </c>
      <c r="O3280" t="s">
        <v>8277</v>
      </c>
      <c r="P3280" s="9">
        <f>(J3280/86400)+DATE(1970,1,1)</f>
        <v>42124.848414351851</v>
      </c>
      <c r="Q3280" s="9">
        <f>(I3280/86400)+DATE(1970,1,1)</f>
        <v>42154.848414351851</v>
      </c>
      <c r="R3280" cm="1">
        <f t="array" ref="R3280:S3280">YEAR(P3280:Q3280)</f>
        <v>2015</v>
      </c>
      <c r="S3280">
        <v>2015</v>
      </c>
    </row>
    <row r="3281" spans="1:19" ht="48" x14ac:dyDescent="0.2">
      <c r="A3281">
        <v>3279</v>
      </c>
      <c r="B3281" s="3" t="s">
        <v>3279</v>
      </c>
      <c r="C3281" s="3" t="s">
        <v>7389</v>
      </c>
      <c r="D3281" s="6">
        <v>5800</v>
      </c>
      <c r="E3281" s="8">
        <v>6628</v>
      </c>
      <c r="F3281" t="s">
        <v>8218</v>
      </c>
      <c r="G3281" t="s">
        <v>8223</v>
      </c>
      <c r="H3281" t="s">
        <v>8245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8276</v>
      </c>
      <c r="O3281" t="s">
        <v>8277</v>
      </c>
      <c r="P3281" s="9">
        <f>(J3281/86400)+DATE(1970,1,1)</f>
        <v>42431.102534722224</v>
      </c>
      <c r="Q3281" s="9">
        <f>(I3281/86400)+DATE(1970,1,1)</f>
        <v>42461.06086805556</v>
      </c>
      <c r="R3281" cm="1">
        <f t="array" ref="R3281:S3281">YEAR(P3281:Q3281)</f>
        <v>2016</v>
      </c>
      <c r="S3281">
        <v>2016</v>
      </c>
    </row>
    <row r="3282" spans="1:19" ht="48" x14ac:dyDescent="0.2">
      <c r="A3282">
        <v>3280</v>
      </c>
      <c r="B3282" s="3" t="s">
        <v>3280</v>
      </c>
      <c r="C3282" s="3" t="s">
        <v>7390</v>
      </c>
      <c r="D3282" s="6">
        <v>2000</v>
      </c>
      <c r="E3282" s="8">
        <v>2060</v>
      </c>
      <c r="F3282" t="s">
        <v>8218</v>
      </c>
      <c r="G3282" t="s">
        <v>8223</v>
      </c>
      <c r="H3282" t="s">
        <v>8245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8276</v>
      </c>
      <c r="O3282" t="s">
        <v>8277</v>
      </c>
      <c r="P3282" s="9">
        <f>(J3282/86400)+DATE(1970,1,1)</f>
        <v>42121.756921296299</v>
      </c>
      <c r="Q3282" s="9">
        <f>(I3282/86400)+DATE(1970,1,1)</f>
        <v>42156.208333333328</v>
      </c>
      <c r="R3282" cm="1">
        <f t="array" ref="R3282:S3282">YEAR(P3282:Q3282)</f>
        <v>2015</v>
      </c>
      <c r="S3282">
        <v>2015</v>
      </c>
    </row>
    <row r="3283" spans="1:19" ht="32" x14ac:dyDescent="0.2">
      <c r="A3283">
        <v>3281</v>
      </c>
      <c r="B3283" s="3" t="s">
        <v>3281</v>
      </c>
      <c r="C3283" s="3" t="s">
        <v>7391</v>
      </c>
      <c r="D3283" s="6">
        <v>5000</v>
      </c>
      <c r="E3283" s="8">
        <v>6080</v>
      </c>
      <c r="F3283" t="s">
        <v>8218</v>
      </c>
      <c r="G3283" t="s">
        <v>8223</v>
      </c>
      <c r="H3283" t="s">
        <v>8245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8276</v>
      </c>
      <c r="O3283" t="s">
        <v>8277</v>
      </c>
      <c r="P3283" s="9">
        <f>(J3283/86400)+DATE(1970,1,1)</f>
        <v>42219.019733796296</v>
      </c>
      <c r="Q3283" s="9">
        <f>(I3283/86400)+DATE(1970,1,1)</f>
        <v>42249.019733796296</v>
      </c>
      <c r="R3283" cm="1">
        <f t="array" ref="R3283:S3283">YEAR(P3283:Q3283)</f>
        <v>2015</v>
      </c>
      <c r="S3283">
        <v>2015</v>
      </c>
    </row>
    <row r="3284" spans="1:19" ht="48" x14ac:dyDescent="0.2">
      <c r="A3284">
        <v>3282</v>
      </c>
      <c r="B3284" s="3" t="s">
        <v>3282</v>
      </c>
      <c r="C3284" s="3" t="s">
        <v>7392</v>
      </c>
      <c r="D3284" s="6">
        <v>31000</v>
      </c>
      <c r="E3284" s="8">
        <v>31820.5</v>
      </c>
      <c r="F3284" t="s">
        <v>8218</v>
      </c>
      <c r="G3284" t="s">
        <v>8223</v>
      </c>
      <c r="H3284" t="s">
        <v>8245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8276</v>
      </c>
      <c r="O3284" t="s">
        <v>8277</v>
      </c>
      <c r="P3284" s="9">
        <f>(J3284/86400)+DATE(1970,1,1)</f>
        <v>42445.19430555556</v>
      </c>
      <c r="Q3284" s="9">
        <f>(I3284/86400)+DATE(1970,1,1)</f>
        <v>42489.19430555556</v>
      </c>
      <c r="R3284" cm="1">
        <f t="array" ref="R3284:S3284">YEAR(P3284:Q3284)</f>
        <v>2016</v>
      </c>
      <c r="S3284">
        <v>2016</v>
      </c>
    </row>
    <row r="3285" spans="1:19" ht="48" x14ac:dyDescent="0.2">
      <c r="A3285">
        <v>3283</v>
      </c>
      <c r="B3285" s="3" t="s">
        <v>3283</v>
      </c>
      <c r="C3285" s="3" t="s">
        <v>7393</v>
      </c>
      <c r="D3285" s="6">
        <v>800</v>
      </c>
      <c r="E3285" s="8">
        <v>838</v>
      </c>
      <c r="F3285" t="s">
        <v>8218</v>
      </c>
      <c r="G3285" t="s">
        <v>8224</v>
      </c>
      <c r="H3285" t="s">
        <v>8246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8276</v>
      </c>
      <c r="O3285" t="s">
        <v>8277</v>
      </c>
      <c r="P3285" s="9">
        <f>(J3285/86400)+DATE(1970,1,1)</f>
        <v>42379.74418981481</v>
      </c>
      <c r="Q3285" s="9">
        <f>(I3285/86400)+DATE(1970,1,1)</f>
        <v>42410.875</v>
      </c>
      <c r="R3285" cm="1">
        <f t="array" ref="R3285:S3285">YEAR(P3285:Q3285)</f>
        <v>2016</v>
      </c>
      <c r="S3285">
        <v>2016</v>
      </c>
    </row>
    <row r="3286" spans="1:19" ht="48" x14ac:dyDescent="0.2">
      <c r="A3286">
        <v>3284</v>
      </c>
      <c r="B3286" s="3" t="s">
        <v>3284</v>
      </c>
      <c r="C3286" s="3" t="s">
        <v>7394</v>
      </c>
      <c r="D3286" s="6">
        <v>3000</v>
      </c>
      <c r="E3286" s="8">
        <v>3048</v>
      </c>
      <c r="F3286" t="s">
        <v>8218</v>
      </c>
      <c r="G3286" t="s">
        <v>8223</v>
      </c>
      <c r="H3286" t="s">
        <v>8245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8276</v>
      </c>
      <c r="O3286" t="s">
        <v>8277</v>
      </c>
      <c r="P3286" s="9">
        <f>(J3286/86400)+DATE(1970,1,1)</f>
        <v>42380.884872685187</v>
      </c>
      <c r="Q3286" s="9">
        <f>(I3286/86400)+DATE(1970,1,1)</f>
        <v>42398.249305555553</v>
      </c>
      <c r="R3286" cm="1">
        <f t="array" ref="R3286:S3286">YEAR(P3286:Q3286)</f>
        <v>2016</v>
      </c>
      <c r="S3286">
        <v>2016</v>
      </c>
    </row>
    <row r="3287" spans="1:19" ht="16" x14ac:dyDescent="0.2">
      <c r="A3287">
        <v>3285</v>
      </c>
      <c r="B3287" s="3" t="s">
        <v>3285</v>
      </c>
      <c r="C3287" s="3" t="s">
        <v>7395</v>
      </c>
      <c r="D3287" s="6">
        <v>4999</v>
      </c>
      <c r="E3287" s="8">
        <v>5604</v>
      </c>
      <c r="F3287" t="s">
        <v>8218</v>
      </c>
      <c r="G3287" t="s">
        <v>8223</v>
      </c>
      <c r="H3287" t="s">
        <v>8245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8276</v>
      </c>
      <c r="O3287" t="s">
        <v>8277</v>
      </c>
      <c r="P3287" s="9">
        <f>(J3287/86400)+DATE(1970,1,1)</f>
        <v>42762.942430555559</v>
      </c>
      <c r="Q3287" s="9">
        <f>(I3287/86400)+DATE(1970,1,1)</f>
        <v>42794.208333333328</v>
      </c>
      <c r="R3287" cm="1">
        <f t="array" ref="R3287:S3287">YEAR(P3287:Q3287)</f>
        <v>2017</v>
      </c>
      <c r="S3287">
        <v>2017</v>
      </c>
    </row>
    <row r="3288" spans="1:19" ht="48" x14ac:dyDescent="0.2">
      <c r="A3288">
        <v>3286</v>
      </c>
      <c r="B3288" s="3" t="s">
        <v>3286</v>
      </c>
      <c r="C3288" s="3" t="s">
        <v>7396</v>
      </c>
      <c r="D3288" s="6">
        <v>15000</v>
      </c>
      <c r="E3288" s="8">
        <v>15265</v>
      </c>
      <c r="F3288" t="s">
        <v>8218</v>
      </c>
      <c r="G3288" t="s">
        <v>8223</v>
      </c>
      <c r="H3288" t="s">
        <v>8245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8276</v>
      </c>
      <c r="O3288" t="s">
        <v>8277</v>
      </c>
      <c r="P3288" s="9">
        <f>(J3288/86400)+DATE(1970,1,1)</f>
        <v>42567.840069444443</v>
      </c>
      <c r="Q3288" s="9">
        <f>(I3288/86400)+DATE(1970,1,1)</f>
        <v>42597.840069444443</v>
      </c>
      <c r="R3288" cm="1">
        <f t="array" ref="R3288:S3288">YEAR(P3288:Q3288)</f>
        <v>2016</v>
      </c>
      <c r="S3288">
        <v>2016</v>
      </c>
    </row>
    <row r="3289" spans="1:19" ht="32" x14ac:dyDescent="0.2">
      <c r="A3289">
        <v>3287</v>
      </c>
      <c r="B3289" s="3" t="s">
        <v>3287</v>
      </c>
      <c r="C3289" s="3" t="s">
        <v>7397</v>
      </c>
      <c r="D3289" s="6">
        <v>2500</v>
      </c>
      <c r="E3289" s="8">
        <v>2500</v>
      </c>
      <c r="F3289" t="s">
        <v>8218</v>
      </c>
      <c r="G3289" t="s">
        <v>8228</v>
      </c>
      <c r="H3289" t="s">
        <v>8250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8276</v>
      </c>
      <c r="O3289" t="s">
        <v>8277</v>
      </c>
      <c r="P3289" s="9">
        <f>(J3289/86400)+DATE(1970,1,1)</f>
        <v>42311.750324074077</v>
      </c>
      <c r="Q3289" s="9">
        <f>(I3289/86400)+DATE(1970,1,1)</f>
        <v>42336.750324074077</v>
      </c>
      <c r="R3289" cm="1">
        <f t="array" ref="R3289:S3289">YEAR(P3289:Q3289)</f>
        <v>2015</v>
      </c>
      <c r="S3289">
        <v>2015</v>
      </c>
    </row>
    <row r="3290" spans="1:19" ht="48" x14ac:dyDescent="0.2">
      <c r="A3290">
        <v>3288</v>
      </c>
      <c r="B3290" s="3" t="s">
        <v>3288</v>
      </c>
      <c r="C3290" s="3" t="s">
        <v>7398</v>
      </c>
      <c r="D3290" s="6">
        <v>10000</v>
      </c>
      <c r="E3290" s="8">
        <v>10026.49</v>
      </c>
      <c r="F3290" t="s">
        <v>8218</v>
      </c>
      <c r="G3290" t="s">
        <v>8224</v>
      </c>
      <c r="H3290" t="s">
        <v>8246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8276</v>
      </c>
      <c r="O3290" t="s">
        <v>8277</v>
      </c>
      <c r="P3290" s="9">
        <f>(J3290/86400)+DATE(1970,1,1)</f>
        <v>42505.774479166663</v>
      </c>
      <c r="Q3290" s="9">
        <f>(I3290/86400)+DATE(1970,1,1)</f>
        <v>42541.958333333328</v>
      </c>
      <c r="R3290" cm="1">
        <f t="array" ref="R3290:S3290">YEAR(P3290:Q3290)</f>
        <v>2016</v>
      </c>
      <c r="S3290">
        <v>2016</v>
      </c>
    </row>
    <row r="3291" spans="1:19" ht="48" x14ac:dyDescent="0.2">
      <c r="A3291">
        <v>3289</v>
      </c>
      <c r="B3291" s="3" t="s">
        <v>3289</v>
      </c>
      <c r="C3291" s="3" t="s">
        <v>7399</v>
      </c>
      <c r="D3291" s="6">
        <v>500</v>
      </c>
      <c r="E3291" s="8">
        <v>665.21</v>
      </c>
      <c r="F3291" t="s">
        <v>8218</v>
      </c>
      <c r="G3291" t="s">
        <v>8224</v>
      </c>
      <c r="H3291" t="s">
        <v>8246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8276</v>
      </c>
      <c r="O3291" t="s">
        <v>8277</v>
      </c>
      <c r="P3291" s="9">
        <f>(J3291/86400)+DATE(1970,1,1)</f>
        <v>42758.368078703701</v>
      </c>
      <c r="Q3291" s="9">
        <f>(I3291/86400)+DATE(1970,1,1)</f>
        <v>42786.368078703701</v>
      </c>
      <c r="R3291" cm="1">
        <f t="array" ref="R3291:S3291">YEAR(P3291:Q3291)</f>
        <v>2017</v>
      </c>
      <c r="S3291">
        <v>2017</v>
      </c>
    </row>
    <row r="3292" spans="1:19" ht="80" x14ac:dyDescent="0.2">
      <c r="A3292">
        <v>3290</v>
      </c>
      <c r="B3292" s="3" t="s">
        <v>3290</v>
      </c>
      <c r="C3292" s="3" t="s">
        <v>7400</v>
      </c>
      <c r="D3292" s="6">
        <v>2000</v>
      </c>
      <c r="E3292" s="8">
        <v>2424</v>
      </c>
      <c r="F3292" t="s">
        <v>8218</v>
      </c>
      <c r="G3292" t="s">
        <v>8224</v>
      </c>
      <c r="H3292" t="s">
        <v>8246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8276</v>
      </c>
      <c r="O3292" t="s">
        <v>8277</v>
      </c>
      <c r="P3292" s="9">
        <f>(J3292/86400)+DATE(1970,1,1)</f>
        <v>42775.51494212963</v>
      </c>
      <c r="Q3292" s="9">
        <f>(I3292/86400)+DATE(1970,1,1)</f>
        <v>42805.51494212963</v>
      </c>
      <c r="R3292" cm="1">
        <f t="array" ref="R3292:S3292">YEAR(P3292:Q3292)</f>
        <v>2017</v>
      </c>
      <c r="S3292">
        <v>2017</v>
      </c>
    </row>
    <row r="3293" spans="1:19" ht="48" x14ac:dyDescent="0.2">
      <c r="A3293">
        <v>3291</v>
      </c>
      <c r="B3293" s="3" t="s">
        <v>3291</v>
      </c>
      <c r="C3293" s="3" t="s">
        <v>7401</v>
      </c>
      <c r="D3293" s="6">
        <v>500</v>
      </c>
      <c r="E3293" s="8">
        <v>570</v>
      </c>
      <c r="F3293" t="s">
        <v>8218</v>
      </c>
      <c r="G3293" t="s">
        <v>8223</v>
      </c>
      <c r="H3293" t="s">
        <v>8245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8276</v>
      </c>
      <c r="O3293" t="s">
        <v>8277</v>
      </c>
      <c r="P3293" s="9">
        <f>(J3293/86400)+DATE(1970,1,1)</f>
        <v>42232.702546296292</v>
      </c>
      <c r="Q3293" s="9">
        <f>(I3293/86400)+DATE(1970,1,1)</f>
        <v>42264.165972222225</v>
      </c>
      <c r="R3293" cm="1">
        <f t="array" ref="R3293:S3293">YEAR(P3293:Q3293)</f>
        <v>2015</v>
      </c>
      <c r="S3293">
        <v>2015</v>
      </c>
    </row>
    <row r="3294" spans="1:19" ht="48" x14ac:dyDescent="0.2">
      <c r="A3294">
        <v>3292</v>
      </c>
      <c r="B3294" s="3" t="s">
        <v>3292</v>
      </c>
      <c r="C3294" s="3" t="s">
        <v>7402</v>
      </c>
      <c r="D3294" s="6">
        <v>101</v>
      </c>
      <c r="E3294" s="8">
        <v>289</v>
      </c>
      <c r="F3294" t="s">
        <v>8218</v>
      </c>
      <c r="G3294" t="s">
        <v>8224</v>
      </c>
      <c r="H3294" t="s">
        <v>8246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8276</v>
      </c>
      <c r="O3294" t="s">
        <v>8277</v>
      </c>
      <c r="P3294" s="9">
        <f>(J3294/86400)+DATE(1970,1,1)</f>
        <v>42282.770231481481</v>
      </c>
      <c r="Q3294" s="9">
        <f>(I3294/86400)+DATE(1970,1,1)</f>
        <v>42342.811898148153</v>
      </c>
      <c r="R3294" cm="1">
        <f t="array" ref="R3294:S3294">YEAR(P3294:Q3294)</f>
        <v>2015</v>
      </c>
      <c r="S3294">
        <v>2015</v>
      </c>
    </row>
    <row r="3295" spans="1:19" ht="48" x14ac:dyDescent="0.2">
      <c r="A3295">
        <v>3293</v>
      </c>
      <c r="B3295" s="3" t="s">
        <v>3293</v>
      </c>
      <c r="C3295" s="3" t="s">
        <v>7403</v>
      </c>
      <c r="D3295" s="6">
        <v>4500</v>
      </c>
      <c r="E3295" s="8">
        <v>7670</v>
      </c>
      <c r="F3295" t="s">
        <v>8218</v>
      </c>
      <c r="G3295" t="s">
        <v>8227</v>
      </c>
      <c r="H3295" t="s">
        <v>8249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8276</v>
      </c>
      <c r="O3295" t="s">
        <v>8277</v>
      </c>
      <c r="P3295" s="9">
        <f>(J3295/86400)+DATE(1970,1,1)</f>
        <v>42768.425370370373</v>
      </c>
      <c r="Q3295" s="9">
        <f>(I3295/86400)+DATE(1970,1,1)</f>
        <v>42798.425370370373</v>
      </c>
      <c r="R3295" cm="1">
        <f t="array" ref="R3295:S3295">YEAR(P3295:Q3295)</f>
        <v>2017</v>
      </c>
      <c r="S3295">
        <v>2017</v>
      </c>
    </row>
    <row r="3296" spans="1:19" ht="48" x14ac:dyDescent="0.2">
      <c r="A3296">
        <v>3294</v>
      </c>
      <c r="B3296" s="3" t="s">
        <v>3294</v>
      </c>
      <c r="C3296" s="3" t="s">
        <v>7404</v>
      </c>
      <c r="D3296" s="6">
        <v>600</v>
      </c>
      <c r="E3296" s="8">
        <v>710</v>
      </c>
      <c r="F3296" t="s">
        <v>8218</v>
      </c>
      <c r="G3296" t="s">
        <v>8224</v>
      </c>
      <c r="H3296" t="s">
        <v>8246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8276</v>
      </c>
      <c r="O3296" t="s">
        <v>8277</v>
      </c>
      <c r="P3296" s="9">
        <f>(J3296/86400)+DATE(1970,1,1)</f>
        <v>42141.541134259256</v>
      </c>
      <c r="Q3296" s="9">
        <f>(I3296/86400)+DATE(1970,1,1)</f>
        <v>42171.541134259256</v>
      </c>
      <c r="R3296" cm="1">
        <f t="array" ref="R3296:S3296">YEAR(P3296:Q3296)</f>
        <v>2015</v>
      </c>
      <c r="S3296">
        <v>2015</v>
      </c>
    </row>
    <row r="3297" spans="1:19" ht="48" x14ac:dyDescent="0.2">
      <c r="A3297">
        <v>3295</v>
      </c>
      <c r="B3297" s="3" t="s">
        <v>3295</v>
      </c>
      <c r="C3297" s="3" t="s">
        <v>7405</v>
      </c>
      <c r="D3297" s="6">
        <v>700</v>
      </c>
      <c r="E3297" s="8">
        <v>720.01</v>
      </c>
      <c r="F3297" t="s">
        <v>8218</v>
      </c>
      <c r="G3297" t="s">
        <v>8224</v>
      </c>
      <c r="H3297" t="s">
        <v>8246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8276</v>
      </c>
      <c r="O3297" t="s">
        <v>8277</v>
      </c>
      <c r="P3297" s="9">
        <f>(J3297/86400)+DATE(1970,1,1)</f>
        <v>42609.442465277782</v>
      </c>
      <c r="Q3297" s="9">
        <f>(I3297/86400)+DATE(1970,1,1)</f>
        <v>42639.442465277782</v>
      </c>
      <c r="R3297" cm="1">
        <f t="array" ref="R3297:S3297">YEAR(P3297:Q3297)</f>
        <v>2016</v>
      </c>
      <c r="S3297">
        <v>2016</v>
      </c>
    </row>
    <row r="3298" spans="1:19" ht="48" x14ac:dyDescent="0.2">
      <c r="A3298">
        <v>3296</v>
      </c>
      <c r="B3298" s="3" t="s">
        <v>3296</v>
      </c>
      <c r="C3298" s="3" t="s">
        <v>7406</v>
      </c>
      <c r="D3298" s="6">
        <v>1500</v>
      </c>
      <c r="E3298" s="8">
        <v>2161</v>
      </c>
      <c r="F3298" t="s">
        <v>8218</v>
      </c>
      <c r="G3298" t="s">
        <v>8224</v>
      </c>
      <c r="H3298" t="s">
        <v>8246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8276</v>
      </c>
      <c r="O3298" t="s">
        <v>8277</v>
      </c>
      <c r="P3298" s="9">
        <f>(J3298/86400)+DATE(1970,1,1)</f>
        <v>42309.756620370375</v>
      </c>
      <c r="Q3298" s="9">
        <f>(I3298/86400)+DATE(1970,1,1)</f>
        <v>42330.916666666672</v>
      </c>
      <c r="R3298" cm="1">
        <f t="array" ref="R3298:S3298">YEAR(P3298:Q3298)</f>
        <v>2015</v>
      </c>
      <c r="S3298">
        <v>2015</v>
      </c>
    </row>
    <row r="3299" spans="1:19" ht="48" x14ac:dyDescent="0.2">
      <c r="A3299">
        <v>3297</v>
      </c>
      <c r="B3299" s="3" t="s">
        <v>3297</v>
      </c>
      <c r="C3299" s="3" t="s">
        <v>7407</v>
      </c>
      <c r="D3299" s="6">
        <v>5500</v>
      </c>
      <c r="E3299" s="8">
        <v>5504</v>
      </c>
      <c r="F3299" t="s">
        <v>8218</v>
      </c>
      <c r="G3299" t="s">
        <v>8224</v>
      </c>
      <c r="H3299" t="s">
        <v>8246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8276</v>
      </c>
      <c r="O3299" t="s">
        <v>8277</v>
      </c>
      <c r="P3299" s="9">
        <f>(J3299/86400)+DATE(1970,1,1)</f>
        <v>42193.771481481483</v>
      </c>
      <c r="Q3299" s="9">
        <f>(I3299/86400)+DATE(1970,1,1)</f>
        <v>42212.957638888889</v>
      </c>
      <c r="R3299" cm="1">
        <f t="array" ref="R3299:S3299">YEAR(P3299:Q3299)</f>
        <v>2015</v>
      </c>
      <c r="S3299">
        <v>2015</v>
      </c>
    </row>
    <row r="3300" spans="1:19" ht="48" x14ac:dyDescent="0.2">
      <c r="A3300">
        <v>3298</v>
      </c>
      <c r="B3300" s="3" t="s">
        <v>3298</v>
      </c>
      <c r="C3300" s="3" t="s">
        <v>7408</v>
      </c>
      <c r="D3300" s="6">
        <v>10000</v>
      </c>
      <c r="E3300" s="8">
        <v>10173</v>
      </c>
      <c r="F3300" t="s">
        <v>8218</v>
      </c>
      <c r="G3300" t="s">
        <v>8223</v>
      </c>
      <c r="H3300" t="s">
        <v>8245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8276</v>
      </c>
      <c r="O3300" t="s">
        <v>8277</v>
      </c>
      <c r="P3300" s="9">
        <f>(J3300/86400)+DATE(1970,1,1)</f>
        <v>42239.957962962959</v>
      </c>
      <c r="Q3300" s="9">
        <f>(I3300/86400)+DATE(1970,1,1)</f>
        <v>42260</v>
      </c>
      <c r="R3300" cm="1">
        <f t="array" ref="R3300:S3300">YEAR(P3300:Q3300)</f>
        <v>2015</v>
      </c>
      <c r="S3300">
        <v>2015</v>
      </c>
    </row>
    <row r="3301" spans="1:19" ht="48" x14ac:dyDescent="0.2">
      <c r="A3301">
        <v>3299</v>
      </c>
      <c r="B3301" s="3" t="s">
        <v>3299</v>
      </c>
      <c r="C3301" s="3" t="s">
        <v>7409</v>
      </c>
      <c r="D3301" s="6">
        <v>3000</v>
      </c>
      <c r="E3301" s="8">
        <v>3486</v>
      </c>
      <c r="F3301" t="s">
        <v>8218</v>
      </c>
      <c r="G3301" t="s">
        <v>8223</v>
      </c>
      <c r="H3301" t="s">
        <v>8245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8276</v>
      </c>
      <c r="O3301" t="s">
        <v>8277</v>
      </c>
      <c r="P3301" s="9">
        <f>(J3301/86400)+DATE(1970,1,1)</f>
        <v>42261.917395833334</v>
      </c>
      <c r="Q3301" s="9">
        <f>(I3301/86400)+DATE(1970,1,1)</f>
        <v>42291.917395833334</v>
      </c>
      <c r="R3301" cm="1">
        <f t="array" ref="R3301:S3301">YEAR(P3301:Q3301)</f>
        <v>2015</v>
      </c>
      <c r="S3301">
        <v>2015</v>
      </c>
    </row>
    <row r="3302" spans="1:19" ht="48" x14ac:dyDescent="0.2">
      <c r="A3302">
        <v>3300</v>
      </c>
      <c r="B3302" s="3" t="s">
        <v>3300</v>
      </c>
      <c r="C3302" s="3" t="s">
        <v>7410</v>
      </c>
      <c r="D3302" s="6">
        <v>3000</v>
      </c>
      <c r="E3302" s="8">
        <v>4085</v>
      </c>
      <c r="F3302" t="s">
        <v>8218</v>
      </c>
      <c r="G3302" t="s">
        <v>8223</v>
      </c>
      <c r="H3302" t="s">
        <v>8245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8276</v>
      </c>
      <c r="O3302" t="s">
        <v>8277</v>
      </c>
      <c r="P3302" s="9">
        <f>(J3302/86400)+DATE(1970,1,1)</f>
        <v>42102.743773148148</v>
      </c>
      <c r="Q3302" s="9">
        <f>(I3302/86400)+DATE(1970,1,1)</f>
        <v>42123.743773148148</v>
      </c>
      <c r="R3302" cm="1">
        <f t="array" ref="R3302:S3302">YEAR(P3302:Q3302)</f>
        <v>2015</v>
      </c>
      <c r="S3302">
        <v>2015</v>
      </c>
    </row>
    <row r="3303" spans="1:19" ht="48" x14ac:dyDescent="0.2">
      <c r="A3303">
        <v>3301</v>
      </c>
      <c r="B3303" s="3" t="s">
        <v>3301</v>
      </c>
      <c r="C3303" s="3" t="s">
        <v>7411</v>
      </c>
      <c r="D3303" s="6">
        <v>3000</v>
      </c>
      <c r="E3303" s="8">
        <v>4004</v>
      </c>
      <c r="F3303" t="s">
        <v>8218</v>
      </c>
      <c r="G3303" t="s">
        <v>8223</v>
      </c>
      <c r="H3303" t="s">
        <v>8245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8276</v>
      </c>
      <c r="O3303" t="s">
        <v>8277</v>
      </c>
      <c r="P3303" s="9">
        <f>(J3303/86400)+DATE(1970,1,1)</f>
        <v>42538.735833333332</v>
      </c>
      <c r="Q3303" s="9">
        <f>(I3303/86400)+DATE(1970,1,1)</f>
        <v>42583.290972222225</v>
      </c>
      <c r="R3303" cm="1">
        <f t="array" ref="R3303:S3303">YEAR(P3303:Q3303)</f>
        <v>2016</v>
      </c>
      <c r="S3303">
        <v>2016</v>
      </c>
    </row>
    <row r="3304" spans="1:19" ht="16" x14ac:dyDescent="0.2">
      <c r="A3304">
        <v>3302</v>
      </c>
      <c r="B3304" s="3" t="s">
        <v>3302</v>
      </c>
      <c r="C3304" s="3" t="s">
        <v>7412</v>
      </c>
      <c r="D3304" s="6">
        <v>8400</v>
      </c>
      <c r="E3304" s="8">
        <v>8685</v>
      </c>
      <c r="F3304" t="s">
        <v>8218</v>
      </c>
      <c r="G3304" t="s">
        <v>8226</v>
      </c>
      <c r="H3304" t="s">
        <v>8248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8276</v>
      </c>
      <c r="O3304" t="s">
        <v>8277</v>
      </c>
      <c r="P3304" s="9">
        <f>(J3304/86400)+DATE(1970,1,1)</f>
        <v>42681.35157407407</v>
      </c>
      <c r="Q3304" s="9">
        <f>(I3304/86400)+DATE(1970,1,1)</f>
        <v>42711.35157407407</v>
      </c>
      <c r="R3304" cm="1">
        <f t="array" ref="R3304:S3304">YEAR(P3304:Q3304)</f>
        <v>2016</v>
      </c>
      <c r="S3304">
        <v>2016</v>
      </c>
    </row>
    <row r="3305" spans="1:19" ht="48" x14ac:dyDescent="0.2">
      <c r="A3305">
        <v>3303</v>
      </c>
      <c r="B3305" s="3" t="s">
        <v>3303</v>
      </c>
      <c r="C3305" s="3" t="s">
        <v>7413</v>
      </c>
      <c r="D3305" s="6">
        <v>1800</v>
      </c>
      <c r="E3305" s="8">
        <v>2086</v>
      </c>
      <c r="F3305" t="s">
        <v>8218</v>
      </c>
      <c r="G3305" t="s">
        <v>8223</v>
      </c>
      <c r="H3305" t="s">
        <v>8245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8276</v>
      </c>
      <c r="O3305" t="s">
        <v>8277</v>
      </c>
      <c r="P3305" s="9">
        <f>(J3305/86400)+DATE(1970,1,1)</f>
        <v>42056.65143518518</v>
      </c>
      <c r="Q3305" s="9">
        <f>(I3305/86400)+DATE(1970,1,1)</f>
        <v>42091.609768518523</v>
      </c>
      <c r="R3305" cm="1">
        <f t="array" ref="R3305:S3305">YEAR(P3305:Q3305)</f>
        <v>2015</v>
      </c>
      <c r="S3305">
        <v>2015</v>
      </c>
    </row>
    <row r="3306" spans="1:19" ht="48" x14ac:dyDescent="0.2">
      <c r="A3306">
        <v>3304</v>
      </c>
      <c r="B3306" s="3" t="s">
        <v>3304</v>
      </c>
      <c r="C3306" s="3" t="s">
        <v>7414</v>
      </c>
      <c r="D3306" s="6">
        <v>15000</v>
      </c>
      <c r="E3306" s="8">
        <v>15677.5</v>
      </c>
      <c r="F3306" t="s">
        <v>8218</v>
      </c>
      <c r="G3306" t="s">
        <v>8223</v>
      </c>
      <c r="H3306" t="s">
        <v>8245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8276</v>
      </c>
      <c r="O3306" t="s">
        <v>8277</v>
      </c>
      <c r="P3306" s="9">
        <f>(J3306/86400)+DATE(1970,1,1)</f>
        <v>42696.624444444446</v>
      </c>
      <c r="Q3306" s="9">
        <f>(I3306/86400)+DATE(1970,1,1)</f>
        <v>42726.624444444446</v>
      </c>
      <c r="R3306" cm="1">
        <f t="array" ref="R3306:S3306">YEAR(P3306:Q3306)</f>
        <v>2016</v>
      </c>
      <c r="S3306">
        <v>2016</v>
      </c>
    </row>
    <row r="3307" spans="1:19" ht="48" x14ac:dyDescent="0.2">
      <c r="A3307">
        <v>3305</v>
      </c>
      <c r="B3307" s="3" t="s">
        <v>3305</v>
      </c>
      <c r="C3307" s="3" t="s">
        <v>7415</v>
      </c>
      <c r="D3307" s="6">
        <v>4000</v>
      </c>
      <c r="E3307" s="8">
        <v>4081</v>
      </c>
      <c r="F3307" t="s">
        <v>8218</v>
      </c>
      <c r="G3307" t="s">
        <v>8223</v>
      </c>
      <c r="H3307" t="s">
        <v>8245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8276</v>
      </c>
      <c r="O3307" t="s">
        <v>8277</v>
      </c>
      <c r="P3307" s="9">
        <f>(J3307/86400)+DATE(1970,1,1)</f>
        <v>42186.855879629627</v>
      </c>
      <c r="Q3307" s="9">
        <f>(I3307/86400)+DATE(1970,1,1)</f>
        <v>42216.855879629627</v>
      </c>
      <c r="R3307" cm="1">
        <f t="array" ref="R3307:S3307">YEAR(P3307:Q3307)</f>
        <v>2015</v>
      </c>
      <c r="S3307">
        <v>2015</v>
      </c>
    </row>
    <row r="3308" spans="1:19" ht="48" x14ac:dyDescent="0.2">
      <c r="A3308">
        <v>3306</v>
      </c>
      <c r="B3308" s="3" t="s">
        <v>3306</v>
      </c>
      <c r="C3308" s="3" t="s">
        <v>7416</v>
      </c>
      <c r="D3308" s="6">
        <v>1500</v>
      </c>
      <c r="E3308" s="8">
        <v>2630</v>
      </c>
      <c r="F3308" t="s">
        <v>8218</v>
      </c>
      <c r="G3308" t="s">
        <v>8223</v>
      </c>
      <c r="H3308" t="s">
        <v>8245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8276</v>
      </c>
      <c r="O3308" t="s">
        <v>8277</v>
      </c>
      <c r="P3308" s="9">
        <f>(J3308/86400)+DATE(1970,1,1)</f>
        <v>42493.219236111108</v>
      </c>
      <c r="Q3308" s="9">
        <f>(I3308/86400)+DATE(1970,1,1)</f>
        <v>42531.125</v>
      </c>
      <c r="R3308" cm="1">
        <f t="array" ref="R3308:S3308">YEAR(P3308:Q3308)</f>
        <v>2016</v>
      </c>
      <c r="S3308">
        <v>2016</v>
      </c>
    </row>
    <row r="3309" spans="1:19" ht="48" x14ac:dyDescent="0.2">
      <c r="A3309">
        <v>3307</v>
      </c>
      <c r="B3309" s="3" t="s">
        <v>3307</v>
      </c>
      <c r="C3309" s="3" t="s">
        <v>7417</v>
      </c>
      <c r="D3309" s="6">
        <v>1000</v>
      </c>
      <c r="E3309" s="8">
        <v>1066.8</v>
      </c>
      <c r="F3309" t="s">
        <v>8218</v>
      </c>
      <c r="G3309" t="s">
        <v>8223</v>
      </c>
      <c r="H3309" t="s">
        <v>8245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8276</v>
      </c>
      <c r="O3309" t="s">
        <v>8277</v>
      </c>
      <c r="P3309" s="9">
        <f>(J3309/86400)+DATE(1970,1,1)</f>
        <v>42475.057164351849</v>
      </c>
      <c r="Q3309" s="9">
        <f>(I3309/86400)+DATE(1970,1,1)</f>
        <v>42505.057164351849</v>
      </c>
      <c r="R3309" cm="1">
        <f t="array" ref="R3309:S3309">YEAR(P3309:Q3309)</f>
        <v>2016</v>
      </c>
      <c r="S3309">
        <v>2016</v>
      </c>
    </row>
    <row r="3310" spans="1:19" ht="48" x14ac:dyDescent="0.2">
      <c r="A3310">
        <v>3308</v>
      </c>
      <c r="B3310" s="3" t="s">
        <v>3308</v>
      </c>
      <c r="C3310" s="3" t="s">
        <v>7418</v>
      </c>
      <c r="D3310" s="6">
        <v>3500</v>
      </c>
      <c r="E3310" s="8">
        <v>4280</v>
      </c>
      <c r="F3310" t="s">
        <v>8218</v>
      </c>
      <c r="G3310" t="s">
        <v>8223</v>
      </c>
      <c r="H3310" t="s">
        <v>8245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8276</v>
      </c>
      <c r="O3310" t="s">
        <v>8277</v>
      </c>
      <c r="P3310" s="9">
        <f>(J3310/86400)+DATE(1970,1,1)</f>
        <v>42452.876909722225</v>
      </c>
      <c r="Q3310" s="9">
        <f>(I3310/86400)+DATE(1970,1,1)</f>
        <v>42473.876909722225</v>
      </c>
      <c r="R3310" cm="1">
        <f t="array" ref="R3310:S3310">YEAR(P3310:Q3310)</f>
        <v>2016</v>
      </c>
      <c r="S3310">
        <v>2016</v>
      </c>
    </row>
    <row r="3311" spans="1:19" ht="32" x14ac:dyDescent="0.2">
      <c r="A3311">
        <v>3309</v>
      </c>
      <c r="B3311" s="3" t="s">
        <v>3309</v>
      </c>
      <c r="C3311" s="3" t="s">
        <v>7419</v>
      </c>
      <c r="D3311" s="6">
        <v>350</v>
      </c>
      <c r="E3311" s="8">
        <v>558</v>
      </c>
      <c r="F3311" t="s">
        <v>8218</v>
      </c>
      <c r="G3311" t="s">
        <v>8224</v>
      </c>
      <c r="H3311" t="s">
        <v>8246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8276</v>
      </c>
      <c r="O3311" t="s">
        <v>8277</v>
      </c>
      <c r="P3311" s="9">
        <f>(J3311/86400)+DATE(1970,1,1)</f>
        <v>42628.650208333333</v>
      </c>
      <c r="Q3311" s="9">
        <f>(I3311/86400)+DATE(1970,1,1)</f>
        <v>42659.650208333333</v>
      </c>
      <c r="R3311" cm="1">
        <f t="array" ref="R3311:S3311">YEAR(P3311:Q3311)</f>
        <v>2016</v>
      </c>
      <c r="S3311">
        <v>2016</v>
      </c>
    </row>
    <row r="3312" spans="1:19" ht="32" x14ac:dyDescent="0.2">
      <c r="A3312">
        <v>3310</v>
      </c>
      <c r="B3312" s="3" t="s">
        <v>3310</v>
      </c>
      <c r="C3312" s="3" t="s">
        <v>7420</v>
      </c>
      <c r="D3312" s="6">
        <v>6500</v>
      </c>
      <c r="E3312" s="8">
        <v>6505</v>
      </c>
      <c r="F3312" t="s">
        <v>8218</v>
      </c>
      <c r="G3312" t="s">
        <v>8223</v>
      </c>
      <c r="H3312" t="s">
        <v>8245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8276</v>
      </c>
      <c r="O3312" t="s">
        <v>8277</v>
      </c>
      <c r="P3312" s="9">
        <f>(J3312/86400)+DATE(1970,1,1)</f>
        <v>42253.928530092591</v>
      </c>
      <c r="Q3312" s="9">
        <f>(I3312/86400)+DATE(1970,1,1)</f>
        <v>42283.928530092591</v>
      </c>
      <c r="R3312" cm="1">
        <f t="array" ref="R3312:S3312">YEAR(P3312:Q3312)</f>
        <v>2015</v>
      </c>
      <c r="S3312">
        <v>2015</v>
      </c>
    </row>
    <row r="3313" spans="1:19" ht="48" x14ac:dyDescent="0.2">
      <c r="A3313">
        <v>3311</v>
      </c>
      <c r="B3313" s="3" t="s">
        <v>3311</v>
      </c>
      <c r="C3313" s="3" t="s">
        <v>7421</v>
      </c>
      <c r="D3313" s="6">
        <v>2500</v>
      </c>
      <c r="E3313" s="8">
        <v>2746</v>
      </c>
      <c r="F3313" t="s">
        <v>8218</v>
      </c>
      <c r="G3313" t="s">
        <v>8223</v>
      </c>
      <c r="H3313" t="s">
        <v>8245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8276</v>
      </c>
      <c r="O3313" t="s">
        <v>8277</v>
      </c>
      <c r="P3313" s="9">
        <f>(J3313/86400)+DATE(1970,1,1)</f>
        <v>42264.29178240741</v>
      </c>
      <c r="Q3313" s="9">
        <f>(I3313/86400)+DATE(1970,1,1)</f>
        <v>42294.29178240741</v>
      </c>
      <c r="R3313" cm="1">
        <f t="array" ref="R3313:S3313">YEAR(P3313:Q3313)</f>
        <v>2015</v>
      </c>
      <c r="S3313">
        <v>2015</v>
      </c>
    </row>
    <row r="3314" spans="1:19" ht="48" x14ac:dyDescent="0.2">
      <c r="A3314">
        <v>3312</v>
      </c>
      <c r="B3314" s="3" t="s">
        <v>3312</v>
      </c>
      <c r="C3314" s="3" t="s">
        <v>7422</v>
      </c>
      <c r="D3314" s="6">
        <v>2500</v>
      </c>
      <c r="E3314" s="8">
        <v>2501</v>
      </c>
      <c r="F3314" t="s">
        <v>8218</v>
      </c>
      <c r="G3314" t="s">
        <v>8223</v>
      </c>
      <c r="H3314" t="s">
        <v>8245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8276</v>
      </c>
      <c r="O3314" t="s">
        <v>8277</v>
      </c>
      <c r="P3314" s="9">
        <f>(J3314/86400)+DATE(1970,1,1)</f>
        <v>42664.809560185182</v>
      </c>
      <c r="Q3314" s="9">
        <f>(I3314/86400)+DATE(1970,1,1)</f>
        <v>42685.916666666672</v>
      </c>
      <c r="R3314" cm="1">
        <f t="array" ref="R3314:S3314">YEAR(P3314:Q3314)</f>
        <v>2016</v>
      </c>
      <c r="S3314">
        <v>2016</v>
      </c>
    </row>
    <row r="3315" spans="1:19" ht="48" x14ac:dyDescent="0.2">
      <c r="A3315">
        <v>3313</v>
      </c>
      <c r="B3315" s="3" t="s">
        <v>3313</v>
      </c>
      <c r="C3315" s="3" t="s">
        <v>7423</v>
      </c>
      <c r="D3315" s="6">
        <v>2000</v>
      </c>
      <c r="E3315" s="8">
        <v>2321</v>
      </c>
      <c r="F3315" t="s">
        <v>8218</v>
      </c>
      <c r="G3315" t="s">
        <v>8223</v>
      </c>
      <c r="H3315" t="s">
        <v>8245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8276</v>
      </c>
      <c r="O3315" t="s">
        <v>8277</v>
      </c>
      <c r="P3315" s="9">
        <f>(J3315/86400)+DATE(1970,1,1)</f>
        <v>42382.244409722218</v>
      </c>
      <c r="Q3315" s="9">
        <f>(I3315/86400)+DATE(1970,1,1)</f>
        <v>42396.041666666672</v>
      </c>
      <c r="R3315" cm="1">
        <f t="array" ref="R3315:S3315">YEAR(P3315:Q3315)</f>
        <v>2016</v>
      </c>
      <c r="S3315">
        <v>2016</v>
      </c>
    </row>
    <row r="3316" spans="1:19" ht="48" x14ac:dyDescent="0.2">
      <c r="A3316">
        <v>3314</v>
      </c>
      <c r="B3316" s="3" t="s">
        <v>3314</v>
      </c>
      <c r="C3316" s="3" t="s">
        <v>7424</v>
      </c>
      <c r="D3316" s="6">
        <v>800</v>
      </c>
      <c r="E3316" s="8">
        <v>1686</v>
      </c>
      <c r="F3316" t="s">
        <v>8218</v>
      </c>
      <c r="G3316" t="s">
        <v>8224</v>
      </c>
      <c r="H3316" t="s">
        <v>8246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8276</v>
      </c>
      <c r="O3316" t="s">
        <v>8277</v>
      </c>
      <c r="P3316" s="9">
        <f>(J3316/86400)+DATE(1970,1,1)</f>
        <v>42105.267488425925</v>
      </c>
      <c r="Q3316" s="9">
        <f>(I3316/86400)+DATE(1970,1,1)</f>
        <v>42132.836805555555</v>
      </c>
      <c r="R3316" cm="1">
        <f t="array" ref="R3316:S3316">YEAR(P3316:Q3316)</f>
        <v>2015</v>
      </c>
      <c r="S3316">
        <v>2015</v>
      </c>
    </row>
    <row r="3317" spans="1:19" ht="48" x14ac:dyDescent="0.2">
      <c r="A3317">
        <v>3315</v>
      </c>
      <c r="B3317" s="3" t="s">
        <v>3315</v>
      </c>
      <c r="C3317" s="3" t="s">
        <v>7425</v>
      </c>
      <c r="D3317" s="6">
        <v>4000</v>
      </c>
      <c r="E3317" s="8">
        <v>4400</v>
      </c>
      <c r="F3317" t="s">
        <v>8218</v>
      </c>
      <c r="G3317" t="s">
        <v>8224</v>
      </c>
      <c r="H3317" t="s">
        <v>8246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8276</v>
      </c>
      <c r="O3317" t="s">
        <v>8277</v>
      </c>
      <c r="P3317" s="9">
        <f>(J3317/86400)+DATE(1970,1,1)</f>
        <v>42466.303715277776</v>
      </c>
      <c r="Q3317" s="9">
        <f>(I3317/86400)+DATE(1970,1,1)</f>
        <v>42496.303715277776</v>
      </c>
      <c r="R3317" cm="1">
        <f t="array" ref="R3317:S3317">YEAR(P3317:Q3317)</f>
        <v>2016</v>
      </c>
      <c r="S3317">
        <v>2016</v>
      </c>
    </row>
    <row r="3318" spans="1:19" ht="80" x14ac:dyDescent="0.2">
      <c r="A3318">
        <v>3316</v>
      </c>
      <c r="B3318" s="3" t="s">
        <v>3316</v>
      </c>
      <c r="C3318" s="3" t="s">
        <v>7426</v>
      </c>
      <c r="D3318" s="6">
        <v>11737</v>
      </c>
      <c r="E3318" s="8">
        <v>11747.18</v>
      </c>
      <c r="F3318" t="s">
        <v>8218</v>
      </c>
      <c r="G3318" t="s">
        <v>8223</v>
      </c>
      <c r="H3318" t="s">
        <v>8245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8276</v>
      </c>
      <c r="O3318" t="s">
        <v>8277</v>
      </c>
      <c r="P3318" s="9">
        <f>(J3318/86400)+DATE(1970,1,1)</f>
        <v>41826.871238425927</v>
      </c>
      <c r="Q3318" s="9">
        <f>(I3318/86400)+DATE(1970,1,1)</f>
        <v>41859.579166666663</v>
      </c>
      <c r="R3318" cm="1">
        <f t="array" ref="R3318:S3318">YEAR(P3318:Q3318)</f>
        <v>2014</v>
      </c>
      <c r="S3318">
        <v>2014</v>
      </c>
    </row>
    <row r="3319" spans="1:19" ht="48" x14ac:dyDescent="0.2">
      <c r="A3319">
        <v>3317</v>
      </c>
      <c r="B3319" s="3" t="s">
        <v>3317</v>
      </c>
      <c r="C3319" s="3" t="s">
        <v>7427</v>
      </c>
      <c r="D3319" s="6">
        <v>1050</v>
      </c>
      <c r="E3319" s="8">
        <v>1115</v>
      </c>
      <c r="F3319" t="s">
        <v>8218</v>
      </c>
      <c r="G3319" t="s">
        <v>8223</v>
      </c>
      <c r="H3319" t="s">
        <v>8245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8276</v>
      </c>
      <c r="O3319" t="s">
        <v>8277</v>
      </c>
      <c r="P3319" s="9">
        <f>(J3319/86400)+DATE(1970,1,1)</f>
        <v>42499.039629629631</v>
      </c>
      <c r="Q3319" s="9">
        <f>(I3319/86400)+DATE(1970,1,1)</f>
        <v>42529.039629629631</v>
      </c>
      <c r="R3319" cm="1">
        <f t="array" ref="R3319:S3319">YEAR(P3319:Q3319)</f>
        <v>2016</v>
      </c>
      <c r="S3319">
        <v>2016</v>
      </c>
    </row>
    <row r="3320" spans="1:19" ht="32" x14ac:dyDescent="0.2">
      <c r="A3320">
        <v>3318</v>
      </c>
      <c r="B3320" s="3" t="s">
        <v>3318</v>
      </c>
      <c r="C3320" s="3" t="s">
        <v>7428</v>
      </c>
      <c r="D3320" s="6">
        <v>2000</v>
      </c>
      <c r="E3320" s="8">
        <v>2512</v>
      </c>
      <c r="F3320" t="s">
        <v>8218</v>
      </c>
      <c r="G3320" t="s">
        <v>8228</v>
      </c>
      <c r="H3320" t="s">
        <v>8250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8276</v>
      </c>
      <c r="O3320" t="s">
        <v>8277</v>
      </c>
      <c r="P3320" s="9">
        <f>(J3320/86400)+DATE(1970,1,1)</f>
        <v>42431.302002314813</v>
      </c>
      <c r="Q3320" s="9">
        <f>(I3320/86400)+DATE(1970,1,1)</f>
        <v>42471.104166666672</v>
      </c>
      <c r="R3320" cm="1">
        <f t="array" ref="R3320:S3320">YEAR(P3320:Q3320)</f>
        <v>2016</v>
      </c>
      <c r="S3320">
        <v>2016</v>
      </c>
    </row>
    <row r="3321" spans="1:19" ht="48" x14ac:dyDescent="0.2">
      <c r="A3321">
        <v>3319</v>
      </c>
      <c r="B3321" s="3" t="s">
        <v>3319</v>
      </c>
      <c r="C3321" s="3" t="s">
        <v>7429</v>
      </c>
      <c r="D3321" s="6">
        <v>500</v>
      </c>
      <c r="E3321" s="8">
        <v>540</v>
      </c>
      <c r="F3321" t="s">
        <v>8218</v>
      </c>
      <c r="G3321" t="s">
        <v>8224</v>
      </c>
      <c r="H3321" t="s">
        <v>8246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8276</v>
      </c>
      <c r="O3321" t="s">
        <v>8277</v>
      </c>
      <c r="P3321" s="9">
        <f>(J3321/86400)+DATE(1970,1,1)</f>
        <v>41990.585486111115</v>
      </c>
      <c r="Q3321" s="9">
        <f>(I3321/86400)+DATE(1970,1,1)</f>
        <v>42035.585486111115</v>
      </c>
      <c r="R3321" cm="1">
        <f t="array" ref="R3321:S3321">YEAR(P3321:Q3321)</f>
        <v>2014</v>
      </c>
      <c r="S3321">
        <v>2015</v>
      </c>
    </row>
    <row r="3322" spans="1:19" ht="48" x14ac:dyDescent="0.2">
      <c r="A3322">
        <v>3320</v>
      </c>
      <c r="B3322" s="3" t="s">
        <v>3320</v>
      </c>
      <c r="C3322" s="3" t="s">
        <v>7430</v>
      </c>
      <c r="D3322" s="6">
        <v>2500</v>
      </c>
      <c r="E3322" s="8">
        <v>2525</v>
      </c>
      <c r="F3322" t="s">
        <v>8218</v>
      </c>
      <c r="G3322" t="s">
        <v>8223</v>
      </c>
      <c r="H3322" t="s">
        <v>8245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8276</v>
      </c>
      <c r="O3322" t="s">
        <v>8277</v>
      </c>
      <c r="P3322" s="9">
        <f>(J3322/86400)+DATE(1970,1,1)</f>
        <v>42513.045798611114</v>
      </c>
      <c r="Q3322" s="9">
        <f>(I3322/86400)+DATE(1970,1,1)</f>
        <v>42543.045798611114</v>
      </c>
      <c r="R3322" cm="1">
        <f t="array" ref="R3322:S3322">YEAR(P3322:Q3322)</f>
        <v>2016</v>
      </c>
      <c r="S3322">
        <v>2016</v>
      </c>
    </row>
    <row r="3323" spans="1:19" ht="48" x14ac:dyDescent="0.2">
      <c r="A3323">
        <v>3321</v>
      </c>
      <c r="B3323" s="3" t="s">
        <v>3321</v>
      </c>
      <c r="C3323" s="3" t="s">
        <v>7431</v>
      </c>
      <c r="D3323" s="6">
        <v>500</v>
      </c>
      <c r="E3323" s="8">
        <v>537</v>
      </c>
      <c r="F3323" t="s">
        <v>8218</v>
      </c>
      <c r="G3323" t="s">
        <v>8223</v>
      </c>
      <c r="H3323" t="s">
        <v>8245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8276</v>
      </c>
      <c r="O3323" t="s">
        <v>8277</v>
      </c>
      <c r="P3323" s="9">
        <f>(J3323/86400)+DATE(1970,1,1)</f>
        <v>41914.100289351853</v>
      </c>
      <c r="Q3323" s="9">
        <f>(I3323/86400)+DATE(1970,1,1)</f>
        <v>41928.165972222225</v>
      </c>
      <c r="R3323" cm="1">
        <f t="array" ref="R3323:S3323">YEAR(P3323:Q3323)</f>
        <v>2014</v>
      </c>
      <c r="S3323">
        <v>2014</v>
      </c>
    </row>
    <row r="3324" spans="1:19" ht="48" x14ac:dyDescent="0.2">
      <c r="A3324">
        <v>3322</v>
      </c>
      <c r="B3324" s="3" t="s">
        <v>3322</v>
      </c>
      <c r="C3324" s="3" t="s">
        <v>7432</v>
      </c>
      <c r="D3324" s="6">
        <v>3300</v>
      </c>
      <c r="E3324" s="8">
        <v>3350</v>
      </c>
      <c r="F3324" t="s">
        <v>8218</v>
      </c>
      <c r="G3324" t="s">
        <v>8223</v>
      </c>
      <c r="H3324" t="s">
        <v>8245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8276</v>
      </c>
      <c r="O3324" t="s">
        <v>8277</v>
      </c>
      <c r="P3324" s="9">
        <f>(J3324/86400)+DATE(1970,1,1)</f>
        <v>42521.010370370372</v>
      </c>
      <c r="Q3324" s="9">
        <f>(I3324/86400)+DATE(1970,1,1)</f>
        <v>42543.163194444445</v>
      </c>
      <c r="R3324" cm="1">
        <f t="array" ref="R3324:S3324">YEAR(P3324:Q3324)</f>
        <v>2016</v>
      </c>
      <c r="S3324">
        <v>2016</v>
      </c>
    </row>
    <row r="3325" spans="1:19" ht="48" x14ac:dyDescent="0.2">
      <c r="A3325">
        <v>3323</v>
      </c>
      <c r="B3325" s="3" t="s">
        <v>3323</v>
      </c>
      <c r="C3325" s="3" t="s">
        <v>7433</v>
      </c>
      <c r="D3325" s="6">
        <v>1000</v>
      </c>
      <c r="E3325" s="8">
        <v>1259</v>
      </c>
      <c r="F3325" t="s">
        <v>8218</v>
      </c>
      <c r="G3325" t="s">
        <v>8224</v>
      </c>
      <c r="H3325" t="s">
        <v>8246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8276</v>
      </c>
      <c r="O3325" t="s">
        <v>8277</v>
      </c>
      <c r="P3325" s="9">
        <f>(J3325/86400)+DATE(1970,1,1)</f>
        <v>42608.36583333333</v>
      </c>
      <c r="Q3325" s="9">
        <f>(I3325/86400)+DATE(1970,1,1)</f>
        <v>42638.36583333333</v>
      </c>
      <c r="R3325" cm="1">
        <f t="array" ref="R3325:S3325">YEAR(P3325:Q3325)</f>
        <v>2016</v>
      </c>
      <c r="S3325">
        <v>2016</v>
      </c>
    </row>
    <row r="3326" spans="1:19" ht="32" x14ac:dyDescent="0.2">
      <c r="A3326">
        <v>3324</v>
      </c>
      <c r="B3326" s="3" t="s">
        <v>3324</v>
      </c>
      <c r="C3326" s="3" t="s">
        <v>7434</v>
      </c>
      <c r="D3326" s="6">
        <v>1500</v>
      </c>
      <c r="E3326" s="8">
        <v>1525</v>
      </c>
      <c r="F3326" t="s">
        <v>8218</v>
      </c>
      <c r="G3326" t="s">
        <v>8240</v>
      </c>
      <c r="H3326" t="s">
        <v>8248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8276</v>
      </c>
      <c r="O3326" t="s">
        <v>8277</v>
      </c>
      <c r="P3326" s="9">
        <f>(J3326/86400)+DATE(1970,1,1)</f>
        <v>42512.58321759259</v>
      </c>
      <c r="Q3326" s="9">
        <f>(I3326/86400)+DATE(1970,1,1)</f>
        <v>42526.58321759259</v>
      </c>
      <c r="R3326" cm="1">
        <f t="array" ref="R3326:S3326">YEAR(P3326:Q3326)</f>
        <v>2016</v>
      </c>
      <c r="S3326">
        <v>2016</v>
      </c>
    </row>
    <row r="3327" spans="1:19" ht="48" x14ac:dyDescent="0.2">
      <c r="A3327">
        <v>3325</v>
      </c>
      <c r="B3327" s="3" t="s">
        <v>3325</v>
      </c>
      <c r="C3327" s="3" t="s">
        <v>7435</v>
      </c>
      <c r="D3327" s="6">
        <v>400</v>
      </c>
      <c r="E3327" s="8">
        <v>450</v>
      </c>
      <c r="F3327" t="s">
        <v>8218</v>
      </c>
      <c r="G3327" t="s">
        <v>8224</v>
      </c>
      <c r="H3327" t="s">
        <v>8246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8276</v>
      </c>
      <c r="O3327" t="s">
        <v>8277</v>
      </c>
      <c r="P3327" s="9">
        <f>(J3327/86400)+DATE(1970,1,1)</f>
        <v>42064.785613425927</v>
      </c>
      <c r="Q3327" s="9">
        <f>(I3327/86400)+DATE(1970,1,1)</f>
        <v>42099.743946759263</v>
      </c>
      <c r="R3327" cm="1">
        <f t="array" ref="R3327:S3327">YEAR(P3327:Q3327)</f>
        <v>2015</v>
      </c>
      <c r="S3327">
        <v>2015</v>
      </c>
    </row>
    <row r="3328" spans="1:19" ht="48" x14ac:dyDescent="0.2">
      <c r="A3328">
        <v>3326</v>
      </c>
      <c r="B3328" s="3" t="s">
        <v>3326</v>
      </c>
      <c r="C3328" s="3" t="s">
        <v>7436</v>
      </c>
      <c r="D3328" s="6">
        <v>8000</v>
      </c>
      <c r="E3328" s="8">
        <v>8110</v>
      </c>
      <c r="F3328" t="s">
        <v>8218</v>
      </c>
      <c r="G3328" t="s">
        <v>8223</v>
      </c>
      <c r="H3328" t="s">
        <v>8245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8276</v>
      </c>
      <c r="O3328" t="s">
        <v>8277</v>
      </c>
      <c r="P3328" s="9">
        <f>(J3328/86400)+DATE(1970,1,1)</f>
        <v>42041.714178240742</v>
      </c>
      <c r="Q3328" s="9">
        <f>(I3328/86400)+DATE(1970,1,1)</f>
        <v>42071.67251157407</v>
      </c>
      <c r="R3328" cm="1">
        <f t="array" ref="R3328:S3328">YEAR(P3328:Q3328)</f>
        <v>2015</v>
      </c>
      <c r="S3328">
        <v>2015</v>
      </c>
    </row>
    <row r="3329" spans="1:19" ht="48" x14ac:dyDescent="0.2">
      <c r="A3329">
        <v>3327</v>
      </c>
      <c r="B3329" s="3" t="s">
        <v>3327</v>
      </c>
      <c r="C3329" s="3" t="s">
        <v>7437</v>
      </c>
      <c r="D3329" s="6">
        <v>800</v>
      </c>
      <c r="E3329" s="8">
        <v>810</v>
      </c>
      <c r="F3329" t="s">
        <v>8218</v>
      </c>
      <c r="G3329" t="s">
        <v>8224</v>
      </c>
      <c r="H3329" t="s">
        <v>8246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8276</v>
      </c>
      <c r="O3329" t="s">
        <v>8277</v>
      </c>
      <c r="P3329" s="9">
        <f>(J3329/86400)+DATE(1970,1,1)</f>
        <v>42468.374606481477</v>
      </c>
      <c r="Q3329" s="9">
        <f>(I3329/86400)+DATE(1970,1,1)</f>
        <v>42498.374606481477</v>
      </c>
      <c r="R3329" cm="1">
        <f t="array" ref="R3329:S3329">YEAR(P3329:Q3329)</f>
        <v>2016</v>
      </c>
      <c r="S3329">
        <v>2016</v>
      </c>
    </row>
    <row r="3330" spans="1:19" ht="48" x14ac:dyDescent="0.2">
      <c r="A3330">
        <v>3328</v>
      </c>
      <c r="B3330" s="3" t="s">
        <v>3328</v>
      </c>
      <c r="C3330" s="3" t="s">
        <v>7438</v>
      </c>
      <c r="D3330" s="6">
        <v>1800</v>
      </c>
      <c r="E3330" s="8">
        <v>2635</v>
      </c>
      <c r="F3330" t="s">
        <v>8218</v>
      </c>
      <c r="G3330" t="s">
        <v>8223</v>
      </c>
      <c r="H3330" t="s">
        <v>8245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8276</v>
      </c>
      <c r="O3330" t="s">
        <v>8277</v>
      </c>
      <c r="P3330" s="9">
        <f>(J3330/86400)+DATE(1970,1,1)</f>
        <v>41822.57503472222</v>
      </c>
      <c r="Q3330" s="9">
        <f>(I3330/86400)+DATE(1970,1,1)</f>
        <v>41825.041666666664</v>
      </c>
      <c r="R3330" cm="1">
        <f t="array" ref="R3330:S3330">YEAR(P3330:Q3330)</f>
        <v>2014</v>
      </c>
      <c r="S3330">
        <v>2014</v>
      </c>
    </row>
    <row r="3331" spans="1:19" ht="48" x14ac:dyDescent="0.2">
      <c r="A3331">
        <v>3329</v>
      </c>
      <c r="B3331" s="3" t="s">
        <v>3329</v>
      </c>
      <c r="C3331" s="3" t="s">
        <v>7439</v>
      </c>
      <c r="D3331" s="6">
        <v>1000</v>
      </c>
      <c r="E3331" s="8">
        <v>1168</v>
      </c>
      <c r="F3331" t="s">
        <v>8218</v>
      </c>
      <c r="G3331" t="s">
        <v>8224</v>
      </c>
      <c r="H3331" t="s">
        <v>8246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8276</v>
      </c>
      <c r="O3331" t="s">
        <v>8277</v>
      </c>
      <c r="P3331" s="9">
        <f>(J3331/86400)+DATE(1970,1,1)</f>
        <v>41837.323009259257</v>
      </c>
      <c r="Q3331" s="9">
        <f>(I3331/86400)+DATE(1970,1,1)</f>
        <v>41847.958333333336</v>
      </c>
      <c r="R3331" cm="1">
        <f t="array" ref="R3331:S3331">YEAR(P3331:Q3331)</f>
        <v>2014</v>
      </c>
      <c r="S3331">
        <v>2014</v>
      </c>
    </row>
    <row r="3332" spans="1:19" ht="48" x14ac:dyDescent="0.2">
      <c r="A3332">
        <v>3330</v>
      </c>
      <c r="B3332" s="3" t="s">
        <v>3330</v>
      </c>
      <c r="C3332" s="3" t="s">
        <v>7440</v>
      </c>
      <c r="D3332" s="6">
        <v>1500</v>
      </c>
      <c r="E3332" s="8">
        <v>1594</v>
      </c>
      <c r="F3332" t="s">
        <v>8218</v>
      </c>
      <c r="G3332" t="s">
        <v>8224</v>
      </c>
      <c r="H3332" t="s">
        <v>8246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8276</v>
      </c>
      <c r="O3332" t="s">
        <v>8277</v>
      </c>
      <c r="P3332" s="9">
        <f>(J3332/86400)+DATE(1970,1,1)</f>
        <v>42065.887361111112</v>
      </c>
      <c r="Q3332" s="9">
        <f>(I3332/86400)+DATE(1970,1,1)</f>
        <v>42095.845694444448</v>
      </c>
      <c r="R3332" cm="1">
        <f t="array" ref="R3332:S3332">YEAR(P3332:Q3332)</f>
        <v>2015</v>
      </c>
      <c r="S3332">
        <v>2015</v>
      </c>
    </row>
    <row r="3333" spans="1:19" ht="48" x14ac:dyDescent="0.2">
      <c r="A3333">
        <v>3331</v>
      </c>
      <c r="B3333" s="3" t="s">
        <v>3331</v>
      </c>
      <c r="C3333" s="3" t="s">
        <v>7441</v>
      </c>
      <c r="D3333" s="6">
        <v>5000</v>
      </c>
      <c r="E3333" s="8">
        <v>5226</v>
      </c>
      <c r="F3333" t="s">
        <v>8218</v>
      </c>
      <c r="G3333" t="s">
        <v>8223</v>
      </c>
      <c r="H3333" t="s">
        <v>8245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8276</v>
      </c>
      <c r="O3333" t="s">
        <v>8277</v>
      </c>
      <c r="P3333" s="9">
        <f>(J3333/86400)+DATE(1970,1,1)</f>
        <v>42248.697754629626</v>
      </c>
      <c r="Q3333" s="9">
        <f>(I3333/86400)+DATE(1970,1,1)</f>
        <v>42283.697754629626</v>
      </c>
      <c r="R3333" cm="1">
        <f t="array" ref="R3333:S3333">YEAR(P3333:Q3333)</f>
        <v>2015</v>
      </c>
      <c r="S3333">
        <v>2015</v>
      </c>
    </row>
    <row r="3334" spans="1:19" ht="48" x14ac:dyDescent="0.2">
      <c r="A3334">
        <v>3332</v>
      </c>
      <c r="B3334" s="3" t="s">
        <v>3332</v>
      </c>
      <c r="C3334" s="3" t="s">
        <v>7442</v>
      </c>
      <c r="D3334" s="6">
        <v>6000</v>
      </c>
      <c r="E3334" s="8">
        <v>6000</v>
      </c>
      <c r="F3334" t="s">
        <v>8218</v>
      </c>
      <c r="G3334" t="s">
        <v>8223</v>
      </c>
      <c r="H3334" t="s">
        <v>8245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8276</v>
      </c>
      <c r="O3334" t="s">
        <v>8277</v>
      </c>
      <c r="P3334" s="9">
        <f>(J3334/86400)+DATE(1970,1,1)</f>
        <v>41809.860300925924</v>
      </c>
      <c r="Q3334" s="9">
        <f>(I3334/86400)+DATE(1970,1,1)</f>
        <v>41839.860300925924</v>
      </c>
      <c r="R3334" cm="1">
        <f t="array" ref="R3334:S3334">YEAR(P3334:Q3334)</f>
        <v>2014</v>
      </c>
      <c r="S3334">
        <v>2014</v>
      </c>
    </row>
    <row r="3335" spans="1:19" ht="48" x14ac:dyDescent="0.2">
      <c r="A3335">
        <v>3333</v>
      </c>
      <c r="B3335" s="3" t="s">
        <v>3333</v>
      </c>
      <c r="C3335" s="3" t="s">
        <v>7443</v>
      </c>
      <c r="D3335" s="6">
        <v>3500</v>
      </c>
      <c r="E3335" s="8">
        <v>3660</v>
      </c>
      <c r="F3335" t="s">
        <v>8218</v>
      </c>
      <c r="G3335" t="s">
        <v>8223</v>
      </c>
      <c r="H3335" t="s">
        <v>8245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8276</v>
      </c>
      <c r="O3335" t="s">
        <v>8277</v>
      </c>
      <c r="P3335" s="9">
        <f>(J3335/86400)+DATE(1970,1,1)</f>
        <v>42148.676851851851</v>
      </c>
      <c r="Q3335" s="9">
        <f>(I3335/86400)+DATE(1970,1,1)</f>
        <v>42170.676851851851</v>
      </c>
      <c r="R3335" cm="1">
        <f t="array" ref="R3335:S3335">YEAR(P3335:Q3335)</f>
        <v>2015</v>
      </c>
      <c r="S3335">
        <v>2015</v>
      </c>
    </row>
    <row r="3336" spans="1:19" ht="32" x14ac:dyDescent="0.2">
      <c r="A3336">
        <v>3334</v>
      </c>
      <c r="B3336" s="3" t="s">
        <v>3334</v>
      </c>
      <c r="C3336" s="3" t="s">
        <v>7444</v>
      </c>
      <c r="D3336" s="6">
        <v>3871</v>
      </c>
      <c r="E3336" s="8">
        <v>5366</v>
      </c>
      <c r="F3336" t="s">
        <v>8218</v>
      </c>
      <c r="G3336" t="s">
        <v>8223</v>
      </c>
      <c r="H3336" t="s">
        <v>8245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8276</v>
      </c>
      <c r="O3336" t="s">
        <v>8277</v>
      </c>
      <c r="P3336" s="9">
        <f>(J3336/86400)+DATE(1970,1,1)</f>
        <v>42185.521087962959</v>
      </c>
      <c r="Q3336" s="9">
        <f>(I3336/86400)+DATE(1970,1,1)</f>
        <v>42215.521087962959</v>
      </c>
      <c r="R3336" cm="1">
        <f t="array" ref="R3336:S3336">YEAR(P3336:Q3336)</f>
        <v>2015</v>
      </c>
      <c r="S3336">
        <v>2015</v>
      </c>
    </row>
    <row r="3337" spans="1:19" ht="48" x14ac:dyDescent="0.2">
      <c r="A3337">
        <v>3335</v>
      </c>
      <c r="B3337" s="3" t="s">
        <v>3335</v>
      </c>
      <c r="C3337" s="3" t="s">
        <v>7445</v>
      </c>
      <c r="D3337" s="6">
        <v>5000</v>
      </c>
      <c r="E3337" s="8">
        <v>5016</v>
      </c>
      <c r="F3337" t="s">
        <v>8218</v>
      </c>
      <c r="G3337" t="s">
        <v>8224</v>
      </c>
      <c r="H3337" t="s">
        <v>8246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8276</v>
      </c>
      <c r="O3337" t="s">
        <v>8277</v>
      </c>
      <c r="P3337" s="9">
        <f>(J3337/86400)+DATE(1970,1,1)</f>
        <v>41827.674143518518</v>
      </c>
      <c r="Q3337" s="9">
        <f>(I3337/86400)+DATE(1970,1,1)</f>
        <v>41854.958333333336</v>
      </c>
      <c r="R3337" cm="1">
        <f t="array" ref="R3337:S3337">YEAR(P3337:Q3337)</f>
        <v>2014</v>
      </c>
      <c r="S3337">
        <v>2014</v>
      </c>
    </row>
    <row r="3338" spans="1:19" ht="48" x14ac:dyDescent="0.2">
      <c r="A3338">
        <v>3336</v>
      </c>
      <c r="B3338" s="3" t="s">
        <v>3336</v>
      </c>
      <c r="C3338" s="3" t="s">
        <v>7446</v>
      </c>
      <c r="D3338" s="6">
        <v>250</v>
      </c>
      <c r="E3338" s="8">
        <v>250</v>
      </c>
      <c r="F3338" t="s">
        <v>8218</v>
      </c>
      <c r="G3338" t="s">
        <v>8224</v>
      </c>
      <c r="H3338" t="s">
        <v>8246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8276</v>
      </c>
      <c r="O3338" t="s">
        <v>8277</v>
      </c>
      <c r="P3338" s="9">
        <f>(J3338/86400)+DATE(1970,1,1)</f>
        <v>42437.398680555554</v>
      </c>
      <c r="Q3338" s="9">
        <f>(I3338/86400)+DATE(1970,1,1)</f>
        <v>42465.35701388889</v>
      </c>
      <c r="R3338" cm="1">
        <f t="array" ref="R3338:S3338">YEAR(P3338:Q3338)</f>
        <v>2016</v>
      </c>
      <c r="S3338">
        <v>2016</v>
      </c>
    </row>
    <row r="3339" spans="1:19" ht="48" x14ac:dyDescent="0.2">
      <c r="A3339">
        <v>3337</v>
      </c>
      <c r="B3339" s="3" t="s">
        <v>3337</v>
      </c>
      <c r="C3339" s="3" t="s">
        <v>7447</v>
      </c>
      <c r="D3339" s="6">
        <v>2500</v>
      </c>
      <c r="E3339" s="8">
        <v>2755</v>
      </c>
      <c r="F3339" t="s">
        <v>8218</v>
      </c>
      <c r="G3339" t="s">
        <v>8224</v>
      </c>
      <c r="H3339" t="s">
        <v>8246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8276</v>
      </c>
      <c r="O3339" t="s">
        <v>8277</v>
      </c>
      <c r="P3339" s="9">
        <f>(J3339/86400)+DATE(1970,1,1)</f>
        <v>41901.282025462962</v>
      </c>
      <c r="Q3339" s="9">
        <f>(I3339/86400)+DATE(1970,1,1)</f>
        <v>41922.875</v>
      </c>
      <c r="R3339" cm="1">
        <f t="array" ref="R3339:S3339">YEAR(P3339:Q3339)</f>
        <v>2014</v>
      </c>
      <c r="S3339">
        <v>2014</v>
      </c>
    </row>
    <row r="3340" spans="1:19" ht="32" x14ac:dyDescent="0.2">
      <c r="A3340">
        <v>3338</v>
      </c>
      <c r="B3340" s="3" t="s">
        <v>3338</v>
      </c>
      <c r="C3340" s="3" t="s">
        <v>7448</v>
      </c>
      <c r="D3340" s="6">
        <v>15000</v>
      </c>
      <c r="E3340" s="8">
        <v>15327</v>
      </c>
      <c r="F3340" t="s">
        <v>8218</v>
      </c>
      <c r="G3340" t="s">
        <v>8223</v>
      </c>
      <c r="H3340" t="s">
        <v>8245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8276</v>
      </c>
      <c r="O3340" t="s">
        <v>8277</v>
      </c>
      <c r="P3340" s="9">
        <f>(J3340/86400)+DATE(1970,1,1)</f>
        <v>42769.574999999997</v>
      </c>
      <c r="Q3340" s="9">
        <f>(I3340/86400)+DATE(1970,1,1)</f>
        <v>42790.574999999997</v>
      </c>
      <c r="R3340" cm="1">
        <f t="array" ref="R3340:S3340">YEAR(P3340:Q3340)</f>
        <v>2017</v>
      </c>
      <c r="S3340">
        <v>2017</v>
      </c>
    </row>
    <row r="3341" spans="1:19" ht="32" x14ac:dyDescent="0.2">
      <c r="A3341">
        <v>3339</v>
      </c>
      <c r="B3341" s="3" t="s">
        <v>3339</v>
      </c>
      <c r="C3341" s="3" t="s">
        <v>7449</v>
      </c>
      <c r="D3341" s="6">
        <v>8000</v>
      </c>
      <c r="E3341" s="8">
        <v>8348</v>
      </c>
      <c r="F3341" t="s">
        <v>8218</v>
      </c>
      <c r="G3341" t="s">
        <v>8223</v>
      </c>
      <c r="H3341" t="s">
        <v>8245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8276</v>
      </c>
      <c r="O3341" t="s">
        <v>8277</v>
      </c>
      <c r="P3341" s="9">
        <f>(J3341/86400)+DATE(1970,1,1)</f>
        <v>42549.665717592594</v>
      </c>
      <c r="Q3341" s="9">
        <f>(I3341/86400)+DATE(1970,1,1)</f>
        <v>42579.665717592594</v>
      </c>
      <c r="R3341" cm="1">
        <f t="array" ref="R3341:S3341">YEAR(P3341:Q3341)</f>
        <v>2016</v>
      </c>
      <c r="S3341">
        <v>2016</v>
      </c>
    </row>
    <row r="3342" spans="1:19" ht="48" x14ac:dyDescent="0.2">
      <c r="A3342">
        <v>3340</v>
      </c>
      <c r="B3342" s="3" t="s">
        <v>3340</v>
      </c>
      <c r="C3342" s="3" t="s">
        <v>7450</v>
      </c>
      <c r="D3342" s="6">
        <v>3000</v>
      </c>
      <c r="E3342" s="8">
        <v>4145</v>
      </c>
      <c r="F3342" t="s">
        <v>8218</v>
      </c>
      <c r="G3342" t="s">
        <v>8223</v>
      </c>
      <c r="H3342" t="s">
        <v>8245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8276</v>
      </c>
      <c r="O3342" t="s">
        <v>8277</v>
      </c>
      <c r="P3342" s="9">
        <f>(J3342/86400)+DATE(1970,1,1)</f>
        <v>42685.974004629628</v>
      </c>
      <c r="Q3342" s="9">
        <f>(I3342/86400)+DATE(1970,1,1)</f>
        <v>42710.974004629628</v>
      </c>
      <c r="R3342" cm="1">
        <f t="array" ref="R3342:S3342">YEAR(P3342:Q3342)</f>
        <v>2016</v>
      </c>
      <c r="S3342">
        <v>2016</v>
      </c>
    </row>
    <row r="3343" spans="1:19" ht="48" x14ac:dyDescent="0.2">
      <c r="A3343">
        <v>3341</v>
      </c>
      <c r="B3343" s="3" t="s">
        <v>3341</v>
      </c>
      <c r="C3343" s="3" t="s">
        <v>7451</v>
      </c>
      <c r="D3343" s="6">
        <v>3350</v>
      </c>
      <c r="E3343" s="8">
        <v>3350</v>
      </c>
      <c r="F3343" t="s">
        <v>8218</v>
      </c>
      <c r="G3343" t="s">
        <v>8224</v>
      </c>
      <c r="H3343" t="s">
        <v>8246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8276</v>
      </c>
      <c r="O3343" t="s">
        <v>8277</v>
      </c>
      <c r="P3343" s="9">
        <f>(J3343/86400)+DATE(1970,1,1)</f>
        <v>42510.798854166671</v>
      </c>
      <c r="Q3343" s="9">
        <f>(I3343/86400)+DATE(1970,1,1)</f>
        <v>42533.708333333328</v>
      </c>
      <c r="R3343" cm="1">
        <f t="array" ref="R3343:S3343">YEAR(P3343:Q3343)</f>
        <v>2016</v>
      </c>
      <c r="S3343">
        <v>2016</v>
      </c>
    </row>
    <row r="3344" spans="1:19" ht="32" x14ac:dyDescent="0.2">
      <c r="A3344">
        <v>3342</v>
      </c>
      <c r="B3344" s="3" t="s">
        <v>3342</v>
      </c>
      <c r="C3344" s="3" t="s">
        <v>7452</v>
      </c>
      <c r="D3344" s="6">
        <v>6000</v>
      </c>
      <c r="E3344" s="8">
        <v>6100</v>
      </c>
      <c r="F3344" t="s">
        <v>8218</v>
      </c>
      <c r="G3344" t="s">
        <v>8223</v>
      </c>
      <c r="H3344" t="s">
        <v>8245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8276</v>
      </c>
      <c r="O3344" t="s">
        <v>8277</v>
      </c>
      <c r="P3344" s="9">
        <f>(J3344/86400)+DATE(1970,1,1)</f>
        <v>42062.296412037038</v>
      </c>
      <c r="Q3344" s="9">
        <f>(I3344/86400)+DATE(1970,1,1)</f>
        <v>42095.207638888889</v>
      </c>
      <c r="R3344" cm="1">
        <f t="array" ref="R3344:S3344">YEAR(P3344:Q3344)</f>
        <v>2015</v>
      </c>
      <c r="S3344">
        <v>2015</v>
      </c>
    </row>
    <row r="3345" spans="1:19" ht="48" x14ac:dyDescent="0.2">
      <c r="A3345">
        <v>3343</v>
      </c>
      <c r="B3345" s="3" t="s">
        <v>3343</v>
      </c>
      <c r="C3345" s="3" t="s">
        <v>7453</v>
      </c>
      <c r="D3345" s="6">
        <v>700</v>
      </c>
      <c r="E3345" s="8">
        <v>1200</v>
      </c>
      <c r="F3345" t="s">
        <v>8218</v>
      </c>
      <c r="G3345" t="s">
        <v>8224</v>
      </c>
      <c r="H3345" t="s">
        <v>8246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8276</v>
      </c>
      <c r="O3345" t="s">
        <v>8277</v>
      </c>
      <c r="P3345" s="9">
        <f>(J3345/86400)+DATE(1970,1,1)</f>
        <v>42452.916481481487</v>
      </c>
      <c r="Q3345" s="9">
        <f>(I3345/86400)+DATE(1970,1,1)</f>
        <v>42473.554166666669</v>
      </c>
      <c r="R3345" cm="1">
        <f t="array" ref="R3345:S3345">YEAR(P3345:Q3345)</f>
        <v>2016</v>
      </c>
      <c r="S3345">
        <v>2016</v>
      </c>
    </row>
    <row r="3346" spans="1:19" ht="48" x14ac:dyDescent="0.2">
      <c r="A3346">
        <v>3344</v>
      </c>
      <c r="B3346" s="3" t="s">
        <v>3344</v>
      </c>
      <c r="C3346" s="3" t="s">
        <v>7454</v>
      </c>
      <c r="D3346" s="6">
        <v>4500</v>
      </c>
      <c r="E3346" s="8">
        <v>4565</v>
      </c>
      <c r="F3346" t="s">
        <v>8218</v>
      </c>
      <c r="G3346" t="s">
        <v>8223</v>
      </c>
      <c r="H3346" t="s">
        <v>8245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8276</v>
      </c>
      <c r="O3346" t="s">
        <v>8277</v>
      </c>
      <c r="P3346" s="9">
        <f>(J3346/86400)+DATE(1970,1,1)</f>
        <v>41851.200150462959</v>
      </c>
      <c r="Q3346" s="9">
        <f>(I3346/86400)+DATE(1970,1,1)</f>
        <v>41881.200150462959</v>
      </c>
      <c r="R3346" cm="1">
        <f t="array" ref="R3346:S3346">YEAR(P3346:Q3346)</f>
        <v>2014</v>
      </c>
      <c r="S3346">
        <v>2014</v>
      </c>
    </row>
    <row r="3347" spans="1:19" ht="48" x14ac:dyDescent="0.2">
      <c r="A3347">
        <v>3345</v>
      </c>
      <c r="B3347" s="3" t="s">
        <v>3345</v>
      </c>
      <c r="C3347" s="3" t="s">
        <v>7455</v>
      </c>
      <c r="D3347" s="6">
        <v>500</v>
      </c>
      <c r="E3347" s="8">
        <v>650</v>
      </c>
      <c r="F3347" t="s">
        <v>8218</v>
      </c>
      <c r="G3347" t="s">
        <v>8223</v>
      </c>
      <c r="H3347" t="s">
        <v>8245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8276</v>
      </c>
      <c r="O3347" t="s">
        <v>8277</v>
      </c>
      <c r="P3347" s="9">
        <f>(J3347/86400)+DATE(1970,1,1)</f>
        <v>42053.106111111112</v>
      </c>
      <c r="Q3347" s="9">
        <f>(I3347/86400)+DATE(1970,1,1)</f>
        <v>42112.025694444441</v>
      </c>
      <c r="R3347" cm="1">
        <f t="array" ref="R3347:S3347">YEAR(P3347:Q3347)</f>
        <v>2015</v>
      </c>
      <c r="S3347">
        <v>2015</v>
      </c>
    </row>
    <row r="3348" spans="1:19" ht="48" x14ac:dyDescent="0.2">
      <c r="A3348">
        <v>3346</v>
      </c>
      <c r="B3348" s="3" t="s">
        <v>3346</v>
      </c>
      <c r="C3348" s="3" t="s">
        <v>7456</v>
      </c>
      <c r="D3348" s="6">
        <v>1500</v>
      </c>
      <c r="E3348" s="8">
        <v>1650</v>
      </c>
      <c r="F3348" t="s">
        <v>8218</v>
      </c>
      <c r="G3348" t="s">
        <v>8223</v>
      </c>
      <c r="H3348" t="s">
        <v>8245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8276</v>
      </c>
      <c r="O3348" t="s">
        <v>8277</v>
      </c>
      <c r="P3348" s="9">
        <f>(J3348/86400)+DATE(1970,1,1)</f>
        <v>42054.024421296301</v>
      </c>
      <c r="Q3348" s="9">
        <f>(I3348/86400)+DATE(1970,1,1)</f>
        <v>42061.024421296301</v>
      </c>
      <c r="R3348" cm="1">
        <f t="array" ref="R3348:S3348">YEAR(P3348:Q3348)</f>
        <v>2015</v>
      </c>
      <c r="S3348">
        <v>2015</v>
      </c>
    </row>
    <row r="3349" spans="1:19" ht="48" x14ac:dyDescent="0.2">
      <c r="A3349">
        <v>3347</v>
      </c>
      <c r="B3349" s="3" t="s">
        <v>3347</v>
      </c>
      <c r="C3349" s="3" t="s">
        <v>7457</v>
      </c>
      <c r="D3349" s="6">
        <v>2000</v>
      </c>
      <c r="E3349" s="8">
        <v>2389</v>
      </c>
      <c r="F3349" t="s">
        <v>8218</v>
      </c>
      <c r="G3349" t="s">
        <v>8224</v>
      </c>
      <c r="H3349" t="s">
        <v>8246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8276</v>
      </c>
      <c r="O3349" t="s">
        <v>8277</v>
      </c>
      <c r="P3349" s="9">
        <f>(J3349/86400)+DATE(1970,1,1)</f>
        <v>42484.551550925928</v>
      </c>
      <c r="Q3349" s="9">
        <f>(I3349/86400)+DATE(1970,1,1)</f>
        <v>42498.875</v>
      </c>
      <c r="R3349" cm="1">
        <f t="array" ref="R3349:S3349">YEAR(P3349:Q3349)</f>
        <v>2016</v>
      </c>
      <c r="S3349">
        <v>2016</v>
      </c>
    </row>
    <row r="3350" spans="1:19" ht="48" x14ac:dyDescent="0.2">
      <c r="A3350">
        <v>3348</v>
      </c>
      <c r="B3350" s="3" t="s">
        <v>3266</v>
      </c>
      <c r="C3350" s="3" t="s">
        <v>7458</v>
      </c>
      <c r="D3350" s="6">
        <v>5500</v>
      </c>
      <c r="E3350" s="8">
        <v>5516</v>
      </c>
      <c r="F3350" t="s">
        <v>8218</v>
      </c>
      <c r="G3350" t="s">
        <v>8223</v>
      </c>
      <c r="H3350" t="s">
        <v>8245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8276</v>
      </c>
      <c r="O3350" t="s">
        <v>8277</v>
      </c>
      <c r="P3350" s="9">
        <f>(J3350/86400)+DATE(1970,1,1)</f>
        <v>42466.558796296296</v>
      </c>
      <c r="Q3350" s="9">
        <f>(I3350/86400)+DATE(1970,1,1)</f>
        <v>42490.165972222225</v>
      </c>
      <c r="R3350" cm="1">
        <f t="array" ref="R3350:S3350">YEAR(P3350:Q3350)</f>
        <v>2016</v>
      </c>
      <c r="S3350">
        <v>2016</v>
      </c>
    </row>
    <row r="3351" spans="1:19" ht="48" x14ac:dyDescent="0.2">
      <c r="A3351">
        <v>3349</v>
      </c>
      <c r="B3351" s="3" t="s">
        <v>3348</v>
      </c>
      <c r="C3351" s="3" t="s">
        <v>7459</v>
      </c>
      <c r="D3351" s="6">
        <v>1000</v>
      </c>
      <c r="E3351" s="8">
        <v>1534</v>
      </c>
      <c r="F3351" t="s">
        <v>8218</v>
      </c>
      <c r="G3351" t="s">
        <v>8223</v>
      </c>
      <c r="H3351" t="s">
        <v>8245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8276</v>
      </c>
      <c r="O3351" t="s">
        <v>8277</v>
      </c>
      <c r="P3351" s="9">
        <f>(J3351/86400)+DATE(1970,1,1)</f>
        <v>42513.110787037032</v>
      </c>
      <c r="Q3351" s="9">
        <f>(I3351/86400)+DATE(1970,1,1)</f>
        <v>42534.708333333328</v>
      </c>
      <c r="R3351" cm="1">
        <f t="array" ref="R3351:S3351">YEAR(P3351:Q3351)</f>
        <v>2016</v>
      </c>
      <c r="S3351">
        <v>2016</v>
      </c>
    </row>
    <row r="3352" spans="1:19" ht="48" x14ac:dyDescent="0.2">
      <c r="A3352">
        <v>3350</v>
      </c>
      <c r="B3352" s="3" t="s">
        <v>3349</v>
      </c>
      <c r="C3352" s="3" t="s">
        <v>7460</v>
      </c>
      <c r="D3352" s="6">
        <v>3500</v>
      </c>
      <c r="E3352" s="8">
        <v>3655</v>
      </c>
      <c r="F3352" t="s">
        <v>8218</v>
      </c>
      <c r="G3352" t="s">
        <v>8242</v>
      </c>
      <c r="H3352" t="s">
        <v>8248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8276</v>
      </c>
      <c r="O3352" t="s">
        <v>8277</v>
      </c>
      <c r="P3352" s="9">
        <f>(J3352/86400)+DATE(1970,1,1)</f>
        <v>42302.701516203699</v>
      </c>
      <c r="Q3352" s="9">
        <f>(I3352/86400)+DATE(1970,1,1)</f>
        <v>42337.958333333328</v>
      </c>
      <c r="R3352" cm="1">
        <f t="array" ref="R3352:S3352">YEAR(P3352:Q3352)</f>
        <v>2015</v>
      </c>
      <c r="S3352">
        <v>2015</v>
      </c>
    </row>
    <row r="3353" spans="1:19" ht="48" x14ac:dyDescent="0.2">
      <c r="A3353">
        <v>3351</v>
      </c>
      <c r="B3353" s="3" t="s">
        <v>3350</v>
      </c>
      <c r="C3353" s="3" t="s">
        <v>7461</v>
      </c>
      <c r="D3353" s="6">
        <v>5000</v>
      </c>
      <c r="E3353" s="8">
        <v>5055</v>
      </c>
      <c r="F3353" t="s">
        <v>8218</v>
      </c>
      <c r="G3353" t="s">
        <v>8224</v>
      </c>
      <c r="H3353" t="s">
        <v>8246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8276</v>
      </c>
      <c r="O3353" t="s">
        <v>8277</v>
      </c>
      <c r="P3353" s="9">
        <f>(J3353/86400)+DATE(1970,1,1)</f>
        <v>41806.395428240743</v>
      </c>
      <c r="Q3353" s="9">
        <f>(I3353/86400)+DATE(1970,1,1)</f>
        <v>41843.458333333336</v>
      </c>
      <c r="R3353" cm="1">
        <f t="array" ref="R3353:S3353">YEAR(P3353:Q3353)</f>
        <v>2014</v>
      </c>
      <c r="S3353">
        <v>2014</v>
      </c>
    </row>
    <row r="3354" spans="1:19" ht="48" x14ac:dyDescent="0.2">
      <c r="A3354">
        <v>3352</v>
      </c>
      <c r="B3354" s="3" t="s">
        <v>3351</v>
      </c>
      <c r="C3354" s="3" t="s">
        <v>7462</v>
      </c>
      <c r="D3354" s="6">
        <v>5000</v>
      </c>
      <c r="E3354" s="8">
        <v>5376</v>
      </c>
      <c r="F3354" t="s">
        <v>8218</v>
      </c>
      <c r="G3354" t="s">
        <v>8224</v>
      </c>
      <c r="H3354" t="s">
        <v>8246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8276</v>
      </c>
      <c r="O3354" t="s">
        <v>8277</v>
      </c>
      <c r="P3354" s="9">
        <f>(J3354/86400)+DATE(1970,1,1)</f>
        <v>42495.992800925931</v>
      </c>
      <c r="Q3354" s="9">
        <f>(I3354/86400)+DATE(1970,1,1)</f>
        <v>42552.958333333328</v>
      </c>
      <c r="R3354" cm="1">
        <f t="array" ref="R3354:S3354">YEAR(P3354:Q3354)</f>
        <v>2016</v>
      </c>
      <c r="S3354">
        <v>2016</v>
      </c>
    </row>
    <row r="3355" spans="1:19" ht="48" x14ac:dyDescent="0.2">
      <c r="A3355">
        <v>3353</v>
      </c>
      <c r="B3355" s="3" t="s">
        <v>3352</v>
      </c>
      <c r="C3355" s="3" t="s">
        <v>7463</v>
      </c>
      <c r="D3355" s="6">
        <v>500</v>
      </c>
      <c r="E3355" s="8">
        <v>1575</v>
      </c>
      <c r="F3355" t="s">
        <v>8218</v>
      </c>
      <c r="G3355" t="s">
        <v>8224</v>
      </c>
      <c r="H3355" t="s">
        <v>8246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8276</v>
      </c>
      <c r="O3355" t="s">
        <v>8277</v>
      </c>
      <c r="P3355" s="9">
        <f>(J3355/86400)+DATE(1970,1,1)</f>
        <v>42479.432291666672</v>
      </c>
      <c r="Q3355" s="9">
        <f>(I3355/86400)+DATE(1970,1,1)</f>
        <v>42492.958333333328</v>
      </c>
      <c r="R3355" cm="1">
        <f t="array" ref="R3355:S3355">YEAR(P3355:Q3355)</f>
        <v>2016</v>
      </c>
      <c r="S3355">
        <v>2016</v>
      </c>
    </row>
    <row r="3356" spans="1:19" ht="32" x14ac:dyDescent="0.2">
      <c r="A3356">
        <v>3354</v>
      </c>
      <c r="B3356" s="3" t="s">
        <v>3353</v>
      </c>
      <c r="C3356" s="3" t="s">
        <v>7464</v>
      </c>
      <c r="D3356" s="6">
        <v>3000</v>
      </c>
      <c r="E3356" s="8">
        <v>3058</v>
      </c>
      <c r="F3356" t="s">
        <v>8218</v>
      </c>
      <c r="G3356" t="s">
        <v>8223</v>
      </c>
      <c r="H3356" t="s">
        <v>8245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8276</v>
      </c>
      <c r="O3356" t="s">
        <v>8277</v>
      </c>
      <c r="P3356" s="9">
        <f>(J3356/86400)+DATE(1970,1,1)</f>
        <v>42270.7269212963</v>
      </c>
      <c r="Q3356" s="9">
        <f>(I3356/86400)+DATE(1970,1,1)</f>
        <v>42306.167361111111</v>
      </c>
      <c r="R3356" cm="1">
        <f t="array" ref="R3356:S3356">YEAR(P3356:Q3356)</f>
        <v>2015</v>
      </c>
      <c r="S3356">
        <v>2015</v>
      </c>
    </row>
    <row r="3357" spans="1:19" ht="48" x14ac:dyDescent="0.2">
      <c r="A3357">
        <v>3355</v>
      </c>
      <c r="B3357" s="3" t="s">
        <v>3354</v>
      </c>
      <c r="C3357" s="3" t="s">
        <v>7465</v>
      </c>
      <c r="D3357" s="6">
        <v>1750</v>
      </c>
      <c r="E3357" s="8">
        <v>2210</v>
      </c>
      <c r="F3357" t="s">
        <v>8218</v>
      </c>
      <c r="G3357" t="s">
        <v>8224</v>
      </c>
      <c r="H3357" t="s">
        <v>8246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8276</v>
      </c>
      <c r="O3357" t="s">
        <v>8277</v>
      </c>
      <c r="P3357" s="9">
        <f>(J3357/86400)+DATE(1970,1,1)</f>
        <v>42489.619525462964</v>
      </c>
      <c r="Q3357" s="9">
        <f>(I3357/86400)+DATE(1970,1,1)</f>
        <v>42500.470138888893</v>
      </c>
      <c r="R3357" cm="1">
        <f t="array" ref="R3357:S3357">YEAR(P3357:Q3357)</f>
        <v>2016</v>
      </c>
      <c r="S3357">
        <v>2016</v>
      </c>
    </row>
    <row r="3358" spans="1:19" ht="48" x14ac:dyDescent="0.2">
      <c r="A3358">
        <v>3356</v>
      </c>
      <c r="B3358" s="3" t="s">
        <v>3355</v>
      </c>
      <c r="C3358" s="3" t="s">
        <v>7466</v>
      </c>
      <c r="D3358" s="6">
        <v>1500</v>
      </c>
      <c r="E3358" s="8">
        <v>1521</v>
      </c>
      <c r="F3358" t="s">
        <v>8218</v>
      </c>
      <c r="G3358" t="s">
        <v>8224</v>
      </c>
      <c r="H3358" t="s">
        <v>8246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8276</v>
      </c>
      <c r="O3358" t="s">
        <v>8277</v>
      </c>
      <c r="P3358" s="9">
        <f>(J3358/86400)+DATE(1970,1,1)</f>
        <v>42536.815648148149</v>
      </c>
      <c r="Q3358" s="9">
        <f>(I3358/86400)+DATE(1970,1,1)</f>
        <v>42566.815648148149</v>
      </c>
      <c r="R3358" cm="1">
        <f t="array" ref="R3358:S3358">YEAR(P3358:Q3358)</f>
        <v>2016</v>
      </c>
      <c r="S3358">
        <v>2016</v>
      </c>
    </row>
    <row r="3359" spans="1:19" ht="48" x14ac:dyDescent="0.2">
      <c r="A3359">
        <v>3357</v>
      </c>
      <c r="B3359" s="3" t="s">
        <v>3356</v>
      </c>
      <c r="C3359" s="3" t="s">
        <v>7467</v>
      </c>
      <c r="D3359" s="6">
        <v>2000</v>
      </c>
      <c r="E3359" s="8">
        <v>2020</v>
      </c>
      <c r="F3359" t="s">
        <v>8218</v>
      </c>
      <c r="G3359" t="s">
        <v>8224</v>
      </c>
      <c r="H3359" t="s">
        <v>8246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8276</v>
      </c>
      <c r="O3359" t="s">
        <v>8277</v>
      </c>
      <c r="P3359" s="9">
        <f>(J3359/86400)+DATE(1970,1,1)</f>
        <v>41822.417939814812</v>
      </c>
      <c r="Q3359" s="9">
        <f>(I3359/86400)+DATE(1970,1,1)</f>
        <v>41852.417939814812</v>
      </c>
      <c r="R3359" cm="1">
        <f t="array" ref="R3359:S3359">YEAR(P3359:Q3359)</f>
        <v>2014</v>
      </c>
      <c r="S3359">
        <v>2014</v>
      </c>
    </row>
    <row r="3360" spans="1:19" ht="48" x14ac:dyDescent="0.2">
      <c r="A3360">
        <v>3358</v>
      </c>
      <c r="B3360" s="3" t="s">
        <v>3357</v>
      </c>
      <c r="C3360" s="3" t="s">
        <v>7468</v>
      </c>
      <c r="D3360" s="6">
        <v>10000</v>
      </c>
      <c r="E3360" s="8">
        <v>10299</v>
      </c>
      <c r="F3360" t="s">
        <v>8218</v>
      </c>
      <c r="G3360" t="s">
        <v>8223</v>
      </c>
      <c r="H3360" t="s">
        <v>8245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8276</v>
      </c>
      <c r="O3360" t="s">
        <v>8277</v>
      </c>
      <c r="P3360" s="9">
        <f>(J3360/86400)+DATE(1970,1,1)</f>
        <v>41932.311099537037</v>
      </c>
      <c r="Q3360" s="9">
        <f>(I3360/86400)+DATE(1970,1,1)</f>
        <v>41962.352766203709</v>
      </c>
      <c r="R3360" cm="1">
        <f t="array" ref="R3360:S3360">YEAR(P3360:Q3360)</f>
        <v>2014</v>
      </c>
      <c r="S3360">
        <v>2014</v>
      </c>
    </row>
    <row r="3361" spans="1:19" ht="32" x14ac:dyDescent="0.2">
      <c r="A3361">
        <v>3359</v>
      </c>
      <c r="B3361" s="3" t="s">
        <v>3358</v>
      </c>
      <c r="C3361" s="3" t="s">
        <v>7469</v>
      </c>
      <c r="D3361" s="6">
        <v>4000</v>
      </c>
      <c r="E3361" s="8">
        <v>4250</v>
      </c>
      <c r="F3361" t="s">
        <v>8218</v>
      </c>
      <c r="G3361" t="s">
        <v>8223</v>
      </c>
      <c r="H3361" t="s">
        <v>8245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8276</v>
      </c>
      <c r="O3361" t="s">
        <v>8277</v>
      </c>
      <c r="P3361" s="9">
        <f>(J3361/86400)+DATE(1970,1,1)</f>
        <v>42746.057106481487</v>
      </c>
      <c r="Q3361" s="9">
        <f>(I3361/86400)+DATE(1970,1,1)</f>
        <v>42791.057106481487</v>
      </c>
      <c r="R3361" cm="1">
        <f t="array" ref="R3361:S3361">YEAR(P3361:Q3361)</f>
        <v>2017</v>
      </c>
      <c r="S3361">
        <v>2017</v>
      </c>
    </row>
    <row r="3362" spans="1:19" ht="32" x14ac:dyDescent="0.2">
      <c r="A3362">
        <v>3360</v>
      </c>
      <c r="B3362" s="3" t="s">
        <v>3359</v>
      </c>
      <c r="C3362" s="3" t="s">
        <v>7470</v>
      </c>
      <c r="D3362" s="6">
        <v>9000</v>
      </c>
      <c r="E3362" s="8">
        <v>9124</v>
      </c>
      <c r="F3362" t="s">
        <v>8218</v>
      </c>
      <c r="G3362" t="s">
        <v>8243</v>
      </c>
      <c r="H3362" t="s">
        <v>8257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8276</v>
      </c>
      <c r="O3362" t="s">
        <v>8277</v>
      </c>
      <c r="P3362" s="9">
        <f>(J3362/86400)+DATE(1970,1,1)</f>
        <v>42697.082673611112</v>
      </c>
      <c r="Q3362" s="9">
        <f>(I3362/86400)+DATE(1970,1,1)</f>
        <v>42718.665972222225</v>
      </c>
      <c r="R3362" cm="1">
        <f t="array" ref="R3362:S3362">YEAR(P3362:Q3362)</f>
        <v>2016</v>
      </c>
      <c r="S3362">
        <v>2016</v>
      </c>
    </row>
    <row r="3363" spans="1:19" ht="48" x14ac:dyDescent="0.2">
      <c r="A3363">
        <v>3361</v>
      </c>
      <c r="B3363" s="3" t="s">
        <v>3360</v>
      </c>
      <c r="C3363" s="3" t="s">
        <v>7471</v>
      </c>
      <c r="D3363" s="6">
        <v>5000</v>
      </c>
      <c r="E3363" s="8">
        <v>5673</v>
      </c>
      <c r="F3363" t="s">
        <v>8218</v>
      </c>
      <c r="G3363" t="s">
        <v>8223</v>
      </c>
      <c r="H3363" t="s">
        <v>8245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8276</v>
      </c>
      <c r="O3363" t="s">
        <v>8277</v>
      </c>
      <c r="P3363" s="9">
        <f>(J3363/86400)+DATE(1970,1,1)</f>
        <v>41866.025347222225</v>
      </c>
      <c r="Q3363" s="9">
        <f>(I3363/86400)+DATE(1970,1,1)</f>
        <v>41883.665972222225</v>
      </c>
      <c r="R3363" cm="1">
        <f t="array" ref="R3363:S3363">YEAR(P3363:Q3363)</f>
        <v>2014</v>
      </c>
      <c r="S3363">
        <v>2014</v>
      </c>
    </row>
    <row r="3364" spans="1:19" ht="48" x14ac:dyDescent="0.2">
      <c r="A3364">
        <v>3362</v>
      </c>
      <c r="B3364" s="3" t="s">
        <v>3361</v>
      </c>
      <c r="C3364" s="3" t="s">
        <v>7472</v>
      </c>
      <c r="D3364" s="6">
        <v>500</v>
      </c>
      <c r="E3364" s="8">
        <v>1090</v>
      </c>
      <c r="F3364" t="s">
        <v>8218</v>
      </c>
      <c r="G3364" t="s">
        <v>8223</v>
      </c>
      <c r="H3364" t="s">
        <v>8245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8276</v>
      </c>
      <c r="O3364" t="s">
        <v>8277</v>
      </c>
      <c r="P3364" s="9">
        <f>(J3364/86400)+DATE(1970,1,1)</f>
        <v>42056.091631944444</v>
      </c>
      <c r="Q3364" s="9">
        <f>(I3364/86400)+DATE(1970,1,1)</f>
        <v>42070.204861111109</v>
      </c>
      <c r="R3364" cm="1">
        <f t="array" ref="R3364:S3364">YEAR(P3364:Q3364)</f>
        <v>2015</v>
      </c>
      <c r="S3364">
        <v>2015</v>
      </c>
    </row>
    <row r="3365" spans="1:19" ht="48" x14ac:dyDescent="0.2">
      <c r="A3365">
        <v>3363</v>
      </c>
      <c r="B3365" s="3" t="s">
        <v>3362</v>
      </c>
      <c r="C3365" s="3" t="s">
        <v>7473</v>
      </c>
      <c r="D3365" s="6">
        <v>7750</v>
      </c>
      <c r="E3365" s="8">
        <v>7860</v>
      </c>
      <c r="F3365" t="s">
        <v>8218</v>
      </c>
      <c r="G3365" t="s">
        <v>8223</v>
      </c>
      <c r="H3365" t="s">
        <v>8245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8276</v>
      </c>
      <c r="O3365" t="s">
        <v>8277</v>
      </c>
      <c r="P3365" s="9">
        <f>(J3365/86400)+DATE(1970,1,1)</f>
        <v>41851.771354166667</v>
      </c>
      <c r="Q3365" s="9">
        <f>(I3365/86400)+DATE(1970,1,1)</f>
        <v>41870.666666666664</v>
      </c>
      <c r="R3365" cm="1">
        <f t="array" ref="R3365:S3365">YEAR(P3365:Q3365)</f>
        <v>2014</v>
      </c>
      <c r="S3365">
        <v>2014</v>
      </c>
    </row>
    <row r="3366" spans="1:19" ht="48" x14ac:dyDescent="0.2">
      <c r="A3366">
        <v>3364</v>
      </c>
      <c r="B3366" s="3" t="s">
        <v>3363</v>
      </c>
      <c r="C3366" s="3" t="s">
        <v>7474</v>
      </c>
      <c r="D3366" s="6">
        <v>3000</v>
      </c>
      <c r="E3366" s="8">
        <v>3178</v>
      </c>
      <c r="F3366" t="s">
        <v>8218</v>
      </c>
      <c r="G3366" t="s">
        <v>8224</v>
      </c>
      <c r="H3366" t="s">
        <v>8246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8276</v>
      </c>
      <c r="O3366" t="s">
        <v>8277</v>
      </c>
      <c r="P3366" s="9">
        <f>(J3366/86400)+DATE(1970,1,1)</f>
        <v>42422.977418981478</v>
      </c>
      <c r="Q3366" s="9">
        <f>(I3366/86400)+DATE(1970,1,1)</f>
        <v>42444.875</v>
      </c>
      <c r="R3366" cm="1">
        <f t="array" ref="R3366:S3366">YEAR(P3366:Q3366)</f>
        <v>2016</v>
      </c>
      <c r="S3366">
        <v>2016</v>
      </c>
    </row>
    <row r="3367" spans="1:19" ht="48" x14ac:dyDescent="0.2">
      <c r="A3367">
        <v>3365</v>
      </c>
      <c r="B3367" s="3" t="s">
        <v>3364</v>
      </c>
      <c r="C3367" s="3" t="s">
        <v>7475</v>
      </c>
      <c r="D3367" s="6">
        <v>2500</v>
      </c>
      <c r="E3367" s="8">
        <v>2600</v>
      </c>
      <c r="F3367" t="s">
        <v>8218</v>
      </c>
      <c r="G3367" t="s">
        <v>8223</v>
      </c>
      <c r="H3367" t="s">
        <v>8245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8276</v>
      </c>
      <c r="O3367" t="s">
        <v>8277</v>
      </c>
      <c r="P3367" s="9">
        <f>(J3367/86400)+DATE(1970,1,1)</f>
        <v>42321.101759259254</v>
      </c>
      <c r="Q3367" s="9">
        <f>(I3367/86400)+DATE(1970,1,1)</f>
        <v>42351.101759259254</v>
      </c>
      <c r="R3367" cm="1">
        <f t="array" ref="R3367:S3367">YEAR(P3367:Q3367)</f>
        <v>2015</v>
      </c>
      <c r="S3367">
        <v>2015</v>
      </c>
    </row>
    <row r="3368" spans="1:19" ht="48" x14ac:dyDescent="0.2">
      <c r="A3368">
        <v>3366</v>
      </c>
      <c r="B3368" s="3" t="s">
        <v>3365</v>
      </c>
      <c r="C3368" s="3" t="s">
        <v>7476</v>
      </c>
      <c r="D3368" s="6">
        <v>500</v>
      </c>
      <c r="E3368" s="8">
        <v>1105</v>
      </c>
      <c r="F3368" t="s">
        <v>8218</v>
      </c>
      <c r="G3368" t="s">
        <v>8223</v>
      </c>
      <c r="H3368" t="s">
        <v>8245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8276</v>
      </c>
      <c r="O3368" t="s">
        <v>8277</v>
      </c>
      <c r="P3368" s="9">
        <f>(J3368/86400)+DATE(1970,1,1)</f>
        <v>42107.067557870367</v>
      </c>
      <c r="Q3368" s="9">
        <f>(I3368/86400)+DATE(1970,1,1)</f>
        <v>42137.067557870367</v>
      </c>
      <c r="R3368" cm="1">
        <f t="array" ref="R3368:S3368">YEAR(P3368:Q3368)</f>
        <v>2015</v>
      </c>
      <c r="S3368">
        <v>2015</v>
      </c>
    </row>
    <row r="3369" spans="1:19" ht="48" x14ac:dyDescent="0.2">
      <c r="A3369">
        <v>3367</v>
      </c>
      <c r="B3369" s="3" t="s">
        <v>3366</v>
      </c>
      <c r="C3369" s="3" t="s">
        <v>7477</v>
      </c>
      <c r="D3369" s="6">
        <v>750</v>
      </c>
      <c r="E3369" s="8">
        <v>890</v>
      </c>
      <c r="F3369" t="s">
        <v>8218</v>
      </c>
      <c r="G3369" t="s">
        <v>8224</v>
      </c>
      <c r="H3369" t="s">
        <v>8246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8276</v>
      </c>
      <c r="O3369" t="s">
        <v>8277</v>
      </c>
      <c r="P3369" s="9">
        <f>(J3369/86400)+DATE(1970,1,1)</f>
        <v>42192.933958333335</v>
      </c>
      <c r="Q3369" s="9">
        <f>(I3369/86400)+DATE(1970,1,1)</f>
        <v>42217.933958333335</v>
      </c>
      <c r="R3369" cm="1">
        <f t="array" ref="R3369:S3369">YEAR(P3369:Q3369)</f>
        <v>2015</v>
      </c>
      <c r="S3369">
        <v>2015</v>
      </c>
    </row>
    <row r="3370" spans="1:19" ht="48" x14ac:dyDescent="0.2">
      <c r="A3370">
        <v>3368</v>
      </c>
      <c r="B3370" s="3" t="s">
        <v>3367</v>
      </c>
      <c r="C3370" s="3" t="s">
        <v>7478</v>
      </c>
      <c r="D3370" s="6">
        <v>1000</v>
      </c>
      <c r="E3370" s="8">
        <v>1046</v>
      </c>
      <c r="F3370" t="s">
        <v>8218</v>
      </c>
      <c r="G3370" t="s">
        <v>8223</v>
      </c>
      <c r="H3370" t="s">
        <v>8245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8276</v>
      </c>
      <c r="O3370" t="s">
        <v>8277</v>
      </c>
      <c r="P3370" s="9">
        <f>(J3370/86400)+DATE(1970,1,1)</f>
        <v>41969.199756944443</v>
      </c>
      <c r="Q3370" s="9">
        <f>(I3370/86400)+DATE(1970,1,1)</f>
        <v>42005.208333333328</v>
      </c>
      <c r="R3370" cm="1">
        <f t="array" ref="R3370:S3370">YEAR(P3370:Q3370)</f>
        <v>2014</v>
      </c>
      <c r="S3370">
        <v>2015</v>
      </c>
    </row>
    <row r="3371" spans="1:19" ht="48" x14ac:dyDescent="0.2">
      <c r="A3371">
        <v>3369</v>
      </c>
      <c r="B3371" s="3" t="s">
        <v>3368</v>
      </c>
      <c r="C3371" s="3" t="s">
        <v>7479</v>
      </c>
      <c r="D3371" s="6">
        <v>5000</v>
      </c>
      <c r="E3371" s="8">
        <v>5195</v>
      </c>
      <c r="F3371" t="s">
        <v>8218</v>
      </c>
      <c r="G3371" t="s">
        <v>8240</v>
      </c>
      <c r="H3371" t="s">
        <v>8248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8276</v>
      </c>
      <c r="O3371" t="s">
        <v>8277</v>
      </c>
      <c r="P3371" s="9">
        <f>(J3371/86400)+DATE(1970,1,1)</f>
        <v>42690.041435185187</v>
      </c>
      <c r="Q3371" s="9">
        <f>(I3371/86400)+DATE(1970,1,1)</f>
        <v>42750.041435185187</v>
      </c>
      <c r="R3371" cm="1">
        <f t="array" ref="R3371:S3371">YEAR(P3371:Q3371)</f>
        <v>2016</v>
      </c>
      <c r="S3371">
        <v>2017</v>
      </c>
    </row>
    <row r="3372" spans="1:19" ht="32" x14ac:dyDescent="0.2">
      <c r="A3372">
        <v>3370</v>
      </c>
      <c r="B3372" s="3" t="s">
        <v>3369</v>
      </c>
      <c r="C3372" s="3" t="s">
        <v>7480</v>
      </c>
      <c r="D3372" s="6">
        <v>1500</v>
      </c>
      <c r="E3372" s="8">
        <v>1766</v>
      </c>
      <c r="F3372" t="s">
        <v>8218</v>
      </c>
      <c r="G3372" t="s">
        <v>8223</v>
      </c>
      <c r="H3372" t="s">
        <v>8245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8276</v>
      </c>
      <c r="O3372" t="s">
        <v>8277</v>
      </c>
      <c r="P3372" s="9">
        <f>(J3372/86400)+DATE(1970,1,1)</f>
        <v>42690.334317129629</v>
      </c>
      <c r="Q3372" s="9">
        <f>(I3372/86400)+DATE(1970,1,1)</f>
        <v>42721.333333333328</v>
      </c>
      <c r="R3372" cm="1">
        <f t="array" ref="R3372:S3372">YEAR(P3372:Q3372)</f>
        <v>2016</v>
      </c>
      <c r="S3372">
        <v>2016</v>
      </c>
    </row>
    <row r="3373" spans="1:19" ht="32" x14ac:dyDescent="0.2">
      <c r="A3373">
        <v>3371</v>
      </c>
      <c r="B3373" s="3" t="s">
        <v>3370</v>
      </c>
      <c r="C3373" s="3" t="s">
        <v>7481</v>
      </c>
      <c r="D3373" s="6">
        <v>200</v>
      </c>
      <c r="E3373" s="8">
        <v>277</v>
      </c>
      <c r="F3373" t="s">
        <v>8218</v>
      </c>
      <c r="G3373" t="s">
        <v>8223</v>
      </c>
      <c r="H3373" t="s">
        <v>8245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8276</v>
      </c>
      <c r="O3373" t="s">
        <v>8277</v>
      </c>
      <c r="P3373" s="9">
        <f>(J3373/86400)+DATE(1970,1,1)</f>
        <v>42312.874594907407</v>
      </c>
      <c r="Q3373" s="9">
        <f>(I3373/86400)+DATE(1970,1,1)</f>
        <v>42340.874594907407</v>
      </c>
      <c r="R3373" cm="1">
        <f t="array" ref="R3373:S3373">YEAR(P3373:Q3373)</f>
        <v>2015</v>
      </c>
      <c r="S3373">
        <v>2015</v>
      </c>
    </row>
    <row r="3374" spans="1:19" ht="48" x14ac:dyDescent="0.2">
      <c r="A3374">
        <v>3372</v>
      </c>
      <c r="B3374" s="3" t="s">
        <v>3371</v>
      </c>
      <c r="C3374" s="3" t="s">
        <v>7482</v>
      </c>
      <c r="D3374" s="6">
        <v>1000</v>
      </c>
      <c r="E3374" s="8">
        <v>1035</v>
      </c>
      <c r="F3374" t="s">
        <v>8218</v>
      </c>
      <c r="G3374" t="s">
        <v>8223</v>
      </c>
      <c r="H3374" t="s">
        <v>8245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8276</v>
      </c>
      <c r="O3374" t="s">
        <v>8277</v>
      </c>
      <c r="P3374" s="9">
        <f>(J3374/86400)+DATE(1970,1,1)</f>
        <v>41855.548101851848</v>
      </c>
      <c r="Q3374" s="9">
        <f>(I3374/86400)+DATE(1970,1,1)</f>
        <v>41876.207638888889</v>
      </c>
      <c r="R3374" cm="1">
        <f t="array" ref="R3374:S3374">YEAR(P3374:Q3374)</f>
        <v>2014</v>
      </c>
      <c r="S3374">
        <v>2014</v>
      </c>
    </row>
    <row r="3375" spans="1:19" ht="48" x14ac:dyDescent="0.2">
      <c r="A3375">
        <v>3373</v>
      </c>
      <c r="B3375" s="3" t="s">
        <v>3372</v>
      </c>
      <c r="C3375" s="3" t="s">
        <v>7483</v>
      </c>
      <c r="D3375" s="6">
        <v>2000</v>
      </c>
      <c r="E3375" s="8">
        <v>2005</v>
      </c>
      <c r="F3375" t="s">
        <v>8218</v>
      </c>
      <c r="G3375" t="s">
        <v>8224</v>
      </c>
      <c r="H3375" t="s">
        <v>8246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8276</v>
      </c>
      <c r="O3375" t="s">
        <v>8277</v>
      </c>
      <c r="P3375" s="9">
        <f>(J3375/86400)+DATE(1970,1,1)</f>
        <v>42179.854629629626</v>
      </c>
      <c r="Q3375" s="9">
        <f>(I3375/86400)+DATE(1970,1,1)</f>
        <v>42203.666666666672</v>
      </c>
      <c r="R3375" cm="1">
        <f t="array" ref="R3375:S3375">YEAR(P3375:Q3375)</f>
        <v>2015</v>
      </c>
      <c r="S3375">
        <v>2015</v>
      </c>
    </row>
    <row r="3376" spans="1:19" ht="48" x14ac:dyDescent="0.2">
      <c r="A3376">
        <v>3374</v>
      </c>
      <c r="B3376" s="3" t="s">
        <v>3373</v>
      </c>
      <c r="C3376" s="3" t="s">
        <v>7484</v>
      </c>
      <c r="D3376" s="6">
        <v>3500</v>
      </c>
      <c r="E3376" s="8">
        <v>3730</v>
      </c>
      <c r="F3376" t="s">
        <v>8218</v>
      </c>
      <c r="G3376" t="s">
        <v>8228</v>
      </c>
      <c r="H3376" t="s">
        <v>8250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8276</v>
      </c>
      <c r="O3376" t="s">
        <v>8277</v>
      </c>
      <c r="P3376" s="9">
        <f>(J3376/86400)+DATE(1970,1,1)</f>
        <v>42275.731666666667</v>
      </c>
      <c r="Q3376" s="9">
        <f>(I3376/86400)+DATE(1970,1,1)</f>
        <v>42305.731666666667</v>
      </c>
      <c r="R3376" cm="1">
        <f t="array" ref="R3376:S3376">YEAR(P3376:Q3376)</f>
        <v>2015</v>
      </c>
      <c r="S3376">
        <v>2015</v>
      </c>
    </row>
    <row r="3377" spans="1:19" ht="48" x14ac:dyDescent="0.2">
      <c r="A3377">
        <v>3375</v>
      </c>
      <c r="B3377" s="3" t="s">
        <v>3374</v>
      </c>
      <c r="C3377" s="3" t="s">
        <v>7485</v>
      </c>
      <c r="D3377" s="6">
        <v>3000</v>
      </c>
      <c r="E3377" s="8">
        <v>3000</v>
      </c>
      <c r="F3377" t="s">
        <v>8218</v>
      </c>
      <c r="G3377" t="s">
        <v>8224</v>
      </c>
      <c r="H3377" t="s">
        <v>8246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8276</v>
      </c>
      <c r="O3377" t="s">
        <v>8277</v>
      </c>
      <c r="P3377" s="9">
        <f>(J3377/86400)+DATE(1970,1,1)</f>
        <v>41765.610798611109</v>
      </c>
      <c r="Q3377" s="9">
        <f>(I3377/86400)+DATE(1970,1,1)</f>
        <v>41777.610798611109</v>
      </c>
      <c r="R3377" cm="1">
        <f t="array" ref="R3377:S3377">YEAR(P3377:Q3377)</f>
        <v>2014</v>
      </c>
      <c r="S3377">
        <v>2014</v>
      </c>
    </row>
    <row r="3378" spans="1:19" ht="48" x14ac:dyDescent="0.2">
      <c r="A3378">
        <v>3376</v>
      </c>
      <c r="B3378" s="3" t="s">
        <v>3375</v>
      </c>
      <c r="C3378" s="3" t="s">
        <v>7486</v>
      </c>
      <c r="D3378" s="6">
        <v>8000</v>
      </c>
      <c r="E3378" s="8">
        <v>8001</v>
      </c>
      <c r="F3378" t="s">
        <v>8218</v>
      </c>
      <c r="G3378" t="s">
        <v>8223</v>
      </c>
      <c r="H3378" t="s">
        <v>8245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8276</v>
      </c>
      <c r="O3378" t="s">
        <v>8277</v>
      </c>
      <c r="P3378" s="9">
        <f>(J3378/86400)+DATE(1970,1,1)</f>
        <v>42059.701319444444</v>
      </c>
      <c r="Q3378" s="9">
        <f>(I3378/86400)+DATE(1970,1,1)</f>
        <v>42119.659652777773</v>
      </c>
      <c r="R3378" cm="1">
        <f t="array" ref="R3378:S3378">YEAR(P3378:Q3378)</f>
        <v>2015</v>
      </c>
      <c r="S3378">
        <v>2015</v>
      </c>
    </row>
    <row r="3379" spans="1:19" ht="48" x14ac:dyDescent="0.2">
      <c r="A3379">
        <v>3377</v>
      </c>
      <c r="B3379" s="3" t="s">
        <v>3376</v>
      </c>
      <c r="C3379" s="3" t="s">
        <v>7487</v>
      </c>
      <c r="D3379" s="6">
        <v>8000</v>
      </c>
      <c r="E3379" s="8">
        <v>8084</v>
      </c>
      <c r="F3379" t="s">
        <v>8218</v>
      </c>
      <c r="G3379" t="s">
        <v>8224</v>
      </c>
      <c r="H3379" t="s">
        <v>8246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8276</v>
      </c>
      <c r="O3379" t="s">
        <v>8277</v>
      </c>
      <c r="P3379" s="9">
        <f>(J3379/86400)+DATE(1970,1,1)</f>
        <v>42053.732627314814</v>
      </c>
      <c r="Q3379" s="9">
        <f>(I3379/86400)+DATE(1970,1,1)</f>
        <v>42083.705555555556</v>
      </c>
      <c r="R3379" cm="1">
        <f t="array" ref="R3379:S3379">YEAR(P3379:Q3379)</f>
        <v>2015</v>
      </c>
      <c r="S3379">
        <v>2015</v>
      </c>
    </row>
    <row r="3380" spans="1:19" ht="48" x14ac:dyDescent="0.2">
      <c r="A3380">
        <v>3378</v>
      </c>
      <c r="B3380" s="3" t="s">
        <v>3377</v>
      </c>
      <c r="C3380" s="3" t="s">
        <v>7488</v>
      </c>
      <c r="D3380" s="6">
        <v>550</v>
      </c>
      <c r="E3380" s="8">
        <v>592</v>
      </c>
      <c r="F3380" t="s">
        <v>8218</v>
      </c>
      <c r="G3380" t="s">
        <v>8224</v>
      </c>
      <c r="H3380" t="s">
        <v>8246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8276</v>
      </c>
      <c r="O3380" t="s">
        <v>8277</v>
      </c>
      <c r="P3380" s="9">
        <f>(J3380/86400)+DATE(1970,1,1)</f>
        <v>41858.355393518519</v>
      </c>
      <c r="Q3380" s="9">
        <f>(I3380/86400)+DATE(1970,1,1)</f>
        <v>41882.547222222223</v>
      </c>
      <c r="R3380" cm="1">
        <f t="array" ref="R3380:S3380">YEAR(P3380:Q3380)</f>
        <v>2014</v>
      </c>
      <c r="S3380">
        <v>2014</v>
      </c>
    </row>
    <row r="3381" spans="1:19" ht="48" x14ac:dyDescent="0.2">
      <c r="A3381">
        <v>3379</v>
      </c>
      <c r="B3381" s="3" t="s">
        <v>3378</v>
      </c>
      <c r="C3381" s="3" t="s">
        <v>7489</v>
      </c>
      <c r="D3381" s="6">
        <v>2000</v>
      </c>
      <c r="E3381" s="8">
        <v>2073</v>
      </c>
      <c r="F3381" t="s">
        <v>8218</v>
      </c>
      <c r="G3381" t="s">
        <v>8224</v>
      </c>
      <c r="H3381" t="s">
        <v>8246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8276</v>
      </c>
      <c r="O3381" t="s">
        <v>8277</v>
      </c>
      <c r="P3381" s="9">
        <f>(J3381/86400)+DATE(1970,1,1)</f>
        <v>42225.513888888891</v>
      </c>
      <c r="Q3381" s="9">
        <f>(I3381/86400)+DATE(1970,1,1)</f>
        <v>42242.958333333328</v>
      </c>
      <c r="R3381" cm="1">
        <f t="array" ref="R3381:S3381">YEAR(P3381:Q3381)</f>
        <v>2015</v>
      </c>
      <c r="S3381">
        <v>2015</v>
      </c>
    </row>
    <row r="3382" spans="1:19" ht="48" x14ac:dyDescent="0.2">
      <c r="A3382">
        <v>3380</v>
      </c>
      <c r="B3382" s="3" t="s">
        <v>3379</v>
      </c>
      <c r="C3382" s="3" t="s">
        <v>7490</v>
      </c>
      <c r="D3382" s="6">
        <v>3000</v>
      </c>
      <c r="E3382" s="8">
        <v>3133</v>
      </c>
      <c r="F3382" t="s">
        <v>8218</v>
      </c>
      <c r="G3382" t="s">
        <v>8223</v>
      </c>
      <c r="H3382" t="s">
        <v>8245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8276</v>
      </c>
      <c r="O3382" t="s">
        <v>8277</v>
      </c>
      <c r="P3382" s="9">
        <f>(J3382/86400)+DATE(1970,1,1)</f>
        <v>41937.953449074077</v>
      </c>
      <c r="Q3382" s="9">
        <f>(I3382/86400)+DATE(1970,1,1)</f>
        <v>41972.995115740741</v>
      </c>
      <c r="R3382" cm="1">
        <f t="array" ref="R3382:S3382">YEAR(P3382:Q3382)</f>
        <v>2014</v>
      </c>
      <c r="S3382">
        <v>2014</v>
      </c>
    </row>
    <row r="3383" spans="1:19" ht="48" x14ac:dyDescent="0.2">
      <c r="A3383">
        <v>3381</v>
      </c>
      <c r="B3383" s="3" t="s">
        <v>3380</v>
      </c>
      <c r="C3383" s="3" t="s">
        <v>7491</v>
      </c>
      <c r="D3383" s="6">
        <v>4000</v>
      </c>
      <c r="E3383" s="8">
        <v>4090</v>
      </c>
      <c r="F3383" t="s">
        <v>8218</v>
      </c>
      <c r="G3383" t="s">
        <v>8223</v>
      </c>
      <c r="H3383" t="s">
        <v>8245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8276</v>
      </c>
      <c r="O3383" t="s">
        <v>8277</v>
      </c>
      <c r="P3383" s="9">
        <f>(J3383/86400)+DATE(1970,1,1)</f>
        <v>42044.184988425928</v>
      </c>
      <c r="Q3383" s="9">
        <f>(I3383/86400)+DATE(1970,1,1)</f>
        <v>42074.143321759257</v>
      </c>
      <c r="R3383" cm="1">
        <f t="array" ref="R3383:S3383">YEAR(P3383:Q3383)</f>
        <v>2015</v>
      </c>
      <c r="S3383">
        <v>2015</v>
      </c>
    </row>
    <row r="3384" spans="1:19" ht="48" x14ac:dyDescent="0.2">
      <c r="A3384">
        <v>3382</v>
      </c>
      <c r="B3384" s="3" t="s">
        <v>3381</v>
      </c>
      <c r="C3384" s="3" t="s">
        <v>7492</v>
      </c>
      <c r="D3384" s="6">
        <v>3500</v>
      </c>
      <c r="E3384" s="8">
        <v>3526</v>
      </c>
      <c r="F3384" t="s">
        <v>8218</v>
      </c>
      <c r="G3384" t="s">
        <v>8224</v>
      </c>
      <c r="H3384" t="s">
        <v>8246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8276</v>
      </c>
      <c r="O3384" t="s">
        <v>8277</v>
      </c>
      <c r="P3384" s="9">
        <f>(J3384/86400)+DATE(1970,1,1)</f>
        <v>42559.431203703702</v>
      </c>
      <c r="Q3384" s="9">
        <f>(I3384/86400)+DATE(1970,1,1)</f>
        <v>42583.957638888889</v>
      </c>
      <c r="R3384" cm="1">
        <f t="array" ref="R3384:S3384">YEAR(P3384:Q3384)</f>
        <v>2016</v>
      </c>
      <c r="S3384">
        <v>2016</v>
      </c>
    </row>
    <row r="3385" spans="1:19" ht="48" x14ac:dyDescent="0.2">
      <c r="A3385">
        <v>3383</v>
      </c>
      <c r="B3385" s="3" t="s">
        <v>3382</v>
      </c>
      <c r="C3385" s="3" t="s">
        <v>7493</v>
      </c>
      <c r="D3385" s="6">
        <v>1750</v>
      </c>
      <c r="E3385" s="8">
        <v>1955</v>
      </c>
      <c r="F3385" t="s">
        <v>8218</v>
      </c>
      <c r="G3385" t="s">
        <v>8223</v>
      </c>
      <c r="H3385" t="s">
        <v>8245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8276</v>
      </c>
      <c r="O3385" t="s">
        <v>8277</v>
      </c>
      <c r="P3385" s="9">
        <f>(J3385/86400)+DATE(1970,1,1)</f>
        <v>42524.782638888893</v>
      </c>
      <c r="Q3385" s="9">
        <f>(I3385/86400)+DATE(1970,1,1)</f>
        <v>42544.782638888893</v>
      </c>
      <c r="R3385" cm="1">
        <f t="array" ref="R3385:S3385">YEAR(P3385:Q3385)</f>
        <v>2016</v>
      </c>
      <c r="S3385">
        <v>2016</v>
      </c>
    </row>
    <row r="3386" spans="1:19" ht="48" x14ac:dyDescent="0.2">
      <c r="A3386">
        <v>3384</v>
      </c>
      <c r="B3386" s="3" t="s">
        <v>3383</v>
      </c>
      <c r="C3386" s="3" t="s">
        <v>7494</v>
      </c>
      <c r="D3386" s="6">
        <v>6000</v>
      </c>
      <c r="E3386" s="8">
        <v>6000.66</v>
      </c>
      <c r="F3386" t="s">
        <v>8218</v>
      </c>
      <c r="G3386" t="s">
        <v>8223</v>
      </c>
      <c r="H3386" t="s">
        <v>8245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8276</v>
      </c>
      <c r="O3386" t="s">
        <v>8277</v>
      </c>
      <c r="P3386" s="9">
        <f>(J3386/86400)+DATE(1970,1,1)</f>
        <v>42292.087592592594</v>
      </c>
      <c r="Q3386" s="9">
        <f>(I3386/86400)+DATE(1970,1,1)</f>
        <v>42329.125</v>
      </c>
      <c r="R3386" cm="1">
        <f t="array" ref="R3386:S3386">YEAR(P3386:Q3386)</f>
        <v>2015</v>
      </c>
      <c r="S3386">
        <v>2015</v>
      </c>
    </row>
    <row r="3387" spans="1:19" ht="48" x14ac:dyDescent="0.2">
      <c r="A3387">
        <v>3385</v>
      </c>
      <c r="B3387" s="3" t="s">
        <v>3384</v>
      </c>
      <c r="C3387" s="3" t="s">
        <v>7495</v>
      </c>
      <c r="D3387" s="6">
        <v>2000</v>
      </c>
      <c r="E3387" s="8">
        <v>2000</v>
      </c>
      <c r="F3387" t="s">
        <v>8218</v>
      </c>
      <c r="G3387" t="s">
        <v>8223</v>
      </c>
      <c r="H3387" t="s">
        <v>8245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8276</v>
      </c>
      <c r="O3387" t="s">
        <v>8277</v>
      </c>
      <c r="P3387" s="9">
        <f>(J3387/86400)+DATE(1970,1,1)</f>
        <v>41953.8675</v>
      </c>
      <c r="Q3387" s="9">
        <f>(I3387/86400)+DATE(1970,1,1)</f>
        <v>41983.8675</v>
      </c>
      <c r="R3387" cm="1">
        <f t="array" ref="R3387:S3387">YEAR(P3387:Q3387)</f>
        <v>2014</v>
      </c>
      <c r="S3387">
        <v>2014</v>
      </c>
    </row>
    <row r="3388" spans="1:19" ht="48" x14ac:dyDescent="0.2">
      <c r="A3388">
        <v>3386</v>
      </c>
      <c r="B3388" s="3" t="s">
        <v>3385</v>
      </c>
      <c r="C3388" s="3" t="s">
        <v>7496</v>
      </c>
      <c r="D3388" s="6">
        <v>2000</v>
      </c>
      <c r="E3388" s="8">
        <v>2100</v>
      </c>
      <c r="F3388" t="s">
        <v>8218</v>
      </c>
      <c r="G3388" t="s">
        <v>8223</v>
      </c>
      <c r="H3388" t="s">
        <v>8245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8276</v>
      </c>
      <c r="O3388" t="s">
        <v>8277</v>
      </c>
      <c r="P3388" s="9">
        <f>(J3388/86400)+DATE(1970,1,1)</f>
        <v>41946.644745370373</v>
      </c>
      <c r="Q3388" s="9">
        <f>(I3388/86400)+DATE(1970,1,1)</f>
        <v>41976.644745370373</v>
      </c>
      <c r="R3388" cm="1">
        <f t="array" ref="R3388:S3388">YEAR(P3388:Q3388)</f>
        <v>2014</v>
      </c>
      <c r="S3388">
        <v>2014</v>
      </c>
    </row>
    <row r="3389" spans="1:19" ht="48" x14ac:dyDescent="0.2">
      <c r="A3389">
        <v>3387</v>
      </c>
      <c r="B3389" s="3" t="s">
        <v>3386</v>
      </c>
      <c r="C3389" s="3" t="s">
        <v>7497</v>
      </c>
      <c r="D3389" s="6">
        <v>3000</v>
      </c>
      <c r="E3389" s="8">
        <v>3506</v>
      </c>
      <c r="F3389" t="s">
        <v>8218</v>
      </c>
      <c r="G3389" t="s">
        <v>8223</v>
      </c>
      <c r="H3389" t="s">
        <v>8245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8276</v>
      </c>
      <c r="O3389" t="s">
        <v>8277</v>
      </c>
      <c r="P3389" s="9">
        <f>(J3389/86400)+DATE(1970,1,1)</f>
        <v>41947.762592592597</v>
      </c>
      <c r="Q3389" s="9">
        <f>(I3389/86400)+DATE(1970,1,1)</f>
        <v>41987.762592592597</v>
      </c>
      <c r="R3389" cm="1">
        <f t="array" ref="R3389:S3389">YEAR(P3389:Q3389)</f>
        <v>2014</v>
      </c>
      <c r="S3389">
        <v>2014</v>
      </c>
    </row>
    <row r="3390" spans="1:19" ht="48" x14ac:dyDescent="0.2">
      <c r="A3390">
        <v>3388</v>
      </c>
      <c r="B3390" s="3" t="s">
        <v>3387</v>
      </c>
      <c r="C3390" s="3" t="s">
        <v>7498</v>
      </c>
      <c r="D3390" s="6">
        <v>1500</v>
      </c>
      <c r="E3390" s="8">
        <v>1557</v>
      </c>
      <c r="F3390" t="s">
        <v>8218</v>
      </c>
      <c r="G3390" t="s">
        <v>8224</v>
      </c>
      <c r="H3390" t="s">
        <v>8246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8276</v>
      </c>
      <c r="O3390" t="s">
        <v>8277</v>
      </c>
      <c r="P3390" s="9">
        <f>(J3390/86400)+DATE(1970,1,1)</f>
        <v>42143.461122685185</v>
      </c>
      <c r="Q3390" s="9">
        <f>(I3390/86400)+DATE(1970,1,1)</f>
        <v>42173.461122685185</v>
      </c>
      <c r="R3390" cm="1">
        <f t="array" ref="R3390:S3390">YEAR(P3390:Q3390)</f>
        <v>2015</v>
      </c>
      <c r="S3390">
        <v>2015</v>
      </c>
    </row>
    <row r="3391" spans="1:19" ht="48" x14ac:dyDescent="0.2">
      <c r="A3391">
        <v>3389</v>
      </c>
      <c r="B3391" s="3" t="s">
        <v>3388</v>
      </c>
      <c r="C3391" s="3" t="s">
        <v>7499</v>
      </c>
      <c r="D3391" s="6">
        <v>10000</v>
      </c>
      <c r="E3391" s="8">
        <v>11450</v>
      </c>
      <c r="F3391" t="s">
        <v>8218</v>
      </c>
      <c r="G3391" t="s">
        <v>8223</v>
      </c>
      <c r="H3391" t="s">
        <v>8245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8276</v>
      </c>
      <c r="O3391" t="s">
        <v>8277</v>
      </c>
      <c r="P3391" s="9">
        <f>(J3391/86400)+DATE(1970,1,1)</f>
        <v>42494.563449074078</v>
      </c>
      <c r="Q3391" s="9">
        <f>(I3391/86400)+DATE(1970,1,1)</f>
        <v>42524.563449074078</v>
      </c>
      <c r="R3391" cm="1">
        <f t="array" ref="R3391:S3391">YEAR(P3391:Q3391)</f>
        <v>2016</v>
      </c>
      <c r="S3391">
        <v>2016</v>
      </c>
    </row>
    <row r="3392" spans="1:19" ht="48" x14ac:dyDescent="0.2">
      <c r="A3392">
        <v>3390</v>
      </c>
      <c r="B3392" s="3" t="s">
        <v>3389</v>
      </c>
      <c r="C3392" s="3" t="s">
        <v>7500</v>
      </c>
      <c r="D3392" s="6">
        <v>1500</v>
      </c>
      <c r="E3392" s="8">
        <v>1536</v>
      </c>
      <c r="F3392" t="s">
        <v>8218</v>
      </c>
      <c r="G3392" t="s">
        <v>8223</v>
      </c>
      <c r="H3392" t="s">
        <v>8245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8276</v>
      </c>
      <c r="O3392" t="s">
        <v>8277</v>
      </c>
      <c r="P3392" s="9">
        <f>(J3392/86400)+DATE(1970,1,1)</f>
        <v>41815.774826388893</v>
      </c>
      <c r="Q3392" s="9">
        <f>(I3392/86400)+DATE(1970,1,1)</f>
        <v>41830.774826388893</v>
      </c>
      <c r="R3392" cm="1">
        <f t="array" ref="R3392:S3392">YEAR(P3392:Q3392)</f>
        <v>2014</v>
      </c>
      <c r="S3392">
        <v>2014</v>
      </c>
    </row>
    <row r="3393" spans="1:19" ht="48" x14ac:dyDescent="0.2">
      <c r="A3393">
        <v>3391</v>
      </c>
      <c r="B3393" s="3" t="s">
        <v>3390</v>
      </c>
      <c r="C3393" s="3" t="s">
        <v>7501</v>
      </c>
      <c r="D3393" s="6">
        <v>500</v>
      </c>
      <c r="E3393" s="8">
        <v>1115</v>
      </c>
      <c r="F3393" t="s">
        <v>8218</v>
      </c>
      <c r="G3393" t="s">
        <v>8223</v>
      </c>
      <c r="H3393" t="s">
        <v>8245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8276</v>
      </c>
      <c r="O3393" t="s">
        <v>8277</v>
      </c>
      <c r="P3393" s="9">
        <f>(J3393/86400)+DATE(1970,1,1)</f>
        <v>41830.545694444445</v>
      </c>
      <c r="Q3393" s="9">
        <f>(I3393/86400)+DATE(1970,1,1)</f>
        <v>41859.936111111107</v>
      </c>
      <c r="R3393" cm="1">
        <f t="array" ref="R3393:S3393">YEAR(P3393:Q3393)</f>
        <v>2014</v>
      </c>
      <c r="S3393">
        <v>2014</v>
      </c>
    </row>
    <row r="3394" spans="1:19" ht="48" x14ac:dyDescent="0.2">
      <c r="A3394">
        <v>3392</v>
      </c>
      <c r="B3394" s="3" t="s">
        <v>3391</v>
      </c>
      <c r="C3394" s="3" t="s">
        <v>7502</v>
      </c>
      <c r="D3394" s="6">
        <v>500</v>
      </c>
      <c r="E3394" s="8">
        <v>500</v>
      </c>
      <c r="F3394" t="s">
        <v>8218</v>
      </c>
      <c r="G3394" t="s">
        <v>8224</v>
      </c>
      <c r="H3394" t="s">
        <v>8246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8276</v>
      </c>
      <c r="O3394" t="s">
        <v>8277</v>
      </c>
      <c r="P3394" s="9">
        <f>(J3394/86400)+DATE(1970,1,1)</f>
        <v>42446.845543981486</v>
      </c>
      <c r="Q3394" s="9">
        <f>(I3394/86400)+DATE(1970,1,1)</f>
        <v>42496.845543981486</v>
      </c>
      <c r="R3394" cm="1">
        <f t="array" ref="R3394:S3394">YEAR(P3394:Q3394)</f>
        <v>2016</v>
      </c>
      <c r="S3394">
        <v>2016</v>
      </c>
    </row>
    <row r="3395" spans="1:19" ht="48" x14ac:dyDescent="0.2">
      <c r="A3395">
        <v>3393</v>
      </c>
      <c r="B3395" s="3" t="s">
        <v>3392</v>
      </c>
      <c r="C3395" s="3" t="s">
        <v>7503</v>
      </c>
      <c r="D3395" s="6">
        <v>1500</v>
      </c>
      <c r="E3395" s="8">
        <v>1587</v>
      </c>
      <c r="F3395" t="s">
        <v>8218</v>
      </c>
      <c r="G3395" t="s">
        <v>8223</v>
      </c>
      <c r="H3395" t="s">
        <v>8245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8276</v>
      </c>
      <c r="O3395" t="s">
        <v>8277</v>
      </c>
      <c r="P3395" s="9">
        <f>(J3395/86400)+DATE(1970,1,1)</f>
        <v>41923.921643518523</v>
      </c>
      <c r="Q3395" s="9">
        <f>(I3395/86400)+DATE(1970,1,1)</f>
        <v>41949.031944444447</v>
      </c>
      <c r="R3395" cm="1">
        <f t="array" ref="R3395:S3395">YEAR(P3395:Q3395)</f>
        <v>2014</v>
      </c>
      <c r="S3395">
        <v>2014</v>
      </c>
    </row>
    <row r="3396" spans="1:19" ht="48" x14ac:dyDescent="0.2">
      <c r="A3396">
        <v>3394</v>
      </c>
      <c r="B3396" s="3" t="s">
        <v>3393</v>
      </c>
      <c r="C3396" s="3" t="s">
        <v>7504</v>
      </c>
      <c r="D3396" s="6">
        <v>550</v>
      </c>
      <c r="E3396" s="8">
        <v>783</v>
      </c>
      <c r="F3396" t="s">
        <v>8218</v>
      </c>
      <c r="G3396" t="s">
        <v>8224</v>
      </c>
      <c r="H3396" t="s">
        <v>8246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8276</v>
      </c>
      <c r="O3396" t="s">
        <v>8277</v>
      </c>
      <c r="P3396" s="9">
        <f>(J3396/86400)+DATE(1970,1,1)</f>
        <v>41817.59542824074</v>
      </c>
      <c r="Q3396" s="9">
        <f>(I3396/86400)+DATE(1970,1,1)</f>
        <v>41847.59542824074</v>
      </c>
      <c r="R3396" cm="1">
        <f t="array" ref="R3396:S3396">YEAR(P3396:Q3396)</f>
        <v>2014</v>
      </c>
      <c r="S3396">
        <v>2014</v>
      </c>
    </row>
    <row r="3397" spans="1:19" ht="32" x14ac:dyDescent="0.2">
      <c r="A3397">
        <v>3395</v>
      </c>
      <c r="B3397" s="3" t="s">
        <v>3394</v>
      </c>
      <c r="C3397" s="3" t="s">
        <v>7505</v>
      </c>
      <c r="D3397" s="6">
        <v>500</v>
      </c>
      <c r="E3397" s="8">
        <v>920</v>
      </c>
      <c r="F3397" t="s">
        <v>8218</v>
      </c>
      <c r="G3397" t="s">
        <v>8224</v>
      </c>
      <c r="H3397" t="s">
        <v>8246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8276</v>
      </c>
      <c r="O3397" t="s">
        <v>8277</v>
      </c>
      <c r="P3397" s="9">
        <f>(J3397/86400)+DATE(1970,1,1)</f>
        <v>42140.712314814809</v>
      </c>
      <c r="Q3397" s="9">
        <f>(I3397/86400)+DATE(1970,1,1)</f>
        <v>42154.756944444445</v>
      </c>
      <c r="R3397" cm="1">
        <f t="array" ref="R3397:S3397">YEAR(P3397:Q3397)</f>
        <v>2015</v>
      </c>
      <c r="S3397">
        <v>2015</v>
      </c>
    </row>
    <row r="3398" spans="1:19" ht="48" x14ac:dyDescent="0.2">
      <c r="A3398">
        <v>3396</v>
      </c>
      <c r="B3398" s="3" t="s">
        <v>3395</v>
      </c>
      <c r="C3398" s="3" t="s">
        <v>7506</v>
      </c>
      <c r="D3398" s="6">
        <v>1500</v>
      </c>
      <c r="E3398" s="8">
        <v>1565</v>
      </c>
      <c r="F3398" t="s">
        <v>8218</v>
      </c>
      <c r="G3398" t="s">
        <v>8223</v>
      </c>
      <c r="H3398" t="s">
        <v>8245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8276</v>
      </c>
      <c r="O3398" t="s">
        <v>8277</v>
      </c>
      <c r="P3398" s="9">
        <f>(J3398/86400)+DATE(1970,1,1)</f>
        <v>41764.446631944447</v>
      </c>
      <c r="Q3398" s="9">
        <f>(I3398/86400)+DATE(1970,1,1)</f>
        <v>41791.165972222225</v>
      </c>
      <c r="R3398" cm="1">
        <f t="array" ref="R3398:S3398">YEAR(P3398:Q3398)</f>
        <v>2014</v>
      </c>
      <c r="S3398">
        <v>2014</v>
      </c>
    </row>
    <row r="3399" spans="1:19" ht="32" x14ac:dyDescent="0.2">
      <c r="A3399">
        <v>3397</v>
      </c>
      <c r="B3399" s="3" t="s">
        <v>3396</v>
      </c>
      <c r="C3399" s="3" t="s">
        <v>7507</v>
      </c>
      <c r="D3399" s="6">
        <v>250</v>
      </c>
      <c r="E3399" s="8">
        <v>280</v>
      </c>
      <c r="F3399" t="s">
        <v>8218</v>
      </c>
      <c r="G3399" t="s">
        <v>8224</v>
      </c>
      <c r="H3399" t="s">
        <v>8246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8276</v>
      </c>
      <c r="O3399" t="s">
        <v>8277</v>
      </c>
      <c r="P3399" s="9">
        <f>(J3399/86400)+DATE(1970,1,1)</f>
        <v>42378.478344907402</v>
      </c>
      <c r="Q3399" s="9">
        <f>(I3399/86400)+DATE(1970,1,1)</f>
        <v>42418.916666666672</v>
      </c>
      <c r="R3399" cm="1">
        <f t="array" ref="R3399:S3399">YEAR(P3399:Q3399)</f>
        <v>2016</v>
      </c>
      <c r="S3399">
        <v>2016</v>
      </c>
    </row>
    <row r="3400" spans="1:19" ht="48" x14ac:dyDescent="0.2">
      <c r="A3400">
        <v>3398</v>
      </c>
      <c r="B3400" s="3" t="s">
        <v>3397</v>
      </c>
      <c r="C3400" s="3" t="s">
        <v>7508</v>
      </c>
      <c r="D3400" s="6">
        <v>4000</v>
      </c>
      <c r="E3400" s="8">
        <v>4443</v>
      </c>
      <c r="F3400" t="s">
        <v>8218</v>
      </c>
      <c r="G3400" t="s">
        <v>8223</v>
      </c>
      <c r="H3400" t="s">
        <v>8245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8276</v>
      </c>
      <c r="O3400" t="s">
        <v>8277</v>
      </c>
      <c r="P3400" s="9">
        <f>(J3400/86400)+DATE(1970,1,1)</f>
        <v>41941.752037037033</v>
      </c>
      <c r="Q3400" s="9">
        <f>(I3400/86400)+DATE(1970,1,1)</f>
        <v>41964.708333333328</v>
      </c>
      <c r="R3400" cm="1">
        <f t="array" ref="R3400:S3400">YEAR(P3400:Q3400)</f>
        <v>2014</v>
      </c>
      <c r="S3400">
        <v>2014</v>
      </c>
    </row>
    <row r="3401" spans="1:19" ht="48" x14ac:dyDescent="0.2">
      <c r="A3401">
        <v>3399</v>
      </c>
      <c r="B3401" s="3" t="s">
        <v>3398</v>
      </c>
      <c r="C3401" s="3" t="s">
        <v>7509</v>
      </c>
      <c r="D3401" s="6">
        <v>1200</v>
      </c>
      <c r="E3401" s="8">
        <v>1245</v>
      </c>
      <c r="F3401" t="s">
        <v>8218</v>
      </c>
      <c r="G3401" t="s">
        <v>8224</v>
      </c>
      <c r="H3401" t="s">
        <v>8246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8276</v>
      </c>
      <c r="O3401" t="s">
        <v>8277</v>
      </c>
      <c r="P3401" s="9">
        <f>(J3401/86400)+DATE(1970,1,1)</f>
        <v>42026.920428240745</v>
      </c>
      <c r="Q3401" s="9">
        <f>(I3401/86400)+DATE(1970,1,1)</f>
        <v>42056.920428240745</v>
      </c>
      <c r="R3401" cm="1">
        <f t="array" ref="R3401:S3401">YEAR(P3401:Q3401)</f>
        <v>2015</v>
      </c>
      <c r="S3401">
        <v>2015</v>
      </c>
    </row>
    <row r="3402" spans="1:19" ht="48" x14ac:dyDescent="0.2">
      <c r="A3402">
        <v>3400</v>
      </c>
      <c r="B3402" s="3" t="s">
        <v>3399</v>
      </c>
      <c r="C3402" s="3" t="s">
        <v>7510</v>
      </c>
      <c r="D3402" s="6">
        <v>10000</v>
      </c>
      <c r="E3402" s="8">
        <v>10041</v>
      </c>
      <c r="F3402" t="s">
        <v>8218</v>
      </c>
      <c r="G3402" t="s">
        <v>8223</v>
      </c>
      <c r="H3402" t="s">
        <v>8245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8276</v>
      </c>
      <c r="O3402" t="s">
        <v>8277</v>
      </c>
      <c r="P3402" s="9">
        <f>(J3402/86400)+DATE(1970,1,1)</f>
        <v>41834.953865740739</v>
      </c>
      <c r="Q3402" s="9">
        <f>(I3402/86400)+DATE(1970,1,1)</f>
        <v>41879.953865740739</v>
      </c>
      <c r="R3402" cm="1">
        <f t="array" ref="R3402:S3402">YEAR(P3402:Q3402)</f>
        <v>2014</v>
      </c>
      <c r="S3402">
        <v>2014</v>
      </c>
    </row>
    <row r="3403" spans="1:19" ht="48" x14ac:dyDescent="0.2">
      <c r="A3403">
        <v>3401</v>
      </c>
      <c r="B3403" s="3" t="s">
        <v>3400</v>
      </c>
      <c r="C3403" s="3" t="s">
        <v>7511</v>
      </c>
      <c r="D3403" s="6">
        <v>2900</v>
      </c>
      <c r="E3403" s="8">
        <v>2954</v>
      </c>
      <c r="F3403" t="s">
        <v>8218</v>
      </c>
      <c r="G3403" t="s">
        <v>8224</v>
      </c>
      <c r="H3403" t="s">
        <v>8246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8276</v>
      </c>
      <c r="O3403" t="s">
        <v>8277</v>
      </c>
      <c r="P3403" s="9">
        <f>(J3403/86400)+DATE(1970,1,1)</f>
        <v>42193.723912037036</v>
      </c>
      <c r="Q3403" s="9">
        <f>(I3403/86400)+DATE(1970,1,1)</f>
        <v>42223.723912037036</v>
      </c>
      <c r="R3403" cm="1">
        <f t="array" ref="R3403:S3403">YEAR(P3403:Q3403)</f>
        <v>2015</v>
      </c>
      <c r="S3403">
        <v>2015</v>
      </c>
    </row>
    <row r="3404" spans="1:19" ht="48" x14ac:dyDescent="0.2">
      <c r="A3404">
        <v>3402</v>
      </c>
      <c r="B3404" s="3" t="s">
        <v>3401</v>
      </c>
      <c r="C3404" s="3" t="s">
        <v>7512</v>
      </c>
      <c r="D3404" s="6">
        <v>15000</v>
      </c>
      <c r="E3404" s="8">
        <v>16465</v>
      </c>
      <c r="F3404" t="s">
        <v>8218</v>
      </c>
      <c r="G3404" t="s">
        <v>8223</v>
      </c>
      <c r="H3404" t="s">
        <v>8245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8276</v>
      </c>
      <c r="O3404" t="s">
        <v>8277</v>
      </c>
      <c r="P3404" s="9">
        <f>(J3404/86400)+DATE(1970,1,1)</f>
        <v>42290.61855324074</v>
      </c>
      <c r="Q3404" s="9">
        <f>(I3404/86400)+DATE(1970,1,1)</f>
        <v>42320.104861111111</v>
      </c>
      <c r="R3404" cm="1">
        <f t="array" ref="R3404:S3404">YEAR(P3404:Q3404)</f>
        <v>2015</v>
      </c>
      <c r="S3404">
        <v>2015</v>
      </c>
    </row>
    <row r="3405" spans="1:19" ht="48" x14ac:dyDescent="0.2">
      <c r="A3405">
        <v>3403</v>
      </c>
      <c r="B3405" s="3" t="s">
        <v>3402</v>
      </c>
      <c r="C3405" s="3" t="s">
        <v>7513</v>
      </c>
      <c r="D3405" s="6">
        <v>2000</v>
      </c>
      <c r="E3405" s="8">
        <v>2000</v>
      </c>
      <c r="F3405" t="s">
        <v>8218</v>
      </c>
      <c r="G3405" t="s">
        <v>8224</v>
      </c>
      <c r="H3405" t="s">
        <v>8246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8276</v>
      </c>
      <c r="O3405" t="s">
        <v>8277</v>
      </c>
      <c r="P3405" s="9">
        <f>(J3405/86400)+DATE(1970,1,1)</f>
        <v>42150.462083333332</v>
      </c>
      <c r="Q3405" s="9">
        <f>(I3405/86400)+DATE(1970,1,1)</f>
        <v>42180.462083333332</v>
      </c>
      <c r="R3405" cm="1">
        <f t="array" ref="R3405:S3405">YEAR(P3405:Q3405)</f>
        <v>2015</v>
      </c>
      <c r="S3405">
        <v>2015</v>
      </c>
    </row>
    <row r="3406" spans="1:19" ht="48" x14ac:dyDescent="0.2">
      <c r="A3406">
        <v>3404</v>
      </c>
      <c r="B3406" s="3" t="s">
        <v>3403</v>
      </c>
      <c r="C3406" s="3" t="s">
        <v>7514</v>
      </c>
      <c r="D3406" s="6">
        <v>500</v>
      </c>
      <c r="E3406" s="8">
        <v>610</v>
      </c>
      <c r="F3406" t="s">
        <v>8218</v>
      </c>
      <c r="G3406" t="s">
        <v>8223</v>
      </c>
      <c r="H3406" t="s">
        <v>8245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8276</v>
      </c>
      <c r="O3406" t="s">
        <v>8277</v>
      </c>
      <c r="P3406" s="9">
        <f>(J3406/86400)+DATE(1970,1,1)</f>
        <v>42152.503495370373</v>
      </c>
      <c r="Q3406" s="9">
        <f>(I3406/86400)+DATE(1970,1,1)</f>
        <v>42172.503495370373</v>
      </c>
      <c r="R3406" cm="1">
        <f t="array" ref="R3406:S3406">YEAR(P3406:Q3406)</f>
        <v>2015</v>
      </c>
      <c r="S3406">
        <v>2015</v>
      </c>
    </row>
    <row r="3407" spans="1:19" ht="48" x14ac:dyDescent="0.2">
      <c r="A3407">
        <v>3405</v>
      </c>
      <c r="B3407" s="3" t="s">
        <v>3404</v>
      </c>
      <c r="C3407" s="3" t="s">
        <v>7515</v>
      </c>
      <c r="D3407" s="6">
        <v>350</v>
      </c>
      <c r="E3407" s="8">
        <v>481.5</v>
      </c>
      <c r="F3407" t="s">
        <v>8218</v>
      </c>
      <c r="G3407" t="s">
        <v>8224</v>
      </c>
      <c r="H3407" t="s">
        <v>8246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8276</v>
      </c>
      <c r="O3407" t="s">
        <v>8277</v>
      </c>
      <c r="P3407" s="9">
        <f>(J3407/86400)+DATE(1970,1,1)</f>
        <v>42410.017199074078</v>
      </c>
      <c r="Q3407" s="9">
        <f>(I3407/86400)+DATE(1970,1,1)</f>
        <v>42430.999305555553</v>
      </c>
      <c r="R3407" cm="1">
        <f t="array" ref="R3407:S3407">YEAR(P3407:Q3407)</f>
        <v>2016</v>
      </c>
      <c r="S3407">
        <v>2016</v>
      </c>
    </row>
    <row r="3408" spans="1:19" ht="32" x14ac:dyDescent="0.2">
      <c r="A3408">
        <v>3406</v>
      </c>
      <c r="B3408" s="3" t="s">
        <v>3405</v>
      </c>
      <c r="C3408" s="3" t="s">
        <v>7516</v>
      </c>
      <c r="D3408" s="6">
        <v>10000</v>
      </c>
      <c r="E3408" s="8">
        <v>10031</v>
      </c>
      <c r="F3408" t="s">
        <v>8218</v>
      </c>
      <c r="G3408" t="s">
        <v>8223</v>
      </c>
      <c r="H3408" t="s">
        <v>8245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8276</v>
      </c>
      <c r="O3408" t="s">
        <v>8277</v>
      </c>
      <c r="P3408" s="9">
        <f>(J3408/86400)+DATE(1970,1,1)</f>
        <v>41791.492777777778</v>
      </c>
      <c r="Q3408" s="9">
        <f>(I3408/86400)+DATE(1970,1,1)</f>
        <v>41836.492777777778</v>
      </c>
      <c r="R3408" cm="1">
        <f t="array" ref="R3408:S3408">YEAR(P3408:Q3408)</f>
        <v>2014</v>
      </c>
      <c r="S3408">
        <v>2014</v>
      </c>
    </row>
    <row r="3409" spans="1:19" ht="64" x14ac:dyDescent="0.2">
      <c r="A3409">
        <v>3407</v>
      </c>
      <c r="B3409" s="3" t="s">
        <v>3406</v>
      </c>
      <c r="C3409" s="3" t="s">
        <v>7517</v>
      </c>
      <c r="D3409" s="6">
        <v>2000</v>
      </c>
      <c r="E3409" s="8">
        <v>2142</v>
      </c>
      <c r="F3409" t="s">
        <v>8218</v>
      </c>
      <c r="G3409" t="s">
        <v>8224</v>
      </c>
      <c r="H3409" t="s">
        <v>8246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8276</v>
      </c>
      <c r="O3409" t="s">
        <v>8277</v>
      </c>
      <c r="P3409" s="9">
        <f>(J3409/86400)+DATE(1970,1,1)</f>
        <v>41796.422326388885</v>
      </c>
      <c r="Q3409" s="9">
        <f>(I3409/86400)+DATE(1970,1,1)</f>
        <v>41826.422326388885</v>
      </c>
      <c r="R3409" cm="1">
        <f t="array" ref="R3409:S3409">YEAR(P3409:Q3409)</f>
        <v>2014</v>
      </c>
      <c r="S3409">
        <v>2014</v>
      </c>
    </row>
    <row r="3410" spans="1:19" ht="48" x14ac:dyDescent="0.2">
      <c r="A3410">
        <v>3408</v>
      </c>
      <c r="B3410" s="3" t="s">
        <v>3407</v>
      </c>
      <c r="C3410" s="3" t="s">
        <v>7518</v>
      </c>
      <c r="D3410" s="6">
        <v>500</v>
      </c>
      <c r="E3410" s="8">
        <v>1055</v>
      </c>
      <c r="F3410" t="s">
        <v>8218</v>
      </c>
      <c r="G3410" t="s">
        <v>8223</v>
      </c>
      <c r="H3410" t="s">
        <v>8245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8276</v>
      </c>
      <c r="O3410" t="s">
        <v>8277</v>
      </c>
      <c r="P3410" s="9">
        <f>(J3410/86400)+DATE(1970,1,1)</f>
        <v>41808.991944444446</v>
      </c>
      <c r="Q3410" s="9">
        <f>(I3410/86400)+DATE(1970,1,1)</f>
        <v>41838.991944444446</v>
      </c>
      <c r="R3410" cm="1">
        <f t="array" ref="R3410:S3410">YEAR(P3410:Q3410)</f>
        <v>2014</v>
      </c>
      <c r="S3410">
        <v>2014</v>
      </c>
    </row>
    <row r="3411" spans="1:19" ht="48" x14ac:dyDescent="0.2">
      <c r="A3411">
        <v>3409</v>
      </c>
      <c r="B3411" s="3" t="s">
        <v>3408</v>
      </c>
      <c r="C3411" s="3" t="s">
        <v>7519</v>
      </c>
      <c r="D3411" s="6">
        <v>500</v>
      </c>
      <c r="E3411" s="8">
        <v>618</v>
      </c>
      <c r="F3411" t="s">
        <v>8218</v>
      </c>
      <c r="G3411" t="s">
        <v>8224</v>
      </c>
      <c r="H3411" t="s">
        <v>8246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8276</v>
      </c>
      <c r="O3411" t="s">
        <v>8277</v>
      </c>
      <c r="P3411" s="9">
        <f>(J3411/86400)+DATE(1970,1,1)</f>
        <v>42544.814328703702</v>
      </c>
      <c r="Q3411" s="9">
        <f>(I3411/86400)+DATE(1970,1,1)</f>
        <v>42582.873611111107</v>
      </c>
      <c r="R3411" cm="1">
        <f t="array" ref="R3411:S3411">YEAR(P3411:Q3411)</f>
        <v>2016</v>
      </c>
      <c r="S3411">
        <v>2016</v>
      </c>
    </row>
    <row r="3412" spans="1:19" ht="48" x14ac:dyDescent="0.2">
      <c r="A3412">
        <v>3410</v>
      </c>
      <c r="B3412" s="3" t="s">
        <v>3409</v>
      </c>
      <c r="C3412" s="3" t="s">
        <v>7520</v>
      </c>
      <c r="D3412" s="6">
        <v>3000</v>
      </c>
      <c r="E3412" s="8">
        <v>3255</v>
      </c>
      <c r="F3412" t="s">
        <v>8218</v>
      </c>
      <c r="G3412" t="s">
        <v>8223</v>
      </c>
      <c r="H3412" t="s">
        <v>8245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8276</v>
      </c>
      <c r="O3412" t="s">
        <v>8277</v>
      </c>
      <c r="P3412" s="9">
        <f>(J3412/86400)+DATE(1970,1,1)</f>
        <v>42500.041550925926</v>
      </c>
      <c r="Q3412" s="9">
        <f>(I3412/86400)+DATE(1970,1,1)</f>
        <v>42527.291666666672</v>
      </c>
      <c r="R3412" cm="1">
        <f t="array" ref="R3412:S3412">YEAR(P3412:Q3412)</f>
        <v>2016</v>
      </c>
      <c r="S3412">
        <v>2016</v>
      </c>
    </row>
    <row r="3413" spans="1:19" ht="48" x14ac:dyDescent="0.2">
      <c r="A3413">
        <v>3411</v>
      </c>
      <c r="B3413" s="3" t="s">
        <v>3410</v>
      </c>
      <c r="C3413" s="3" t="s">
        <v>7521</v>
      </c>
      <c r="D3413" s="6">
        <v>15000</v>
      </c>
      <c r="E3413" s="8">
        <v>15535</v>
      </c>
      <c r="F3413" t="s">
        <v>8218</v>
      </c>
      <c r="G3413" t="s">
        <v>8223</v>
      </c>
      <c r="H3413" t="s">
        <v>8245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8276</v>
      </c>
      <c r="O3413" t="s">
        <v>8277</v>
      </c>
      <c r="P3413" s="9">
        <f>(J3413/86400)+DATE(1970,1,1)</f>
        <v>42265.022824074069</v>
      </c>
      <c r="Q3413" s="9">
        <f>(I3413/86400)+DATE(1970,1,1)</f>
        <v>42285.022824074069</v>
      </c>
      <c r="R3413" cm="1">
        <f t="array" ref="R3413:S3413">YEAR(P3413:Q3413)</f>
        <v>2015</v>
      </c>
      <c r="S3413">
        <v>2015</v>
      </c>
    </row>
    <row r="3414" spans="1:19" ht="48" x14ac:dyDescent="0.2">
      <c r="A3414">
        <v>3412</v>
      </c>
      <c r="B3414" s="3" t="s">
        <v>3411</v>
      </c>
      <c r="C3414" s="3" t="s">
        <v>7522</v>
      </c>
      <c r="D3414" s="6">
        <v>3000</v>
      </c>
      <c r="E3414" s="8">
        <v>3000</v>
      </c>
      <c r="F3414" t="s">
        <v>8218</v>
      </c>
      <c r="G3414" t="s">
        <v>8224</v>
      </c>
      <c r="H3414" t="s">
        <v>8246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8276</v>
      </c>
      <c r="O3414" t="s">
        <v>8277</v>
      </c>
      <c r="P3414" s="9">
        <f>(J3414/86400)+DATE(1970,1,1)</f>
        <v>41879.959050925929</v>
      </c>
      <c r="Q3414" s="9">
        <f>(I3414/86400)+DATE(1970,1,1)</f>
        <v>41909.959050925929</v>
      </c>
      <c r="R3414" cm="1">
        <f t="array" ref="R3414:S3414">YEAR(P3414:Q3414)</f>
        <v>2014</v>
      </c>
      <c r="S3414">
        <v>2014</v>
      </c>
    </row>
    <row r="3415" spans="1:19" ht="48" x14ac:dyDescent="0.2">
      <c r="A3415">
        <v>3413</v>
      </c>
      <c r="B3415" s="3" t="s">
        <v>3412</v>
      </c>
      <c r="C3415" s="3" t="s">
        <v>7523</v>
      </c>
      <c r="D3415" s="6">
        <v>500</v>
      </c>
      <c r="E3415" s="8">
        <v>650</v>
      </c>
      <c r="F3415" t="s">
        <v>8218</v>
      </c>
      <c r="G3415" t="s">
        <v>8223</v>
      </c>
      <c r="H3415" t="s">
        <v>8245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8276</v>
      </c>
      <c r="O3415" t="s">
        <v>8277</v>
      </c>
      <c r="P3415" s="9">
        <f>(J3415/86400)+DATE(1970,1,1)</f>
        <v>42053.733078703706</v>
      </c>
      <c r="Q3415" s="9">
        <f>(I3415/86400)+DATE(1970,1,1)</f>
        <v>42063.207638888889</v>
      </c>
      <c r="R3415" cm="1">
        <f t="array" ref="R3415:S3415">YEAR(P3415:Q3415)</f>
        <v>2015</v>
      </c>
      <c r="S3415">
        <v>2015</v>
      </c>
    </row>
    <row r="3416" spans="1:19" ht="48" x14ac:dyDescent="0.2">
      <c r="A3416">
        <v>3414</v>
      </c>
      <c r="B3416" s="3" t="s">
        <v>3413</v>
      </c>
      <c r="C3416" s="3" t="s">
        <v>7524</v>
      </c>
      <c r="D3416" s="6">
        <v>3000</v>
      </c>
      <c r="E3416" s="8">
        <v>3105</v>
      </c>
      <c r="F3416" t="s">
        <v>8218</v>
      </c>
      <c r="G3416" t="s">
        <v>8223</v>
      </c>
      <c r="H3416" t="s">
        <v>8245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8276</v>
      </c>
      <c r="O3416" t="s">
        <v>8277</v>
      </c>
      <c r="P3416" s="9">
        <f>(J3416/86400)+DATE(1970,1,1)</f>
        <v>42675.832465277781</v>
      </c>
      <c r="Q3416" s="9">
        <f>(I3416/86400)+DATE(1970,1,1)</f>
        <v>42705.332638888889</v>
      </c>
      <c r="R3416" cm="1">
        <f t="array" ref="R3416:S3416">YEAR(P3416:Q3416)</f>
        <v>2016</v>
      </c>
      <c r="S3416">
        <v>2016</v>
      </c>
    </row>
    <row r="3417" spans="1:19" ht="32" x14ac:dyDescent="0.2">
      <c r="A3417">
        <v>3415</v>
      </c>
      <c r="B3417" s="3" t="s">
        <v>3414</v>
      </c>
      <c r="C3417" s="3" t="s">
        <v>7525</v>
      </c>
      <c r="D3417" s="6">
        <v>200</v>
      </c>
      <c r="E3417" s="8">
        <v>200</v>
      </c>
      <c r="F3417" t="s">
        <v>8218</v>
      </c>
      <c r="G3417" t="s">
        <v>8223</v>
      </c>
      <c r="H3417" t="s">
        <v>8245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8276</v>
      </c>
      <c r="O3417" t="s">
        <v>8277</v>
      </c>
      <c r="P3417" s="9">
        <f>(J3417/86400)+DATE(1970,1,1)</f>
        <v>42467.144166666665</v>
      </c>
      <c r="Q3417" s="9">
        <f>(I3417/86400)+DATE(1970,1,1)</f>
        <v>42477.979166666672</v>
      </c>
      <c r="R3417" cm="1">
        <f t="array" ref="R3417:S3417">YEAR(P3417:Q3417)</f>
        <v>2016</v>
      </c>
      <c r="S3417">
        <v>2016</v>
      </c>
    </row>
    <row r="3418" spans="1:19" ht="48" x14ac:dyDescent="0.2">
      <c r="A3418">
        <v>3416</v>
      </c>
      <c r="B3418" s="3" t="s">
        <v>3415</v>
      </c>
      <c r="C3418" s="3" t="s">
        <v>7526</v>
      </c>
      <c r="D3418" s="6">
        <v>4000</v>
      </c>
      <c r="E3418" s="8">
        <v>4784</v>
      </c>
      <c r="F3418" t="s">
        <v>8218</v>
      </c>
      <c r="G3418" t="s">
        <v>8224</v>
      </c>
      <c r="H3418" t="s">
        <v>8246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8276</v>
      </c>
      <c r="O3418" t="s">
        <v>8277</v>
      </c>
      <c r="P3418" s="9">
        <f>(J3418/86400)+DATE(1970,1,1)</f>
        <v>42089.412557870368</v>
      </c>
      <c r="Q3418" s="9">
        <f>(I3418/86400)+DATE(1970,1,1)</f>
        <v>42117.770833333328</v>
      </c>
      <c r="R3418" cm="1">
        <f t="array" ref="R3418:S3418">YEAR(P3418:Q3418)</f>
        <v>2015</v>
      </c>
      <c r="S3418">
        <v>2015</v>
      </c>
    </row>
    <row r="3419" spans="1:19" ht="48" x14ac:dyDescent="0.2">
      <c r="A3419">
        <v>3417</v>
      </c>
      <c r="B3419" s="3" t="s">
        <v>3416</v>
      </c>
      <c r="C3419" s="3" t="s">
        <v>7527</v>
      </c>
      <c r="D3419" s="6">
        <v>1700</v>
      </c>
      <c r="E3419" s="8">
        <v>1700.01</v>
      </c>
      <c r="F3419" t="s">
        <v>8218</v>
      </c>
      <c r="G3419" t="s">
        <v>8223</v>
      </c>
      <c r="H3419" t="s">
        <v>8245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8276</v>
      </c>
      <c r="O3419" t="s">
        <v>8277</v>
      </c>
      <c r="P3419" s="9">
        <f>(J3419/86400)+DATE(1970,1,1)</f>
        <v>41894.91375</v>
      </c>
      <c r="Q3419" s="9">
        <f>(I3419/86400)+DATE(1970,1,1)</f>
        <v>41938.029861111107</v>
      </c>
      <c r="R3419" cm="1">
        <f t="array" ref="R3419:S3419">YEAR(P3419:Q3419)</f>
        <v>2014</v>
      </c>
      <c r="S3419">
        <v>2014</v>
      </c>
    </row>
    <row r="3420" spans="1:19" ht="48" x14ac:dyDescent="0.2">
      <c r="A3420">
        <v>3418</v>
      </c>
      <c r="B3420" s="3" t="s">
        <v>3417</v>
      </c>
      <c r="C3420" s="3" t="s">
        <v>7528</v>
      </c>
      <c r="D3420" s="6">
        <v>4000</v>
      </c>
      <c r="E3420" s="8">
        <v>4035</v>
      </c>
      <c r="F3420" t="s">
        <v>8218</v>
      </c>
      <c r="G3420" t="s">
        <v>8223</v>
      </c>
      <c r="H3420" t="s">
        <v>8245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8276</v>
      </c>
      <c r="O3420" t="s">
        <v>8277</v>
      </c>
      <c r="P3420" s="9">
        <f>(J3420/86400)+DATE(1970,1,1)</f>
        <v>41752.83457175926</v>
      </c>
      <c r="Q3420" s="9">
        <f>(I3420/86400)+DATE(1970,1,1)</f>
        <v>41782.83457175926</v>
      </c>
      <c r="R3420" cm="1">
        <f t="array" ref="R3420:S3420">YEAR(P3420:Q3420)</f>
        <v>2014</v>
      </c>
      <c r="S3420">
        <v>2014</v>
      </c>
    </row>
    <row r="3421" spans="1:19" ht="64" x14ac:dyDescent="0.2">
      <c r="A3421">
        <v>3419</v>
      </c>
      <c r="B3421" s="3" t="s">
        <v>3418</v>
      </c>
      <c r="C3421" s="3" t="s">
        <v>7529</v>
      </c>
      <c r="D3421" s="6">
        <v>2750</v>
      </c>
      <c r="E3421" s="8">
        <v>2930</v>
      </c>
      <c r="F3421" t="s">
        <v>8218</v>
      </c>
      <c r="G3421" t="s">
        <v>8240</v>
      </c>
      <c r="H3421" t="s">
        <v>8248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8276</v>
      </c>
      <c r="O3421" t="s">
        <v>8277</v>
      </c>
      <c r="P3421" s="9">
        <f>(J3421/86400)+DATE(1970,1,1)</f>
        <v>42448.821585648147</v>
      </c>
      <c r="Q3421" s="9">
        <f>(I3421/86400)+DATE(1970,1,1)</f>
        <v>42466.895833333328</v>
      </c>
      <c r="R3421" cm="1">
        <f t="array" ref="R3421:S3421">YEAR(P3421:Q3421)</f>
        <v>2016</v>
      </c>
      <c r="S3421">
        <v>2016</v>
      </c>
    </row>
    <row r="3422" spans="1:19" ht="48" x14ac:dyDescent="0.2">
      <c r="A3422">
        <v>3420</v>
      </c>
      <c r="B3422" s="3" t="s">
        <v>3419</v>
      </c>
      <c r="C3422" s="3" t="s">
        <v>7530</v>
      </c>
      <c r="D3422" s="6">
        <v>700</v>
      </c>
      <c r="E3422" s="8">
        <v>966</v>
      </c>
      <c r="F3422" t="s">
        <v>8218</v>
      </c>
      <c r="G3422" t="s">
        <v>8224</v>
      </c>
      <c r="H3422" t="s">
        <v>8246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8276</v>
      </c>
      <c r="O3422" t="s">
        <v>8277</v>
      </c>
      <c r="P3422" s="9">
        <f>(J3422/86400)+DATE(1970,1,1)</f>
        <v>42405.090300925927</v>
      </c>
      <c r="Q3422" s="9">
        <f>(I3422/86400)+DATE(1970,1,1)</f>
        <v>42414</v>
      </c>
      <c r="R3422" cm="1">
        <f t="array" ref="R3422:S3422">YEAR(P3422:Q3422)</f>
        <v>2016</v>
      </c>
      <c r="S3422">
        <v>2016</v>
      </c>
    </row>
    <row r="3423" spans="1:19" ht="48" x14ac:dyDescent="0.2">
      <c r="A3423">
        <v>3421</v>
      </c>
      <c r="B3423" s="3" t="s">
        <v>3420</v>
      </c>
      <c r="C3423" s="3" t="s">
        <v>7531</v>
      </c>
      <c r="D3423" s="6">
        <v>10000</v>
      </c>
      <c r="E3423" s="8">
        <v>10115</v>
      </c>
      <c r="F3423" t="s">
        <v>8218</v>
      </c>
      <c r="G3423" t="s">
        <v>8223</v>
      </c>
      <c r="H3423" t="s">
        <v>8245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8276</v>
      </c>
      <c r="O3423" t="s">
        <v>8277</v>
      </c>
      <c r="P3423" s="9">
        <f>(J3423/86400)+DATE(1970,1,1)</f>
        <v>42037.791238425925</v>
      </c>
      <c r="Q3423" s="9">
        <f>(I3423/86400)+DATE(1970,1,1)</f>
        <v>42067.791238425925</v>
      </c>
      <c r="R3423" cm="1">
        <f t="array" ref="R3423:S3423">YEAR(P3423:Q3423)</f>
        <v>2015</v>
      </c>
      <c r="S3423">
        <v>2015</v>
      </c>
    </row>
    <row r="3424" spans="1:19" ht="48" x14ac:dyDescent="0.2">
      <c r="A3424">
        <v>3422</v>
      </c>
      <c r="B3424" s="3" t="s">
        <v>3421</v>
      </c>
      <c r="C3424" s="3" t="s">
        <v>7532</v>
      </c>
      <c r="D3424" s="6">
        <v>3000</v>
      </c>
      <c r="E3424" s="8">
        <v>3273</v>
      </c>
      <c r="F3424" t="s">
        <v>8218</v>
      </c>
      <c r="G3424" t="s">
        <v>8224</v>
      </c>
      <c r="H3424" t="s">
        <v>8246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8276</v>
      </c>
      <c r="O3424" t="s">
        <v>8277</v>
      </c>
      <c r="P3424" s="9">
        <f>(J3424/86400)+DATE(1970,1,1)</f>
        <v>42323.562222222223</v>
      </c>
      <c r="Q3424" s="9">
        <f>(I3424/86400)+DATE(1970,1,1)</f>
        <v>42352</v>
      </c>
      <c r="R3424" cm="1">
        <f t="array" ref="R3424:S3424">YEAR(P3424:Q3424)</f>
        <v>2015</v>
      </c>
      <c r="S3424">
        <v>2015</v>
      </c>
    </row>
    <row r="3425" spans="1:19" ht="48" x14ac:dyDescent="0.2">
      <c r="A3425">
        <v>3423</v>
      </c>
      <c r="B3425" s="3" t="s">
        <v>3422</v>
      </c>
      <c r="C3425" s="3" t="s">
        <v>7533</v>
      </c>
      <c r="D3425" s="6">
        <v>250</v>
      </c>
      <c r="E3425" s="8">
        <v>350</v>
      </c>
      <c r="F3425" t="s">
        <v>8218</v>
      </c>
      <c r="G3425" t="s">
        <v>8223</v>
      </c>
      <c r="H3425" t="s">
        <v>8245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8276</v>
      </c>
      <c r="O3425" t="s">
        <v>8277</v>
      </c>
      <c r="P3425" s="9">
        <f>(J3425/86400)+DATE(1970,1,1)</f>
        <v>42088.911354166667</v>
      </c>
      <c r="Q3425" s="9">
        <f>(I3425/86400)+DATE(1970,1,1)</f>
        <v>42118.911354166667</v>
      </c>
      <c r="R3425" cm="1">
        <f t="array" ref="R3425:S3425">YEAR(P3425:Q3425)</f>
        <v>2015</v>
      </c>
      <c r="S3425">
        <v>2015</v>
      </c>
    </row>
    <row r="3426" spans="1:19" ht="48" x14ac:dyDescent="0.2">
      <c r="A3426">
        <v>3424</v>
      </c>
      <c r="B3426" s="3" t="s">
        <v>3423</v>
      </c>
      <c r="C3426" s="3" t="s">
        <v>7534</v>
      </c>
      <c r="D3426" s="6">
        <v>6000</v>
      </c>
      <c r="E3426" s="8">
        <v>6215</v>
      </c>
      <c r="F3426" t="s">
        <v>8218</v>
      </c>
      <c r="G3426" t="s">
        <v>8223</v>
      </c>
      <c r="H3426" t="s">
        <v>8245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8276</v>
      </c>
      <c r="O3426" t="s">
        <v>8277</v>
      </c>
      <c r="P3426" s="9">
        <f>(J3426/86400)+DATE(1970,1,1)</f>
        <v>42018.676898148144</v>
      </c>
      <c r="Q3426" s="9">
        <f>(I3426/86400)+DATE(1970,1,1)</f>
        <v>42040.290972222225</v>
      </c>
      <c r="R3426" cm="1">
        <f t="array" ref="R3426:S3426">YEAR(P3426:Q3426)</f>
        <v>2015</v>
      </c>
      <c r="S3426">
        <v>2015</v>
      </c>
    </row>
    <row r="3427" spans="1:19" ht="48" x14ac:dyDescent="0.2">
      <c r="A3427">
        <v>3425</v>
      </c>
      <c r="B3427" s="3" t="s">
        <v>3424</v>
      </c>
      <c r="C3427" s="3" t="s">
        <v>7535</v>
      </c>
      <c r="D3427" s="6">
        <v>30000</v>
      </c>
      <c r="E3427" s="8">
        <v>30891.1</v>
      </c>
      <c r="F3427" t="s">
        <v>8218</v>
      </c>
      <c r="G3427" t="s">
        <v>8223</v>
      </c>
      <c r="H3427" t="s">
        <v>8245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8276</v>
      </c>
      <c r="O3427" t="s">
        <v>8277</v>
      </c>
      <c r="P3427" s="9">
        <f>(J3427/86400)+DATE(1970,1,1)</f>
        <v>41884.617314814815</v>
      </c>
      <c r="Q3427" s="9">
        <f>(I3427/86400)+DATE(1970,1,1)</f>
        <v>41916.617314814815</v>
      </c>
      <c r="R3427" cm="1">
        <f t="array" ref="R3427:S3427">YEAR(P3427:Q3427)</f>
        <v>2014</v>
      </c>
      <c r="S3427">
        <v>2014</v>
      </c>
    </row>
    <row r="3428" spans="1:19" ht="48" x14ac:dyDescent="0.2">
      <c r="A3428">
        <v>3426</v>
      </c>
      <c r="B3428" s="3" t="s">
        <v>3425</v>
      </c>
      <c r="C3428" s="3" t="s">
        <v>7536</v>
      </c>
      <c r="D3428" s="6">
        <v>3750</v>
      </c>
      <c r="E3428" s="8">
        <v>4055</v>
      </c>
      <c r="F3428" t="s">
        <v>8218</v>
      </c>
      <c r="G3428" t="s">
        <v>8223</v>
      </c>
      <c r="H3428" t="s">
        <v>8245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8276</v>
      </c>
      <c r="O3428" t="s">
        <v>8277</v>
      </c>
      <c r="P3428" s="9">
        <f>(J3428/86400)+DATE(1970,1,1)</f>
        <v>41884.056747685187</v>
      </c>
      <c r="Q3428" s="9">
        <f>(I3428/86400)+DATE(1970,1,1)</f>
        <v>41903.083333333336</v>
      </c>
      <c r="R3428" cm="1">
        <f t="array" ref="R3428:S3428">YEAR(P3428:Q3428)</f>
        <v>2014</v>
      </c>
      <c r="S3428">
        <v>2014</v>
      </c>
    </row>
    <row r="3429" spans="1:19" ht="48" x14ac:dyDescent="0.2">
      <c r="A3429">
        <v>3427</v>
      </c>
      <c r="B3429" s="3" t="s">
        <v>3426</v>
      </c>
      <c r="C3429" s="3" t="s">
        <v>7537</v>
      </c>
      <c r="D3429" s="6">
        <v>1500</v>
      </c>
      <c r="E3429" s="8">
        <v>1500</v>
      </c>
      <c r="F3429" t="s">
        <v>8218</v>
      </c>
      <c r="G3429" t="s">
        <v>8224</v>
      </c>
      <c r="H3429" t="s">
        <v>8246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8276</v>
      </c>
      <c r="O3429" t="s">
        <v>8277</v>
      </c>
      <c r="P3429" s="9">
        <f>(J3429/86400)+DATE(1970,1,1)</f>
        <v>41792.645277777774</v>
      </c>
      <c r="Q3429" s="9">
        <f>(I3429/86400)+DATE(1970,1,1)</f>
        <v>41822.645277777774</v>
      </c>
      <c r="R3429" cm="1">
        <f t="array" ref="R3429:S3429">YEAR(P3429:Q3429)</f>
        <v>2014</v>
      </c>
      <c r="S3429">
        <v>2014</v>
      </c>
    </row>
    <row r="3430" spans="1:19" ht="48" x14ac:dyDescent="0.2">
      <c r="A3430">
        <v>3428</v>
      </c>
      <c r="B3430" s="3" t="s">
        <v>3427</v>
      </c>
      <c r="C3430" s="3" t="s">
        <v>7538</v>
      </c>
      <c r="D3430" s="6">
        <v>2000</v>
      </c>
      <c r="E3430" s="8">
        <v>2055</v>
      </c>
      <c r="F3430" t="s">
        <v>8218</v>
      </c>
      <c r="G3430" t="s">
        <v>8224</v>
      </c>
      <c r="H3430" t="s">
        <v>8246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8276</v>
      </c>
      <c r="O3430" t="s">
        <v>8277</v>
      </c>
      <c r="P3430" s="9">
        <f>(J3430/86400)+DATE(1970,1,1)</f>
        <v>42038.720451388886</v>
      </c>
      <c r="Q3430" s="9">
        <f>(I3430/86400)+DATE(1970,1,1)</f>
        <v>42063.708333333328</v>
      </c>
      <c r="R3430" cm="1">
        <f t="array" ref="R3430:S3430">YEAR(P3430:Q3430)</f>
        <v>2015</v>
      </c>
      <c r="S3430">
        <v>2015</v>
      </c>
    </row>
    <row r="3431" spans="1:19" ht="48" x14ac:dyDescent="0.2">
      <c r="A3431">
        <v>3429</v>
      </c>
      <c r="B3431" s="3" t="s">
        <v>3428</v>
      </c>
      <c r="C3431" s="3" t="s">
        <v>7539</v>
      </c>
      <c r="D3431" s="6">
        <v>150</v>
      </c>
      <c r="E3431" s="8">
        <v>195</v>
      </c>
      <c r="F3431" t="s">
        <v>8218</v>
      </c>
      <c r="G3431" t="s">
        <v>8224</v>
      </c>
      <c r="H3431" t="s">
        <v>8246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8276</v>
      </c>
      <c r="O3431" t="s">
        <v>8277</v>
      </c>
      <c r="P3431" s="9">
        <f>(J3431/86400)+DATE(1970,1,1)</f>
        <v>42662.021539351852</v>
      </c>
      <c r="Q3431" s="9">
        <f>(I3431/86400)+DATE(1970,1,1)</f>
        <v>42676.021539351852</v>
      </c>
      <c r="R3431" cm="1">
        <f t="array" ref="R3431:S3431">YEAR(P3431:Q3431)</f>
        <v>2016</v>
      </c>
      <c r="S3431">
        <v>2016</v>
      </c>
    </row>
    <row r="3432" spans="1:19" ht="48" x14ac:dyDescent="0.2">
      <c r="A3432">
        <v>3430</v>
      </c>
      <c r="B3432" s="3" t="s">
        <v>3429</v>
      </c>
      <c r="C3432" s="3" t="s">
        <v>7540</v>
      </c>
      <c r="D3432" s="6">
        <v>2000</v>
      </c>
      <c r="E3432" s="8">
        <v>2170.9899999999998</v>
      </c>
      <c r="F3432" t="s">
        <v>8218</v>
      </c>
      <c r="G3432" t="s">
        <v>8224</v>
      </c>
      <c r="H3432" t="s">
        <v>8246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8276</v>
      </c>
      <c r="O3432" t="s">
        <v>8277</v>
      </c>
      <c r="P3432" s="9">
        <f>(J3432/86400)+DATE(1970,1,1)</f>
        <v>41820.945613425924</v>
      </c>
      <c r="Q3432" s="9">
        <f>(I3432/86400)+DATE(1970,1,1)</f>
        <v>41850.945613425924</v>
      </c>
      <c r="R3432" cm="1">
        <f t="array" ref="R3432:S3432">YEAR(P3432:Q3432)</f>
        <v>2014</v>
      </c>
      <c r="S3432">
        <v>2014</v>
      </c>
    </row>
    <row r="3433" spans="1:19" ht="48" x14ac:dyDescent="0.2">
      <c r="A3433">
        <v>3431</v>
      </c>
      <c r="B3433" s="3" t="s">
        <v>3430</v>
      </c>
      <c r="C3433" s="3" t="s">
        <v>7541</v>
      </c>
      <c r="D3433" s="6">
        <v>2000</v>
      </c>
      <c r="E3433" s="8">
        <v>2000</v>
      </c>
      <c r="F3433" t="s">
        <v>8218</v>
      </c>
      <c r="G3433" t="s">
        <v>8223</v>
      </c>
      <c r="H3433" t="s">
        <v>8245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8276</v>
      </c>
      <c r="O3433" t="s">
        <v>8277</v>
      </c>
      <c r="P3433" s="9">
        <f>(J3433/86400)+DATE(1970,1,1)</f>
        <v>41839.730937500004</v>
      </c>
      <c r="Q3433" s="9">
        <f>(I3433/86400)+DATE(1970,1,1)</f>
        <v>41869.730937500004</v>
      </c>
      <c r="R3433" cm="1">
        <f t="array" ref="R3433:S3433">YEAR(P3433:Q3433)</f>
        <v>2014</v>
      </c>
      <c r="S3433">
        <v>2014</v>
      </c>
    </row>
    <row r="3434" spans="1:19" ht="48" x14ac:dyDescent="0.2">
      <c r="A3434">
        <v>3432</v>
      </c>
      <c r="B3434" s="3" t="s">
        <v>3431</v>
      </c>
      <c r="C3434" s="3" t="s">
        <v>7542</v>
      </c>
      <c r="D3434" s="6">
        <v>2000</v>
      </c>
      <c r="E3434" s="8">
        <v>2193</v>
      </c>
      <c r="F3434" t="s">
        <v>8218</v>
      </c>
      <c r="G3434" t="s">
        <v>8223</v>
      </c>
      <c r="H3434" t="s">
        <v>8245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8276</v>
      </c>
      <c r="O3434" t="s">
        <v>8277</v>
      </c>
      <c r="P3434" s="9">
        <f>(J3434/86400)+DATE(1970,1,1)</f>
        <v>42380.581180555557</v>
      </c>
      <c r="Q3434" s="9">
        <f>(I3434/86400)+DATE(1970,1,1)</f>
        <v>42405.916666666672</v>
      </c>
      <c r="R3434" cm="1">
        <f t="array" ref="R3434:S3434">YEAR(P3434:Q3434)</f>
        <v>2016</v>
      </c>
      <c r="S3434">
        <v>2016</v>
      </c>
    </row>
    <row r="3435" spans="1:19" ht="48" x14ac:dyDescent="0.2">
      <c r="A3435">
        <v>3433</v>
      </c>
      <c r="B3435" s="3" t="s">
        <v>3432</v>
      </c>
      <c r="C3435" s="3" t="s">
        <v>7543</v>
      </c>
      <c r="D3435" s="6">
        <v>9500</v>
      </c>
      <c r="E3435" s="8">
        <v>9525</v>
      </c>
      <c r="F3435" t="s">
        <v>8218</v>
      </c>
      <c r="G3435" t="s">
        <v>8223</v>
      </c>
      <c r="H3435" t="s">
        <v>8245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8276</v>
      </c>
      <c r="O3435" t="s">
        <v>8277</v>
      </c>
      <c r="P3435" s="9">
        <f>(J3435/86400)+DATE(1970,1,1)</f>
        <v>41776.06313657407</v>
      </c>
      <c r="Q3435" s="9">
        <f>(I3435/86400)+DATE(1970,1,1)</f>
        <v>41807.125</v>
      </c>
      <c r="R3435" cm="1">
        <f t="array" ref="R3435:S3435">YEAR(P3435:Q3435)</f>
        <v>2014</v>
      </c>
      <c r="S3435">
        <v>2014</v>
      </c>
    </row>
    <row r="3436" spans="1:19" ht="48" x14ac:dyDescent="0.2">
      <c r="A3436">
        <v>3434</v>
      </c>
      <c r="B3436" s="3" t="s">
        <v>3433</v>
      </c>
      <c r="C3436" s="3" t="s">
        <v>7544</v>
      </c>
      <c r="D3436" s="6">
        <v>10000</v>
      </c>
      <c r="E3436" s="8">
        <v>10555</v>
      </c>
      <c r="F3436" t="s">
        <v>8218</v>
      </c>
      <c r="G3436" t="s">
        <v>8223</v>
      </c>
      <c r="H3436" t="s">
        <v>8245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8276</v>
      </c>
      <c r="O3436" t="s">
        <v>8277</v>
      </c>
      <c r="P3436" s="9">
        <f>(J3436/86400)+DATE(1970,1,1)</f>
        <v>41800.380428240736</v>
      </c>
      <c r="Q3436" s="9">
        <f>(I3436/86400)+DATE(1970,1,1)</f>
        <v>41830.380428240736</v>
      </c>
      <c r="R3436" cm="1">
        <f t="array" ref="R3436:S3436">YEAR(P3436:Q3436)</f>
        <v>2014</v>
      </c>
      <c r="S3436">
        <v>2014</v>
      </c>
    </row>
    <row r="3437" spans="1:19" ht="48" x14ac:dyDescent="0.2">
      <c r="A3437">
        <v>3435</v>
      </c>
      <c r="B3437" s="3" t="s">
        <v>3434</v>
      </c>
      <c r="C3437" s="3" t="s">
        <v>7545</v>
      </c>
      <c r="D3437" s="6">
        <v>1000</v>
      </c>
      <c r="E3437" s="8">
        <v>1120</v>
      </c>
      <c r="F3437" t="s">
        <v>8218</v>
      </c>
      <c r="G3437" t="s">
        <v>8223</v>
      </c>
      <c r="H3437" t="s">
        <v>8245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8276</v>
      </c>
      <c r="O3437" t="s">
        <v>8277</v>
      </c>
      <c r="P3437" s="9">
        <f>(J3437/86400)+DATE(1970,1,1)</f>
        <v>42572.61681712963</v>
      </c>
      <c r="Q3437" s="9">
        <f>(I3437/86400)+DATE(1970,1,1)</f>
        <v>42589.125</v>
      </c>
      <c r="R3437" cm="1">
        <f t="array" ref="R3437:S3437">YEAR(P3437:Q3437)</f>
        <v>2016</v>
      </c>
      <c r="S3437">
        <v>2016</v>
      </c>
    </row>
    <row r="3438" spans="1:19" ht="48" x14ac:dyDescent="0.2">
      <c r="A3438">
        <v>3436</v>
      </c>
      <c r="B3438" s="3" t="s">
        <v>3435</v>
      </c>
      <c r="C3438" s="3" t="s">
        <v>7546</v>
      </c>
      <c r="D3438" s="6">
        <v>5000</v>
      </c>
      <c r="E3438" s="8">
        <v>5295</v>
      </c>
      <c r="F3438" t="s">
        <v>8218</v>
      </c>
      <c r="G3438" t="s">
        <v>8223</v>
      </c>
      <c r="H3438" t="s">
        <v>8245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8276</v>
      </c>
      <c r="O3438" t="s">
        <v>8277</v>
      </c>
      <c r="P3438" s="9">
        <f>(J3438/86400)+DATE(1970,1,1)</f>
        <v>41851.541585648149</v>
      </c>
      <c r="Q3438" s="9">
        <f>(I3438/86400)+DATE(1970,1,1)</f>
        <v>41872.686111111107</v>
      </c>
      <c r="R3438" cm="1">
        <f t="array" ref="R3438:S3438">YEAR(P3438:Q3438)</f>
        <v>2014</v>
      </c>
      <c r="S3438">
        <v>2014</v>
      </c>
    </row>
    <row r="3439" spans="1:19" ht="48" x14ac:dyDescent="0.2">
      <c r="A3439">
        <v>3437</v>
      </c>
      <c r="B3439" s="3" t="s">
        <v>3436</v>
      </c>
      <c r="C3439" s="3" t="s">
        <v>7547</v>
      </c>
      <c r="D3439" s="6">
        <v>3000</v>
      </c>
      <c r="E3439" s="8">
        <v>3030</v>
      </c>
      <c r="F3439" t="s">
        <v>8218</v>
      </c>
      <c r="G3439" t="s">
        <v>8223</v>
      </c>
      <c r="H3439" t="s">
        <v>8245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8276</v>
      </c>
      <c r="O3439" t="s">
        <v>8277</v>
      </c>
      <c r="P3439" s="9">
        <f>(J3439/86400)+DATE(1970,1,1)</f>
        <v>42205.710879629631</v>
      </c>
      <c r="Q3439" s="9">
        <f>(I3439/86400)+DATE(1970,1,1)</f>
        <v>42235.710879629631</v>
      </c>
      <c r="R3439" cm="1">
        <f t="array" ref="R3439:S3439">YEAR(P3439:Q3439)</f>
        <v>2015</v>
      </c>
      <c r="S3439">
        <v>2015</v>
      </c>
    </row>
    <row r="3440" spans="1:19" ht="48" x14ac:dyDescent="0.2">
      <c r="A3440">
        <v>3438</v>
      </c>
      <c r="B3440" s="3" t="s">
        <v>3437</v>
      </c>
      <c r="C3440" s="3" t="s">
        <v>7548</v>
      </c>
      <c r="D3440" s="6">
        <v>2500</v>
      </c>
      <c r="E3440" s="8">
        <v>2605</v>
      </c>
      <c r="F3440" t="s">
        <v>8218</v>
      </c>
      <c r="G3440" t="s">
        <v>8224</v>
      </c>
      <c r="H3440" t="s">
        <v>8246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8276</v>
      </c>
      <c r="O3440" t="s">
        <v>8277</v>
      </c>
      <c r="P3440" s="9">
        <f>(J3440/86400)+DATE(1970,1,1)</f>
        <v>42100.927858796298</v>
      </c>
      <c r="Q3440" s="9">
        <f>(I3440/86400)+DATE(1970,1,1)</f>
        <v>42126.875</v>
      </c>
      <c r="R3440" cm="1">
        <f t="array" ref="R3440:S3440">YEAR(P3440:Q3440)</f>
        <v>2015</v>
      </c>
      <c r="S3440">
        <v>2015</v>
      </c>
    </row>
    <row r="3441" spans="1:19" ht="32" x14ac:dyDescent="0.2">
      <c r="A3441">
        <v>3439</v>
      </c>
      <c r="B3441" s="3" t="s">
        <v>3438</v>
      </c>
      <c r="C3441" s="3" t="s">
        <v>7549</v>
      </c>
      <c r="D3441" s="6">
        <v>1200</v>
      </c>
      <c r="E3441" s="8">
        <v>1616.14</v>
      </c>
      <c r="F3441" t="s">
        <v>8218</v>
      </c>
      <c r="G3441" t="s">
        <v>8223</v>
      </c>
      <c r="H3441" t="s">
        <v>8245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8276</v>
      </c>
      <c r="O3441" t="s">
        <v>8277</v>
      </c>
      <c r="P3441" s="9">
        <f>(J3441/86400)+DATE(1970,1,1)</f>
        <v>42374.911226851851</v>
      </c>
      <c r="Q3441" s="9">
        <f>(I3441/86400)+DATE(1970,1,1)</f>
        <v>42388.207638888889</v>
      </c>
      <c r="R3441" cm="1">
        <f t="array" ref="R3441:S3441">YEAR(P3441:Q3441)</f>
        <v>2016</v>
      </c>
      <c r="S3441">
        <v>2016</v>
      </c>
    </row>
    <row r="3442" spans="1:19" ht="48" x14ac:dyDescent="0.2">
      <c r="A3442">
        <v>3440</v>
      </c>
      <c r="B3442" s="3" t="s">
        <v>3439</v>
      </c>
      <c r="C3442" s="3" t="s">
        <v>7550</v>
      </c>
      <c r="D3442" s="6">
        <v>5000</v>
      </c>
      <c r="E3442" s="8">
        <v>5260.92</v>
      </c>
      <c r="F3442" t="s">
        <v>8218</v>
      </c>
      <c r="G3442" t="s">
        <v>8223</v>
      </c>
      <c r="H3442" t="s">
        <v>8245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8276</v>
      </c>
      <c r="O3442" t="s">
        <v>8277</v>
      </c>
      <c r="P3442" s="9">
        <f>(J3442/86400)+DATE(1970,1,1)</f>
        <v>41809.12300925926</v>
      </c>
      <c r="Q3442" s="9">
        <f>(I3442/86400)+DATE(1970,1,1)</f>
        <v>41831.677083333336</v>
      </c>
      <c r="R3442" cm="1">
        <f t="array" ref="R3442:S3442">YEAR(P3442:Q3442)</f>
        <v>2014</v>
      </c>
      <c r="S3442">
        <v>2014</v>
      </c>
    </row>
    <row r="3443" spans="1:19" ht="48" x14ac:dyDescent="0.2">
      <c r="A3443">
        <v>3441</v>
      </c>
      <c r="B3443" s="3" t="s">
        <v>3440</v>
      </c>
      <c r="C3443" s="3" t="s">
        <v>7551</v>
      </c>
      <c r="D3443" s="6">
        <v>2500</v>
      </c>
      <c r="E3443" s="8">
        <v>2565</v>
      </c>
      <c r="F3443" t="s">
        <v>8218</v>
      </c>
      <c r="G3443" t="s">
        <v>8223</v>
      </c>
      <c r="H3443" t="s">
        <v>8245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8276</v>
      </c>
      <c r="O3443" t="s">
        <v>8277</v>
      </c>
      <c r="P3443" s="9">
        <f>(J3443/86400)+DATE(1970,1,1)</f>
        <v>42294.429641203707</v>
      </c>
      <c r="Q3443" s="9">
        <f>(I3443/86400)+DATE(1970,1,1)</f>
        <v>42321.845138888893</v>
      </c>
      <c r="R3443" cm="1">
        <f t="array" ref="R3443:S3443">YEAR(P3443:Q3443)</f>
        <v>2015</v>
      </c>
      <c r="S3443">
        <v>2015</v>
      </c>
    </row>
    <row r="3444" spans="1:19" ht="48" x14ac:dyDescent="0.2">
      <c r="A3444">
        <v>3442</v>
      </c>
      <c r="B3444" s="3" t="s">
        <v>3441</v>
      </c>
      <c r="C3444" s="3" t="s">
        <v>7552</v>
      </c>
      <c r="D3444" s="6">
        <v>250</v>
      </c>
      <c r="E3444" s="8">
        <v>250</v>
      </c>
      <c r="F3444" t="s">
        <v>8218</v>
      </c>
      <c r="G3444" t="s">
        <v>8223</v>
      </c>
      <c r="H3444" t="s">
        <v>8245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8276</v>
      </c>
      <c r="O3444" t="s">
        <v>8277</v>
      </c>
      <c r="P3444" s="9">
        <f>(J3444/86400)+DATE(1970,1,1)</f>
        <v>42124.841111111113</v>
      </c>
      <c r="Q3444" s="9">
        <f>(I3444/86400)+DATE(1970,1,1)</f>
        <v>42154.841111111113</v>
      </c>
      <c r="R3444" cm="1">
        <f t="array" ref="R3444:S3444">YEAR(P3444:Q3444)</f>
        <v>2015</v>
      </c>
      <c r="S3444">
        <v>2015</v>
      </c>
    </row>
    <row r="3445" spans="1:19" ht="48" x14ac:dyDescent="0.2">
      <c r="A3445">
        <v>3443</v>
      </c>
      <c r="B3445" s="3" t="s">
        <v>3442</v>
      </c>
      <c r="C3445" s="3" t="s">
        <v>7553</v>
      </c>
      <c r="D3445" s="6">
        <v>1000</v>
      </c>
      <c r="E3445" s="8">
        <v>1855</v>
      </c>
      <c r="F3445" t="s">
        <v>8218</v>
      </c>
      <c r="G3445" t="s">
        <v>8223</v>
      </c>
      <c r="H3445" t="s">
        <v>8245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8276</v>
      </c>
      <c r="O3445" t="s">
        <v>8277</v>
      </c>
      <c r="P3445" s="9">
        <f>(J3445/86400)+DATE(1970,1,1)</f>
        <v>41861.524837962963</v>
      </c>
      <c r="Q3445" s="9">
        <f>(I3445/86400)+DATE(1970,1,1)</f>
        <v>41891.524837962963</v>
      </c>
      <c r="R3445" cm="1">
        <f t="array" ref="R3445:S3445">YEAR(P3445:Q3445)</f>
        <v>2014</v>
      </c>
      <c r="S3445">
        <v>2014</v>
      </c>
    </row>
    <row r="3446" spans="1:19" ht="48" x14ac:dyDescent="0.2">
      <c r="A3446">
        <v>3444</v>
      </c>
      <c r="B3446" s="3" t="s">
        <v>3443</v>
      </c>
      <c r="C3446" s="3" t="s">
        <v>7554</v>
      </c>
      <c r="D3446" s="6">
        <v>300</v>
      </c>
      <c r="E3446" s="8">
        <v>867</v>
      </c>
      <c r="F3446" t="s">
        <v>8218</v>
      </c>
      <c r="G3446" t="s">
        <v>8225</v>
      </c>
      <c r="H3446" t="s">
        <v>8247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8276</v>
      </c>
      <c r="O3446" t="s">
        <v>8277</v>
      </c>
      <c r="P3446" s="9">
        <f>(J3446/86400)+DATE(1970,1,1)</f>
        <v>42521.291504629626</v>
      </c>
      <c r="Q3446" s="9">
        <f>(I3446/86400)+DATE(1970,1,1)</f>
        <v>42529.582638888889</v>
      </c>
      <c r="R3446" cm="1">
        <f t="array" ref="R3446:S3446">YEAR(P3446:Q3446)</f>
        <v>2016</v>
      </c>
      <c r="S3446">
        <v>2016</v>
      </c>
    </row>
    <row r="3447" spans="1:19" ht="48" x14ac:dyDescent="0.2">
      <c r="A3447">
        <v>3445</v>
      </c>
      <c r="B3447" s="3" t="s">
        <v>3444</v>
      </c>
      <c r="C3447" s="3" t="s">
        <v>7555</v>
      </c>
      <c r="D3447" s="6">
        <v>2000</v>
      </c>
      <c r="E3447" s="8">
        <v>2000</v>
      </c>
      <c r="F3447" t="s">
        <v>8218</v>
      </c>
      <c r="G3447" t="s">
        <v>8224</v>
      </c>
      <c r="H3447" t="s">
        <v>8246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8276</v>
      </c>
      <c r="O3447" t="s">
        <v>8277</v>
      </c>
      <c r="P3447" s="9">
        <f>(J3447/86400)+DATE(1970,1,1)</f>
        <v>42272.530509259261</v>
      </c>
      <c r="Q3447" s="9">
        <f>(I3447/86400)+DATE(1970,1,1)</f>
        <v>42300.530509259261</v>
      </c>
      <c r="R3447" cm="1">
        <f t="array" ref="R3447:S3447">YEAR(P3447:Q3447)</f>
        <v>2015</v>
      </c>
      <c r="S3447">
        <v>2015</v>
      </c>
    </row>
    <row r="3448" spans="1:19" ht="48" x14ac:dyDescent="0.2">
      <c r="A3448">
        <v>3446</v>
      </c>
      <c r="B3448" s="3" t="s">
        <v>3445</v>
      </c>
      <c r="C3448" s="3" t="s">
        <v>7556</v>
      </c>
      <c r="D3448" s="6">
        <v>1000</v>
      </c>
      <c r="E3448" s="8">
        <v>1082</v>
      </c>
      <c r="F3448" t="s">
        <v>8218</v>
      </c>
      <c r="G3448" t="s">
        <v>8224</v>
      </c>
      <c r="H3448" t="s">
        <v>8246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8276</v>
      </c>
      <c r="O3448" t="s">
        <v>8277</v>
      </c>
      <c r="P3448" s="9">
        <f>(J3448/86400)+DATE(1970,1,1)</f>
        <v>42016.832465277781</v>
      </c>
      <c r="Q3448" s="9">
        <f>(I3448/86400)+DATE(1970,1,1)</f>
        <v>42040.513888888891</v>
      </c>
      <c r="R3448" cm="1">
        <f t="array" ref="R3448:S3448">YEAR(P3448:Q3448)</f>
        <v>2015</v>
      </c>
      <c r="S3448">
        <v>2015</v>
      </c>
    </row>
    <row r="3449" spans="1:19" ht="32" x14ac:dyDescent="0.2">
      <c r="A3449">
        <v>3447</v>
      </c>
      <c r="B3449" s="3" t="s">
        <v>3446</v>
      </c>
      <c r="C3449" s="3" t="s">
        <v>7557</v>
      </c>
      <c r="D3449" s="6">
        <v>1000</v>
      </c>
      <c r="E3449" s="8">
        <v>1078</v>
      </c>
      <c r="F3449" t="s">
        <v>8218</v>
      </c>
      <c r="G3449" t="s">
        <v>8223</v>
      </c>
      <c r="H3449" t="s">
        <v>8245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8276</v>
      </c>
      <c r="O3449" t="s">
        <v>8277</v>
      </c>
      <c r="P3449" s="9">
        <f>(J3449/86400)+DATE(1970,1,1)</f>
        <v>42402.889027777783</v>
      </c>
      <c r="Q3449" s="9">
        <f>(I3449/86400)+DATE(1970,1,1)</f>
        <v>42447.847361111111</v>
      </c>
      <c r="R3449" cm="1">
        <f t="array" ref="R3449:S3449">YEAR(P3449:Q3449)</f>
        <v>2016</v>
      </c>
      <c r="S3449">
        <v>2016</v>
      </c>
    </row>
    <row r="3450" spans="1:19" ht="48" x14ac:dyDescent="0.2">
      <c r="A3450">
        <v>3448</v>
      </c>
      <c r="B3450" s="3" t="s">
        <v>3447</v>
      </c>
      <c r="C3450" s="3" t="s">
        <v>7558</v>
      </c>
      <c r="D3450" s="6">
        <v>2100</v>
      </c>
      <c r="E3450" s="8">
        <v>2305</v>
      </c>
      <c r="F3450" t="s">
        <v>8218</v>
      </c>
      <c r="G3450" t="s">
        <v>8223</v>
      </c>
      <c r="H3450" t="s">
        <v>8245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8276</v>
      </c>
      <c r="O3450" t="s">
        <v>8277</v>
      </c>
      <c r="P3450" s="9">
        <f>(J3450/86400)+DATE(1970,1,1)</f>
        <v>41960.119085648148</v>
      </c>
      <c r="Q3450" s="9">
        <f>(I3450/86400)+DATE(1970,1,1)</f>
        <v>41990.119085648148</v>
      </c>
      <c r="R3450" cm="1">
        <f t="array" ref="R3450:S3450">YEAR(P3450:Q3450)</f>
        <v>2014</v>
      </c>
      <c r="S3450">
        <v>2014</v>
      </c>
    </row>
    <row r="3451" spans="1:19" ht="48" x14ac:dyDescent="0.2">
      <c r="A3451">
        <v>3449</v>
      </c>
      <c r="B3451" s="3" t="s">
        <v>3448</v>
      </c>
      <c r="C3451" s="3" t="s">
        <v>7559</v>
      </c>
      <c r="D3451" s="6">
        <v>800</v>
      </c>
      <c r="E3451" s="8">
        <v>1365</v>
      </c>
      <c r="F3451" t="s">
        <v>8218</v>
      </c>
      <c r="G3451" t="s">
        <v>8223</v>
      </c>
      <c r="H3451" t="s">
        <v>8245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8276</v>
      </c>
      <c r="O3451" t="s">
        <v>8277</v>
      </c>
      <c r="P3451" s="9">
        <f>(J3451/86400)+DATE(1970,1,1)</f>
        <v>42532.052523148144</v>
      </c>
      <c r="Q3451" s="9">
        <f>(I3451/86400)+DATE(1970,1,1)</f>
        <v>42560.166666666672</v>
      </c>
      <c r="R3451" cm="1">
        <f t="array" ref="R3451:S3451">YEAR(P3451:Q3451)</f>
        <v>2016</v>
      </c>
      <c r="S3451">
        <v>2016</v>
      </c>
    </row>
    <row r="3452" spans="1:19" ht="48" x14ac:dyDescent="0.2">
      <c r="A3452">
        <v>3450</v>
      </c>
      <c r="B3452" s="3" t="s">
        <v>3449</v>
      </c>
      <c r="C3452" s="3" t="s">
        <v>7560</v>
      </c>
      <c r="D3452" s="6">
        <v>500</v>
      </c>
      <c r="E3452" s="8">
        <v>760</v>
      </c>
      <c r="F3452" t="s">
        <v>8218</v>
      </c>
      <c r="G3452" t="s">
        <v>8224</v>
      </c>
      <c r="H3452" t="s">
        <v>8246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8276</v>
      </c>
      <c r="O3452" t="s">
        <v>8277</v>
      </c>
      <c r="P3452" s="9">
        <f>(J3452/86400)+DATE(1970,1,1)</f>
        <v>42036.704525462963</v>
      </c>
      <c r="Q3452" s="9">
        <f>(I3452/86400)+DATE(1970,1,1)</f>
        <v>42096.662858796291</v>
      </c>
      <c r="R3452" cm="1">
        <f t="array" ref="R3452:S3452">YEAR(P3452:Q3452)</f>
        <v>2015</v>
      </c>
      <c r="S3452">
        <v>2015</v>
      </c>
    </row>
    <row r="3453" spans="1:19" ht="48" x14ac:dyDescent="0.2">
      <c r="A3453">
        <v>3451</v>
      </c>
      <c r="B3453" s="3" t="s">
        <v>3450</v>
      </c>
      <c r="C3453" s="3" t="s">
        <v>7561</v>
      </c>
      <c r="D3453" s="6">
        <v>650</v>
      </c>
      <c r="E3453" s="8">
        <v>658</v>
      </c>
      <c r="F3453" t="s">
        <v>8218</v>
      </c>
      <c r="G3453" t="s">
        <v>8223</v>
      </c>
      <c r="H3453" t="s">
        <v>8245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8276</v>
      </c>
      <c r="O3453" t="s">
        <v>8277</v>
      </c>
      <c r="P3453" s="9">
        <f>(J3453/86400)+DATE(1970,1,1)</f>
        <v>42088.723692129628</v>
      </c>
      <c r="Q3453" s="9">
        <f>(I3453/86400)+DATE(1970,1,1)</f>
        <v>42115.723692129628</v>
      </c>
      <c r="R3453" cm="1">
        <f t="array" ref="R3453:S3453">YEAR(P3453:Q3453)</f>
        <v>2015</v>
      </c>
      <c r="S3453">
        <v>2015</v>
      </c>
    </row>
    <row r="3454" spans="1:19" ht="48" x14ac:dyDescent="0.2">
      <c r="A3454">
        <v>3452</v>
      </c>
      <c r="B3454" s="3" t="s">
        <v>3451</v>
      </c>
      <c r="C3454" s="3" t="s">
        <v>7562</v>
      </c>
      <c r="D3454" s="6">
        <v>1000</v>
      </c>
      <c r="E3454" s="8">
        <v>1532</v>
      </c>
      <c r="F3454" t="s">
        <v>8218</v>
      </c>
      <c r="G3454" t="s">
        <v>8223</v>
      </c>
      <c r="H3454" t="s">
        <v>8245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8276</v>
      </c>
      <c r="O3454" t="s">
        <v>8277</v>
      </c>
      <c r="P3454" s="9">
        <f>(J3454/86400)+DATE(1970,1,1)</f>
        <v>41820.639189814814</v>
      </c>
      <c r="Q3454" s="9">
        <f>(I3454/86400)+DATE(1970,1,1)</f>
        <v>41843.165972222225</v>
      </c>
      <c r="R3454" cm="1">
        <f t="array" ref="R3454:S3454">YEAR(P3454:Q3454)</f>
        <v>2014</v>
      </c>
      <c r="S3454">
        <v>2014</v>
      </c>
    </row>
    <row r="3455" spans="1:19" ht="48" x14ac:dyDescent="0.2">
      <c r="A3455">
        <v>3453</v>
      </c>
      <c r="B3455" s="3" t="s">
        <v>3452</v>
      </c>
      <c r="C3455" s="3" t="s">
        <v>7563</v>
      </c>
      <c r="D3455" s="6">
        <v>300</v>
      </c>
      <c r="E3455" s="8">
        <v>385</v>
      </c>
      <c r="F3455" t="s">
        <v>8218</v>
      </c>
      <c r="G3455" t="s">
        <v>8224</v>
      </c>
      <c r="H3455" t="s">
        <v>8246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8276</v>
      </c>
      <c r="O3455" t="s">
        <v>8277</v>
      </c>
      <c r="P3455" s="9">
        <f>(J3455/86400)+DATE(1970,1,1)</f>
        <v>42535.97865740741</v>
      </c>
      <c r="Q3455" s="9">
        <f>(I3455/86400)+DATE(1970,1,1)</f>
        <v>42595.97865740741</v>
      </c>
      <c r="R3455" cm="1">
        <f t="array" ref="R3455:S3455">YEAR(P3455:Q3455)</f>
        <v>2016</v>
      </c>
      <c r="S3455">
        <v>2016</v>
      </c>
    </row>
    <row r="3456" spans="1:19" ht="48" x14ac:dyDescent="0.2">
      <c r="A3456">
        <v>3454</v>
      </c>
      <c r="B3456" s="3" t="s">
        <v>3453</v>
      </c>
      <c r="C3456" s="3" t="s">
        <v>7564</v>
      </c>
      <c r="D3456" s="6">
        <v>700</v>
      </c>
      <c r="E3456" s="8">
        <v>705</v>
      </c>
      <c r="F3456" t="s">
        <v>8218</v>
      </c>
      <c r="G3456" t="s">
        <v>8224</v>
      </c>
      <c r="H3456" t="s">
        <v>8246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8276</v>
      </c>
      <c r="O3456" t="s">
        <v>8277</v>
      </c>
      <c r="P3456" s="9">
        <f>(J3456/86400)+DATE(1970,1,1)</f>
        <v>41821.698599537034</v>
      </c>
      <c r="Q3456" s="9">
        <f>(I3456/86400)+DATE(1970,1,1)</f>
        <v>41851.698599537034</v>
      </c>
      <c r="R3456" cm="1">
        <f t="array" ref="R3456:S3456">YEAR(P3456:Q3456)</f>
        <v>2014</v>
      </c>
      <c r="S3456">
        <v>2014</v>
      </c>
    </row>
    <row r="3457" spans="1:19" ht="48" x14ac:dyDescent="0.2">
      <c r="A3457">
        <v>3455</v>
      </c>
      <c r="B3457" s="3" t="s">
        <v>3454</v>
      </c>
      <c r="C3457" s="3" t="s">
        <v>7565</v>
      </c>
      <c r="D3457" s="6">
        <v>10000</v>
      </c>
      <c r="E3457" s="8">
        <v>10065</v>
      </c>
      <c r="F3457" t="s">
        <v>8218</v>
      </c>
      <c r="G3457" t="s">
        <v>8223</v>
      </c>
      <c r="H3457" t="s">
        <v>8245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8276</v>
      </c>
      <c r="O3457" t="s">
        <v>8277</v>
      </c>
      <c r="P3457" s="9">
        <f>(J3457/86400)+DATE(1970,1,1)</f>
        <v>42626.7503125</v>
      </c>
      <c r="Q3457" s="9">
        <f>(I3457/86400)+DATE(1970,1,1)</f>
        <v>42656.7503125</v>
      </c>
      <c r="R3457" cm="1">
        <f t="array" ref="R3457:S3457">YEAR(P3457:Q3457)</f>
        <v>2016</v>
      </c>
      <c r="S3457">
        <v>2016</v>
      </c>
    </row>
    <row r="3458" spans="1:19" ht="48" x14ac:dyDescent="0.2">
      <c r="A3458">
        <v>3456</v>
      </c>
      <c r="B3458" s="3" t="s">
        <v>3455</v>
      </c>
      <c r="C3458" s="3" t="s">
        <v>7566</v>
      </c>
      <c r="D3458" s="6">
        <v>3000</v>
      </c>
      <c r="E3458" s="8">
        <v>5739</v>
      </c>
      <c r="F3458" t="s">
        <v>8218</v>
      </c>
      <c r="G3458" t="s">
        <v>8223</v>
      </c>
      <c r="H3458" t="s">
        <v>8245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8276</v>
      </c>
      <c r="O3458" t="s">
        <v>8277</v>
      </c>
      <c r="P3458" s="9">
        <f>(J3458/86400)+DATE(1970,1,1)</f>
        <v>41821.205636574072</v>
      </c>
      <c r="Q3458" s="9">
        <f>(I3458/86400)+DATE(1970,1,1)</f>
        <v>41852.290972222225</v>
      </c>
      <c r="R3458" cm="1">
        <f t="array" ref="R3458:S3458">YEAR(P3458:Q3458)</f>
        <v>2014</v>
      </c>
      <c r="S3458">
        <v>2014</v>
      </c>
    </row>
    <row r="3459" spans="1:19" ht="32" x14ac:dyDescent="0.2">
      <c r="A3459">
        <v>3457</v>
      </c>
      <c r="B3459" s="3" t="s">
        <v>3456</v>
      </c>
      <c r="C3459" s="3" t="s">
        <v>7567</v>
      </c>
      <c r="D3459" s="6">
        <v>2000</v>
      </c>
      <c r="E3459" s="8">
        <v>2804</v>
      </c>
      <c r="F3459" t="s">
        <v>8218</v>
      </c>
      <c r="G3459" t="s">
        <v>8223</v>
      </c>
      <c r="H3459" t="s">
        <v>8245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8276</v>
      </c>
      <c r="O3459" t="s">
        <v>8277</v>
      </c>
      <c r="P3459" s="9">
        <f>(J3459/86400)+DATE(1970,1,1)</f>
        <v>42016.706678240742</v>
      </c>
      <c r="Q3459" s="9">
        <f>(I3459/86400)+DATE(1970,1,1)</f>
        <v>42047.249305555553</v>
      </c>
      <c r="R3459" cm="1">
        <f t="array" ref="R3459:S3459">YEAR(P3459:Q3459)</f>
        <v>2015</v>
      </c>
      <c r="S3459">
        <v>2015</v>
      </c>
    </row>
    <row r="3460" spans="1:19" ht="48" x14ac:dyDescent="0.2">
      <c r="A3460">
        <v>3458</v>
      </c>
      <c r="B3460" s="3" t="s">
        <v>3457</v>
      </c>
      <c r="C3460" s="3" t="s">
        <v>7568</v>
      </c>
      <c r="D3460" s="6">
        <v>978</v>
      </c>
      <c r="E3460" s="8">
        <v>1216</v>
      </c>
      <c r="F3460" t="s">
        <v>8218</v>
      </c>
      <c r="G3460" t="s">
        <v>8223</v>
      </c>
      <c r="H3460" t="s">
        <v>8245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8276</v>
      </c>
      <c r="O3460" t="s">
        <v>8277</v>
      </c>
      <c r="P3460" s="9">
        <f>(J3460/86400)+DATE(1970,1,1)</f>
        <v>42011.202581018515</v>
      </c>
      <c r="Q3460" s="9">
        <f>(I3460/86400)+DATE(1970,1,1)</f>
        <v>42038.185416666667</v>
      </c>
      <c r="R3460" cm="1">
        <f t="array" ref="R3460:S3460">YEAR(P3460:Q3460)</f>
        <v>2015</v>
      </c>
      <c r="S3460">
        <v>2015</v>
      </c>
    </row>
    <row r="3461" spans="1:19" ht="48" x14ac:dyDescent="0.2">
      <c r="A3461">
        <v>3459</v>
      </c>
      <c r="B3461" s="3" t="s">
        <v>3458</v>
      </c>
      <c r="C3461" s="3" t="s">
        <v>7569</v>
      </c>
      <c r="D3461" s="6">
        <v>500</v>
      </c>
      <c r="E3461" s="8">
        <v>631</v>
      </c>
      <c r="F3461" t="s">
        <v>8218</v>
      </c>
      <c r="G3461" t="s">
        <v>8224</v>
      </c>
      <c r="H3461" t="s">
        <v>8246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8276</v>
      </c>
      <c r="O3461" t="s">
        <v>8277</v>
      </c>
      <c r="P3461" s="9">
        <f>(J3461/86400)+DATE(1970,1,1)</f>
        <v>42480.479861111111</v>
      </c>
      <c r="Q3461" s="9">
        <f>(I3461/86400)+DATE(1970,1,1)</f>
        <v>42510.479861111111</v>
      </c>
      <c r="R3461" cm="1">
        <f t="array" ref="R3461:S3461">YEAR(P3461:Q3461)</f>
        <v>2016</v>
      </c>
      <c r="S3461">
        <v>2016</v>
      </c>
    </row>
    <row r="3462" spans="1:19" ht="48" x14ac:dyDescent="0.2">
      <c r="A3462">
        <v>3460</v>
      </c>
      <c r="B3462" s="3" t="s">
        <v>3459</v>
      </c>
      <c r="C3462" s="3" t="s">
        <v>7570</v>
      </c>
      <c r="D3462" s="6">
        <v>500</v>
      </c>
      <c r="E3462" s="8">
        <v>950</v>
      </c>
      <c r="F3462" t="s">
        <v>8218</v>
      </c>
      <c r="G3462" t="s">
        <v>8224</v>
      </c>
      <c r="H3462" t="s">
        <v>8246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8276</v>
      </c>
      <c r="O3462" t="s">
        <v>8277</v>
      </c>
      <c r="P3462" s="9">
        <f>(J3462/86400)+DATE(1970,1,1)</f>
        <v>41852.527222222227</v>
      </c>
      <c r="Q3462" s="9">
        <f>(I3462/86400)+DATE(1970,1,1)</f>
        <v>41866.527222222227</v>
      </c>
      <c r="R3462" cm="1">
        <f t="array" ref="R3462:S3462">YEAR(P3462:Q3462)</f>
        <v>2014</v>
      </c>
      <c r="S3462">
        <v>2014</v>
      </c>
    </row>
    <row r="3463" spans="1:19" ht="48" x14ac:dyDescent="0.2">
      <c r="A3463">
        <v>3461</v>
      </c>
      <c r="B3463" s="3" t="s">
        <v>3460</v>
      </c>
      <c r="C3463" s="3" t="s">
        <v>7571</v>
      </c>
      <c r="D3463" s="6">
        <v>500</v>
      </c>
      <c r="E3463" s="8">
        <v>695</v>
      </c>
      <c r="F3463" t="s">
        <v>8218</v>
      </c>
      <c r="G3463" t="s">
        <v>8223</v>
      </c>
      <c r="H3463" t="s">
        <v>8245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8276</v>
      </c>
      <c r="O3463" t="s">
        <v>8277</v>
      </c>
      <c r="P3463" s="9">
        <f>(J3463/86400)+DATE(1970,1,1)</f>
        <v>42643.632858796293</v>
      </c>
      <c r="Q3463" s="9">
        <f>(I3463/86400)+DATE(1970,1,1)</f>
        <v>42672.125</v>
      </c>
      <c r="R3463" cm="1">
        <f t="array" ref="R3463:S3463">YEAR(P3463:Q3463)</f>
        <v>2016</v>
      </c>
      <c r="S3463">
        <v>2016</v>
      </c>
    </row>
    <row r="3464" spans="1:19" ht="48" x14ac:dyDescent="0.2">
      <c r="A3464">
        <v>3462</v>
      </c>
      <c r="B3464" s="3" t="s">
        <v>3461</v>
      </c>
      <c r="C3464" s="3" t="s">
        <v>7572</v>
      </c>
      <c r="D3464" s="6">
        <v>250</v>
      </c>
      <c r="E3464" s="8">
        <v>505</v>
      </c>
      <c r="F3464" t="s">
        <v>8218</v>
      </c>
      <c r="G3464" t="s">
        <v>8223</v>
      </c>
      <c r="H3464" t="s">
        <v>8245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8276</v>
      </c>
      <c r="O3464" t="s">
        <v>8277</v>
      </c>
      <c r="P3464" s="9">
        <f>(J3464/86400)+DATE(1970,1,1)</f>
        <v>42179.898472222223</v>
      </c>
      <c r="Q3464" s="9">
        <f>(I3464/86400)+DATE(1970,1,1)</f>
        <v>42195.75</v>
      </c>
      <c r="R3464" cm="1">
        <f t="array" ref="R3464:S3464">YEAR(P3464:Q3464)</f>
        <v>2015</v>
      </c>
      <c r="S3464">
        <v>2015</v>
      </c>
    </row>
    <row r="3465" spans="1:19" ht="48" x14ac:dyDescent="0.2">
      <c r="A3465">
        <v>3463</v>
      </c>
      <c r="B3465" s="3" t="s">
        <v>3462</v>
      </c>
      <c r="C3465" s="3" t="s">
        <v>7573</v>
      </c>
      <c r="D3465" s="6">
        <v>10000</v>
      </c>
      <c r="E3465" s="8">
        <v>10338</v>
      </c>
      <c r="F3465" t="s">
        <v>8218</v>
      </c>
      <c r="G3465" t="s">
        <v>8228</v>
      </c>
      <c r="H3465" t="s">
        <v>8250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8276</v>
      </c>
      <c r="O3465" t="s">
        <v>8277</v>
      </c>
      <c r="P3465" s="9">
        <f>(J3465/86400)+DATE(1970,1,1)</f>
        <v>42612.918807870374</v>
      </c>
      <c r="Q3465" s="9">
        <f>(I3465/86400)+DATE(1970,1,1)</f>
        <v>42654.165972222225</v>
      </c>
      <c r="R3465" cm="1">
        <f t="array" ref="R3465:S3465">YEAR(P3465:Q3465)</f>
        <v>2016</v>
      </c>
      <c r="S3465">
        <v>2016</v>
      </c>
    </row>
    <row r="3466" spans="1:19" ht="48" x14ac:dyDescent="0.2">
      <c r="A3466">
        <v>3464</v>
      </c>
      <c r="B3466" s="3" t="s">
        <v>3463</v>
      </c>
      <c r="C3466" s="3" t="s">
        <v>7574</v>
      </c>
      <c r="D3466" s="6">
        <v>5000</v>
      </c>
      <c r="E3466" s="8">
        <v>5116.18</v>
      </c>
      <c r="F3466" t="s">
        <v>8218</v>
      </c>
      <c r="G3466" t="s">
        <v>8223</v>
      </c>
      <c r="H3466" t="s">
        <v>8245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8276</v>
      </c>
      <c r="O3466" t="s">
        <v>8277</v>
      </c>
      <c r="P3466" s="9">
        <f>(J3466/86400)+DATE(1970,1,1)</f>
        <v>42575.130057870367</v>
      </c>
      <c r="Q3466" s="9">
        <f>(I3466/86400)+DATE(1970,1,1)</f>
        <v>42605.130057870367</v>
      </c>
      <c r="R3466" cm="1">
        <f t="array" ref="R3466:S3466">YEAR(P3466:Q3466)</f>
        <v>2016</v>
      </c>
      <c r="S3466">
        <v>2016</v>
      </c>
    </row>
    <row r="3467" spans="1:19" ht="48" x14ac:dyDescent="0.2">
      <c r="A3467">
        <v>3465</v>
      </c>
      <c r="B3467" s="3" t="s">
        <v>3464</v>
      </c>
      <c r="C3467" s="3" t="s">
        <v>7575</v>
      </c>
      <c r="D3467" s="6">
        <v>2000</v>
      </c>
      <c r="E3467" s="8">
        <v>2060</v>
      </c>
      <c r="F3467" t="s">
        <v>8218</v>
      </c>
      <c r="G3467" t="s">
        <v>8224</v>
      </c>
      <c r="H3467" t="s">
        <v>8246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8276</v>
      </c>
      <c r="O3467" t="s">
        <v>8277</v>
      </c>
      <c r="P3467" s="9">
        <f>(J3467/86400)+DATE(1970,1,1)</f>
        <v>42200.625833333332</v>
      </c>
      <c r="Q3467" s="9">
        <f>(I3467/86400)+DATE(1970,1,1)</f>
        <v>42225.666666666672</v>
      </c>
      <c r="R3467" cm="1">
        <f t="array" ref="R3467:S3467">YEAR(P3467:Q3467)</f>
        <v>2015</v>
      </c>
      <c r="S3467">
        <v>2015</v>
      </c>
    </row>
    <row r="3468" spans="1:19" ht="32" x14ac:dyDescent="0.2">
      <c r="A3468">
        <v>3466</v>
      </c>
      <c r="B3468" s="3" t="s">
        <v>3465</v>
      </c>
      <c r="C3468" s="3" t="s">
        <v>7576</v>
      </c>
      <c r="D3468" s="6">
        <v>3500</v>
      </c>
      <c r="E3468" s="8">
        <v>4450</v>
      </c>
      <c r="F3468" t="s">
        <v>8218</v>
      </c>
      <c r="G3468" t="s">
        <v>8223</v>
      </c>
      <c r="H3468" t="s">
        <v>8245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8276</v>
      </c>
      <c r="O3468" t="s">
        <v>8277</v>
      </c>
      <c r="P3468" s="9">
        <f>(J3468/86400)+DATE(1970,1,1)</f>
        <v>42420.019097222219</v>
      </c>
      <c r="Q3468" s="9">
        <f>(I3468/86400)+DATE(1970,1,1)</f>
        <v>42479.977430555555</v>
      </c>
      <c r="R3468" cm="1">
        <f t="array" ref="R3468:S3468">YEAR(P3468:Q3468)</f>
        <v>2016</v>
      </c>
      <c r="S3468">
        <v>2016</v>
      </c>
    </row>
    <row r="3469" spans="1:19" ht="16" x14ac:dyDescent="0.2">
      <c r="A3469">
        <v>3467</v>
      </c>
      <c r="B3469" s="3" t="s">
        <v>3466</v>
      </c>
      <c r="C3469" s="3" t="s">
        <v>7577</v>
      </c>
      <c r="D3469" s="6">
        <v>3000</v>
      </c>
      <c r="E3469" s="8">
        <v>3030</v>
      </c>
      <c r="F3469" t="s">
        <v>8218</v>
      </c>
      <c r="G3469" t="s">
        <v>8223</v>
      </c>
      <c r="H3469" t="s">
        <v>8245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8276</v>
      </c>
      <c r="O3469" t="s">
        <v>8277</v>
      </c>
      <c r="P3469" s="9">
        <f>(J3469/86400)+DATE(1970,1,1)</f>
        <v>42053.671666666662</v>
      </c>
      <c r="Q3469" s="9">
        <f>(I3469/86400)+DATE(1970,1,1)</f>
        <v>42083.630000000005</v>
      </c>
      <c r="R3469" cm="1">
        <f t="array" ref="R3469:S3469">YEAR(P3469:Q3469)</f>
        <v>2015</v>
      </c>
      <c r="S3469">
        <v>2015</v>
      </c>
    </row>
    <row r="3470" spans="1:19" ht="48" x14ac:dyDescent="0.2">
      <c r="A3470">
        <v>3468</v>
      </c>
      <c r="B3470" s="3" t="s">
        <v>3467</v>
      </c>
      <c r="C3470" s="3" t="s">
        <v>7578</v>
      </c>
      <c r="D3470" s="6">
        <v>10000</v>
      </c>
      <c r="E3470" s="8">
        <v>12178</v>
      </c>
      <c r="F3470" t="s">
        <v>8218</v>
      </c>
      <c r="G3470" t="s">
        <v>8223</v>
      </c>
      <c r="H3470" t="s">
        <v>8245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8276</v>
      </c>
      <c r="O3470" t="s">
        <v>8277</v>
      </c>
      <c r="P3470" s="9">
        <f>(J3470/86400)+DATE(1970,1,1)</f>
        <v>42605.765381944446</v>
      </c>
      <c r="Q3470" s="9">
        <f>(I3470/86400)+DATE(1970,1,1)</f>
        <v>42634.125</v>
      </c>
      <c r="R3470" cm="1">
        <f t="array" ref="R3470:S3470">YEAR(P3470:Q3470)</f>
        <v>2016</v>
      </c>
      <c r="S3470">
        <v>2016</v>
      </c>
    </row>
    <row r="3471" spans="1:19" ht="48" x14ac:dyDescent="0.2">
      <c r="A3471">
        <v>3469</v>
      </c>
      <c r="B3471" s="3" t="s">
        <v>3468</v>
      </c>
      <c r="C3471" s="3" t="s">
        <v>7579</v>
      </c>
      <c r="D3471" s="6">
        <v>2800</v>
      </c>
      <c r="E3471" s="8">
        <v>3175</v>
      </c>
      <c r="F3471" t="s">
        <v>8218</v>
      </c>
      <c r="G3471" t="s">
        <v>8223</v>
      </c>
      <c r="H3471" t="s">
        <v>8245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8276</v>
      </c>
      <c r="O3471" t="s">
        <v>8277</v>
      </c>
      <c r="P3471" s="9">
        <f>(J3471/86400)+DATE(1970,1,1)</f>
        <v>42458.641724537039</v>
      </c>
      <c r="Q3471" s="9">
        <f>(I3471/86400)+DATE(1970,1,1)</f>
        <v>42488.641724537039</v>
      </c>
      <c r="R3471" cm="1">
        <f t="array" ref="R3471:S3471">YEAR(P3471:Q3471)</f>
        <v>2016</v>
      </c>
      <c r="S3471">
        <v>2016</v>
      </c>
    </row>
    <row r="3472" spans="1:19" ht="32" x14ac:dyDescent="0.2">
      <c r="A3472">
        <v>3470</v>
      </c>
      <c r="B3472" s="3" t="s">
        <v>3469</v>
      </c>
      <c r="C3472" s="3" t="s">
        <v>7580</v>
      </c>
      <c r="D3472" s="6">
        <v>250</v>
      </c>
      <c r="E3472" s="8">
        <v>375</v>
      </c>
      <c r="F3472" t="s">
        <v>8218</v>
      </c>
      <c r="G3472" t="s">
        <v>8223</v>
      </c>
      <c r="H3472" t="s">
        <v>8245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8276</v>
      </c>
      <c r="O3472" t="s">
        <v>8277</v>
      </c>
      <c r="P3472" s="9">
        <f>(J3472/86400)+DATE(1970,1,1)</f>
        <v>42529.022013888884</v>
      </c>
      <c r="Q3472" s="9">
        <f>(I3472/86400)+DATE(1970,1,1)</f>
        <v>42566.901388888888</v>
      </c>
      <c r="R3472" cm="1">
        <f t="array" ref="R3472:S3472">YEAR(P3472:Q3472)</f>
        <v>2016</v>
      </c>
      <c r="S3472">
        <v>2016</v>
      </c>
    </row>
    <row r="3473" spans="1:19" ht="48" x14ac:dyDescent="0.2">
      <c r="A3473">
        <v>3471</v>
      </c>
      <c r="B3473" s="3" t="s">
        <v>3470</v>
      </c>
      <c r="C3473" s="3" t="s">
        <v>7581</v>
      </c>
      <c r="D3473" s="6">
        <v>500</v>
      </c>
      <c r="E3473" s="8">
        <v>1073</v>
      </c>
      <c r="F3473" t="s">
        <v>8218</v>
      </c>
      <c r="G3473" t="s">
        <v>8224</v>
      </c>
      <c r="H3473" t="s">
        <v>8246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8276</v>
      </c>
      <c r="O3473" t="s">
        <v>8277</v>
      </c>
      <c r="P3473" s="9">
        <f>(J3473/86400)+DATE(1970,1,1)</f>
        <v>41841.820486111115</v>
      </c>
      <c r="Q3473" s="9">
        <f>(I3473/86400)+DATE(1970,1,1)</f>
        <v>41882.833333333336</v>
      </c>
      <c r="R3473" cm="1">
        <f t="array" ref="R3473:S3473">YEAR(P3473:Q3473)</f>
        <v>2014</v>
      </c>
      <c r="S3473">
        <v>2014</v>
      </c>
    </row>
    <row r="3474" spans="1:19" ht="48" x14ac:dyDescent="0.2">
      <c r="A3474">
        <v>3472</v>
      </c>
      <c r="B3474" s="3" t="s">
        <v>3471</v>
      </c>
      <c r="C3474" s="3" t="s">
        <v>7582</v>
      </c>
      <c r="D3474" s="6">
        <v>2000</v>
      </c>
      <c r="E3474" s="8">
        <v>2041</v>
      </c>
      <c r="F3474" t="s">
        <v>8218</v>
      </c>
      <c r="G3474" t="s">
        <v>8223</v>
      </c>
      <c r="H3474" t="s">
        <v>8245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8276</v>
      </c>
      <c r="O3474" t="s">
        <v>8277</v>
      </c>
      <c r="P3474" s="9">
        <f>(J3474/86400)+DATE(1970,1,1)</f>
        <v>41928.170497685183</v>
      </c>
      <c r="Q3474" s="9">
        <f>(I3474/86400)+DATE(1970,1,1)</f>
        <v>41949.249305555553</v>
      </c>
      <c r="R3474" cm="1">
        <f t="array" ref="R3474:S3474">YEAR(P3474:Q3474)</f>
        <v>2014</v>
      </c>
      <c r="S3474">
        <v>2014</v>
      </c>
    </row>
    <row r="3475" spans="1:19" ht="48" x14ac:dyDescent="0.2">
      <c r="A3475">
        <v>3473</v>
      </c>
      <c r="B3475" s="3" t="s">
        <v>3472</v>
      </c>
      <c r="C3475" s="3" t="s">
        <v>7583</v>
      </c>
      <c r="D3475" s="6">
        <v>4900</v>
      </c>
      <c r="E3475" s="8">
        <v>4900</v>
      </c>
      <c r="F3475" t="s">
        <v>8218</v>
      </c>
      <c r="G3475" t="s">
        <v>8223</v>
      </c>
      <c r="H3475" t="s">
        <v>8245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8276</v>
      </c>
      <c r="O3475" t="s">
        <v>8277</v>
      </c>
      <c r="P3475" s="9">
        <f>(J3475/86400)+DATE(1970,1,1)</f>
        <v>42062.834444444445</v>
      </c>
      <c r="Q3475" s="9">
        <f>(I3475/86400)+DATE(1970,1,1)</f>
        <v>42083.852083333331</v>
      </c>
      <c r="R3475" cm="1">
        <f t="array" ref="R3475:S3475">YEAR(P3475:Q3475)</f>
        <v>2015</v>
      </c>
      <c r="S3475">
        <v>2015</v>
      </c>
    </row>
    <row r="3476" spans="1:19" ht="48" x14ac:dyDescent="0.2">
      <c r="A3476">
        <v>3474</v>
      </c>
      <c r="B3476" s="3" t="s">
        <v>3473</v>
      </c>
      <c r="C3476" s="3" t="s">
        <v>7584</v>
      </c>
      <c r="D3476" s="6">
        <v>2000</v>
      </c>
      <c r="E3476" s="8">
        <v>2020</v>
      </c>
      <c r="F3476" t="s">
        <v>8218</v>
      </c>
      <c r="G3476" t="s">
        <v>8224</v>
      </c>
      <c r="H3476" t="s">
        <v>8246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8276</v>
      </c>
      <c r="O3476" t="s">
        <v>8277</v>
      </c>
      <c r="P3476" s="9">
        <f>(J3476/86400)+DATE(1970,1,1)</f>
        <v>42541.501516203702</v>
      </c>
      <c r="Q3476" s="9">
        <f>(I3476/86400)+DATE(1970,1,1)</f>
        <v>42571.501516203702</v>
      </c>
      <c r="R3476" cm="1">
        <f t="array" ref="R3476:S3476">YEAR(P3476:Q3476)</f>
        <v>2016</v>
      </c>
      <c r="S3476">
        <v>2016</v>
      </c>
    </row>
    <row r="3477" spans="1:19" ht="48" x14ac:dyDescent="0.2">
      <c r="A3477">
        <v>3475</v>
      </c>
      <c r="B3477" s="3" t="s">
        <v>3474</v>
      </c>
      <c r="C3477" s="3" t="s">
        <v>7585</v>
      </c>
      <c r="D3477" s="6">
        <v>300</v>
      </c>
      <c r="E3477" s="8">
        <v>340</v>
      </c>
      <c r="F3477" t="s">
        <v>8218</v>
      </c>
      <c r="G3477" t="s">
        <v>8224</v>
      </c>
      <c r="H3477" t="s">
        <v>8246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8276</v>
      </c>
      <c r="O3477" t="s">
        <v>8277</v>
      </c>
      <c r="P3477" s="9">
        <f>(J3477/86400)+DATE(1970,1,1)</f>
        <v>41918.880833333329</v>
      </c>
      <c r="Q3477" s="9">
        <f>(I3477/86400)+DATE(1970,1,1)</f>
        <v>41946</v>
      </c>
      <c r="R3477" cm="1">
        <f t="array" ref="R3477:S3477">YEAR(P3477:Q3477)</f>
        <v>2014</v>
      </c>
      <c r="S3477">
        <v>2014</v>
      </c>
    </row>
    <row r="3478" spans="1:19" ht="48" x14ac:dyDescent="0.2">
      <c r="A3478">
        <v>3476</v>
      </c>
      <c r="B3478" s="3" t="s">
        <v>3475</v>
      </c>
      <c r="C3478" s="3" t="s">
        <v>7586</v>
      </c>
      <c r="D3478" s="6">
        <v>300</v>
      </c>
      <c r="E3478" s="8">
        <v>312</v>
      </c>
      <c r="F3478" t="s">
        <v>8218</v>
      </c>
      <c r="G3478" t="s">
        <v>8223</v>
      </c>
      <c r="H3478" t="s">
        <v>8245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8276</v>
      </c>
      <c r="O3478" t="s">
        <v>8277</v>
      </c>
      <c r="P3478" s="9">
        <f>(J3478/86400)+DATE(1970,1,1)</f>
        <v>41921.279976851853</v>
      </c>
      <c r="Q3478" s="9">
        <f>(I3478/86400)+DATE(1970,1,1)</f>
        <v>41939.125</v>
      </c>
      <c r="R3478" cm="1">
        <f t="array" ref="R3478:S3478">YEAR(P3478:Q3478)</f>
        <v>2014</v>
      </c>
      <c r="S3478">
        <v>2014</v>
      </c>
    </row>
    <row r="3479" spans="1:19" ht="48" x14ac:dyDescent="0.2">
      <c r="A3479">
        <v>3477</v>
      </c>
      <c r="B3479" s="3" t="s">
        <v>3476</v>
      </c>
      <c r="C3479" s="3" t="s">
        <v>7587</v>
      </c>
      <c r="D3479" s="6">
        <v>1800</v>
      </c>
      <c r="E3479" s="8">
        <v>2076</v>
      </c>
      <c r="F3479" t="s">
        <v>8218</v>
      </c>
      <c r="G3479" t="s">
        <v>8223</v>
      </c>
      <c r="H3479" t="s">
        <v>8245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8276</v>
      </c>
      <c r="O3479" t="s">
        <v>8277</v>
      </c>
      <c r="P3479" s="9">
        <f>(J3479/86400)+DATE(1970,1,1)</f>
        <v>42128.736608796295</v>
      </c>
      <c r="Q3479" s="9">
        <f>(I3479/86400)+DATE(1970,1,1)</f>
        <v>42141.125</v>
      </c>
      <c r="R3479" cm="1">
        <f t="array" ref="R3479:S3479">YEAR(P3479:Q3479)</f>
        <v>2015</v>
      </c>
      <c r="S3479">
        <v>2015</v>
      </c>
    </row>
    <row r="3480" spans="1:19" ht="48" x14ac:dyDescent="0.2">
      <c r="A3480">
        <v>3478</v>
      </c>
      <c r="B3480" s="3" t="s">
        <v>3477</v>
      </c>
      <c r="C3480" s="3" t="s">
        <v>7588</v>
      </c>
      <c r="D3480" s="6">
        <v>2000</v>
      </c>
      <c r="E3480" s="8">
        <v>2257</v>
      </c>
      <c r="F3480" t="s">
        <v>8218</v>
      </c>
      <c r="G3480" t="s">
        <v>8223</v>
      </c>
      <c r="H3480" t="s">
        <v>8245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8276</v>
      </c>
      <c r="O3480" t="s">
        <v>8277</v>
      </c>
      <c r="P3480" s="9">
        <f>(J3480/86400)+DATE(1970,1,1)</f>
        <v>42053.916921296295</v>
      </c>
      <c r="Q3480" s="9">
        <f>(I3480/86400)+DATE(1970,1,1)</f>
        <v>42079.875</v>
      </c>
      <c r="R3480" cm="1">
        <f t="array" ref="R3480:S3480">YEAR(P3480:Q3480)</f>
        <v>2015</v>
      </c>
      <c r="S3480">
        <v>2015</v>
      </c>
    </row>
    <row r="3481" spans="1:19" ht="48" x14ac:dyDescent="0.2">
      <c r="A3481">
        <v>3479</v>
      </c>
      <c r="B3481" s="3" t="s">
        <v>3478</v>
      </c>
      <c r="C3481" s="3" t="s">
        <v>7589</v>
      </c>
      <c r="D3481" s="6">
        <v>1500</v>
      </c>
      <c r="E3481" s="8">
        <v>1918</v>
      </c>
      <c r="F3481" t="s">
        <v>8218</v>
      </c>
      <c r="G3481" t="s">
        <v>8224</v>
      </c>
      <c r="H3481" t="s">
        <v>8246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8276</v>
      </c>
      <c r="O3481" t="s">
        <v>8277</v>
      </c>
      <c r="P3481" s="9">
        <f>(J3481/86400)+DATE(1970,1,1)</f>
        <v>41781.855092592596</v>
      </c>
      <c r="Q3481" s="9">
        <f>(I3481/86400)+DATE(1970,1,1)</f>
        <v>41811.855092592596</v>
      </c>
      <c r="R3481" cm="1">
        <f t="array" ref="R3481:S3481">YEAR(P3481:Q3481)</f>
        <v>2014</v>
      </c>
      <c r="S3481">
        <v>2014</v>
      </c>
    </row>
    <row r="3482" spans="1:19" ht="48" x14ac:dyDescent="0.2">
      <c r="A3482">
        <v>3480</v>
      </c>
      <c r="B3482" s="3" t="s">
        <v>3479</v>
      </c>
      <c r="C3482" s="3" t="s">
        <v>7590</v>
      </c>
      <c r="D3482" s="6">
        <v>1500</v>
      </c>
      <c r="E3482" s="8">
        <v>2140</v>
      </c>
      <c r="F3482" t="s">
        <v>8218</v>
      </c>
      <c r="G3482" t="s">
        <v>8223</v>
      </c>
      <c r="H3482" t="s">
        <v>8245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8276</v>
      </c>
      <c r="O3482" t="s">
        <v>8277</v>
      </c>
      <c r="P3482" s="9">
        <f>(J3482/86400)+DATE(1970,1,1)</f>
        <v>42171.317442129628</v>
      </c>
      <c r="Q3482" s="9">
        <f>(I3482/86400)+DATE(1970,1,1)</f>
        <v>42195.875</v>
      </c>
      <c r="R3482" cm="1">
        <f t="array" ref="R3482:S3482">YEAR(P3482:Q3482)</f>
        <v>2015</v>
      </c>
      <c r="S3482">
        <v>2015</v>
      </c>
    </row>
    <row r="3483" spans="1:19" ht="48" x14ac:dyDescent="0.2">
      <c r="A3483">
        <v>3481</v>
      </c>
      <c r="B3483" s="3" t="s">
        <v>3480</v>
      </c>
      <c r="C3483" s="3" t="s">
        <v>7591</v>
      </c>
      <c r="D3483" s="6">
        <v>10000</v>
      </c>
      <c r="E3483" s="8">
        <v>11880</v>
      </c>
      <c r="F3483" t="s">
        <v>8218</v>
      </c>
      <c r="G3483" t="s">
        <v>8225</v>
      </c>
      <c r="H3483" t="s">
        <v>8247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8276</v>
      </c>
      <c r="O3483" t="s">
        <v>8277</v>
      </c>
      <c r="P3483" s="9">
        <f>(J3483/86400)+DATE(1970,1,1)</f>
        <v>41989.247546296298</v>
      </c>
      <c r="Q3483" s="9">
        <f>(I3483/86400)+DATE(1970,1,1)</f>
        <v>42006.247546296298</v>
      </c>
      <c r="R3483" cm="1">
        <f t="array" ref="R3483:S3483">YEAR(P3483:Q3483)</f>
        <v>2014</v>
      </c>
      <c r="S3483">
        <v>2015</v>
      </c>
    </row>
    <row r="3484" spans="1:19" ht="48" x14ac:dyDescent="0.2">
      <c r="A3484">
        <v>3482</v>
      </c>
      <c r="B3484" s="3" t="s">
        <v>3481</v>
      </c>
      <c r="C3484" s="3" t="s">
        <v>7592</v>
      </c>
      <c r="D3484" s="6">
        <v>3000</v>
      </c>
      <c r="E3484" s="8">
        <v>4150</v>
      </c>
      <c r="F3484" t="s">
        <v>8218</v>
      </c>
      <c r="G3484" t="s">
        <v>8224</v>
      </c>
      <c r="H3484" t="s">
        <v>8246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8276</v>
      </c>
      <c r="O3484" t="s">
        <v>8277</v>
      </c>
      <c r="P3484" s="9">
        <f>(J3484/86400)+DATE(1970,1,1)</f>
        <v>41796.771597222221</v>
      </c>
      <c r="Q3484" s="9">
        <f>(I3484/86400)+DATE(1970,1,1)</f>
        <v>41826.771597222221</v>
      </c>
      <c r="R3484" cm="1">
        <f t="array" ref="R3484:S3484">YEAR(P3484:Q3484)</f>
        <v>2014</v>
      </c>
      <c r="S3484">
        <v>2014</v>
      </c>
    </row>
    <row r="3485" spans="1:19" ht="48" x14ac:dyDescent="0.2">
      <c r="A3485">
        <v>3483</v>
      </c>
      <c r="B3485" s="3" t="s">
        <v>3482</v>
      </c>
      <c r="C3485" s="3" t="s">
        <v>7593</v>
      </c>
      <c r="D3485" s="6">
        <v>3350</v>
      </c>
      <c r="E3485" s="8">
        <v>5358</v>
      </c>
      <c r="F3485" t="s">
        <v>8218</v>
      </c>
      <c r="G3485" t="s">
        <v>8223</v>
      </c>
      <c r="H3485" t="s">
        <v>8245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8276</v>
      </c>
      <c r="O3485" t="s">
        <v>8277</v>
      </c>
      <c r="P3485" s="9">
        <f>(J3485/86400)+DATE(1970,1,1)</f>
        <v>41793.668761574074</v>
      </c>
      <c r="Q3485" s="9">
        <f>(I3485/86400)+DATE(1970,1,1)</f>
        <v>41823.668761574074</v>
      </c>
      <c r="R3485" cm="1">
        <f t="array" ref="R3485:S3485">YEAR(P3485:Q3485)</f>
        <v>2014</v>
      </c>
      <c r="S3485">
        <v>2014</v>
      </c>
    </row>
    <row r="3486" spans="1:19" ht="48" x14ac:dyDescent="0.2">
      <c r="A3486">
        <v>3484</v>
      </c>
      <c r="B3486" s="3" t="s">
        <v>3483</v>
      </c>
      <c r="C3486" s="3" t="s">
        <v>7594</v>
      </c>
      <c r="D3486" s="6">
        <v>2500</v>
      </c>
      <c r="E3486" s="8">
        <v>2856</v>
      </c>
      <c r="F3486" t="s">
        <v>8218</v>
      </c>
      <c r="G3486" t="s">
        <v>8223</v>
      </c>
      <c r="H3486" t="s">
        <v>8245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8276</v>
      </c>
      <c r="O3486" t="s">
        <v>8277</v>
      </c>
      <c r="P3486" s="9">
        <f>(J3486/86400)+DATE(1970,1,1)</f>
        <v>42506.760405092587</v>
      </c>
      <c r="Q3486" s="9">
        <f>(I3486/86400)+DATE(1970,1,1)</f>
        <v>42536.760405092587</v>
      </c>
      <c r="R3486" cm="1">
        <f t="array" ref="R3486:S3486">YEAR(P3486:Q3486)</f>
        <v>2016</v>
      </c>
      <c r="S3486">
        <v>2016</v>
      </c>
    </row>
    <row r="3487" spans="1:19" ht="48" x14ac:dyDescent="0.2">
      <c r="A3487">
        <v>3485</v>
      </c>
      <c r="B3487" s="3" t="s">
        <v>3484</v>
      </c>
      <c r="C3487" s="3" t="s">
        <v>7595</v>
      </c>
      <c r="D3487" s="6">
        <v>1650</v>
      </c>
      <c r="E3487" s="8">
        <v>1660</v>
      </c>
      <c r="F3487" t="s">
        <v>8218</v>
      </c>
      <c r="G3487" t="s">
        <v>8223</v>
      </c>
      <c r="H3487" t="s">
        <v>8245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8276</v>
      </c>
      <c r="O3487" t="s">
        <v>8277</v>
      </c>
      <c r="P3487" s="9">
        <f>(J3487/86400)+DATE(1970,1,1)</f>
        <v>42372.693055555559</v>
      </c>
      <c r="Q3487" s="9">
        <f>(I3487/86400)+DATE(1970,1,1)</f>
        <v>42402.693055555559</v>
      </c>
      <c r="R3487" cm="1">
        <f t="array" ref="R3487:S3487">YEAR(P3487:Q3487)</f>
        <v>2016</v>
      </c>
      <c r="S3487">
        <v>2016</v>
      </c>
    </row>
    <row r="3488" spans="1:19" ht="48" x14ac:dyDescent="0.2">
      <c r="A3488">
        <v>3486</v>
      </c>
      <c r="B3488" s="3" t="s">
        <v>3485</v>
      </c>
      <c r="C3488" s="3" t="s">
        <v>7596</v>
      </c>
      <c r="D3488" s="6">
        <v>3000</v>
      </c>
      <c r="E3488" s="8">
        <v>4656</v>
      </c>
      <c r="F3488" t="s">
        <v>8218</v>
      </c>
      <c r="G3488" t="s">
        <v>8223</v>
      </c>
      <c r="H3488" t="s">
        <v>8245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8276</v>
      </c>
      <c r="O3488" t="s">
        <v>8277</v>
      </c>
      <c r="P3488" s="9">
        <f>(J3488/86400)+DATE(1970,1,1)</f>
        <v>42126.87501157407</v>
      </c>
      <c r="Q3488" s="9">
        <f>(I3488/86400)+DATE(1970,1,1)</f>
        <v>42158.290972222225</v>
      </c>
      <c r="R3488" cm="1">
        <f t="array" ref="R3488:S3488">YEAR(P3488:Q3488)</f>
        <v>2015</v>
      </c>
      <c r="S3488">
        <v>2015</v>
      </c>
    </row>
    <row r="3489" spans="1:19" ht="48" x14ac:dyDescent="0.2">
      <c r="A3489">
        <v>3487</v>
      </c>
      <c r="B3489" s="3" t="s">
        <v>3486</v>
      </c>
      <c r="C3489" s="3" t="s">
        <v>7597</v>
      </c>
      <c r="D3489" s="6">
        <v>2000</v>
      </c>
      <c r="E3489" s="8">
        <v>2555</v>
      </c>
      <c r="F3489" t="s">
        <v>8218</v>
      </c>
      <c r="G3489" t="s">
        <v>8224</v>
      </c>
      <c r="H3489" t="s">
        <v>8246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8276</v>
      </c>
      <c r="O3489" t="s">
        <v>8277</v>
      </c>
      <c r="P3489" s="9">
        <f>(J3489/86400)+DATE(1970,1,1)</f>
        <v>42149.940416666665</v>
      </c>
      <c r="Q3489" s="9">
        <f>(I3489/86400)+DATE(1970,1,1)</f>
        <v>42179.940416666665</v>
      </c>
      <c r="R3489" cm="1">
        <f t="array" ref="R3489:S3489">YEAR(P3489:Q3489)</f>
        <v>2015</v>
      </c>
      <c r="S3489">
        <v>2015</v>
      </c>
    </row>
    <row r="3490" spans="1:19" ht="48" x14ac:dyDescent="0.2">
      <c r="A3490">
        <v>3488</v>
      </c>
      <c r="B3490" s="3" t="s">
        <v>3487</v>
      </c>
      <c r="C3490" s="3" t="s">
        <v>7598</v>
      </c>
      <c r="D3490" s="6">
        <v>3000</v>
      </c>
      <c r="E3490" s="8">
        <v>3636</v>
      </c>
      <c r="F3490" t="s">
        <v>8218</v>
      </c>
      <c r="G3490" t="s">
        <v>8223</v>
      </c>
      <c r="H3490" t="s">
        <v>8245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8276</v>
      </c>
      <c r="O3490" t="s">
        <v>8277</v>
      </c>
      <c r="P3490" s="9">
        <f>(J3490/86400)+DATE(1970,1,1)</f>
        <v>42087.768055555556</v>
      </c>
      <c r="Q3490" s="9">
        <f>(I3490/86400)+DATE(1970,1,1)</f>
        <v>42111.666666666672</v>
      </c>
      <c r="R3490" cm="1">
        <f t="array" ref="R3490:S3490">YEAR(P3490:Q3490)</f>
        <v>2015</v>
      </c>
      <c r="S3490">
        <v>2015</v>
      </c>
    </row>
    <row r="3491" spans="1:19" ht="48" x14ac:dyDescent="0.2">
      <c r="A3491">
        <v>3489</v>
      </c>
      <c r="B3491" s="3" t="s">
        <v>3488</v>
      </c>
      <c r="C3491" s="3" t="s">
        <v>7599</v>
      </c>
      <c r="D3491" s="6">
        <v>5000</v>
      </c>
      <c r="E3491" s="8">
        <v>5635</v>
      </c>
      <c r="F3491" t="s">
        <v>8218</v>
      </c>
      <c r="G3491" t="s">
        <v>8224</v>
      </c>
      <c r="H3491" t="s">
        <v>8246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8276</v>
      </c>
      <c r="O3491" t="s">
        <v>8277</v>
      </c>
      <c r="P3491" s="9">
        <f>(J3491/86400)+DATE(1970,1,1)</f>
        <v>41753.635775462964</v>
      </c>
      <c r="Q3491" s="9">
        <f>(I3491/86400)+DATE(1970,1,1)</f>
        <v>41783.875</v>
      </c>
      <c r="R3491" cm="1">
        <f t="array" ref="R3491:S3491">YEAR(P3491:Q3491)</f>
        <v>2014</v>
      </c>
      <c r="S3491">
        <v>2014</v>
      </c>
    </row>
    <row r="3492" spans="1:19" ht="48" x14ac:dyDescent="0.2">
      <c r="A3492">
        <v>3490</v>
      </c>
      <c r="B3492" s="3" t="s">
        <v>3489</v>
      </c>
      <c r="C3492" s="3" t="s">
        <v>7600</v>
      </c>
      <c r="D3492" s="6">
        <v>1000</v>
      </c>
      <c r="E3492" s="8">
        <v>1275</v>
      </c>
      <c r="F3492" t="s">
        <v>8218</v>
      </c>
      <c r="G3492" t="s">
        <v>8223</v>
      </c>
      <c r="H3492" t="s">
        <v>8245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8276</v>
      </c>
      <c r="O3492" t="s">
        <v>8277</v>
      </c>
      <c r="P3492" s="9">
        <f>(J3492/86400)+DATE(1970,1,1)</f>
        <v>42443.802361111113</v>
      </c>
      <c r="Q3492" s="9">
        <f>(I3492/86400)+DATE(1970,1,1)</f>
        <v>42473.802361111113</v>
      </c>
      <c r="R3492" cm="1">
        <f t="array" ref="R3492:S3492">YEAR(P3492:Q3492)</f>
        <v>2016</v>
      </c>
      <c r="S3492">
        <v>2016</v>
      </c>
    </row>
    <row r="3493" spans="1:19" ht="48" x14ac:dyDescent="0.2">
      <c r="A3493">
        <v>3491</v>
      </c>
      <c r="B3493" s="3" t="s">
        <v>3490</v>
      </c>
      <c r="C3493" s="3" t="s">
        <v>7601</v>
      </c>
      <c r="D3493" s="6">
        <v>500</v>
      </c>
      <c r="E3493" s="8">
        <v>791</v>
      </c>
      <c r="F3493" t="s">
        <v>8218</v>
      </c>
      <c r="G3493" t="s">
        <v>8223</v>
      </c>
      <c r="H3493" t="s">
        <v>8245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8276</v>
      </c>
      <c r="O3493" t="s">
        <v>8277</v>
      </c>
      <c r="P3493" s="9">
        <f>(J3493/86400)+DATE(1970,1,1)</f>
        <v>42121.249814814815</v>
      </c>
      <c r="Q3493" s="9">
        <f>(I3493/86400)+DATE(1970,1,1)</f>
        <v>42142.249814814815</v>
      </c>
      <c r="R3493" cm="1">
        <f t="array" ref="R3493:S3493">YEAR(P3493:Q3493)</f>
        <v>2015</v>
      </c>
      <c r="S3493">
        <v>2015</v>
      </c>
    </row>
    <row r="3494" spans="1:19" ht="48" x14ac:dyDescent="0.2">
      <c r="A3494">
        <v>3492</v>
      </c>
      <c r="B3494" s="3" t="s">
        <v>3491</v>
      </c>
      <c r="C3494" s="3" t="s">
        <v>7602</v>
      </c>
      <c r="D3494" s="6">
        <v>3800</v>
      </c>
      <c r="E3494" s="8">
        <v>4000.22</v>
      </c>
      <c r="F3494" t="s">
        <v>8218</v>
      </c>
      <c r="G3494" t="s">
        <v>8223</v>
      </c>
      <c r="H3494" t="s">
        <v>8245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8276</v>
      </c>
      <c r="O3494" t="s">
        <v>8277</v>
      </c>
      <c r="P3494" s="9">
        <f>(J3494/86400)+DATE(1970,1,1)</f>
        <v>42268.009224537032</v>
      </c>
      <c r="Q3494" s="9">
        <f>(I3494/86400)+DATE(1970,1,1)</f>
        <v>42303.009224537032</v>
      </c>
      <c r="R3494" cm="1">
        <f t="array" ref="R3494:S3494">YEAR(P3494:Q3494)</f>
        <v>2015</v>
      </c>
      <c r="S3494">
        <v>2015</v>
      </c>
    </row>
    <row r="3495" spans="1:19" ht="48" x14ac:dyDescent="0.2">
      <c r="A3495">
        <v>3493</v>
      </c>
      <c r="B3495" s="3" t="s">
        <v>3492</v>
      </c>
      <c r="C3495" s="3" t="s">
        <v>7603</v>
      </c>
      <c r="D3495" s="6">
        <v>1500</v>
      </c>
      <c r="E3495" s="8">
        <v>1500</v>
      </c>
      <c r="F3495" t="s">
        <v>8218</v>
      </c>
      <c r="G3495" t="s">
        <v>8223</v>
      </c>
      <c r="H3495" t="s">
        <v>8245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8276</v>
      </c>
      <c r="O3495" t="s">
        <v>8277</v>
      </c>
      <c r="P3495" s="9">
        <f>(J3495/86400)+DATE(1970,1,1)</f>
        <v>41848.866157407407</v>
      </c>
      <c r="Q3495" s="9">
        <f>(I3495/86400)+DATE(1970,1,1)</f>
        <v>41868.21597222222</v>
      </c>
      <c r="R3495" cm="1">
        <f t="array" ref="R3495:S3495">YEAR(P3495:Q3495)</f>
        <v>2014</v>
      </c>
      <c r="S3495">
        <v>2014</v>
      </c>
    </row>
    <row r="3496" spans="1:19" ht="48" x14ac:dyDescent="0.2">
      <c r="A3496">
        <v>3494</v>
      </c>
      <c r="B3496" s="3" t="s">
        <v>3493</v>
      </c>
      <c r="C3496" s="3" t="s">
        <v>7604</v>
      </c>
      <c r="D3496" s="6">
        <v>400</v>
      </c>
      <c r="E3496" s="8">
        <v>400</v>
      </c>
      <c r="F3496" t="s">
        <v>8218</v>
      </c>
      <c r="G3496" t="s">
        <v>8223</v>
      </c>
      <c r="H3496" t="s">
        <v>8245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8276</v>
      </c>
      <c r="O3496" t="s">
        <v>8277</v>
      </c>
      <c r="P3496" s="9">
        <f>(J3496/86400)+DATE(1970,1,1)</f>
        <v>42689.214988425927</v>
      </c>
      <c r="Q3496" s="9">
        <f>(I3496/86400)+DATE(1970,1,1)</f>
        <v>42700.25</v>
      </c>
      <c r="R3496" cm="1">
        <f t="array" ref="R3496:S3496">YEAR(P3496:Q3496)</f>
        <v>2016</v>
      </c>
      <c r="S3496">
        <v>2016</v>
      </c>
    </row>
    <row r="3497" spans="1:19" ht="48" x14ac:dyDescent="0.2">
      <c r="A3497">
        <v>3495</v>
      </c>
      <c r="B3497" s="3" t="s">
        <v>3494</v>
      </c>
      <c r="C3497" s="3" t="s">
        <v>7605</v>
      </c>
      <c r="D3497" s="6">
        <v>5000</v>
      </c>
      <c r="E3497" s="8">
        <v>5343</v>
      </c>
      <c r="F3497" t="s">
        <v>8218</v>
      </c>
      <c r="G3497" t="s">
        <v>8228</v>
      </c>
      <c r="H3497" t="s">
        <v>8250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8276</v>
      </c>
      <c r="O3497" t="s">
        <v>8277</v>
      </c>
      <c r="P3497" s="9">
        <f>(J3497/86400)+DATE(1970,1,1)</f>
        <v>41915.762835648144</v>
      </c>
      <c r="Q3497" s="9">
        <f>(I3497/86400)+DATE(1970,1,1)</f>
        <v>41944.720833333333</v>
      </c>
      <c r="R3497" cm="1">
        <f t="array" ref="R3497:S3497">YEAR(P3497:Q3497)</f>
        <v>2014</v>
      </c>
      <c r="S3497">
        <v>2014</v>
      </c>
    </row>
    <row r="3498" spans="1:19" ht="48" x14ac:dyDescent="0.2">
      <c r="A3498">
        <v>3496</v>
      </c>
      <c r="B3498" s="3" t="s">
        <v>3495</v>
      </c>
      <c r="C3498" s="3" t="s">
        <v>7606</v>
      </c>
      <c r="D3498" s="6">
        <v>3000</v>
      </c>
      <c r="E3498" s="8">
        <v>3732</v>
      </c>
      <c r="F3498" t="s">
        <v>8218</v>
      </c>
      <c r="G3498" t="s">
        <v>8223</v>
      </c>
      <c r="H3498" t="s">
        <v>8245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8276</v>
      </c>
      <c r="O3498" t="s">
        <v>8277</v>
      </c>
      <c r="P3498" s="9">
        <f>(J3498/86400)+DATE(1970,1,1)</f>
        <v>42584.846828703703</v>
      </c>
      <c r="Q3498" s="9">
        <f>(I3498/86400)+DATE(1970,1,1)</f>
        <v>42624.846828703703</v>
      </c>
      <c r="R3498" cm="1">
        <f t="array" ref="R3498:S3498">YEAR(P3498:Q3498)</f>
        <v>2016</v>
      </c>
      <c r="S3498">
        <v>2016</v>
      </c>
    </row>
    <row r="3499" spans="1:19" ht="48" x14ac:dyDescent="0.2">
      <c r="A3499">
        <v>3497</v>
      </c>
      <c r="B3499" s="3" t="s">
        <v>3496</v>
      </c>
      <c r="C3499" s="3" t="s">
        <v>7607</v>
      </c>
      <c r="D3499" s="6">
        <v>1551</v>
      </c>
      <c r="E3499" s="8">
        <v>1686</v>
      </c>
      <c r="F3499" t="s">
        <v>8218</v>
      </c>
      <c r="G3499" t="s">
        <v>8223</v>
      </c>
      <c r="H3499" t="s">
        <v>8245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8276</v>
      </c>
      <c r="O3499" t="s">
        <v>8277</v>
      </c>
      <c r="P3499" s="9">
        <f>(J3499/86400)+DATE(1970,1,1)</f>
        <v>42511.741944444446</v>
      </c>
      <c r="Q3499" s="9">
        <f>(I3499/86400)+DATE(1970,1,1)</f>
        <v>42523.916666666672</v>
      </c>
      <c r="R3499" cm="1">
        <f t="array" ref="R3499:S3499">YEAR(P3499:Q3499)</f>
        <v>2016</v>
      </c>
      <c r="S3499">
        <v>2016</v>
      </c>
    </row>
    <row r="3500" spans="1:19" ht="48" x14ac:dyDescent="0.2">
      <c r="A3500">
        <v>3498</v>
      </c>
      <c r="B3500" s="3" t="s">
        <v>3497</v>
      </c>
      <c r="C3500" s="3" t="s">
        <v>7608</v>
      </c>
      <c r="D3500" s="6">
        <v>1650</v>
      </c>
      <c r="E3500" s="8">
        <v>1690</v>
      </c>
      <c r="F3500" t="s">
        <v>8218</v>
      </c>
      <c r="G3500" t="s">
        <v>8228</v>
      </c>
      <c r="H3500" t="s">
        <v>8250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8276</v>
      </c>
      <c r="O3500" t="s">
        <v>8277</v>
      </c>
      <c r="P3500" s="9">
        <f>(J3500/86400)+DATE(1970,1,1)</f>
        <v>42459.15861111111</v>
      </c>
      <c r="Q3500" s="9">
        <f>(I3500/86400)+DATE(1970,1,1)</f>
        <v>42518.905555555553</v>
      </c>
      <c r="R3500" cm="1">
        <f t="array" ref="R3500:S3500">YEAR(P3500:Q3500)</f>
        <v>2016</v>
      </c>
      <c r="S3500">
        <v>2016</v>
      </c>
    </row>
    <row r="3501" spans="1:19" ht="48" x14ac:dyDescent="0.2">
      <c r="A3501">
        <v>3499</v>
      </c>
      <c r="B3501" s="3" t="s">
        <v>3498</v>
      </c>
      <c r="C3501" s="3" t="s">
        <v>7609</v>
      </c>
      <c r="D3501" s="6">
        <v>2000</v>
      </c>
      <c r="E3501" s="8">
        <v>2110</v>
      </c>
      <c r="F3501" t="s">
        <v>8218</v>
      </c>
      <c r="G3501" t="s">
        <v>8223</v>
      </c>
      <c r="H3501" t="s">
        <v>8245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8276</v>
      </c>
      <c r="O3501" t="s">
        <v>8277</v>
      </c>
      <c r="P3501" s="9">
        <f>(J3501/86400)+DATE(1970,1,1)</f>
        <v>42132.036168981482</v>
      </c>
      <c r="Q3501" s="9">
        <f>(I3501/86400)+DATE(1970,1,1)</f>
        <v>42186.290972222225</v>
      </c>
      <c r="R3501" cm="1">
        <f t="array" ref="R3501:S3501">YEAR(P3501:Q3501)</f>
        <v>2015</v>
      </c>
      <c r="S3501">
        <v>2015</v>
      </c>
    </row>
    <row r="3502" spans="1:19" ht="48" x14ac:dyDescent="0.2">
      <c r="A3502">
        <v>3500</v>
      </c>
      <c r="B3502" s="3" t="s">
        <v>3499</v>
      </c>
      <c r="C3502" s="3" t="s">
        <v>7610</v>
      </c>
      <c r="D3502" s="6">
        <v>1000</v>
      </c>
      <c r="E3502" s="8">
        <v>1063</v>
      </c>
      <c r="F3502" t="s">
        <v>8218</v>
      </c>
      <c r="G3502" t="s">
        <v>8223</v>
      </c>
      <c r="H3502" t="s">
        <v>8245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8276</v>
      </c>
      <c r="O3502" t="s">
        <v>8277</v>
      </c>
      <c r="P3502" s="9">
        <f>(J3502/86400)+DATE(1970,1,1)</f>
        <v>42419.919421296298</v>
      </c>
      <c r="Q3502" s="9">
        <f>(I3502/86400)+DATE(1970,1,1)</f>
        <v>42436.207638888889</v>
      </c>
      <c r="R3502" cm="1">
        <f t="array" ref="R3502:S3502">YEAR(P3502:Q3502)</f>
        <v>2016</v>
      </c>
      <c r="S3502">
        <v>2016</v>
      </c>
    </row>
    <row r="3503" spans="1:19" ht="48" x14ac:dyDescent="0.2">
      <c r="A3503">
        <v>3501</v>
      </c>
      <c r="B3503" s="3" t="s">
        <v>3500</v>
      </c>
      <c r="C3503" s="3" t="s">
        <v>7611</v>
      </c>
      <c r="D3503" s="6">
        <v>1500</v>
      </c>
      <c r="E3503" s="8">
        <v>1510</v>
      </c>
      <c r="F3503" t="s">
        <v>8218</v>
      </c>
      <c r="G3503" t="s">
        <v>8224</v>
      </c>
      <c r="H3503" t="s">
        <v>8246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8276</v>
      </c>
      <c r="O3503" t="s">
        <v>8277</v>
      </c>
      <c r="P3503" s="9">
        <f>(J3503/86400)+DATE(1970,1,1)</f>
        <v>42233.763831018514</v>
      </c>
      <c r="Q3503" s="9">
        <f>(I3503/86400)+DATE(1970,1,1)</f>
        <v>42258.763831018514</v>
      </c>
      <c r="R3503" cm="1">
        <f t="array" ref="R3503:S3503">YEAR(P3503:Q3503)</f>
        <v>2015</v>
      </c>
      <c r="S3503">
        <v>2015</v>
      </c>
    </row>
    <row r="3504" spans="1:19" ht="48" x14ac:dyDescent="0.2">
      <c r="A3504">
        <v>3502</v>
      </c>
      <c r="B3504" s="3" t="s">
        <v>3501</v>
      </c>
      <c r="C3504" s="3" t="s">
        <v>7612</v>
      </c>
      <c r="D3504" s="6">
        <v>4000</v>
      </c>
      <c r="E3504" s="8">
        <v>4216</v>
      </c>
      <c r="F3504" t="s">
        <v>8218</v>
      </c>
      <c r="G3504" t="s">
        <v>8223</v>
      </c>
      <c r="H3504" t="s">
        <v>8245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8276</v>
      </c>
      <c r="O3504" t="s">
        <v>8277</v>
      </c>
      <c r="P3504" s="9">
        <f>(J3504/86400)+DATE(1970,1,1)</f>
        <v>42430.839398148149</v>
      </c>
      <c r="Q3504" s="9">
        <f>(I3504/86400)+DATE(1970,1,1)</f>
        <v>42445.165972222225</v>
      </c>
      <c r="R3504" cm="1">
        <f t="array" ref="R3504:S3504">YEAR(P3504:Q3504)</f>
        <v>2016</v>
      </c>
      <c r="S3504">
        <v>2016</v>
      </c>
    </row>
    <row r="3505" spans="1:19" ht="48" x14ac:dyDescent="0.2">
      <c r="A3505">
        <v>3503</v>
      </c>
      <c r="B3505" s="3" t="s">
        <v>3502</v>
      </c>
      <c r="C3505" s="3" t="s">
        <v>7613</v>
      </c>
      <c r="D3505" s="6">
        <v>2500</v>
      </c>
      <c r="E3505" s="8">
        <v>2689</v>
      </c>
      <c r="F3505" t="s">
        <v>8218</v>
      </c>
      <c r="G3505" t="s">
        <v>8224</v>
      </c>
      <c r="H3505" t="s">
        <v>8246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8276</v>
      </c>
      <c r="O3505" t="s">
        <v>8277</v>
      </c>
      <c r="P3505" s="9">
        <f>(J3505/86400)+DATE(1970,1,1)</f>
        <v>42545.478333333333</v>
      </c>
      <c r="Q3505" s="9">
        <f>(I3505/86400)+DATE(1970,1,1)</f>
        <v>42575.478333333333</v>
      </c>
      <c r="R3505" cm="1">
        <f t="array" ref="R3505:S3505">YEAR(P3505:Q3505)</f>
        <v>2016</v>
      </c>
      <c r="S3505">
        <v>2016</v>
      </c>
    </row>
    <row r="3506" spans="1:19" ht="48" x14ac:dyDescent="0.2">
      <c r="A3506">
        <v>3504</v>
      </c>
      <c r="B3506" s="3" t="s">
        <v>3503</v>
      </c>
      <c r="C3506" s="3" t="s">
        <v>7614</v>
      </c>
      <c r="D3506" s="6">
        <v>1000</v>
      </c>
      <c r="E3506" s="8">
        <v>1000</v>
      </c>
      <c r="F3506" t="s">
        <v>8218</v>
      </c>
      <c r="G3506" t="s">
        <v>8223</v>
      </c>
      <c r="H3506" t="s">
        <v>8245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8276</v>
      </c>
      <c r="O3506" t="s">
        <v>8277</v>
      </c>
      <c r="P3506" s="9">
        <f>(J3506/86400)+DATE(1970,1,1)</f>
        <v>42297.748738425929</v>
      </c>
      <c r="Q3506" s="9">
        <f>(I3506/86400)+DATE(1970,1,1)</f>
        <v>42327.790405092594</v>
      </c>
      <c r="R3506" cm="1">
        <f t="array" ref="R3506:S3506">YEAR(P3506:Q3506)</f>
        <v>2015</v>
      </c>
      <c r="S3506">
        <v>2015</v>
      </c>
    </row>
    <row r="3507" spans="1:19" ht="96" x14ac:dyDescent="0.2">
      <c r="A3507">
        <v>3505</v>
      </c>
      <c r="B3507" s="3" t="s">
        <v>3504</v>
      </c>
      <c r="C3507" s="3" t="s">
        <v>7615</v>
      </c>
      <c r="D3507" s="6">
        <v>2500</v>
      </c>
      <c r="E3507" s="8">
        <v>2594</v>
      </c>
      <c r="F3507" t="s">
        <v>8218</v>
      </c>
      <c r="G3507" t="s">
        <v>8223</v>
      </c>
      <c r="H3507" t="s">
        <v>8245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8276</v>
      </c>
      <c r="O3507" t="s">
        <v>8277</v>
      </c>
      <c r="P3507" s="9">
        <f>(J3507/86400)+DATE(1970,1,1)</f>
        <v>41760.935706018521</v>
      </c>
      <c r="Q3507" s="9">
        <f>(I3507/86400)+DATE(1970,1,1)</f>
        <v>41772.166666666664</v>
      </c>
      <c r="R3507" cm="1">
        <f t="array" ref="R3507:S3507">YEAR(P3507:Q3507)</f>
        <v>2014</v>
      </c>
      <c r="S3507">
        <v>2014</v>
      </c>
    </row>
    <row r="3508" spans="1:19" ht="48" x14ac:dyDescent="0.2">
      <c r="A3508">
        <v>3506</v>
      </c>
      <c r="B3508" s="3" t="s">
        <v>3505</v>
      </c>
      <c r="C3508" s="3" t="s">
        <v>7616</v>
      </c>
      <c r="D3508" s="6">
        <v>3000</v>
      </c>
      <c r="E3508" s="8">
        <v>3045</v>
      </c>
      <c r="F3508" t="s">
        <v>8218</v>
      </c>
      <c r="G3508" t="s">
        <v>8223</v>
      </c>
      <c r="H3508" t="s">
        <v>8245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8276</v>
      </c>
      <c r="O3508" t="s">
        <v>8277</v>
      </c>
      <c r="P3508" s="9">
        <f>(J3508/86400)+DATE(1970,1,1)</f>
        <v>41829.734259259261</v>
      </c>
      <c r="Q3508" s="9">
        <f>(I3508/86400)+DATE(1970,1,1)</f>
        <v>41874.734259259261</v>
      </c>
      <c r="R3508" cm="1">
        <f t="array" ref="R3508:S3508">YEAR(P3508:Q3508)</f>
        <v>2014</v>
      </c>
      <c r="S3508">
        <v>2014</v>
      </c>
    </row>
    <row r="3509" spans="1:19" ht="32" x14ac:dyDescent="0.2">
      <c r="A3509">
        <v>3507</v>
      </c>
      <c r="B3509" s="3" t="s">
        <v>3506</v>
      </c>
      <c r="C3509" s="3" t="s">
        <v>7617</v>
      </c>
      <c r="D3509" s="6">
        <v>10000</v>
      </c>
      <c r="E3509" s="8">
        <v>10440</v>
      </c>
      <c r="F3509" t="s">
        <v>8218</v>
      </c>
      <c r="G3509" t="s">
        <v>8223</v>
      </c>
      <c r="H3509" t="s">
        <v>8245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8276</v>
      </c>
      <c r="O3509" t="s">
        <v>8277</v>
      </c>
      <c r="P3509" s="9">
        <f>(J3509/86400)+DATE(1970,1,1)</f>
        <v>42491.92288194444</v>
      </c>
      <c r="Q3509" s="9">
        <f>(I3509/86400)+DATE(1970,1,1)</f>
        <v>42521.92288194444</v>
      </c>
      <c r="R3509" cm="1">
        <f t="array" ref="R3509:S3509">YEAR(P3509:Q3509)</f>
        <v>2016</v>
      </c>
      <c r="S3509">
        <v>2016</v>
      </c>
    </row>
    <row r="3510" spans="1:19" ht="48" x14ac:dyDescent="0.2">
      <c r="A3510">
        <v>3508</v>
      </c>
      <c r="B3510" s="3" t="s">
        <v>3507</v>
      </c>
      <c r="C3510" s="3" t="s">
        <v>7618</v>
      </c>
      <c r="D3510" s="6">
        <v>100</v>
      </c>
      <c r="E3510" s="8">
        <v>180</v>
      </c>
      <c r="F3510" t="s">
        <v>8218</v>
      </c>
      <c r="G3510" t="s">
        <v>8224</v>
      </c>
      <c r="H3510" t="s">
        <v>8246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8276</v>
      </c>
      <c r="O3510" t="s">
        <v>8277</v>
      </c>
      <c r="P3510" s="9">
        <f>(J3510/86400)+DATE(1970,1,1)</f>
        <v>42477.729780092588</v>
      </c>
      <c r="Q3510" s="9">
        <f>(I3510/86400)+DATE(1970,1,1)</f>
        <v>42500.875</v>
      </c>
      <c r="R3510" cm="1">
        <f t="array" ref="R3510:S3510">YEAR(P3510:Q3510)</f>
        <v>2016</v>
      </c>
      <c r="S3510">
        <v>2016</v>
      </c>
    </row>
    <row r="3511" spans="1:19" ht="48" x14ac:dyDescent="0.2">
      <c r="A3511">
        <v>3509</v>
      </c>
      <c r="B3511" s="3" t="s">
        <v>3508</v>
      </c>
      <c r="C3511" s="3" t="s">
        <v>7619</v>
      </c>
      <c r="D3511" s="6">
        <v>3000</v>
      </c>
      <c r="E3511" s="8">
        <v>3190</v>
      </c>
      <c r="F3511" t="s">
        <v>8218</v>
      </c>
      <c r="G3511" t="s">
        <v>8223</v>
      </c>
      <c r="H3511" t="s">
        <v>8245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8276</v>
      </c>
      <c r="O3511" t="s">
        <v>8277</v>
      </c>
      <c r="P3511" s="9">
        <f>(J3511/86400)+DATE(1970,1,1)</f>
        <v>41950.859560185185</v>
      </c>
      <c r="Q3511" s="9">
        <f>(I3511/86400)+DATE(1970,1,1)</f>
        <v>41964.204861111109</v>
      </c>
      <c r="R3511" cm="1">
        <f t="array" ref="R3511:S3511">YEAR(P3511:Q3511)</f>
        <v>2014</v>
      </c>
      <c r="S3511">
        <v>2014</v>
      </c>
    </row>
    <row r="3512" spans="1:19" ht="48" x14ac:dyDescent="0.2">
      <c r="A3512">
        <v>3510</v>
      </c>
      <c r="B3512" s="3" t="s">
        <v>3509</v>
      </c>
      <c r="C3512" s="3" t="s">
        <v>7620</v>
      </c>
      <c r="D3512" s="6">
        <v>900</v>
      </c>
      <c r="E3512" s="8">
        <v>905</v>
      </c>
      <c r="F3512" t="s">
        <v>8218</v>
      </c>
      <c r="G3512" t="s">
        <v>8223</v>
      </c>
      <c r="H3512" t="s">
        <v>8245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8276</v>
      </c>
      <c r="O3512" t="s">
        <v>8277</v>
      </c>
      <c r="P3512" s="9">
        <f>(J3512/86400)+DATE(1970,1,1)</f>
        <v>41802.62090277778</v>
      </c>
      <c r="Q3512" s="9">
        <f>(I3512/86400)+DATE(1970,1,1)</f>
        <v>41822.62090277778</v>
      </c>
      <c r="R3512" cm="1">
        <f t="array" ref="R3512:S3512">YEAR(P3512:Q3512)</f>
        <v>2014</v>
      </c>
      <c r="S3512">
        <v>2014</v>
      </c>
    </row>
    <row r="3513" spans="1:19" ht="48" x14ac:dyDescent="0.2">
      <c r="A3513">
        <v>3511</v>
      </c>
      <c r="B3513" s="3" t="s">
        <v>3510</v>
      </c>
      <c r="C3513" s="3" t="s">
        <v>7621</v>
      </c>
      <c r="D3513" s="6">
        <v>1500</v>
      </c>
      <c r="E3513" s="8">
        <v>1518</v>
      </c>
      <c r="F3513" t="s">
        <v>8218</v>
      </c>
      <c r="G3513" t="s">
        <v>8224</v>
      </c>
      <c r="H3513" t="s">
        <v>8246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8276</v>
      </c>
      <c r="O3513" t="s">
        <v>8277</v>
      </c>
      <c r="P3513" s="9">
        <f>(J3513/86400)+DATE(1970,1,1)</f>
        <v>41927.873784722222</v>
      </c>
      <c r="Q3513" s="9">
        <f>(I3513/86400)+DATE(1970,1,1)</f>
        <v>41950.770833333336</v>
      </c>
      <c r="R3513" cm="1">
        <f t="array" ref="R3513:S3513">YEAR(P3513:Q3513)</f>
        <v>2014</v>
      </c>
      <c r="S3513">
        <v>2014</v>
      </c>
    </row>
    <row r="3514" spans="1:19" ht="48" x14ac:dyDescent="0.2">
      <c r="A3514">
        <v>3512</v>
      </c>
      <c r="B3514" s="3" t="s">
        <v>3511</v>
      </c>
      <c r="C3514" s="3" t="s">
        <v>7622</v>
      </c>
      <c r="D3514" s="6">
        <v>1000</v>
      </c>
      <c r="E3514" s="8">
        <v>1000</v>
      </c>
      <c r="F3514" t="s">
        <v>8218</v>
      </c>
      <c r="G3514" t="s">
        <v>8224</v>
      </c>
      <c r="H3514" t="s">
        <v>8246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8276</v>
      </c>
      <c r="O3514" t="s">
        <v>8277</v>
      </c>
      <c r="P3514" s="9">
        <f>(J3514/86400)+DATE(1970,1,1)</f>
        <v>42057.536944444444</v>
      </c>
      <c r="Q3514" s="9">
        <f>(I3514/86400)+DATE(1970,1,1)</f>
        <v>42117.49527777778</v>
      </c>
      <c r="R3514" cm="1">
        <f t="array" ref="R3514:S3514">YEAR(P3514:Q3514)</f>
        <v>2015</v>
      </c>
      <c r="S3514">
        <v>2015</v>
      </c>
    </row>
    <row r="3515" spans="1:19" ht="48" x14ac:dyDescent="0.2">
      <c r="A3515">
        <v>3513</v>
      </c>
      <c r="B3515" s="3" t="s">
        <v>3512</v>
      </c>
      <c r="C3515" s="3" t="s">
        <v>7623</v>
      </c>
      <c r="D3515" s="6">
        <v>2800</v>
      </c>
      <c r="E3515" s="8">
        <v>3315</v>
      </c>
      <c r="F3515" t="s">
        <v>8218</v>
      </c>
      <c r="G3515" t="s">
        <v>8223</v>
      </c>
      <c r="H3515" t="s">
        <v>8245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8276</v>
      </c>
      <c r="O3515" t="s">
        <v>8277</v>
      </c>
      <c r="P3515" s="9">
        <f>(J3515/86400)+DATE(1970,1,1)</f>
        <v>41781.096203703702</v>
      </c>
      <c r="Q3515" s="9">
        <f>(I3515/86400)+DATE(1970,1,1)</f>
        <v>41794.207638888889</v>
      </c>
      <c r="R3515" cm="1">
        <f t="array" ref="R3515:S3515">YEAR(P3515:Q3515)</f>
        <v>2014</v>
      </c>
      <c r="S3515">
        <v>2014</v>
      </c>
    </row>
    <row r="3516" spans="1:19" ht="48" x14ac:dyDescent="0.2">
      <c r="A3516">
        <v>3514</v>
      </c>
      <c r="B3516" s="3" t="s">
        <v>3513</v>
      </c>
      <c r="C3516" s="3" t="s">
        <v>7624</v>
      </c>
      <c r="D3516" s="6">
        <v>500</v>
      </c>
      <c r="E3516" s="8">
        <v>550</v>
      </c>
      <c r="F3516" t="s">
        <v>8218</v>
      </c>
      <c r="G3516" t="s">
        <v>8223</v>
      </c>
      <c r="H3516" t="s">
        <v>8245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8276</v>
      </c>
      <c r="O3516" t="s">
        <v>8277</v>
      </c>
      <c r="P3516" s="9">
        <f>(J3516/86400)+DATE(1970,1,1)</f>
        <v>42020.846666666665</v>
      </c>
      <c r="Q3516" s="9">
        <f>(I3516/86400)+DATE(1970,1,1)</f>
        <v>42037.207638888889</v>
      </c>
      <c r="R3516" cm="1">
        <f t="array" ref="R3516:S3516">YEAR(P3516:Q3516)</f>
        <v>2015</v>
      </c>
      <c r="S3516">
        <v>2015</v>
      </c>
    </row>
    <row r="3517" spans="1:19" ht="48" x14ac:dyDescent="0.2">
      <c r="A3517">
        <v>3515</v>
      </c>
      <c r="B3517" s="3" t="s">
        <v>3514</v>
      </c>
      <c r="C3517" s="3" t="s">
        <v>7625</v>
      </c>
      <c r="D3517" s="6">
        <v>3000</v>
      </c>
      <c r="E3517" s="8">
        <v>3080</v>
      </c>
      <c r="F3517" t="s">
        <v>8218</v>
      </c>
      <c r="G3517" t="s">
        <v>8223</v>
      </c>
      <c r="H3517" t="s">
        <v>8245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8276</v>
      </c>
      <c r="O3517" t="s">
        <v>8277</v>
      </c>
      <c r="P3517" s="9">
        <f>(J3517/86400)+DATE(1970,1,1)</f>
        <v>42125.772812499999</v>
      </c>
      <c r="Q3517" s="9">
        <f>(I3517/86400)+DATE(1970,1,1)</f>
        <v>42155.772812499999</v>
      </c>
      <c r="R3517" cm="1">
        <f t="array" ref="R3517:S3517">YEAR(P3517:Q3517)</f>
        <v>2015</v>
      </c>
      <c r="S3517">
        <v>2015</v>
      </c>
    </row>
    <row r="3518" spans="1:19" ht="48" x14ac:dyDescent="0.2">
      <c r="A3518">
        <v>3516</v>
      </c>
      <c r="B3518" s="3" t="s">
        <v>3515</v>
      </c>
      <c r="C3518" s="3" t="s">
        <v>7626</v>
      </c>
      <c r="D3518" s="6">
        <v>2500</v>
      </c>
      <c r="E3518" s="8">
        <v>2500</v>
      </c>
      <c r="F3518" t="s">
        <v>8218</v>
      </c>
      <c r="G3518" t="s">
        <v>8223</v>
      </c>
      <c r="H3518" t="s">
        <v>8245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8276</v>
      </c>
      <c r="O3518" t="s">
        <v>8277</v>
      </c>
      <c r="P3518" s="9">
        <f>(J3518/86400)+DATE(1970,1,1)</f>
        <v>41856.010069444441</v>
      </c>
      <c r="Q3518" s="9">
        <f>(I3518/86400)+DATE(1970,1,1)</f>
        <v>41890.125</v>
      </c>
      <c r="R3518" cm="1">
        <f t="array" ref="R3518:S3518">YEAR(P3518:Q3518)</f>
        <v>2014</v>
      </c>
      <c r="S3518">
        <v>2014</v>
      </c>
    </row>
    <row r="3519" spans="1:19" ht="48" x14ac:dyDescent="0.2">
      <c r="A3519">
        <v>3517</v>
      </c>
      <c r="B3519" s="3" t="s">
        <v>3516</v>
      </c>
      <c r="C3519" s="3" t="s">
        <v>7627</v>
      </c>
      <c r="D3519" s="6">
        <v>4000</v>
      </c>
      <c r="E3519" s="8">
        <v>4000</v>
      </c>
      <c r="F3519" t="s">
        <v>8218</v>
      </c>
      <c r="G3519" t="s">
        <v>8224</v>
      </c>
      <c r="H3519" t="s">
        <v>8246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8276</v>
      </c>
      <c r="O3519" t="s">
        <v>8277</v>
      </c>
      <c r="P3519" s="9">
        <f>(J3519/86400)+DATE(1970,1,1)</f>
        <v>41794.817523148144</v>
      </c>
      <c r="Q3519" s="9">
        <f>(I3519/86400)+DATE(1970,1,1)</f>
        <v>41824.458333333336</v>
      </c>
      <c r="R3519" cm="1">
        <f t="array" ref="R3519:S3519">YEAR(P3519:Q3519)</f>
        <v>2014</v>
      </c>
      <c r="S3519">
        <v>2014</v>
      </c>
    </row>
    <row r="3520" spans="1:19" ht="48" x14ac:dyDescent="0.2">
      <c r="A3520">
        <v>3518</v>
      </c>
      <c r="B3520" s="3" t="s">
        <v>3517</v>
      </c>
      <c r="C3520" s="3" t="s">
        <v>7628</v>
      </c>
      <c r="D3520" s="6">
        <v>1500</v>
      </c>
      <c r="E3520" s="8">
        <v>1650.69</v>
      </c>
      <c r="F3520" t="s">
        <v>8218</v>
      </c>
      <c r="G3520" t="s">
        <v>8223</v>
      </c>
      <c r="H3520" t="s">
        <v>8245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8276</v>
      </c>
      <c r="O3520" t="s">
        <v>8277</v>
      </c>
      <c r="P3520" s="9">
        <f>(J3520/86400)+DATE(1970,1,1)</f>
        <v>41893.783553240741</v>
      </c>
      <c r="Q3520" s="9">
        <f>(I3520/86400)+DATE(1970,1,1)</f>
        <v>41914.597916666666</v>
      </c>
      <c r="R3520" cm="1">
        <f t="array" ref="R3520:S3520">YEAR(P3520:Q3520)</f>
        <v>2014</v>
      </c>
      <c r="S3520">
        <v>2014</v>
      </c>
    </row>
    <row r="3521" spans="1:19" ht="48" x14ac:dyDescent="0.2">
      <c r="A3521">
        <v>3519</v>
      </c>
      <c r="B3521" s="3" t="s">
        <v>3518</v>
      </c>
      <c r="C3521" s="3" t="s">
        <v>7629</v>
      </c>
      <c r="D3521" s="6">
        <v>2000</v>
      </c>
      <c r="E3521" s="8">
        <v>2027</v>
      </c>
      <c r="F3521" t="s">
        <v>8218</v>
      </c>
      <c r="G3521" t="s">
        <v>8224</v>
      </c>
      <c r="H3521" t="s">
        <v>8246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8276</v>
      </c>
      <c r="O3521" t="s">
        <v>8277</v>
      </c>
      <c r="P3521" s="9">
        <f>(J3521/86400)+DATE(1970,1,1)</f>
        <v>42037.598958333328</v>
      </c>
      <c r="Q3521" s="9">
        <f>(I3521/86400)+DATE(1970,1,1)</f>
        <v>42067.598958333328</v>
      </c>
      <c r="R3521" cm="1">
        <f t="array" ref="R3521:S3521">YEAR(P3521:Q3521)</f>
        <v>2015</v>
      </c>
      <c r="S3521">
        <v>2015</v>
      </c>
    </row>
    <row r="3522" spans="1:19" ht="32" x14ac:dyDescent="0.2">
      <c r="A3522">
        <v>3520</v>
      </c>
      <c r="B3522" s="3" t="s">
        <v>3519</v>
      </c>
      <c r="C3522" s="3" t="s">
        <v>7630</v>
      </c>
      <c r="D3522" s="6">
        <v>2000</v>
      </c>
      <c r="E3522" s="8">
        <v>2015</v>
      </c>
      <c r="F3522" t="s">
        <v>8218</v>
      </c>
      <c r="G3522" t="s">
        <v>8224</v>
      </c>
      <c r="H3522" t="s">
        <v>8246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8276</v>
      </c>
      <c r="O3522" t="s">
        <v>8277</v>
      </c>
      <c r="P3522" s="9">
        <f>(J3522/86400)+DATE(1970,1,1)</f>
        <v>42227.824212962965</v>
      </c>
      <c r="Q3522" s="9">
        <f>(I3522/86400)+DATE(1970,1,1)</f>
        <v>42253.57430555555</v>
      </c>
      <c r="R3522" cm="1">
        <f t="array" ref="R3522:S3522">YEAR(P3522:Q3522)</f>
        <v>2015</v>
      </c>
      <c r="S3522">
        <v>2015</v>
      </c>
    </row>
    <row r="3523" spans="1:19" ht="48" x14ac:dyDescent="0.2">
      <c r="A3523">
        <v>3521</v>
      </c>
      <c r="B3523" s="3" t="s">
        <v>3520</v>
      </c>
      <c r="C3523" s="3" t="s">
        <v>7631</v>
      </c>
      <c r="D3523" s="6">
        <v>350</v>
      </c>
      <c r="E3523" s="8">
        <v>593</v>
      </c>
      <c r="F3523" t="s">
        <v>8218</v>
      </c>
      <c r="G3523" t="s">
        <v>8223</v>
      </c>
      <c r="H3523" t="s">
        <v>8245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8276</v>
      </c>
      <c r="O3523" t="s">
        <v>8277</v>
      </c>
      <c r="P3523" s="9">
        <f>(J3523/86400)+DATE(1970,1,1)</f>
        <v>41881.361342592594</v>
      </c>
      <c r="Q3523" s="9">
        <f>(I3523/86400)+DATE(1970,1,1)</f>
        <v>41911.361342592594</v>
      </c>
      <c r="R3523" cm="1">
        <f t="array" ref="R3523:S3523">YEAR(P3523:Q3523)</f>
        <v>2014</v>
      </c>
      <c r="S3523">
        <v>2014</v>
      </c>
    </row>
    <row r="3524" spans="1:19" ht="48" x14ac:dyDescent="0.2">
      <c r="A3524">
        <v>3522</v>
      </c>
      <c r="B3524" s="3" t="s">
        <v>3521</v>
      </c>
      <c r="C3524" s="3" t="s">
        <v>7632</v>
      </c>
      <c r="D3524" s="6">
        <v>1395</v>
      </c>
      <c r="E3524" s="8">
        <v>1395</v>
      </c>
      <c r="F3524" t="s">
        <v>8218</v>
      </c>
      <c r="G3524" t="s">
        <v>8224</v>
      </c>
      <c r="H3524" t="s">
        <v>8246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8276</v>
      </c>
      <c r="O3524" t="s">
        <v>8277</v>
      </c>
      <c r="P3524" s="9">
        <f>(J3524/86400)+DATE(1970,1,1)</f>
        <v>42234.789884259255</v>
      </c>
      <c r="Q3524" s="9">
        <f>(I3524/86400)+DATE(1970,1,1)</f>
        <v>42262.420833333337</v>
      </c>
      <c r="R3524" cm="1">
        <f t="array" ref="R3524:S3524">YEAR(P3524:Q3524)</f>
        <v>2015</v>
      </c>
      <c r="S3524">
        <v>2015</v>
      </c>
    </row>
    <row r="3525" spans="1:19" ht="48" x14ac:dyDescent="0.2">
      <c r="A3525">
        <v>3523</v>
      </c>
      <c r="B3525" s="3" t="s">
        <v>3522</v>
      </c>
      <c r="C3525" s="3" t="s">
        <v>7633</v>
      </c>
      <c r="D3525" s="6">
        <v>4000</v>
      </c>
      <c r="E3525" s="8">
        <v>4546</v>
      </c>
      <c r="F3525" t="s">
        <v>8218</v>
      </c>
      <c r="G3525" t="s">
        <v>8224</v>
      </c>
      <c r="H3525" t="s">
        <v>8246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8276</v>
      </c>
      <c r="O3525" t="s">
        <v>8277</v>
      </c>
      <c r="P3525" s="9">
        <f>(J3525/86400)+DATE(1970,1,1)</f>
        <v>42581.397546296299</v>
      </c>
      <c r="Q3525" s="9">
        <f>(I3525/86400)+DATE(1970,1,1)</f>
        <v>42638.958333333328</v>
      </c>
      <c r="R3525" cm="1">
        <f t="array" ref="R3525:S3525">YEAR(P3525:Q3525)</f>
        <v>2016</v>
      </c>
      <c r="S3525">
        <v>2016</v>
      </c>
    </row>
    <row r="3526" spans="1:19" ht="48" x14ac:dyDescent="0.2">
      <c r="A3526">
        <v>3524</v>
      </c>
      <c r="B3526" s="3" t="s">
        <v>3523</v>
      </c>
      <c r="C3526" s="3" t="s">
        <v>7634</v>
      </c>
      <c r="D3526" s="6">
        <v>10000</v>
      </c>
      <c r="E3526" s="8">
        <v>10156</v>
      </c>
      <c r="F3526" t="s">
        <v>8218</v>
      </c>
      <c r="G3526" t="s">
        <v>8223</v>
      </c>
      <c r="H3526" t="s">
        <v>8245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8276</v>
      </c>
      <c r="O3526" t="s">
        <v>8277</v>
      </c>
      <c r="P3526" s="9">
        <f>(J3526/86400)+DATE(1970,1,1)</f>
        <v>41880.76357638889</v>
      </c>
      <c r="Q3526" s="9">
        <f>(I3526/86400)+DATE(1970,1,1)</f>
        <v>41895.166666666664</v>
      </c>
      <c r="R3526" cm="1">
        <f t="array" ref="R3526:S3526">YEAR(P3526:Q3526)</f>
        <v>2014</v>
      </c>
      <c r="S3526">
        <v>2014</v>
      </c>
    </row>
    <row r="3527" spans="1:19" ht="48" x14ac:dyDescent="0.2">
      <c r="A3527">
        <v>3525</v>
      </c>
      <c r="B3527" s="3" t="s">
        <v>3524</v>
      </c>
      <c r="C3527" s="3" t="s">
        <v>7635</v>
      </c>
      <c r="D3527" s="6">
        <v>500</v>
      </c>
      <c r="E3527" s="8">
        <v>530</v>
      </c>
      <c r="F3527" t="s">
        <v>8218</v>
      </c>
      <c r="G3527" t="s">
        <v>8223</v>
      </c>
      <c r="H3527" t="s">
        <v>8245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8276</v>
      </c>
      <c r="O3527" t="s">
        <v>8277</v>
      </c>
      <c r="P3527" s="9">
        <f>(J3527/86400)+DATE(1970,1,1)</f>
        <v>42214.6956712963</v>
      </c>
      <c r="Q3527" s="9">
        <f>(I3527/86400)+DATE(1970,1,1)</f>
        <v>42225.666666666672</v>
      </c>
      <c r="R3527" cm="1">
        <f t="array" ref="R3527:S3527">YEAR(P3527:Q3527)</f>
        <v>2015</v>
      </c>
      <c r="S3527">
        <v>2015</v>
      </c>
    </row>
    <row r="3528" spans="1:19" ht="48" x14ac:dyDescent="0.2">
      <c r="A3528">
        <v>3526</v>
      </c>
      <c r="B3528" s="3" t="s">
        <v>3525</v>
      </c>
      <c r="C3528" s="3" t="s">
        <v>7636</v>
      </c>
      <c r="D3528" s="6">
        <v>3300</v>
      </c>
      <c r="E3528" s="8">
        <v>3366</v>
      </c>
      <c r="F3528" t="s">
        <v>8218</v>
      </c>
      <c r="G3528" t="s">
        <v>8223</v>
      </c>
      <c r="H3528" t="s">
        <v>8245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8276</v>
      </c>
      <c r="O3528" t="s">
        <v>8277</v>
      </c>
      <c r="P3528" s="9">
        <f>(J3528/86400)+DATE(1970,1,1)</f>
        <v>42460.335312499999</v>
      </c>
      <c r="Q3528" s="9">
        <f>(I3528/86400)+DATE(1970,1,1)</f>
        <v>42488.249305555553</v>
      </c>
      <c r="R3528" cm="1">
        <f t="array" ref="R3528:S3528">YEAR(P3528:Q3528)</f>
        <v>2016</v>
      </c>
      <c r="S3528">
        <v>2016</v>
      </c>
    </row>
    <row r="3529" spans="1:19" ht="48" x14ac:dyDescent="0.2">
      <c r="A3529">
        <v>3527</v>
      </c>
      <c r="B3529" s="3" t="s">
        <v>3526</v>
      </c>
      <c r="C3529" s="3" t="s">
        <v>7637</v>
      </c>
      <c r="D3529" s="6">
        <v>6000</v>
      </c>
      <c r="E3529" s="8">
        <v>7015</v>
      </c>
      <c r="F3529" t="s">
        <v>8218</v>
      </c>
      <c r="G3529" t="s">
        <v>8223</v>
      </c>
      <c r="H3529" t="s">
        <v>8245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8276</v>
      </c>
      <c r="O3529" t="s">
        <v>8277</v>
      </c>
      <c r="P3529" s="9">
        <f>(J3529/86400)+DATE(1970,1,1)</f>
        <v>42167.023206018523</v>
      </c>
      <c r="Q3529" s="9">
        <f>(I3529/86400)+DATE(1970,1,1)</f>
        <v>42196.165972222225</v>
      </c>
      <c r="R3529" cm="1">
        <f t="array" ref="R3529:S3529">YEAR(P3529:Q3529)</f>
        <v>2015</v>
      </c>
      <c r="S3529">
        <v>2015</v>
      </c>
    </row>
    <row r="3530" spans="1:19" ht="48" x14ac:dyDescent="0.2">
      <c r="A3530">
        <v>3528</v>
      </c>
      <c r="B3530" s="3" t="s">
        <v>3527</v>
      </c>
      <c r="C3530" s="3" t="s">
        <v>7638</v>
      </c>
      <c r="D3530" s="6">
        <v>1650</v>
      </c>
      <c r="E3530" s="8">
        <v>1669</v>
      </c>
      <c r="F3530" t="s">
        <v>8218</v>
      </c>
      <c r="G3530" t="s">
        <v>8224</v>
      </c>
      <c r="H3530" t="s">
        <v>8246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8276</v>
      </c>
      <c r="O3530" t="s">
        <v>8277</v>
      </c>
      <c r="P3530" s="9">
        <f>(J3530/86400)+DATE(1970,1,1)</f>
        <v>42733.50136574074</v>
      </c>
      <c r="Q3530" s="9">
        <f>(I3530/86400)+DATE(1970,1,1)</f>
        <v>42753.50136574074</v>
      </c>
      <c r="R3530" cm="1">
        <f t="array" ref="R3530:S3530">YEAR(P3530:Q3530)</f>
        <v>2016</v>
      </c>
      <c r="S3530">
        <v>2017</v>
      </c>
    </row>
    <row r="3531" spans="1:19" ht="48" x14ac:dyDescent="0.2">
      <c r="A3531">
        <v>3529</v>
      </c>
      <c r="B3531" s="3" t="s">
        <v>3528</v>
      </c>
      <c r="C3531" s="3" t="s">
        <v>7639</v>
      </c>
      <c r="D3531" s="6">
        <v>500</v>
      </c>
      <c r="E3531" s="8">
        <v>660</v>
      </c>
      <c r="F3531" t="s">
        <v>8218</v>
      </c>
      <c r="G3531" t="s">
        <v>8223</v>
      </c>
      <c r="H3531" t="s">
        <v>8245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8276</v>
      </c>
      <c r="O3531" t="s">
        <v>8277</v>
      </c>
      <c r="P3531" s="9">
        <f>(J3531/86400)+DATE(1970,1,1)</f>
        <v>42177.761782407411</v>
      </c>
      <c r="Q3531" s="9">
        <f>(I3531/86400)+DATE(1970,1,1)</f>
        <v>42198.041666666672</v>
      </c>
      <c r="R3531" cm="1">
        <f t="array" ref="R3531:S3531">YEAR(P3531:Q3531)</f>
        <v>2015</v>
      </c>
      <c r="S3531">
        <v>2015</v>
      </c>
    </row>
    <row r="3532" spans="1:19" ht="48" x14ac:dyDescent="0.2">
      <c r="A3532">
        <v>3530</v>
      </c>
      <c r="B3532" s="3" t="s">
        <v>3529</v>
      </c>
      <c r="C3532" s="3" t="s">
        <v>7640</v>
      </c>
      <c r="D3532" s="6">
        <v>2750</v>
      </c>
      <c r="E3532" s="8">
        <v>2750</v>
      </c>
      <c r="F3532" t="s">
        <v>8218</v>
      </c>
      <c r="G3532" t="s">
        <v>8224</v>
      </c>
      <c r="H3532" t="s">
        <v>8246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8276</v>
      </c>
      <c r="O3532" t="s">
        <v>8277</v>
      </c>
      <c r="P3532" s="9">
        <f>(J3532/86400)+DATE(1970,1,1)</f>
        <v>42442.623344907406</v>
      </c>
      <c r="Q3532" s="9">
        <f>(I3532/86400)+DATE(1970,1,1)</f>
        <v>42470.833333333328</v>
      </c>
      <c r="R3532" cm="1">
        <f t="array" ref="R3532:S3532">YEAR(P3532:Q3532)</f>
        <v>2016</v>
      </c>
      <c r="S3532">
        <v>2016</v>
      </c>
    </row>
    <row r="3533" spans="1:19" ht="16" x14ac:dyDescent="0.2">
      <c r="A3533">
        <v>3531</v>
      </c>
      <c r="B3533" s="3" t="s">
        <v>3530</v>
      </c>
      <c r="C3533" s="3" t="s">
        <v>7641</v>
      </c>
      <c r="D3533" s="6">
        <v>1000</v>
      </c>
      <c r="E3533" s="8">
        <v>1280</v>
      </c>
      <c r="F3533" t="s">
        <v>8218</v>
      </c>
      <c r="G3533" t="s">
        <v>8223</v>
      </c>
      <c r="H3533" t="s">
        <v>8245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8276</v>
      </c>
      <c r="O3533" t="s">
        <v>8277</v>
      </c>
      <c r="P3533" s="9">
        <f>(J3533/86400)+DATE(1970,1,1)</f>
        <v>42521.654328703706</v>
      </c>
      <c r="Q3533" s="9">
        <f>(I3533/86400)+DATE(1970,1,1)</f>
        <v>42551.654328703706</v>
      </c>
      <c r="R3533" cm="1">
        <f t="array" ref="R3533:S3533">YEAR(P3533:Q3533)</f>
        <v>2016</v>
      </c>
      <c r="S3533">
        <v>2016</v>
      </c>
    </row>
    <row r="3534" spans="1:19" ht="48" x14ac:dyDescent="0.2">
      <c r="A3534">
        <v>3532</v>
      </c>
      <c r="B3534" s="3" t="s">
        <v>3531</v>
      </c>
      <c r="C3534" s="3" t="s">
        <v>7642</v>
      </c>
      <c r="D3534" s="6">
        <v>960</v>
      </c>
      <c r="E3534" s="8">
        <v>1142</v>
      </c>
      <c r="F3534" t="s">
        <v>8218</v>
      </c>
      <c r="G3534" t="s">
        <v>8223</v>
      </c>
      <c r="H3534" t="s">
        <v>8245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8276</v>
      </c>
      <c r="O3534" t="s">
        <v>8277</v>
      </c>
      <c r="P3534" s="9">
        <f>(J3534/86400)+DATE(1970,1,1)</f>
        <v>41884.599849537037</v>
      </c>
      <c r="Q3534" s="9">
        <f>(I3534/86400)+DATE(1970,1,1)</f>
        <v>41900.165972222225</v>
      </c>
      <c r="R3534" cm="1">
        <f t="array" ref="R3534:S3534">YEAR(P3534:Q3534)</f>
        <v>2014</v>
      </c>
      <c r="S3534">
        <v>2014</v>
      </c>
    </row>
    <row r="3535" spans="1:19" ht="48" x14ac:dyDescent="0.2">
      <c r="A3535">
        <v>3533</v>
      </c>
      <c r="B3535" s="3" t="s">
        <v>3532</v>
      </c>
      <c r="C3535" s="3" t="s">
        <v>7643</v>
      </c>
      <c r="D3535" s="6">
        <v>500</v>
      </c>
      <c r="E3535" s="8">
        <v>631</v>
      </c>
      <c r="F3535" t="s">
        <v>8218</v>
      </c>
      <c r="G3535" t="s">
        <v>8223</v>
      </c>
      <c r="H3535" t="s">
        <v>8245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8276</v>
      </c>
      <c r="O3535" t="s">
        <v>8277</v>
      </c>
      <c r="P3535" s="9">
        <f>(J3535/86400)+DATE(1970,1,1)</f>
        <v>42289.761192129634</v>
      </c>
      <c r="Q3535" s="9">
        <f>(I3535/86400)+DATE(1970,1,1)</f>
        <v>42319.802858796298</v>
      </c>
      <c r="R3535" cm="1">
        <f t="array" ref="R3535:S3535">YEAR(P3535:Q3535)</f>
        <v>2015</v>
      </c>
      <c r="S3535">
        <v>2015</v>
      </c>
    </row>
    <row r="3536" spans="1:19" ht="32" x14ac:dyDescent="0.2">
      <c r="A3536">
        <v>3534</v>
      </c>
      <c r="B3536" s="3" t="s">
        <v>3533</v>
      </c>
      <c r="C3536" s="3" t="s">
        <v>7644</v>
      </c>
      <c r="D3536" s="6">
        <v>5000</v>
      </c>
      <c r="E3536" s="8">
        <v>7810</v>
      </c>
      <c r="F3536" t="s">
        <v>8218</v>
      </c>
      <c r="G3536" t="s">
        <v>8223</v>
      </c>
      <c r="H3536" t="s">
        <v>8245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8276</v>
      </c>
      <c r="O3536" t="s">
        <v>8277</v>
      </c>
      <c r="P3536" s="9">
        <f>(J3536/86400)+DATE(1970,1,1)</f>
        <v>42243.6252662037</v>
      </c>
      <c r="Q3536" s="9">
        <f>(I3536/86400)+DATE(1970,1,1)</f>
        <v>42278.6252662037</v>
      </c>
      <c r="R3536" cm="1">
        <f t="array" ref="R3536:S3536">YEAR(P3536:Q3536)</f>
        <v>2015</v>
      </c>
      <c r="S3536">
        <v>2015</v>
      </c>
    </row>
    <row r="3537" spans="1:19" ht="48" x14ac:dyDescent="0.2">
      <c r="A3537">
        <v>3535</v>
      </c>
      <c r="B3537" s="3" t="s">
        <v>3534</v>
      </c>
      <c r="C3537" s="3" t="s">
        <v>7645</v>
      </c>
      <c r="D3537" s="6">
        <v>2000</v>
      </c>
      <c r="E3537" s="8">
        <v>2063</v>
      </c>
      <c r="F3537" t="s">
        <v>8218</v>
      </c>
      <c r="G3537" t="s">
        <v>8224</v>
      </c>
      <c r="H3537" t="s">
        <v>8246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8276</v>
      </c>
      <c r="O3537" t="s">
        <v>8277</v>
      </c>
      <c r="P3537" s="9">
        <f>(J3537/86400)+DATE(1970,1,1)</f>
        <v>42248.640162037038</v>
      </c>
      <c r="Q3537" s="9">
        <f>(I3537/86400)+DATE(1970,1,1)</f>
        <v>42279.75</v>
      </c>
      <c r="R3537" cm="1">
        <f t="array" ref="R3537:S3537">YEAR(P3537:Q3537)</f>
        <v>2015</v>
      </c>
      <c r="S3537">
        <v>2015</v>
      </c>
    </row>
    <row r="3538" spans="1:19" ht="48" x14ac:dyDescent="0.2">
      <c r="A3538">
        <v>3536</v>
      </c>
      <c r="B3538" s="3" t="s">
        <v>3535</v>
      </c>
      <c r="C3538" s="3" t="s">
        <v>7646</v>
      </c>
      <c r="D3538" s="6">
        <v>150</v>
      </c>
      <c r="E3538" s="8">
        <v>230</v>
      </c>
      <c r="F3538" t="s">
        <v>8218</v>
      </c>
      <c r="G3538" t="s">
        <v>8224</v>
      </c>
      <c r="H3538" t="s">
        <v>8246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8276</v>
      </c>
      <c r="O3538" t="s">
        <v>8277</v>
      </c>
      <c r="P3538" s="9">
        <f>(J3538/86400)+DATE(1970,1,1)</f>
        <v>42328.727141203708</v>
      </c>
      <c r="Q3538" s="9">
        <f>(I3538/86400)+DATE(1970,1,1)</f>
        <v>42358.499305555553</v>
      </c>
      <c r="R3538" cm="1">
        <f t="array" ref="R3538:S3538">YEAR(P3538:Q3538)</f>
        <v>2015</v>
      </c>
      <c r="S3538">
        <v>2015</v>
      </c>
    </row>
    <row r="3539" spans="1:19" ht="48" x14ac:dyDescent="0.2">
      <c r="A3539">
        <v>3537</v>
      </c>
      <c r="B3539" s="3" t="s">
        <v>3536</v>
      </c>
      <c r="C3539" s="3" t="s">
        <v>7647</v>
      </c>
      <c r="D3539" s="6">
        <v>675</v>
      </c>
      <c r="E3539" s="8">
        <v>1218</v>
      </c>
      <c r="F3539" t="s">
        <v>8218</v>
      </c>
      <c r="G3539" t="s">
        <v>8228</v>
      </c>
      <c r="H3539" t="s">
        <v>8250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8276</v>
      </c>
      <c r="O3539" t="s">
        <v>8277</v>
      </c>
      <c r="P3539" s="9">
        <f>(J3539/86400)+DATE(1970,1,1)</f>
        <v>41923.354351851856</v>
      </c>
      <c r="Q3539" s="9">
        <f>(I3539/86400)+DATE(1970,1,1)</f>
        <v>41960.332638888889</v>
      </c>
      <c r="R3539" cm="1">
        <f t="array" ref="R3539:S3539">YEAR(P3539:Q3539)</f>
        <v>2014</v>
      </c>
      <c r="S3539">
        <v>2014</v>
      </c>
    </row>
    <row r="3540" spans="1:19" ht="48" x14ac:dyDescent="0.2">
      <c r="A3540">
        <v>3538</v>
      </c>
      <c r="B3540" s="3" t="s">
        <v>3537</v>
      </c>
      <c r="C3540" s="3" t="s">
        <v>7648</v>
      </c>
      <c r="D3540" s="6">
        <v>2000</v>
      </c>
      <c r="E3540" s="8">
        <v>2569</v>
      </c>
      <c r="F3540" t="s">
        <v>8218</v>
      </c>
      <c r="G3540" t="s">
        <v>8224</v>
      </c>
      <c r="H3540" t="s">
        <v>8246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8276</v>
      </c>
      <c r="O3540" t="s">
        <v>8277</v>
      </c>
      <c r="P3540" s="9">
        <f>(J3540/86400)+DATE(1970,1,1)</f>
        <v>42571.420601851853</v>
      </c>
      <c r="Q3540" s="9">
        <f>(I3540/86400)+DATE(1970,1,1)</f>
        <v>42599.420601851853</v>
      </c>
      <c r="R3540" cm="1">
        <f t="array" ref="R3540:S3540">YEAR(P3540:Q3540)</f>
        <v>2016</v>
      </c>
      <c r="S3540">
        <v>2016</v>
      </c>
    </row>
    <row r="3541" spans="1:19" ht="48" x14ac:dyDescent="0.2">
      <c r="A3541">
        <v>3539</v>
      </c>
      <c r="B3541" s="3" t="s">
        <v>3538</v>
      </c>
      <c r="C3541" s="3" t="s">
        <v>7649</v>
      </c>
      <c r="D3541" s="6">
        <v>600</v>
      </c>
      <c r="E3541" s="8">
        <v>718</v>
      </c>
      <c r="F3541" t="s">
        <v>8218</v>
      </c>
      <c r="G3541" t="s">
        <v>8223</v>
      </c>
      <c r="H3541" t="s">
        <v>8245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8276</v>
      </c>
      <c r="O3541" t="s">
        <v>8277</v>
      </c>
      <c r="P3541" s="9">
        <f>(J3541/86400)+DATE(1970,1,1)</f>
        <v>42600.756041666667</v>
      </c>
      <c r="Q3541" s="9">
        <f>(I3541/86400)+DATE(1970,1,1)</f>
        <v>42621.756041666667</v>
      </c>
      <c r="R3541" cm="1">
        <f t="array" ref="R3541:S3541">YEAR(P3541:Q3541)</f>
        <v>2016</v>
      </c>
      <c r="S3541">
        <v>2016</v>
      </c>
    </row>
    <row r="3542" spans="1:19" ht="48" x14ac:dyDescent="0.2">
      <c r="A3542">
        <v>3540</v>
      </c>
      <c r="B3542" s="3" t="s">
        <v>3539</v>
      </c>
      <c r="C3542" s="3" t="s">
        <v>7650</v>
      </c>
      <c r="D3542" s="6">
        <v>300</v>
      </c>
      <c r="E3542" s="8">
        <v>369</v>
      </c>
      <c r="F3542" t="s">
        <v>8218</v>
      </c>
      <c r="G3542" t="s">
        <v>8224</v>
      </c>
      <c r="H3542" t="s">
        <v>8246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8276</v>
      </c>
      <c r="O3542" t="s">
        <v>8277</v>
      </c>
      <c r="P3542" s="9">
        <f>(J3542/86400)+DATE(1970,1,1)</f>
        <v>42517.003368055557</v>
      </c>
      <c r="Q3542" s="9">
        <f>(I3542/86400)+DATE(1970,1,1)</f>
        <v>42547.003368055557</v>
      </c>
      <c r="R3542" cm="1">
        <f t="array" ref="R3542:S3542">YEAR(P3542:Q3542)</f>
        <v>2016</v>
      </c>
      <c r="S3542">
        <v>2016</v>
      </c>
    </row>
    <row r="3543" spans="1:19" ht="48" x14ac:dyDescent="0.2">
      <c r="A3543">
        <v>3541</v>
      </c>
      <c r="B3543" s="3" t="s">
        <v>3540</v>
      </c>
      <c r="C3543" s="3" t="s">
        <v>7651</v>
      </c>
      <c r="D3543" s="6">
        <v>1200</v>
      </c>
      <c r="E3543" s="8">
        <v>1260</v>
      </c>
      <c r="F3543" t="s">
        <v>8218</v>
      </c>
      <c r="G3543" t="s">
        <v>8224</v>
      </c>
      <c r="H3543" t="s">
        <v>8246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8276</v>
      </c>
      <c r="O3543" t="s">
        <v>8277</v>
      </c>
      <c r="P3543" s="9">
        <f>(J3543/86400)+DATE(1970,1,1)</f>
        <v>42222.730034722219</v>
      </c>
      <c r="Q3543" s="9">
        <f>(I3543/86400)+DATE(1970,1,1)</f>
        <v>42247.730034722219</v>
      </c>
      <c r="R3543" cm="1">
        <f t="array" ref="R3543:S3543">YEAR(P3543:Q3543)</f>
        <v>2015</v>
      </c>
      <c r="S3543">
        <v>2015</v>
      </c>
    </row>
    <row r="3544" spans="1:19" ht="48" x14ac:dyDescent="0.2">
      <c r="A3544">
        <v>3542</v>
      </c>
      <c r="B3544" s="3" t="s">
        <v>3541</v>
      </c>
      <c r="C3544" s="3" t="s">
        <v>7652</v>
      </c>
      <c r="D3544" s="6">
        <v>5500</v>
      </c>
      <c r="E3544" s="8">
        <v>5623</v>
      </c>
      <c r="F3544" t="s">
        <v>8218</v>
      </c>
      <c r="G3544" t="s">
        <v>8223</v>
      </c>
      <c r="H3544" t="s">
        <v>8245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8276</v>
      </c>
      <c r="O3544" t="s">
        <v>8277</v>
      </c>
      <c r="P3544" s="9">
        <f>(J3544/86400)+DATE(1970,1,1)</f>
        <v>41829.599791666667</v>
      </c>
      <c r="Q3544" s="9">
        <f>(I3544/86400)+DATE(1970,1,1)</f>
        <v>41889.599791666667</v>
      </c>
      <c r="R3544" cm="1">
        <f t="array" ref="R3544:S3544">YEAR(P3544:Q3544)</f>
        <v>2014</v>
      </c>
      <c r="S3544">
        <v>2014</v>
      </c>
    </row>
    <row r="3545" spans="1:19" ht="48" x14ac:dyDescent="0.2">
      <c r="A3545">
        <v>3543</v>
      </c>
      <c r="B3545" s="3" t="s">
        <v>3542</v>
      </c>
      <c r="C3545" s="3" t="s">
        <v>7653</v>
      </c>
      <c r="D3545" s="6">
        <v>1500</v>
      </c>
      <c r="E3545" s="8">
        <v>1570</v>
      </c>
      <c r="F3545" t="s">
        <v>8218</v>
      </c>
      <c r="G3545" t="s">
        <v>8235</v>
      </c>
      <c r="H3545" t="s">
        <v>8248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8276</v>
      </c>
      <c r="O3545" t="s">
        <v>8277</v>
      </c>
      <c r="P3545" s="9">
        <f>(J3545/86400)+DATE(1970,1,1)</f>
        <v>42150.755312499998</v>
      </c>
      <c r="Q3545" s="9">
        <f>(I3545/86400)+DATE(1970,1,1)</f>
        <v>42180.755312499998</v>
      </c>
      <c r="R3545" cm="1">
        <f t="array" ref="R3545:S3545">YEAR(P3545:Q3545)</f>
        <v>2015</v>
      </c>
      <c r="S3545">
        <v>2015</v>
      </c>
    </row>
    <row r="3546" spans="1:19" ht="32" x14ac:dyDescent="0.2">
      <c r="A3546">
        <v>3544</v>
      </c>
      <c r="B3546" s="3" t="s">
        <v>3543</v>
      </c>
      <c r="C3546" s="3" t="s">
        <v>7654</v>
      </c>
      <c r="D3546" s="6">
        <v>2500</v>
      </c>
      <c r="E3546" s="8">
        <v>2500</v>
      </c>
      <c r="F3546" t="s">
        <v>8218</v>
      </c>
      <c r="G3546" t="s">
        <v>8223</v>
      </c>
      <c r="H3546" t="s">
        <v>8245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8276</v>
      </c>
      <c r="O3546" t="s">
        <v>8277</v>
      </c>
      <c r="P3546" s="9">
        <f>(J3546/86400)+DATE(1970,1,1)</f>
        <v>42040.831678240742</v>
      </c>
      <c r="Q3546" s="9">
        <f>(I3546/86400)+DATE(1970,1,1)</f>
        <v>42070.831678240742</v>
      </c>
      <c r="R3546" cm="1">
        <f t="array" ref="R3546:S3546">YEAR(P3546:Q3546)</f>
        <v>2015</v>
      </c>
      <c r="S3546">
        <v>2015</v>
      </c>
    </row>
    <row r="3547" spans="1:19" ht="48" x14ac:dyDescent="0.2">
      <c r="A3547">
        <v>3545</v>
      </c>
      <c r="B3547" s="3" t="s">
        <v>3544</v>
      </c>
      <c r="C3547" s="3" t="s">
        <v>7655</v>
      </c>
      <c r="D3547" s="6">
        <v>250</v>
      </c>
      <c r="E3547" s="8">
        <v>251</v>
      </c>
      <c r="F3547" t="s">
        <v>8218</v>
      </c>
      <c r="G3547" t="s">
        <v>8223</v>
      </c>
      <c r="H3547" t="s">
        <v>8245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8276</v>
      </c>
      <c r="O3547" t="s">
        <v>8277</v>
      </c>
      <c r="P3547" s="9">
        <f>(J3547/86400)+DATE(1970,1,1)</f>
        <v>42075.807395833333</v>
      </c>
      <c r="Q3547" s="9">
        <f>(I3547/86400)+DATE(1970,1,1)</f>
        <v>42105.807395833333</v>
      </c>
      <c r="R3547" cm="1">
        <f t="array" ref="R3547:S3547">YEAR(P3547:Q3547)</f>
        <v>2015</v>
      </c>
      <c r="S3547">
        <v>2015</v>
      </c>
    </row>
    <row r="3548" spans="1:19" ht="48" x14ac:dyDescent="0.2">
      <c r="A3548">
        <v>3546</v>
      </c>
      <c r="B3548" s="3" t="s">
        <v>3545</v>
      </c>
      <c r="C3548" s="3" t="s">
        <v>7656</v>
      </c>
      <c r="D3548" s="6">
        <v>1100</v>
      </c>
      <c r="E3548" s="8">
        <v>1125</v>
      </c>
      <c r="F3548" t="s">
        <v>8218</v>
      </c>
      <c r="G3548" t="s">
        <v>8223</v>
      </c>
      <c r="H3548" t="s">
        <v>8245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8276</v>
      </c>
      <c r="O3548" t="s">
        <v>8277</v>
      </c>
      <c r="P3548" s="9">
        <f>(J3548/86400)+DATE(1970,1,1)</f>
        <v>42073.660694444443</v>
      </c>
      <c r="Q3548" s="9">
        <f>(I3548/86400)+DATE(1970,1,1)</f>
        <v>42095.165972222225</v>
      </c>
      <c r="R3548" cm="1">
        <f t="array" ref="R3548:S3548">YEAR(P3548:Q3548)</f>
        <v>2015</v>
      </c>
      <c r="S3548">
        <v>2015</v>
      </c>
    </row>
    <row r="3549" spans="1:19" ht="48" x14ac:dyDescent="0.2">
      <c r="A3549">
        <v>3547</v>
      </c>
      <c r="B3549" s="3" t="s">
        <v>3546</v>
      </c>
      <c r="C3549" s="3" t="s">
        <v>7657</v>
      </c>
      <c r="D3549" s="6">
        <v>35000</v>
      </c>
      <c r="E3549" s="8">
        <v>40043.25</v>
      </c>
      <c r="F3549" t="s">
        <v>8218</v>
      </c>
      <c r="G3549" t="s">
        <v>8223</v>
      </c>
      <c r="H3549" t="s">
        <v>8245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8276</v>
      </c>
      <c r="O3549" t="s">
        <v>8277</v>
      </c>
      <c r="P3549" s="9">
        <f>(J3549/86400)+DATE(1970,1,1)</f>
        <v>42480.078715277778</v>
      </c>
      <c r="Q3549" s="9">
        <f>(I3549/86400)+DATE(1970,1,1)</f>
        <v>42504.165972222225</v>
      </c>
      <c r="R3549" cm="1">
        <f t="array" ref="R3549:S3549">YEAR(P3549:Q3549)</f>
        <v>2016</v>
      </c>
      <c r="S3549">
        <v>2016</v>
      </c>
    </row>
    <row r="3550" spans="1:19" ht="48" x14ac:dyDescent="0.2">
      <c r="A3550">
        <v>3548</v>
      </c>
      <c r="B3550" s="3" t="s">
        <v>3547</v>
      </c>
      <c r="C3550" s="3" t="s">
        <v>7658</v>
      </c>
      <c r="D3550" s="6">
        <v>2100</v>
      </c>
      <c r="E3550" s="8">
        <v>2140</v>
      </c>
      <c r="F3550" t="s">
        <v>8218</v>
      </c>
      <c r="G3550" t="s">
        <v>8223</v>
      </c>
      <c r="H3550" t="s">
        <v>8245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8276</v>
      </c>
      <c r="O3550" t="s">
        <v>8277</v>
      </c>
      <c r="P3550" s="9">
        <f>(J3550/86400)+DATE(1970,1,1)</f>
        <v>42411.942291666666</v>
      </c>
      <c r="Q3550" s="9">
        <f>(I3550/86400)+DATE(1970,1,1)</f>
        <v>42434.041666666672</v>
      </c>
      <c r="R3550" cm="1">
        <f t="array" ref="R3550:S3550">YEAR(P3550:Q3550)</f>
        <v>2016</v>
      </c>
      <c r="S3550">
        <v>2016</v>
      </c>
    </row>
    <row r="3551" spans="1:19" ht="48" x14ac:dyDescent="0.2">
      <c r="A3551">
        <v>3549</v>
      </c>
      <c r="B3551" s="3" t="s">
        <v>3548</v>
      </c>
      <c r="C3551" s="3" t="s">
        <v>7659</v>
      </c>
      <c r="D3551" s="6">
        <v>1000</v>
      </c>
      <c r="E3551" s="8">
        <v>1020</v>
      </c>
      <c r="F3551" t="s">
        <v>8218</v>
      </c>
      <c r="G3551" t="s">
        <v>8224</v>
      </c>
      <c r="H3551" t="s">
        <v>8246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8276</v>
      </c>
      <c r="O3551" t="s">
        <v>8277</v>
      </c>
      <c r="P3551" s="9">
        <f>(J3551/86400)+DATE(1970,1,1)</f>
        <v>42223.394363425927</v>
      </c>
      <c r="Q3551" s="9">
        <f>(I3551/86400)+DATE(1970,1,1)</f>
        <v>42251.394363425927</v>
      </c>
      <c r="R3551" cm="1">
        <f t="array" ref="R3551:S3551">YEAR(P3551:Q3551)</f>
        <v>2015</v>
      </c>
      <c r="S3551">
        <v>2015</v>
      </c>
    </row>
    <row r="3552" spans="1:19" ht="48" x14ac:dyDescent="0.2">
      <c r="A3552">
        <v>3550</v>
      </c>
      <c r="B3552" s="3" t="s">
        <v>3549</v>
      </c>
      <c r="C3552" s="3" t="s">
        <v>7660</v>
      </c>
      <c r="D3552" s="6">
        <v>2500</v>
      </c>
      <c r="E3552" s="8">
        <v>2620</v>
      </c>
      <c r="F3552" t="s">
        <v>8218</v>
      </c>
      <c r="G3552" t="s">
        <v>8224</v>
      </c>
      <c r="H3552" t="s">
        <v>8246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8276</v>
      </c>
      <c r="O3552" t="s">
        <v>8277</v>
      </c>
      <c r="P3552" s="9">
        <f>(J3552/86400)+DATE(1970,1,1)</f>
        <v>42462.893495370372</v>
      </c>
      <c r="Q3552" s="9">
        <f>(I3552/86400)+DATE(1970,1,1)</f>
        <v>42492.893495370372</v>
      </c>
      <c r="R3552" cm="1">
        <f t="array" ref="R3552:S3552">YEAR(P3552:Q3552)</f>
        <v>2016</v>
      </c>
      <c r="S3552">
        <v>2016</v>
      </c>
    </row>
    <row r="3553" spans="1:19" ht="48" x14ac:dyDescent="0.2">
      <c r="A3553">
        <v>3551</v>
      </c>
      <c r="B3553" s="3" t="s">
        <v>3550</v>
      </c>
      <c r="C3553" s="3" t="s">
        <v>7661</v>
      </c>
      <c r="D3553" s="6">
        <v>1500</v>
      </c>
      <c r="E3553" s="8">
        <v>1527.5</v>
      </c>
      <c r="F3553" t="s">
        <v>8218</v>
      </c>
      <c r="G3553" t="s">
        <v>8223</v>
      </c>
      <c r="H3553" t="s">
        <v>8245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8276</v>
      </c>
      <c r="O3553" t="s">
        <v>8277</v>
      </c>
      <c r="P3553" s="9">
        <f>(J3553/86400)+DATE(1970,1,1)</f>
        <v>41753.515856481477</v>
      </c>
      <c r="Q3553" s="9">
        <f>(I3553/86400)+DATE(1970,1,1)</f>
        <v>41781.921527777777</v>
      </c>
      <c r="R3553" cm="1">
        <f t="array" ref="R3553:S3553">YEAR(P3553:Q3553)</f>
        <v>2014</v>
      </c>
      <c r="S3553">
        <v>2014</v>
      </c>
    </row>
    <row r="3554" spans="1:19" ht="48" x14ac:dyDescent="0.2">
      <c r="A3554">
        <v>3552</v>
      </c>
      <c r="B3554" s="3" t="s">
        <v>3551</v>
      </c>
      <c r="C3554" s="3" t="s">
        <v>7662</v>
      </c>
      <c r="D3554" s="6">
        <v>773</v>
      </c>
      <c r="E3554" s="8">
        <v>773</v>
      </c>
      <c r="F3554" t="s">
        <v>8218</v>
      </c>
      <c r="G3554" t="s">
        <v>8224</v>
      </c>
      <c r="H3554" t="s">
        <v>8246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8276</v>
      </c>
      <c r="O3554" t="s">
        <v>8277</v>
      </c>
      <c r="P3554" s="9">
        <f>(J3554/86400)+DATE(1970,1,1)</f>
        <v>41788.587083333332</v>
      </c>
      <c r="Q3554" s="9">
        <f>(I3554/86400)+DATE(1970,1,1)</f>
        <v>41818.587083333332</v>
      </c>
      <c r="R3554" cm="1">
        <f t="array" ref="R3554:S3554">YEAR(P3554:Q3554)</f>
        <v>2014</v>
      </c>
      <c r="S3554">
        <v>2014</v>
      </c>
    </row>
    <row r="3555" spans="1:19" ht="48" x14ac:dyDescent="0.2">
      <c r="A3555">
        <v>3553</v>
      </c>
      <c r="B3555" s="3" t="s">
        <v>3552</v>
      </c>
      <c r="C3555" s="3" t="s">
        <v>7663</v>
      </c>
      <c r="D3555" s="6">
        <v>5500</v>
      </c>
      <c r="E3555" s="8">
        <v>5845</v>
      </c>
      <c r="F3555" t="s">
        <v>8218</v>
      </c>
      <c r="G3555" t="s">
        <v>8223</v>
      </c>
      <c r="H3555" t="s">
        <v>8245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8276</v>
      </c>
      <c r="O3555" t="s">
        <v>8277</v>
      </c>
      <c r="P3555" s="9">
        <f>(J3555/86400)+DATE(1970,1,1)</f>
        <v>42196.028703703705</v>
      </c>
      <c r="Q3555" s="9">
        <f>(I3555/86400)+DATE(1970,1,1)</f>
        <v>42228</v>
      </c>
      <c r="R3555" cm="1">
        <f t="array" ref="R3555:S3555">YEAR(P3555:Q3555)</f>
        <v>2015</v>
      </c>
      <c r="S3555">
        <v>2015</v>
      </c>
    </row>
    <row r="3556" spans="1:19" ht="48" x14ac:dyDescent="0.2">
      <c r="A3556">
        <v>3554</v>
      </c>
      <c r="B3556" s="3" t="s">
        <v>3553</v>
      </c>
      <c r="C3556" s="3" t="s">
        <v>7664</v>
      </c>
      <c r="D3556" s="6">
        <v>5000</v>
      </c>
      <c r="E3556" s="8">
        <v>5671.11</v>
      </c>
      <c r="F3556" t="s">
        <v>8218</v>
      </c>
      <c r="G3556" t="s">
        <v>8223</v>
      </c>
      <c r="H3556" t="s">
        <v>8245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8276</v>
      </c>
      <c r="O3556" t="s">
        <v>8277</v>
      </c>
      <c r="P3556" s="9">
        <f>(J3556/86400)+DATE(1970,1,1)</f>
        <v>42016.050451388888</v>
      </c>
      <c r="Q3556" s="9">
        <f>(I3556/86400)+DATE(1970,1,1)</f>
        <v>42046.708333333328</v>
      </c>
      <c r="R3556" cm="1">
        <f t="array" ref="R3556:S3556">YEAR(P3556:Q3556)</f>
        <v>2015</v>
      </c>
      <c r="S3556">
        <v>2015</v>
      </c>
    </row>
    <row r="3557" spans="1:19" ht="48" x14ac:dyDescent="0.2">
      <c r="A3557">
        <v>3555</v>
      </c>
      <c r="B3557" s="3" t="s">
        <v>3554</v>
      </c>
      <c r="C3557" s="3" t="s">
        <v>7665</v>
      </c>
      <c r="D3557" s="6">
        <v>2400</v>
      </c>
      <c r="E3557" s="8">
        <v>2400</v>
      </c>
      <c r="F3557" t="s">
        <v>8218</v>
      </c>
      <c r="G3557" t="s">
        <v>8236</v>
      </c>
      <c r="H3557" t="s">
        <v>8248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8276</v>
      </c>
      <c r="O3557" t="s">
        <v>8277</v>
      </c>
      <c r="P3557" s="9">
        <f>(J3557/86400)+DATE(1970,1,1)</f>
        <v>42661.442060185189</v>
      </c>
      <c r="Q3557" s="9">
        <f>(I3557/86400)+DATE(1970,1,1)</f>
        <v>42691.483726851853</v>
      </c>
      <c r="R3557" cm="1">
        <f t="array" ref="R3557:S3557">YEAR(P3557:Q3557)</f>
        <v>2016</v>
      </c>
      <c r="S3557">
        <v>2016</v>
      </c>
    </row>
    <row r="3558" spans="1:19" ht="48" x14ac:dyDescent="0.2">
      <c r="A3558">
        <v>3556</v>
      </c>
      <c r="B3558" s="3" t="s">
        <v>3555</v>
      </c>
      <c r="C3558" s="3" t="s">
        <v>7666</v>
      </c>
      <c r="D3558" s="6">
        <v>2200</v>
      </c>
      <c r="E3558" s="8">
        <v>2210</v>
      </c>
      <c r="F3558" t="s">
        <v>8218</v>
      </c>
      <c r="G3558" t="s">
        <v>8224</v>
      </c>
      <c r="H3558" t="s">
        <v>8246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8276</v>
      </c>
      <c r="O3558" t="s">
        <v>8277</v>
      </c>
      <c r="P3558" s="9">
        <f>(J3558/86400)+DATE(1970,1,1)</f>
        <v>41808.649583333332</v>
      </c>
      <c r="Q3558" s="9">
        <f>(I3558/86400)+DATE(1970,1,1)</f>
        <v>41868.649583333332</v>
      </c>
      <c r="R3558" cm="1">
        <f t="array" ref="R3558:S3558">YEAR(P3558:Q3558)</f>
        <v>2014</v>
      </c>
      <c r="S3558">
        <v>2014</v>
      </c>
    </row>
    <row r="3559" spans="1:19" ht="48" x14ac:dyDescent="0.2">
      <c r="A3559">
        <v>3557</v>
      </c>
      <c r="B3559" s="3" t="s">
        <v>3556</v>
      </c>
      <c r="C3559" s="3" t="s">
        <v>7667</v>
      </c>
      <c r="D3559" s="6">
        <v>100000</v>
      </c>
      <c r="E3559" s="8">
        <v>100036</v>
      </c>
      <c r="F3559" t="s">
        <v>8218</v>
      </c>
      <c r="G3559" t="s">
        <v>8223</v>
      </c>
      <c r="H3559" t="s">
        <v>8245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8276</v>
      </c>
      <c r="O3559" t="s">
        <v>8277</v>
      </c>
      <c r="P3559" s="9">
        <f>(J3559/86400)+DATE(1970,1,1)</f>
        <v>41730.276747685188</v>
      </c>
      <c r="Q3559" s="9">
        <f>(I3559/86400)+DATE(1970,1,1)</f>
        <v>41764.276747685188</v>
      </c>
      <c r="R3559" cm="1">
        <f t="array" ref="R3559:S3559">YEAR(P3559:Q3559)</f>
        <v>2014</v>
      </c>
      <c r="S3559">
        <v>2014</v>
      </c>
    </row>
    <row r="3560" spans="1:19" ht="48" x14ac:dyDescent="0.2">
      <c r="A3560">
        <v>3558</v>
      </c>
      <c r="B3560" s="3" t="s">
        <v>3557</v>
      </c>
      <c r="C3560" s="3" t="s">
        <v>7668</v>
      </c>
      <c r="D3560" s="6">
        <v>350</v>
      </c>
      <c r="E3560" s="8">
        <v>504</v>
      </c>
      <c r="F3560" t="s">
        <v>8218</v>
      </c>
      <c r="G3560" t="s">
        <v>8224</v>
      </c>
      <c r="H3560" t="s">
        <v>8246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8276</v>
      </c>
      <c r="O3560" t="s">
        <v>8277</v>
      </c>
      <c r="P3560" s="9">
        <f>(J3560/86400)+DATE(1970,1,1)</f>
        <v>42139.816840277781</v>
      </c>
      <c r="Q3560" s="9">
        <f>(I3560/86400)+DATE(1970,1,1)</f>
        <v>42181.875</v>
      </c>
      <c r="R3560" cm="1">
        <f t="array" ref="R3560:S3560">YEAR(P3560:Q3560)</f>
        <v>2015</v>
      </c>
      <c r="S3560">
        <v>2015</v>
      </c>
    </row>
    <row r="3561" spans="1:19" ht="48" x14ac:dyDescent="0.2">
      <c r="A3561">
        <v>3559</v>
      </c>
      <c r="B3561" s="3" t="s">
        <v>3558</v>
      </c>
      <c r="C3561" s="3" t="s">
        <v>7669</v>
      </c>
      <c r="D3561" s="6">
        <v>1000</v>
      </c>
      <c r="E3561" s="8">
        <v>1035</v>
      </c>
      <c r="F3561" t="s">
        <v>8218</v>
      </c>
      <c r="G3561" t="s">
        <v>8225</v>
      </c>
      <c r="H3561" t="s">
        <v>8247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8276</v>
      </c>
      <c r="O3561" t="s">
        <v>8277</v>
      </c>
      <c r="P3561" s="9">
        <f>(J3561/86400)+DATE(1970,1,1)</f>
        <v>42194.096157407403</v>
      </c>
      <c r="Q3561" s="9">
        <f>(I3561/86400)+DATE(1970,1,1)</f>
        <v>42216.373611111107</v>
      </c>
      <c r="R3561" cm="1">
        <f t="array" ref="R3561:S3561">YEAR(P3561:Q3561)</f>
        <v>2015</v>
      </c>
      <c r="S3561">
        <v>2015</v>
      </c>
    </row>
    <row r="3562" spans="1:19" ht="48" x14ac:dyDescent="0.2">
      <c r="A3562">
        <v>3560</v>
      </c>
      <c r="B3562" s="3" t="s">
        <v>3559</v>
      </c>
      <c r="C3562" s="3" t="s">
        <v>7670</v>
      </c>
      <c r="D3562" s="6">
        <v>3200</v>
      </c>
      <c r="E3562" s="8">
        <v>3470</v>
      </c>
      <c r="F3562" t="s">
        <v>8218</v>
      </c>
      <c r="G3562" t="s">
        <v>8228</v>
      </c>
      <c r="H3562" t="s">
        <v>8250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8276</v>
      </c>
      <c r="O3562" t="s">
        <v>8277</v>
      </c>
      <c r="P3562" s="9">
        <f>(J3562/86400)+DATE(1970,1,1)</f>
        <v>42115.889652777776</v>
      </c>
      <c r="Q3562" s="9">
        <f>(I3562/86400)+DATE(1970,1,1)</f>
        <v>42151.114583333328</v>
      </c>
      <c r="R3562" cm="1">
        <f t="array" ref="R3562:S3562">YEAR(P3562:Q3562)</f>
        <v>2015</v>
      </c>
      <c r="S3562">
        <v>2015</v>
      </c>
    </row>
    <row r="3563" spans="1:19" ht="112" x14ac:dyDescent="0.2">
      <c r="A3563">
        <v>3561</v>
      </c>
      <c r="B3563" s="3" t="s">
        <v>3560</v>
      </c>
      <c r="C3563" s="3" t="s">
        <v>7671</v>
      </c>
      <c r="D3563" s="6">
        <v>2500</v>
      </c>
      <c r="E3563" s="8">
        <v>2560</v>
      </c>
      <c r="F3563" t="s">
        <v>8218</v>
      </c>
      <c r="G3563" t="s">
        <v>8223</v>
      </c>
      <c r="H3563" t="s">
        <v>8245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8276</v>
      </c>
      <c r="O3563" t="s">
        <v>8277</v>
      </c>
      <c r="P3563" s="9">
        <f>(J3563/86400)+DATE(1970,1,1)</f>
        <v>42203.680300925931</v>
      </c>
      <c r="Q3563" s="9">
        <f>(I3563/86400)+DATE(1970,1,1)</f>
        <v>42221.775000000001</v>
      </c>
      <c r="R3563" cm="1">
        <f t="array" ref="R3563:S3563">YEAR(P3563:Q3563)</f>
        <v>2015</v>
      </c>
      <c r="S3563">
        <v>2015</v>
      </c>
    </row>
    <row r="3564" spans="1:19" ht="48" x14ac:dyDescent="0.2">
      <c r="A3564">
        <v>3562</v>
      </c>
      <c r="B3564" s="3" t="s">
        <v>3561</v>
      </c>
      <c r="C3564" s="3" t="s">
        <v>7672</v>
      </c>
      <c r="D3564" s="6">
        <v>315</v>
      </c>
      <c r="E3564" s="8">
        <v>469</v>
      </c>
      <c r="F3564" t="s">
        <v>8218</v>
      </c>
      <c r="G3564" t="s">
        <v>8224</v>
      </c>
      <c r="H3564" t="s">
        <v>8246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8276</v>
      </c>
      <c r="O3564" t="s">
        <v>8277</v>
      </c>
      <c r="P3564" s="9">
        <f>(J3564/86400)+DATE(1970,1,1)</f>
        <v>42433.761886574073</v>
      </c>
      <c r="Q3564" s="9">
        <f>(I3564/86400)+DATE(1970,1,1)</f>
        <v>42442.916666666672</v>
      </c>
      <c r="R3564" cm="1">
        <f t="array" ref="R3564:S3564">YEAR(P3564:Q3564)</f>
        <v>2016</v>
      </c>
      <c r="S3564">
        <v>2016</v>
      </c>
    </row>
    <row r="3565" spans="1:19" ht="48" x14ac:dyDescent="0.2">
      <c r="A3565">
        <v>3563</v>
      </c>
      <c r="B3565" s="3" t="s">
        <v>3562</v>
      </c>
      <c r="C3565" s="3" t="s">
        <v>7673</v>
      </c>
      <c r="D3565" s="6">
        <v>500</v>
      </c>
      <c r="E3565" s="8">
        <v>527.45000000000005</v>
      </c>
      <c r="F3565" t="s">
        <v>8218</v>
      </c>
      <c r="G3565" t="s">
        <v>8224</v>
      </c>
      <c r="H3565" t="s">
        <v>8246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8276</v>
      </c>
      <c r="O3565" t="s">
        <v>8277</v>
      </c>
      <c r="P3565" s="9">
        <f>(J3565/86400)+DATE(1970,1,1)</f>
        <v>42555.671944444446</v>
      </c>
      <c r="Q3565" s="9">
        <f>(I3565/86400)+DATE(1970,1,1)</f>
        <v>42583.791666666672</v>
      </c>
      <c r="R3565" cm="1">
        <f t="array" ref="R3565:S3565">YEAR(P3565:Q3565)</f>
        <v>2016</v>
      </c>
      <c r="S3565">
        <v>2016</v>
      </c>
    </row>
    <row r="3566" spans="1:19" ht="32" x14ac:dyDescent="0.2">
      <c r="A3566">
        <v>3564</v>
      </c>
      <c r="B3566" s="3" t="s">
        <v>3563</v>
      </c>
      <c r="C3566" s="3" t="s">
        <v>7674</v>
      </c>
      <c r="D3566" s="6">
        <v>1000</v>
      </c>
      <c r="E3566" s="8">
        <v>1005</v>
      </c>
      <c r="F3566" t="s">
        <v>8218</v>
      </c>
      <c r="G3566" t="s">
        <v>8224</v>
      </c>
      <c r="H3566" t="s">
        <v>8246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8276</v>
      </c>
      <c r="O3566" t="s">
        <v>8277</v>
      </c>
      <c r="P3566" s="9">
        <f>(J3566/86400)+DATE(1970,1,1)</f>
        <v>42236.623252314814</v>
      </c>
      <c r="Q3566" s="9">
        <f>(I3566/86400)+DATE(1970,1,1)</f>
        <v>42282.666666666672</v>
      </c>
      <c r="R3566" cm="1">
        <f t="array" ref="R3566:S3566">YEAR(P3566:Q3566)</f>
        <v>2015</v>
      </c>
      <c r="S3566">
        <v>2015</v>
      </c>
    </row>
    <row r="3567" spans="1:19" ht="48" x14ac:dyDescent="0.2">
      <c r="A3567">
        <v>3565</v>
      </c>
      <c r="B3567" s="3" t="s">
        <v>3564</v>
      </c>
      <c r="C3567" s="3" t="s">
        <v>7675</v>
      </c>
      <c r="D3567" s="6">
        <v>900</v>
      </c>
      <c r="E3567" s="8">
        <v>1175</v>
      </c>
      <c r="F3567" t="s">
        <v>8218</v>
      </c>
      <c r="G3567" t="s">
        <v>8223</v>
      </c>
      <c r="H3567" t="s">
        <v>8245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8276</v>
      </c>
      <c r="O3567" t="s">
        <v>8277</v>
      </c>
      <c r="P3567" s="9">
        <f>(J3567/86400)+DATE(1970,1,1)</f>
        <v>41974.743148148147</v>
      </c>
      <c r="Q3567" s="9">
        <f>(I3567/86400)+DATE(1970,1,1)</f>
        <v>42004.743148148147</v>
      </c>
      <c r="R3567" cm="1">
        <f t="array" ref="R3567:S3567">YEAR(P3567:Q3567)</f>
        <v>2014</v>
      </c>
      <c r="S3567">
        <v>2014</v>
      </c>
    </row>
    <row r="3568" spans="1:19" ht="48" x14ac:dyDescent="0.2">
      <c r="A3568">
        <v>3566</v>
      </c>
      <c r="B3568" s="3" t="s">
        <v>3565</v>
      </c>
      <c r="C3568" s="3" t="s">
        <v>7676</v>
      </c>
      <c r="D3568" s="6">
        <v>2000</v>
      </c>
      <c r="E3568" s="8">
        <v>2095</v>
      </c>
      <c r="F3568" t="s">
        <v>8218</v>
      </c>
      <c r="G3568" t="s">
        <v>8224</v>
      </c>
      <c r="H3568" t="s">
        <v>8246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8276</v>
      </c>
      <c r="O3568" t="s">
        <v>8277</v>
      </c>
      <c r="P3568" s="9">
        <f>(J3568/86400)+DATE(1970,1,1)</f>
        <v>41997.507905092592</v>
      </c>
      <c r="Q3568" s="9">
        <f>(I3568/86400)+DATE(1970,1,1)</f>
        <v>42027.507905092592</v>
      </c>
      <c r="R3568" cm="1">
        <f t="array" ref="R3568:S3568">YEAR(P3568:Q3568)</f>
        <v>2014</v>
      </c>
      <c r="S3568">
        <v>2015</v>
      </c>
    </row>
    <row r="3569" spans="1:19" ht="48" x14ac:dyDescent="0.2">
      <c r="A3569">
        <v>3567</v>
      </c>
      <c r="B3569" s="3" t="s">
        <v>3566</v>
      </c>
      <c r="C3569" s="3" t="s">
        <v>7677</v>
      </c>
      <c r="D3569" s="6">
        <v>1000</v>
      </c>
      <c r="E3569" s="8">
        <v>1088</v>
      </c>
      <c r="F3569" t="s">
        <v>8218</v>
      </c>
      <c r="G3569" t="s">
        <v>8224</v>
      </c>
      <c r="H3569" t="s">
        <v>8246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8276</v>
      </c>
      <c r="O3569" t="s">
        <v>8277</v>
      </c>
      <c r="P3569" s="9">
        <f>(J3569/86400)+DATE(1970,1,1)</f>
        <v>42135.810694444444</v>
      </c>
      <c r="Q3569" s="9">
        <f>(I3569/86400)+DATE(1970,1,1)</f>
        <v>42165.810694444444</v>
      </c>
      <c r="R3569" cm="1">
        <f t="array" ref="R3569:S3569">YEAR(P3569:Q3569)</f>
        <v>2015</v>
      </c>
      <c r="S3569">
        <v>2015</v>
      </c>
    </row>
    <row r="3570" spans="1:19" ht="48" x14ac:dyDescent="0.2">
      <c r="A3570">
        <v>3568</v>
      </c>
      <c r="B3570" s="3" t="s">
        <v>3567</v>
      </c>
      <c r="C3570" s="3" t="s">
        <v>7678</v>
      </c>
      <c r="D3570" s="6">
        <v>1000</v>
      </c>
      <c r="E3570" s="8">
        <v>1110</v>
      </c>
      <c r="F3570" t="s">
        <v>8218</v>
      </c>
      <c r="G3570" t="s">
        <v>8223</v>
      </c>
      <c r="H3570" t="s">
        <v>8245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8276</v>
      </c>
      <c r="O3570" t="s">
        <v>8277</v>
      </c>
      <c r="P3570" s="9">
        <f>(J3570/86400)+DATE(1970,1,1)</f>
        <v>41869.740671296298</v>
      </c>
      <c r="Q3570" s="9">
        <f>(I3570/86400)+DATE(1970,1,1)</f>
        <v>41899.740671296298</v>
      </c>
      <c r="R3570" cm="1">
        <f t="array" ref="R3570:S3570">YEAR(P3570:Q3570)</f>
        <v>2014</v>
      </c>
      <c r="S3570">
        <v>2014</v>
      </c>
    </row>
    <row r="3571" spans="1:19" ht="48" x14ac:dyDescent="0.2">
      <c r="A3571">
        <v>3569</v>
      </c>
      <c r="B3571" s="3" t="s">
        <v>3568</v>
      </c>
      <c r="C3571" s="3" t="s">
        <v>7679</v>
      </c>
      <c r="D3571" s="6">
        <v>5000</v>
      </c>
      <c r="E3571" s="8">
        <v>5024</v>
      </c>
      <c r="F3571" t="s">
        <v>8218</v>
      </c>
      <c r="G3571" t="s">
        <v>8223</v>
      </c>
      <c r="H3571" t="s">
        <v>8245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8276</v>
      </c>
      <c r="O3571" t="s">
        <v>8277</v>
      </c>
      <c r="P3571" s="9">
        <f>(J3571/86400)+DATE(1970,1,1)</f>
        <v>41982.688611111109</v>
      </c>
      <c r="Q3571" s="9">
        <f>(I3571/86400)+DATE(1970,1,1)</f>
        <v>42012.688611111109</v>
      </c>
      <c r="R3571" cm="1">
        <f t="array" ref="R3571:S3571">YEAR(P3571:Q3571)</f>
        <v>2014</v>
      </c>
      <c r="S3571">
        <v>2015</v>
      </c>
    </row>
    <row r="3572" spans="1:19" ht="48" x14ac:dyDescent="0.2">
      <c r="A3572">
        <v>3570</v>
      </c>
      <c r="B3572" s="3" t="s">
        <v>3569</v>
      </c>
      <c r="C3572" s="3" t="s">
        <v>7680</v>
      </c>
      <c r="D3572" s="6">
        <v>2000</v>
      </c>
      <c r="E3572" s="8">
        <v>2287</v>
      </c>
      <c r="F3572" t="s">
        <v>8218</v>
      </c>
      <c r="G3572" t="s">
        <v>8223</v>
      </c>
      <c r="H3572" t="s">
        <v>8245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8276</v>
      </c>
      <c r="O3572" t="s">
        <v>8277</v>
      </c>
      <c r="P3572" s="9">
        <f>(J3572/86400)+DATE(1970,1,1)</f>
        <v>41976.331979166665</v>
      </c>
      <c r="Q3572" s="9">
        <f>(I3572/86400)+DATE(1970,1,1)</f>
        <v>42004.291666666672</v>
      </c>
      <c r="R3572" cm="1">
        <f t="array" ref="R3572:S3572">YEAR(P3572:Q3572)</f>
        <v>2014</v>
      </c>
      <c r="S3572">
        <v>2014</v>
      </c>
    </row>
    <row r="3573" spans="1:19" ht="48" x14ac:dyDescent="0.2">
      <c r="A3573">
        <v>3571</v>
      </c>
      <c r="B3573" s="3" t="s">
        <v>3570</v>
      </c>
      <c r="C3573" s="3" t="s">
        <v>7681</v>
      </c>
      <c r="D3573" s="6">
        <v>1500</v>
      </c>
      <c r="E3573" s="8">
        <v>1831</v>
      </c>
      <c r="F3573" t="s">
        <v>8218</v>
      </c>
      <c r="G3573" t="s">
        <v>8224</v>
      </c>
      <c r="H3573" t="s">
        <v>8246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8276</v>
      </c>
      <c r="O3573" t="s">
        <v>8277</v>
      </c>
      <c r="P3573" s="9">
        <f>(J3573/86400)+DATE(1970,1,1)</f>
        <v>41912.858946759261</v>
      </c>
      <c r="Q3573" s="9">
        <f>(I3573/86400)+DATE(1970,1,1)</f>
        <v>41942.858946759261</v>
      </c>
      <c r="R3573" cm="1">
        <f t="array" ref="R3573:S3573">YEAR(P3573:Q3573)</f>
        <v>2014</v>
      </c>
      <c r="S3573">
        <v>2014</v>
      </c>
    </row>
    <row r="3574" spans="1:19" ht="32" x14ac:dyDescent="0.2">
      <c r="A3574">
        <v>3572</v>
      </c>
      <c r="B3574" s="3" t="s">
        <v>3571</v>
      </c>
      <c r="C3574" s="3" t="s">
        <v>7682</v>
      </c>
      <c r="D3574" s="6">
        <v>500</v>
      </c>
      <c r="E3574" s="8">
        <v>500</v>
      </c>
      <c r="F3574" t="s">
        <v>8218</v>
      </c>
      <c r="G3574" t="s">
        <v>8224</v>
      </c>
      <c r="H3574" t="s">
        <v>8246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8276</v>
      </c>
      <c r="O3574" t="s">
        <v>8277</v>
      </c>
      <c r="P3574" s="9">
        <f>(J3574/86400)+DATE(1970,1,1)</f>
        <v>42146.570393518516</v>
      </c>
      <c r="Q3574" s="9">
        <f>(I3574/86400)+DATE(1970,1,1)</f>
        <v>42176.570393518516</v>
      </c>
      <c r="R3574" cm="1">
        <f t="array" ref="R3574:S3574">YEAR(P3574:Q3574)</f>
        <v>2015</v>
      </c>
      <c r="S3574">
        <v>2015</v>
      </c>
    </row>
    <row r="3575" spans="1:19" ht="32" x14ac:dyDescent="0.2">
      <c r="A3575">
        <v>3573</v>
      </c>
      <c r="B3575" s="3" t="s">
        <v>3572</v>
      </c>
      <c r="C3575" s="3" t="s">
        <v>7683</v>
      </c>
      <c r="D3575" s="6">
        <v>3000</v>
      </c>
      <c r="E3575" s="8">
        <v>3084</v>
      </c>
      <c r="F3575" t="s">
        <v>8218</v>
      </c>
      <c r="G3575" t="s">
        <v>8224</v>
      </c>
      <c r="H3575" t="s">
        <v>8246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8276</v>
      </c>
      <c r="O3575" t="s">
        <v>8277</v>
      </c>
      <c r="P3575" s="9">
        <f>(J3575/86400)+DATE(1970,1,1)</f>
        <v>41921.375532407408</v>
      </c>
      <c r="Q3575" s="9">
        <f>(I3575/86400)+DATE(1970,1,1)</f>
        <v>41951.417199074072</v>
      </c>
      <c r="R3575" cm="1">
        <f t="array" ref="R3575:S3575">YEAR(P3575:Q3575)</f>
        <v>2014</v>
      </c>
      <c r="S3575">
        <v>2014</v>
      </c>
    </row>
    <row r="3576" spans="1:19" ht="48" x14ac:dyDescent="0.2">
      <c r="A3576">
        <v>3574</v>
      </c>
      <c r="B3576" s="3" t="s">
        <v>3573</v>
      </c>
      <c r="C3576" s="3" t="s">
        <v>7684</v>
      </c>
      <c r="D3576" s="6">
        <v>5800</v>
      </c>
      <c r="E3576" s="8">
        <v>6155</v>
      </c>
      <c r="F3576" t="s">
        <v>8218</v>
      </c>
      <c r="G3576" t="s">
        <v>8223</v>
      </c>
      <c r="H3576" t="s">
        <v>8245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8276</v>
      </c>
      <c r="O3576" t="s">
        <v>8277</v>
      </c>
      <c r="P3576" s="9">
        <f>(J3576/86400)+DATE(1970,1,1)</f>
        <v>41926.942685185189</v>
      </c>
      <c r="Q3576" s="9">
        <f>(I3576/86400)+DATE(1970,1,1)</f>
        <v>41956.984351851846</v>
      </c>
      <c r="R3576" cm="1">
        <f t="array" ref="R3576:S3576">YEAR(P3576:Q3576)</f>
        <v>2014</v>
      </c>
      <c r="S3576">
        <v>2014</v>
      </c>
    </row>
    <row r="3577" spans="1:19" ht="48" x14ac:dyDescent="0.2">
      <c r="A3577">
        <v>3575</v>
      </c>
      <c r="B3577" s="3" t="s">
        <v>3574</v>
      </c>
      <c r="C3577" s="3" t="s">
        <v>7685</v>
      </c>
      <c r="D3577" s="6">
        <v>10000</v>
      </c>
      <c r="E3577" s="8">
        <v>10133</v>
      </c>
      <c r="F3577" t="s">
        <v>8218</v>
      </c>
      <c r="G3577" t="s">
        <v>8223</v>
      </c>
      <c r="H3577" t="s">
        <v>8245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8276</v>
      </c>
      <c r="O3577" t="s">
        <v>8277</v>
      </c>
      <c r="P3577" s="9">
        <f>(J3577/86400)+DATE(1970,1,1)</f>
        <v>42561.783877314811</v>
      </c>
      <c r="Q3577" s="9">
        <f>(I3577/86400)+DATE(1970,1,1)</f>
        <v>42593.165972222225</v>
      </c>
      <c r="R3577" cm="1">
        <f t="array" ref="R3577:S3577">YEAR(P3577:Q3577)</f>
        <v>2016</v>
      </c>
      <c r="S3577">
        <v>2016</v>
      </c>
    </row>
    <row r="3578" spans="1:19" ht="48" x14ac:dyDescent="0.2">
      <c r="A3578">
        <v>3576</v>
      </c>
      <c r="B3578" s="3" t="s">
        <v>3575</v>
      </c>
      <c r="C3578" s="3" t="s">
        <v>7686</v>
      </c>
      <c r="D3578" s="6">
        <v>100</v>
      </c>
      <c r="E3578" s="8">
        <v>100</v>
      </c>
      <c r="F3578" t="s">
        <v>8218</v>
      </c>
      <c r="G3578" t="s">
        <v>8223</v>
      </c>
      <c r="H3578" t="s">
        <v>8245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8276</v>
      </c>
      <c r="O3578" t="s">
        <v>8277</v>
      </c>
      <c r="P3578" s="9">
        <f>(J3578/86400)+DATE(1970,1,1)</f>
        <v>42649.54923611111</v>
      </c>
      <c r="Q3578" s="9">
        <f>(I3578/86400)+DATE(1970,1,1)</f>
        <v>42709.590902777782</v>
      </c>
      <c r="R3578" cm="1">
        <f t="array" ref="R3578:S3578">YEAR(P3578:Q3578)</f>
        <v>2016</v>
      </c>
      <c r="S3578">
        <v>2016</v>
      </c>
    </row>
    <row r="3579" spans="1:19" ht="48" x14ac:dyDescent="0.2">
      <c r="A3579">
        <v>3577</v>
      </c>
      <c r="B3579" s="3" t="s">
        <v>3576</v>
      </c>
      <c r="C3579" s="3" t="s">
        <v>7687</v>
      </c>
      <c r="D3579" s="6">
        <v>600</v>
      </c>
      <c r="E3579" s="8">
        <v>780</v>
      </c>
      <c r="F3579" t="s">
        <v>8218</v>
      </c>
      <c r="G3579" t="s">
        <v>8223</v>
      </c>
      <c r="H3579" t="s">
        <v>8245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8276</v>
      </c>
      <c r="O3579" t="s">
        <v>8277</v>
      </c>
      <c r="P3579" s="9">
        <f>(J3579/86400)+DATE(1970,1,1)</f>
        <v>42093.786840277782</v>
      </c>
      <c r="Q3579" s="9">
        <f>(I3579/86400)+DATE(1970,1,1)</f>
        <v>42120.26944444445</v>
      </c>
      <c r="R3579" cm="1">
        <f t="array" ref="R3579:S3579">YEAR(P3579:Q3579)</f>
        <v>2015</v>
      </c>
      <c r="S3579">
        <v>2015</v>
      </c>
    </row>
    <row r="3580" spans="1:19" ht="48" x14ac:dyDescent="0.2">
      <c r="A3580">
        <v>3578</v>
      </c>
      <c r="B3580" s="3" t="s">
        <v>3577</v>
      </c>
      <c r="C3580" s="3" t="s">
        <v>7688</v>
      </c>
      <c r="D3580" s="6">
        <v>1500</v>
      </c>
      <c r="E3580" s="8">
        <v>1500.2</v>
      </c>
      <c r="F3580" t="s">
        <v>8218</v>
      </c>
      <c r="G3580" t="s">
        <v>8224</v>
      </c>
      <c r="H3580" t="s">
        <v>8246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8276</v>
      </c>
      <c r="O3580" t="s">
        <v>8277</v>
      </c>
      <c r="P3580" s="9">
        <f>(J3580/86400)+DATE(1970,1,1)</f>
        <v>42460.733530092592</v>
      </c>
      <c r="Q3580" s="9">
        <f>(I3580/86400)+DATE(1970,1,1)</f>
        <v>42490.733530092592</v>
      </c>
      <c r="R3580" cm="1">
        <f t="array" ref="R3580:S3580">YEAR(P3580:Q3580)</f>
        <v>2016</v>
      </c>
      <c r="S3580">
        <v>2016</v>
      </c>
    </row>
    <row r="3581" spans="1:19" ht="48" x14ac:dyDescent="0.2">
      <c r="A3581">
        <v>3579</v>
      </c>
      <c r="B3581" s="3" t="s">
        <v>3578</v>
      </c>
      <c r="C3581" s="3" t="s">
        <v>7689</v>
      </c>
      <c r="D3581" s="6">
        <v>500</v>
      </c>
      <c r="E3581" s="8">
        <v>500</v>
      </c>
      <c r="F3581" t="s">
        <v>8218</v>
      </c>
      <c r="G3581" t="s">
        <v>8224</v>
      </c>
      <c r="H3581" t="s">
        <v>8246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8276</v>
      </c>
      <c r="O3581" t="s">
        <v>8277</v>
      </c>
      <c r="P3581" s="9">
        <f>(J3581/86400)+DATE(1970,1,1)</f>
        <v>42430.762222222227</v>
      </c>
      <c r="Q3581" s="9">
        <f>(I3581/86400)+DATE(1970,1,1)</f>
        <v>42460.720555555556</v>
      </c>
      <c r="R3581" cm="1">
        <f t="array" ref="R3581:S3581">YEAR(P3581:Q3581)</f>
        <v>2016</v>
      </c>
      <c r="S3581">
        <v>2016</v>
      </c>
    </row>
    <row r="3582" spans="1:19" ht="48" x14ac:dyDescent="0.2">
      <c r="A3582">
        <v>3580</v>
      </c>
      <c r="B3582" s="3" t="s">
        <v>3579</v>
      </c>
      <c r="C3582" s="3" t="s">
        <v>7690</v>
      </c>
      <c r="D3582" s="6">
        <v>900</v>
      </c>
      <c r="E3582" s="8">
        <v>1025</v>
      </c>
      <c r="F3582" t="s">
        <v>8218</v>
      </c>
      <c r="G3582" t="s">
        <v>8223</v>
      </c>
      <c r="H3582" t="s">
        <v>8245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8276</v>
      </c>
      <c r="O3582" t="s">
        <v>8277</v>
      </c>
      <c r="P3582" s="9">
        <f>(J3582/86400)+DATE(1970,1,1)</f>
        <v>42026.176180555558</v>
      </c>
      <c r="Q3582" s="9">
        <f>(I3582/86400)+DATE(1970,1,1)</f>
        <v>42064.207638888889</v>
      </c>
      <c r="R3582" cm="1">
        <f t="array" ref="R3582:S3582">YEAR(P3582:Q3582)</f>
        <v>2015</v>
      </c>
      <c r="S3582">
        <v>2015</v>
      </c>
    </row>
    <row r="3583" spans="1:19" ht="48" x14ac:dyDescent="0.2">
      <c r="A3583">
        <v>3581</v>
      </c>
      <c r="B3583" s="3" t="s">
        <v>3580</v>
      </c>
      <c r="C3583" s="3" t="s">
        <v>7691</v>
      </c>
      <c r="D3583" s="6">
        <v>1500</v>
      </c>
      <c r="E3583" s="8">
        <v>1500</v>
      </c>
      <c r="F3583" t="s">
        <v>8218</v>
      </c>
      <c r="G3583" t="s">
        <v>8224</v>
      </c>
      <c r="H3583" t="s">
        <v>8246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8276</v>
      </c>
      <c r="O3583" t="s">
        <v>8277</v>
      </c>
      <c r="P3583" s="9">
        <f>(J3583/86400)+DATE(1970,1,1)</f>
        <v>41836.471180555556</v>
      </c>
      <c r="Q3583" s="9">
        <f>(I3583/86400)+DATE(1970,1,1)</f>
        <v>41850.471180555556</v>
      </c>
      <c r="R3583" cm="1">
        <f t="array" ref="R3583:S3583">YEAR(P3583:Q3583)</f>
        <v>2014</v>
      </c>
      <c r="S3583">
        <v>2014</v>
      </c>
    </row>
    <row r="3584" spans="1:19" ht="48" x14ac:dyDescent="0.2">
      <c r="A3584">
        <v>3582</v>
      </c>
      <c r="B3584" s="3" t="s">
        <v>3581</v>
      </c>
      <c r="C3584" s="3" t="s">
        <v>7692</v>
      </c>
      <c r="D3584" s="6">
        <v>1000</v>
      </c>
      <c r="E3584" s="8">
        <v>2870</v>
      </c>
      <c r="F3584" t="s">
        <v>8218</v>
      </c>
      <c r="G3584" t="s">
        <v>8223</v>
      </c>
      <c r="H3584" t="s">
        <v>8245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8276</v>
      </c>
      <c r="O3584" t="s">
        <v>8277</v>
      </c>
      <c r="P3584" s="9">
        <f>(J3584/86400)+DATE(1970,1,1)</f>
        <v>42451.095856481479</v>
      </c>
      <c r="Q3584" s="9">
        <f>(I3584/86400)+DATE(1970,1,1)</f>
        <v>42465.095856481479</v>
      </c>
      <c r="R3584" cm="1">
        <f t="array" ref="R3584:S3584">YEAR(P3584:Q3584)</f>
        <v>2016</v>
      </c>
      <c r="S3584">
        <v>2016</v>
      </c>
    </row>
    <row r="3585" spans="1:19" ht="48" x14ac:dyDescent="0.2">
      <c r="A3585">
        <v>3583</v>
      </c>
      <c r="B3585" s="3" t="s">
        <v>3582</v>
      </c>
      <c r="C3585" s="3" t="s">
        <v>7693</v>
      </c>
      <c r="D3585" s="6">
        <v>3000</v>
      </c>
      <c r="E3585" s="8">
        <v>3255</v>
      </c>
      <c r="F3585" t="s">
        <v>8218</v>
      </c>
      <c r="G3585" t="s">
        <v>8223</v>
      </c>
      <c r="H3585" t="s">
        <v>8245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8276</v>
      </c>
      <c r="O3585" t="s">
        <v>8277</v>
      </c>
      <c r="P3585" s="9">
        <f>(J3585/86400)+DATE(1970,1,1)</f>
        <v>42418.425983796296</v>
      </c>
      <c r="Q3585" s="9">
        <f>(I3585/86400)+DATE(1970,1,1)</f>
        <v>42478.384317129632</v>
      </c>
      <c r="R3585" cm="1">
        <f t="array" ref="R3585:S3585">YEAR(P3585:Q3585)</f>
        <v>2016</v>
      </c>
      <c r="S3585">
        <v>2016</v>
      </c>
    </row>
    <row r="3586" spans="1:19" ht="96" x14ac:dyDescent="0.2">
      <c r="A3586">
        <v>3584</v>
      </c>
      <c r="B3586" s="3" t="s">
        <v>3583</v>
      </c>
      <c r="C3586" s="3" t="s">
        <v>7694</v>
      </c>
      <c r="D3586" s="6">
        <v>3000</v>
      </c>
      <c r="E3586" s="8">
        <v>3465</v>
      </c>
      <c r="F3586" t="s">
        <v>8218</v>
      </c>
      <c r="G3586" t="s">
        <v>8224</v>
      </c>
      <c r="H3586" t="s">
        <v>8246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8276</v>
      </c>
      <c r="O3586" t="s">
        <v>8277</v>
      </c>
      <c r="P3586" s="9">
        <f>(J3586/86400)+DATE(1970,1,1)</f>
        <v>42168.316481481481</v>
      </c>
      <c r="Q3586" s="9">
        <f>(I3586/86400)+DATE(1970,1,1)</f>
        <v>42198.316481481481</v>
      </c>
      <c r="R3586" cm="1">
        <f t="array" ref="R3586:S3586">YEAR(P3586:Q3586)</f>
        <v>2015</v>
      </c>
      <c r="S3586">
        <v>2015</v>
      </c>
    </row>
    <row r="3587" spans="1:19" ht="48" x14ac:dyDescent="0.2">
      <c r="A3587">
        <v>3585</v>
      </c>
      <c r="B3587" s="3" t="s">
        <v>3584</v>
      </c>
      <c r="C3587" s="3" t="s">
        <v>7695</v>
      </c>
      <c r="D3587" s="6">
        <v>3400</v>
      </c>
      <c r="E3587" s="8">
        <v>4050</v>
      </c>
      <c r="F3587" t="s">
        <v>8218</v>
      </c>
      <c r="G3587" t="s">
        <v>8223</v>
      </c>
      <c r="H3587" t="s">
        <v>8245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8276</v>
      </c>
      <c r="O3587" t="s">
        <v>8277</v>
      </c>
      <c r="P3587" s="9">
        <f>(J3587/86400)+DATE(1970,1,1)</f>
        <v>41964.716319444444</v>
      </c>
      <c r="Q3587" s="9">
        <f>(I3587/86400)+DATE(1970,1,1)</f>
        <v>41994.716319444444</v>
      </c>
      <c r="R3587" cm="1">
        <f t="array" ref="R3587:S3587">YEAR(P3587:Q3587)</f>
        <v>2014</v>
      </c>
      <c r="S3587">
        <v>2014</v>
      </c>
    </row>
    <row r="3588" spans="1:19" ht="16" x14ac:dyDescent="0.2">
      <c r="A3588">
        <v>3586</v>
      </c>
      <c r="B3588" s="3" t="s">
        <v>3585</v>
      </c>
      <c r="C3588" s="3" t="s">
        <v>7696</v>
      </c>
      <c r="D3588" s="6">
        <v>7500</v>
      </c>
      <c r="E3588" s="8">
        <v>8207</v>
      </c>
      <c r="F3588" t="s">
        <v>8218</v>
      </c>
      <c r="G3588" t="s">
        <v>8223</v>
      </c>
      <c r="H3588" t="s">
        <v>8245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8276</v>
      </c>
      <c r="O3588" t="s">
        <v>8277</v>
      </c>
      <c r="P3588" s="9">
        <f>(J3588/86400)+DATE(1970,1,1)</f>
        <v>42576.697569444441</v>
      </c>
      <c r="Q3588" s="9">
        <f>(I3588/86400)+DATE(1970,1,1)</f>
        <v>42636.697569444441</v>
      </c>
      <c r="R3588" cm="1">
        <f t="array" ref="R3588:S3588">YEAR(P3588:Q3588)</f>
        <v>2016</v>
      </c>
      <c r="S3588">
        <v>2016</v>
      </c>
    </row>
    <row r="3589" spans="1:19" ht="48" x14ac:dyDescent="0.2">
      <c r="A3589">
        <v>3587</v>
      </c>
      <c r="B3589" s="3" t="s">
        <v>3586</v>
      </c>
      <c r="C3589" s="3" t="s">
        <v>7697</v>
      </c>
      <c r="D3589" s="6">
        <v>500</v>
      </c>
      <c r="E3589" s="8">
        <v>633</v>
      </c>
      <c r="F3589" t="s">
        <v>8218</v>
      </c>
      <c r="G3589" t="s">
        <v>8224</v>
      </c>
      <c r="H3589" t="s">
        <v>8246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8276</v>
      </c>
      <c r="O3589" t="s">
        <v>8277</v>
      </c>
      <c r="P3589" s="9">
        <f>(J3589/86400)+DATE(1970,1,1)</f>
        <v>42503.539976851855</v>
      </c>
      <c r="Q3589" s="9">
        <f>(I3589/86400)+DATE(1970,1,1)</f>
        <v>42548.791666666672</v>
      </c>
      <c r="R3589" cm="1">
        <f t="array" ref="R3589:S3589">YEAR(P3589:Q3589)</f>
        <v>2016</v>
      </c>
      <c r="S3589">
        <v>2016</v>
      </c>
    </row>
    <row r="3590" spans="1:19" ht="48" x14ac:dyDescent="0.2">
      <c r="A3590">
        <v>3588</v>
      </c>
      <c r="B3590" s="3" t="s">
        <v>3587</v>
      </c>
      <c r="C3590" s="3" t="s">
        <v>7698</v>
      </c>
      <c r="D3590" s="6">
        <v>200</v>
      </c>
      <c r="E3590" s="8">
        <v>201</v>
      </c>
      <c r="F3590" t="s">
        <v>8218</v>
      </c>
      <c r="G3590" t="s">
        <v>8224</v>
      </c>
      <c r="H3590" t="s">
        <v>8246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8276</v>
      </c>
      <c r="O3590" t="s">
        <v>8277</v>
      </c>
      <c r="P3590" s="9">
        <f>(J3590/86400)+DATE(1970,1,1)</f>
        <v>42101.828819444447</v>
      </c>
      <c r="Q3590" s="9">
        <f>(I3590/86400)+DATE(1970,1,1)</f>
        <v>42123.958333333328</v>
      </c>
      <c r="R3590" cm="1">
        <f t="array" ref="R3590:S3590">YEAR(P3590:Q3590)</f>
        <v>2015</v>
      </c>
      <c r="S3590">
        <v>2015</v>
      </c>
    </row>
    <row r="3591" spans="1:19" ht="48" x14ac:dyDescent="0.2">
      <c r="A3591">
        <v>3589</v>
      </c>
      <c r="B3591" s="3" t="s">
        <v>3588</v>
      </c>
      <c r="C3591" s="3" t="s">
        <v>7699</v>
      </c>
      <c r="D3591" s="6">
        <v>4000</v>
      </c>
      <c r="E3591" s="8">
        <v>5100</v>
      </c>
      <c r="F3591" t="s">
        <v>8218</v>
      </c>
      <c r="G3591" t="s">
        <v>8223</v>
      </c>
      <c r="H3591" t="s">
        <v>8245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8276</v>
      </c>
      <c r="O3591" t="s">
        <v>8277</v>
      </c>
      <c r="P3591" s="9">
        <f>(J3591/86400)+DATE(1970,1,1)</f>
        <v>42125.647534722222</v>
      </c>
      <c r="Q3591" s="9">
        <f>(I3591/86400)+DATE(1970,1,1)</f>
        <v>42150.647534722222</v>
      </c>
      <c r="R3591" cm="1">
        <f t="array" ref="R3591:S3591">YEAR(P3591:Q3591)</f>
        <v>2015</v>
      </c>
      <c r="S3591">
        <v>2015</v>
      </c>
    </row>
    <row r="3592" spans="1:19" ht="48" x14ac:dyDescent="0.2">
      <c r="A3592">
        <v>3590</v>
      </c>
      <c r="B3592" s="3" t="s">
        <v>3589</v>
      </c>
      <c r="C3592" s="3" t="s">
        <v>7700</v>
      </c>
      <c r="D3592" s="6">
        <v>5000</v>
      </c>
      <c r="E3592" s="8">
        <v>5003</v>
      </c>
      <c r="F3592" t="s">
        <v>8218</v>
      </c>
      <c r="G3592" t="s">
        <v>8224</v>
      </c>
      <c r="H3592" t="s">
        <v>8246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8276</v>
      </c>
      <c r="O3592" t="s">
        <v>8277</v>
      </c>
      <c r="P3592" s="9">
        <f>(J3592/86400)+DATE(1970,1,1)</f>
        <v>41902.333726851852</v>
      </c>
      <c r="Q3592" s="9">
        <f>(I3592/86400)+DATE(1970,1,1)</f>
        <v>41932.333726851852</v>
      </c>
      <c r="R3592" cm="1">
        <f t="array" ref="R3592:S3592">YEAR(P3592:Q3592)</f>
        <v>2014</v>
      </c>
      <c r="S3592">
        <v>2014</v>
      </c>
    </row>
    <row r="3593" spans="1:19" ht="48" x14ac:dyDescent="0.2">
      <c r="A3593">
        <v>3591</v>
      </c>
      <c r="B3593" s="3" t="s">
        <v>3590</v>
      </c>
      <c r="C3593" s="3" t="s">
        <v>7701</v>
      </c>
      <c r="D3593" s="6">
        <v>700</v>
      </c>
      <c r="E3593" s="8">
        <v>1225</v>
      </c>
      <c r="F3593" t="s">
        <v>8218</v>
      </c>
      <c r="G3593" t="s">
        <v>8223</v>
      </c>
      <c r="H3593" t="s">
        <v>8245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8276</v>
      </c>
      <c r="O3593" t="s">
        <v>8277</v>
      </c>
      <c r="P3593" s="9">
        <f>(J3593/86400)+DATE(1970,1,1)</f>
        <v>42003.948425925926</v>
      </c>
      <c r="Q3593" s="9">
        <f>(I3593/86400)+DATE(1970,1,1)</f>
        <v>42028.207638888889</v>
      </c>
      <c r="R3593" cm="1">
        <f t="array" ref="R3593:S3593">YEAR(P3593:Q3593)</f>
        <v>2014</v>
      </c>
      <c r="S3593">
        <v>2015</v>
      </c>
    </row>
    <row r="3594" spans="1:19" ht="48" x14ac:dyDescent="0.2">
      <c r="A3594">
        <v>3592</v>
      </c>
      <c r="B3594" s="3" t="s">
        <v>3591</v>
      </c>
      <c r="C3594" s="3" t="s">
        <v>7702</v>
      </c>
      <c r="D3594" s="6">
        <v>2000</v>
      </c>
      <c r="E3594" s="8">
        <v>2545</v>
      </c>
      <c r="F3594" t="s">
        <v>8218</v>
      </c>
      <c r="G3594" t="s">
        <v>8223</v>
      </c>
      <c r="H3594" t="s">
        <v>8245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8276</v>
      </c>
      <c r="O3594" t="s">
        <v>8277</v>
      </c>
      <c r="P3594" s="9">
        <f>(J3594/86400)+DATE(1970,1,1)</f>
        <v>41988.829942129625</v>
      </c>
      <c r="Q3594" s="9">
        <f>(I3594/86400)+DATE(1970,1,1)</f>
        <v>42046.207638888889</v>
      </c>
      <c r="R3594" cm="1">
        <f t="array" ref="R3594:S3594">YEAR(P3594:Q3594)</f>
        <v>2014</v>
      </c>
      <c r="S3594">
        <v>2015</v>
      </c>
    </row>
    <row r="3595" spans="1:19" ht="48" x14ac:dyDescent="0.2">
      <c r="A3595">
        <v>3593</v>
      </c>
      <c r="B3595" s="3" t="s">
        <v>3592</v>
      </c>
      <c r="C3595" s="3" t="s">
        <v>7703</v>
      </c>
      <c r="D3595" s="6">
        <v>3000</v>
      </c>
      <c r="E3595" s="8">
        <v>3319</v>
      </c>
      <c r="F3595" t="s">
        <v>8218</v>
      </c>
      <c r="G3595" t="s">
        <v>8223</v>
      </c>
      <c r="H3595" t="s">
        <v>8245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8276</v>
      </c>
      <c r="O3595" t="s">
        <v>8277</v>
      </c>
      <c r="P3595" s="9">
        <f>(J3595/86400)+DATE(1970,1,1)</f>
        <v>41974.898599537039</v>
      </c>
      <c r="Q3595" s="9">
        <f>(I3595/86400)+DATE(1970,1,1)</f>
        <v>42009.851388888885</v>
      </c>
      <c r="R3595" cm="1">
        <f t="array" ref="R3595:S3595">YEAR(P3595:Q3595)</f>
        <v>2014</v>
      </c>
      <c r="S3595">
        <v>2015</v>
      </c>
    </row>
    <row r="3596" spans="1:19" ht="48" x14ac:dyDescent="0.2">
      <c r="A3596">
        <v>3594</v>
      </c>
      <c r="B3596" s="3" t="s">
        <v>3593</v>
      </c>
      <c r="C3596" s="3" t="s">
        <v>7704</v>
      </c>
      <c r="D3596" s="6">
        <v>1600</v>
      </c>
      <c r="E3596" s="8">
        <v>2015</v>
      </c>
      <c r="F3596" t="s">
        <v>8218</v>
      </c>
      <c r="G3596" t="s">
        <v>8223</v>
      </c>
      <c r="H3596" t="s">
        <v>8245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8276</v>
      </c>
      <c r="O3596" t="s">
        <v>8277</v>
      </c>
      <c r="P3596" s="9">
        <f>(J3596/86400)+DATE(1970,1,1)</f>
        <v>42592.066921296297</v>
      </c>
      <c r="Q3596" s="9">
        <f>(I3596/86400)+DATE(1970,1,1)</f>
        <v>42617.066921296297</v>
      </c>
      <c r="R3596" cm="1">
        <f t="array" ref="R3596:S3596">YEAR(P3596:Q3596)</f>
        <v>2016</v>
      </c>
      <c r="S3596">
        <v>2016</v>
      </c>
    </row>
    <row r="3597" spans="1:19" ht="32" x14ac:dyDescent="0.2">
      <c r="A3597">
        <v>3595</v>
      </c>
      <c r="B3597" s="3" t="s">
        <v>3594</v>
      </c>
      <c r="C3597" s="3" t="s">
        <v>7705</v>
      </c>
      <c r="D3597" s="6">
        <v>2600</v>
      </c>
      <c r="E3597" s="8">
        <v>3081</v>
      </c>
      <c r="F3597" t="s">
        <v>8218</v>
      </c>
      <c r="G3597" t="s">
        <v>8223</v>
      </c>
      <c r="H3597" t="s">
        <v>8245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8276</v>
      </c>
      <c r="O3597" t="s">
        <v>8277</v>
      </c>
      <c r="P3597" s="9">
        <f>(J3597/86400)+DATE(1970,1,1)</f>
        <v>42050.008368055554</v>
      </c>
      <c r="Q3597" s="9">
        <f>(I3597/86400)+DATE(1970,1,1)</f>
        <v>42076.290972222225</v>
      </c>
      <c r="R3597" cm="1">
        <f t="array" ref="R3597:S3597">YEAR(P3597:Q3597)</f>
        <v>2015</v>
      </c>
      <c r="S3597">
        <v>2015</v>
      </c>
    </row>
    <row r="3598" spans="1:19" ht="48" x14ac:dyDescent="0.2">
      <c r="A3598">
        <v>3596</v>
      </c>
      <c r="B3598" s="3" t="s">
        <v>3595</v>
      </c>
      <c r="C3598" s="3" t="s">
        <v>7706</v>
      </c>
      <c r="D3598" s="6">
        <v>1100</v>
      </c>
      <c r="E3598" s="8">
        <v>1185</v>
      </c>
      <c r="F3598" t="s">
        <v>8218</v>
      </c>
      <c r="G3598" t="s">
        <v>8228</v>
      </c>
      <c r="H3598" t="s">
        <v>8250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8276</v>
      </c>
      <c r="O3598" t="s">
        <v>8277</v>
      </c>
      <c r="P3598" s="9">
        <f>(J3598/86400)+DATE(1970,1,1)</f>
        <v>41856.715069444443</v>
      </c>
      <c r="Q3598" s="9">
        <f>(I3598/86400)+DATE(1970,1,1)</f>
        <v>41877.715069444443</v>
      </c>
      <c r="R3598" cm="1">
        <f t="array" ref="R3598:S3598">YEAR(P3598:Q3598)</f>
        <v>2014</v>
      </c>
      <c r="S3598">
        <v>2014</v>
      </c>
    </row>
    <row r="3599" spans="1:19" ht="32" x14ac:dyDescent="0.2">
      <c r="A3599">
        <v>3597</v>
      </c>
      <c r="B3599" s="3" t="s">
        <v>3596</v>
      </c>
      <c r="C3599" s="3" t="s">
        <v>7707</v>
      </c>
      <c r="D3599" s="6">
        <v>2500</v>
      </c>
      <c r="E3599" s="8">
        <v>2565</v>
      </c>
      <c r="F3599" t="s">
        <v>8218</v>
      </c>
      <c r="G3599" t="s">
        <v>8223</v>
      </c>
      <c r="H3599" t="s">
        <v>8245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8276</v>
      </c>
      <c r="O3599" t="s">
        <v>8277</v>
      </c>
      <c r="P3599" s="9">
        <f>(J3599/86400)+DATE(1970,1,1)</f>
        <v>42417.585532407407</v>
      </c>
      <c r="Q3599" s="9">
        <f>(I3599/86400)+DATE(1970,1,1)</f>
        <v>42432.249305555553</v>
      </c>
      <c r="R3599" cm="1">
        <f t="array" ref="R3599:S3599">YEAR(P3599:Q3599)</f>
        <v>2016</v>
      </c>
      <c r="S3599">
        <v>2016</v>
      </c>
    </row>
    <row r="3600" spans="1:19" ht="48" x14ac:dyDescent="0.2">
      <c r="A3600">
        <v>3598</v>
      </c>
      <c r="B3600" s="3" t="s">
        <v>3597</v>
      </c>
      <c r="C3600" s="3" t="s">
        <v>7708</v>
      </c>
      <c r="D3600" s="6">
        <v>1000</v>
      </c>
      <c r="E3600" s="8">
        <v>1101</v>
      </c>
      <c r="F3600" t="s">
        <v>8218</v>
      </c>
      <c r="G3600" t="s">
        <v>8223</v>
      </c>
      <c r="H3600" t="s">
        <v>8245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8276</v>
      </c>
      <c r="O3600" t="s">
        <v>8277</v>
      </c>
      <c r="P3600" s="9">
        <f>(J3600/86400)+DATE(1970,1,1)</f>
        <v>41866.79886574074</v>
      </c>
      <c r="Q3600" s="9">
        <f>(I3600/86400)+DATE(1970,1,1)</f>
        <v>41885.207638888889</v>
      </c>
      <c r="R3600" cm="1">
        <f t="array" ref="R3600:S3600">YEAR(P3600:Q3600)</f>
        <v>2014</v>
      </c>
      <c r="S3600">
        <v>2014</v>
      </c>
    </row>
    <row r="3601" spans="1:19" ht="48" x14ac:dyDescent="0.2">
      <c r="A3601">
        <v>3599</v>
      </c>
      <c r="B3601" s="3" t="s">
        <v>3598</v>
      </c>
      <c r="C3601" s="3" t="s">
        <v>7709</v>
      </c>
      <c r="D3601" s="6">
        <v>500</v>
      </c>
      <c r="E3601" s="8">
        <v>1010</v>
      </c>
      <c r="F3601" t="s">
        <v>8218</v>
      </c>
      <c r="G3601" t="s">
        <v>8223</v>
      </c>
      <c r="H3601" t="s">
        <v>8245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8276</v>
      </c>
      <c r="O3601" t="s">
        <v>8277</v>
      </c>
      <c r="P3601" s="9">
        <f>(J3601/86400)+DATE(1970,1,1)</f>
        <v>42220.79487268519</v>
      </c>
      <c r="Q3601" s="9">
        <f>(I3601/86400)+DATE(1970,1,1)</f>
        <v>42246</v>
      </c>
      <c r="R3601" cm="1">
        <f t="array" ref="R3601:S3601">YEAR(P3601:Q3601)</f>
        <v>2015</v>
      </c>
      <c r="S3601">
        <v>2015</v>
      </c>
    </row>
    <row r="3602" spans="1:19" ht="32" x14ac:dyDescent="0.2">
      <c r="A3602">
        <v>3600</v>
      </c>
      <c r="B3602" s="3" t="s">
        <v>3599</v>
      </c>
      <c r="C3602" s="3" t="s">
        <v>7710</v>
      </c>
      <c r="D3602" s="6">
        <v>10</v>
      </c>
      <c r="E3602" s="8">
        <v>13</v>
      </c>
      <c r="F3602" t="s">
        <v>8218</v>
      </c>
      <c r="G3602" t="s">
        <v>8223</v>
      </c>
      <c r="H3602" t="s">
        <v>8245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8276</v>
      </c>
      <c r="O3602" t="s">
        <v>8277</v>
      </c>
      <c r="P3602" s="9">
        <f>(J3602/86400)+DATE(1970,1,1)</f>
        <v>42628.849120370374</v>
      </c>
      <c r="Q3602" s="9">
        <f>(I3602/86400)+DATE(1970,1,1)</f>
        <v>42656.849120370374</v>
      </c>
      <c r="R3602" cm="1">
        <f t="array" ref="R3602:S3602">YEAR(P3602:Q3602)</f>
        <v>2016</v>
      </c>
      <c r="S3602">
        <v>2016</v>
      </c>
    </row>
    <row r="3603" spans="1:19" ht="48" x14ac:dyDescent="0.2">
      <c r="A3603">
        <v>3601</v>
      </c>
      <c r="B3603" s="3" t="s">
        <v>3600</v>
      </c>
      <c r="C3603" s="3" t="s">
        <v>7711</v>
      </c>
      <c r="D3603" s="6">
        <v>2000</v>
      </c>
      <c r="E3603" s="8">
        <v>2087</v>
      </c>
      <c r="F3603" t="s">
        <v>8218</v>
      </c>
      <c r="G3603" t="s">
        <v>8224</v>
      </c>
      <c r="H3603" t="s">
        <v>8246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8276</v>
      </c>
      <c r="O3603" t="s">
        <v>8277</v>
      </c>
      <c r="P3603" s="9">
        <f>(J3603/86400)+DATE(1970,1,1)</f>
        <v>41990.99863425926</v>
      </c>
      <c r="Q3603" s="9">
        <f>(I3603/86400)+DATE(1970,1,1)</f>
        <v>42020.99863425926</v>
      </c>
      <c r="R3603" cm="1">
        <f t="array" ref="R3603:S3603">YEAR(P3603:Q3603)</f>
        <v>2014</v>
      </c>
      <c r="S3603">
        <v>2015</v>
      </c>
    </row>
    <row r="3604" spans="1:19" ht="48" x14ac:dyDescent="0.2">
      <c r="A3604">
        <v>3602</v>
      </c>
      <c r="B3604" s="3" t="s">
        <v>3601</v>
      </c>
      <c r="C3604" s="3" t="s">
        <v>7712</v>
      </c>
      <c r="D3604" s="6">
        <v>4000</v>
      </c>
      <c r="E3604" s="8">
        <v>4002</v>
      </c>
      <c r="F3604" t="s">
        <v>8218</v>
      </c>
      <c r="G3604" t="s">
        <v>8223</v>
      </c>
      <c r="H3604" t="s">
        <v>8245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8276</v>
      </c>
      <c r="O3604" t="s">
        <v>8277</v>
      </c>
      <c r="P3604" s="9">
        <f>(J3604/86400)+DATE(1970,1,1)</f>
        <v>42447.894432870366</v>
      </c>
      <c r="Q3604" s="9">
        <f>(I3604/86400)+DATE(1970,1,1)</f>
        <v>42507.894432870366</v>
      </c>
      <c r="R3604" cm="1">
        <f t="array" ref="R3604:S3604">YEAR(P3604:Q3604)</f>
        <v>2016</v>
      </c>
      <c r="S3604">
        <v>2016</v>
      </c>
    </row>
    <row r="3605" spans="1:19" ht="48" x14ac:dyDescent="0.2">
      <c r="A3605">
        <v>3603</v>
      </c>
      <c r="B3605" s="3" t="s">
        <v>3602</v>
      </c>
      <c r="C3605" s="3" t="s">
        <v>7713</v>
      </c>
      <c r="D3605" s="6">
        <v>1500</v>
      </c>
      <c r="E3605" s="8">
        <v>2560</v>
      </c>
      <c r="F3605" t="s">
        <v>8218</v>
      </c>
      <c r="G3605" t="s">
        <v>8223</v>
      </c>
      <c r="H3605" t="s">
        <v>8245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8276</v>
      </c>
      <c r="O3605" t="s">
        <v>8277</v>
      </c>
      <c r="P3605" s="9">
        <f>(J3605/86400)+DATE(1970,1,1)</f>
        <v>42283.864351851851</v>
      </c>
      <c r="Q3605" s="9">
        <f>(I3605/86400)+DATE(1970,1,1)</f>
        <v>42313.906018518523</v>
      </c>
      <c r="R3605" cm="1">
        <f t="array" ref="R3605:S3605">YEAR(P3605:Q3605)</f>
        <v>2015</v>
      </c>
      <c r="S3605">
        <v>2015</v>
      </c>
    </row>
    <row r="3606" spans="1:19" ht="48" x14ac:dyDescent="0.2">
      <c r="A3606">
        <v>3604</v>
      </c>
      <c r="B3606" s="3" t="s">
        <v>3603</v>
      </c>
      <c r="C3606" s="3" t="s">
        <v>7714</v>
      </c>
      <c r="D3606" s="6">
        <v>3000</v>
      </c>
      <c r="E3606" s="8">
        <v>3385</v>
      </c>
      <c r="F3606" t="s">
        <v>8218</v>
      </c>
      <c r="G3606" t="s">
        <v>8223</v>
      </c>
      <c r="H3606" t="s">
        <v>8245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8276</v>
      </c>
      <c r="O3606" t="s">
        <v>8277</v>
      </c>
      <c r="P3606" s="9">
        <f>(J3606/86400)+DATE(1970,1,1)</f>
        <v>42483.015694444446</v>
      </c>
      <c r="Q3606" s="9">
        <f>(I3606/86400)+DATE(1970,1,1)</f>
        <v>42489.290972222225</v>
      </c>
      <c r="R3606" cm="1">
        <f t="array" ref="R3606:S3606">YEAR(P3606:Q3606)</f>
        <v>2016</v>
      </c>
      <c r="S3606">
        <v>2016</v>
      </c>
    </row>
    <row r="3607" spans="1:19" ht="48" x14ac:dyDescent="0.2">
      <c r="A3607">
        <v>3605</v>
      </c>
      <c r="B3607" s="3" t="s">
        <v>3604</v>
      </c>
      <c r="C3607" s="3" t="s">
        <v>7715</v>
      </c>
      <c r="D3607" s="6">
        <v>250</v>
      </c>
      <c r="E3607" s="8">
        <v>460</v>
      </c>
      <c r="F3607" t="s">
        <v>8218</v>
      </c>
      <c r="G3607" t="s">
        <v>8224</v>
      </c>
      <c r="H3607" t="s">
        <v>8246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8276</v>
      </c>
      <c r="O3607" t="s">
        <v>8277</v>
      </c>
      <c r="P3607" s="9">
        <f>(J3607/86400)+DATE(1970,1,1)</f>
        <v>42383.793124999997</v>
      </c>
      <c r="Q3607" s="9">
        <f>(I3607/86400)+DATE(1970,1,1)</f>
        <v>42413.793124999997</v>
      </c>
      <c r="R3607" cm="1">
        <f t="array" ref="R3607:S3607">YEAR(P3607:Q3607)</f>
        <v>2016</v>
      </c>
      <c r="S3607">
        <v>2016</v>
      </c>
    </row>
    <row r="3608" spans="1:19" ht="48" x14ac:dyDescent="0.2">
      <c r="A3608">
        <v>3606</v>
      </c>
      <c r="B3608" s="3" t="s">
        <v>3605</v>
      </c>
      <c r="C3608" s="3" t="s">
        <v>7716</v>
      </c>
      <c r="D3608" s="6">
        <v>3000</v>
      </c>
      <c r="E3608" s="8">
        <v>3908</v>
      </c>
      <c r="F3608" t="s">
        <v>8218</v>
      </c>
      <c r="G3608" t="s">
        <v>8224</v>
      </c>
      <c r="H3608" t="s">
        <v>8246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8276</v>
      </c>
      <c r="O3608" t="s">
        <v>8277</v>
      </c>
      <c r="P3608" s="9">
        <f>(J3608/86400)+DATE(1970,1,1)</f>
        <v>42566.604826388888</v>
      </c>
      <c r="Q3608" s="9">
        <f>(I3608/86400)+DATE(1970,1,1)</f>
        <v>42596.604826388888</v>
      </c>
      <c r="R3608" cm="1">
        <f t="array" ref="R3608:S3608">YEAR(P3608:Q3608)</f>
        <v>2016</v>
      </c>
      <c r="S3608">
        <v>2016</v>
      </c>
    </row>
    <row r="3609" spans="1:19" ht="32" x14ac:dyDescent="0.2">
      <c r="A3609">
        <v>3607</v>
      </c>
      <c r="B3609" s="3" t="s">
        <v>3606</v>
      </c>
      <c r="C3609" s="3" t="s">
        <v>7717</v>
      </c>
      <c r="D3609" s="6">
        <v>550</v>
      </c>
      <c r="E3609" s="8">
        <v>580</v>
      </c>
      <c r="F3609" t="s">
        <v>8218</v>
      </c>
      <c r="G3609" t="s">
        <v>8224</v>
      </c>
      <c r="H3609" t="s">
        <v>8246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8276</v>
      </c>
      <c r="O3609" t="s">
        <v>8277</v>
      </c>
      <c r="P3609" s="9">
        <f>(J3609/86400)+DATE(1970,1,1)</f>
        <v>42338.963912037041</v>
      </c>
      <c r="Q3609" s="9">
        <f>(I3609/86400)+DATE(1970,1,1)</f>
        <v>42353</v>
      </c>
      <c r="R3609" cm="1">
        <f t="array" ref="R3609:S3609">YEAR(P3609:Q3609)</f>
        <v>2015</v>
      </c>
      <c r="S3609">
        <v>2015</v>
      </c>
    </row>
    <row r="3610" spans="1:19" ht="48" x14ac:dyDescent="0.2">
      <c r="A3610">
        <v>3608</v>
      </c>
      <c r="B3610" s="3" t="s">
        <v>3607</v>
      </c>
      <c r="C3610" s="3" t="s">
        <v>7718</v>
      </c>
      <c r="D3610" s="6">
        <v>800</v>
      </c>
      <c r="E3610" s="8">
        <v>800</v>
      </c>
      <c r="F3610" t="s">
        <v>8218</v>
      </c>
      <c r="G3610" t="s">
        <v>8224</v>
      </c>
      <c r="H3610" t="s">
        <v>8246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8276</v>
      </c>
      <c r="O3610" t="s">
        <v>8277</v>
      </c>
      <c r="P3610" s="9">
        <f>(J3610/86400)+DATE(1970,1,1)</f>
        <v>42506.709374999999</v>
      </c>
      <c r="Q3610" s="9">
        <f>(I3610/86400)+DATE(1970,1,1)</f>
        <v>42538.583333333328</v>
      </c>
      <c r="R3610" cm="1">
        <f t="array" ref="R3610:S3610">YEAR(P3610:Q3610)</f>
        <v>2016</v>
      </c>
      <c r="S3610">
        <v>2016</v>
      </c>
    </row>
    <row r="3611" spans="1:19" ht="48" x14ac:dyDescent="0.2">
      <c r="A3611">
        <v>3609</v>
      </c>
      <c r="B3611" s="3" t="s">
        <v>3608</v>
      </c>
      <c r="C3611" s="3" t="s">
        <v>7719</v>
      </c>
      <c r="D3611" s="6">
        <v>1960</v>
      </c>
      <c r="E3611" s="8">
        <v>3005</v>
      </c>
      <c r="F3611" t="s">
        <v>8218</v>
      </c>
      <c r="G3611" t="s">
        <v>8224</v>
      </c>
      <c r="H3611" t="s">
        <v>8246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8276</v>
      </c>
      <c r="O3611" t="s">
        <v>8277</v>
      </c>
      <c r="P3611" s="9">
        <f>(J3611/86400)+DATE(1970,1,1)</f>
        <v>42429.991724537038</v>
      </c>
      <c r="Q3611" s="9">
        <f>(I3611/86400)+DATE(1970,1,1)</f>
        <v>42459.950057870374</v>
      </c>
      <c r="R3611" cm="1">
        <f t="array" ref="R3611:S3611">YEAR(P3611:Q3611)</f>
        <v>2016</v>
      </c>
      <c r="S3611">
        <v>2016</v>
      </c>
    </row>
    <row r="3612" spans="1:19" ht="48" x14ac:dyDescent="0.2">
      <c r="A3612">
        <v>3610</v>
      </c>
      <c r="B3612" s="3" t="s">
        <v>3609</v>
      </c>
      <c r="C3612" s="3" t="s">
        <v>7720</v>
      </c>
      <c r="D3612" s="6">
        <v>1000</v>
      </c>
      <c r="E3612" s="8">
        <v>1623</v>
      </c>
      <c r="F3612" t="s">
        <v>8218</v>
      </c>
      <c r="G3612" t="s">
        <v>8224</v>
      </c>
      <c r="H3612" t="s">
        <v>8246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8276</v>
      </c>
      <c r="O3612" t="s">
        <v>8277</v>
      </c>
      <c r="P3612" s="9">
        <f>(J3612/86400)+DATE(1970,1,1)</f>
        <v>42203.432129629626</v>
      </c>
      <c r="Q3612" s="9">
        <f>(I3612/86400)+DATE(1970,1,1)</f>
        <v>42233.432129629626</v>
      </c>
      <c r="R3612" cm="1">
        <f t="array" ref="R3612:S3612">YEAR(P3612:Q3612)</f>
        <v>2015</v>
      </c>
      <c r="S3612">
        <v>2015</v>
      </c>
    </row>
    <row r="3613" spans="1:19" ht="48" x14ac:dyDescent="0.2">
      <c r="A3613">
        <v>3611</v>
      </c>
      <c r="B3613" s="3" t="s">
        <v>3610</v>
      </c>
      <c r="C3613" s="3" t="s">
        <v>7721</v>
      </c>
      <c r="D3613" s="6">
        <v>2500</v>
      </c>
      <c r="E3613" s="8">
        <v>3400</v>
      </c>
      <c r="F3613" t="s">
        <v>8218</v>
      </c>
      <c r="G3613" t="s">
        <v>8224</v>
      </c>
      <c r="H3613" t="s">
        <v>8246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8276</v>
      </c>
      <c r="O3613" t="s">
        <v>8277</v>
      </c>
      <c r="P3613" s="9">
        <f>(J3613/86400)+DATE(1970,1,1)</f>
        <v>42072.370381944449</v>
      </c>
      <c r="Q3613" s="9">
        <f>(I3613/86400)+DATE(1970,1,1)</f>
        <v>42102.370381944449</v>
      </c>
      <c r="R3613" cm="1">
        <f t="array" ref="R3613:S3613">YEAR(P3613:Q3613)</f>
        <v>2015</v>
      </c>
      <c r="S3613">
        <v>2015</v>
      </c>
    </row>
    <row r="3614" spans="1:19" ht="48" x14ac:dyDescent="0.2">
      <c r="A3614">
        <v>3612</v>
      </c>
      <c r="B3614" s="3" t="s">
        <v>3611</v>
      </c>
      <c r="C3614" s="3" t="s">
        <v>7722</v>
      </c>
      <c r="D3614" s="6">
        <v>5000</v>
      </c>
      <c r="E3614" s="8">
        <v>7220</v>
      </c>
      <c r="F3614" t="s">
        <v>8218</v>
      </c>
      <c r="G3614" t="s">
        <v>8228</v>
      </c>
      <c r="H3614" t="s">
        <v>8250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8276</v>
      </c>
      <c r="O3614" t="s">
        <v>8277</v>
      </c>
      <c r="P3614" s="9">
        <f>(J3614/86400)+DATE(1970,1,1)</f>
        <v>41789.726979166662</v>
      </c>
      <c r="Q3614" s="9">
        <f>(I3614/86400)+DATE(1970,1,1)</f>
        <v>41799.726979166662</v>
      </c>
      <c r="R3614" cm="1">
        <f t="array" ref="R3614:S3614">YEAR(P3614:Q3614)</f>
        <v>2014</v>
      </c>
      <c r="S3614">
        <v>2014</v>
      </c>
    </row>
    <row r="3615" spans="1:19" ht="32" x14ac:dyDescent="0.2">
      <c r="A3615">
        <v>3613</v>
      </c>
      <c r="B3615" s="3" t="s">
        <v>3612</v>
      </c>
      <c r="C3615" s="3" t="s">
        <v>7723</v>
      </c>
      <c r="D3615" s="6">
        <v>1250</v>
      </c>
      <c r="E3615" s="8">
        <v>1250</v>
      </c>
      <c r="F3615" t="s">
        <v>8218</v>
      </c>
      <c r="G3615" t="s">
        <v>8223</v>
      </c>
      <c r="H3615" t="s">
        <v>8245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8276</v>
      </c>
      <c r="O3615" t="s">
        <v>8277</v>
      </c>
      <c r="P3615" s="9">
        <f>(J3615/86400)+DATE(1970,1,1)</f>
        <v>41788.58997685185</v>
      </c>
      <c r="Q3615" s="9">
        <f>(I3615/86400)+DATE(1970,1,1)</f>
        <v>41818.58997685185</v>
      </c>
      <c r="R3615" cm="1">
        <f t="array" ref="R3615:S3615">YEAR(P3615:Q3615)</f>
        <v>2014</v>
      </c>
      <c r="S3615">
        <v>2014</v>
      </c>
    </row>
    <row r="3616" spans="1:19" ht="48" x14ac:dyDescent="0.2">
      <c r="A3616">
        <v>3614</v>
      </c>
      <c r="B3616" s="3" t="s">
        <v>3439</v>
      </c>
      <c r="C3616" s="3" t="s">
        <v>7724</v>
      </c>
      <c r="D3616" s="6">
        <v>2500</v>
      </c>
      <c r="E3616" s="8">
        <v>2520</v>
      </c>
      <c r="F3616" t="s">
        <v>8218</v>
      </c>
      <c r="G3616" t="s">
        <v>8223</v>
      </c>
      <c r="H3616" t="s">
        <v>8245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8276</v>
      </c>
      <c r="O3616" t="s">
        <v>8277</v>
      </c>
      <c r="P3616" s="9">
        <f>(J3616/86400)+DATE(1970,1,1)</f>
        <v>42144.041851851856</v>
      </c>
      <c r="Q3616" s="9">
        <f>(I3616/86400)+DATE(1970,1,1)</f>
        <v>42174.041851851856</v>
      </c>
      <c r="R3616" cm="1">
        <f t="array" ref="R3616:S3616">YEAR(P3616:Q3616)</f>
        <v>2015</v>
      </c>
      <c r="S3616">
        <v>2015</v>
      </c>
    </row>
    <row r="3617" spans="1:19" ht="48" x14ac:dyDescent="0.2">
      <c r="A3617">
        <v>3615</v>
      </c>
      <c r="B3617" s="3" t="s">
        <v>3613</v>
      </c>
      <c r="C3617" s="3" t="s">
        <v>7725</v>
      </c>
      <c r="D3617" s="6">
        <v>2500</v>
      </c>
      <c r="E3617" s="8">
        <v>2670</v>
      </c>
      <c r="F3617" t="s">
        <v>8218</v>
      </c>
      <c r="G3617" t="s">
        <v>8224</v>
      </c>
      <c r="H3617" t="s">
        <v>8246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8276</v>
      </c>
      <c r="O3617" t="s">
        <v>8277</v>
      </c>
      <c r="P3617" s="9">
        <f>(J3617/86400)+DATE(1970,1,1)</f>
        <v>42318.593703703707</v>
      </c>
      <c r="Q3617" s="9">
        <f>(I3617/86400)+DATE(1970,1,1)</f>
        <v>42348.593703703707</v>
      </c>
      <c r="R3617" cm="1">
        <f t="array" ref="R3617:S3617">YEAR(P3617:Q3617)</f>
        <v>2015</v>
      </c>
      <c r="S3617">
        <v>2015</v>
      </c>
    </row>
    <row r="3618" spans="1:19" ht="48" x14ac:dyDescent="0.2">
      <c r="A3618">
        <v>3616</v>
      </c>
      <c r="B3618" s="3" t="s">
        <v>3614</v>
      </c>
      <c r="C3618" s="3" t="s">
        <v>7726</v>
      </c>
      <c r="D3618" s="6">
        <v>2500</v>
      </c>
      <c r="E3618" s="8">
        <v>3120</v>
      </c>
      <c r="F3618" t="s">
        <v>8218</v>
      </c>
      <c r="G3618" t="s">
        <v>8224</v>
      </c>
      <c r="H3618" t="s">
        <v>8246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8276</v>
      </c>
      <c r="O3618" t="s">
        <v>8277</v>
      </c>
      <c r="P3618" s="9">
        <f>(J3618/86400)+DATE(1970,1,1)</f>
        <v>42052.949814814812</v>
      </c>
      <c r="Q3618" s="9">
        <f>(I3618/86400)+DATE(1970,1,1)</f>
        <v>42082.908148148148</v>
      </c>
      <c r="R3618" cm="1">
        <f t="array" ref="R3618:S3618">YEAR(P3618:Q3618)</f>
        <v>2015</v>
      </c>
      <c r="S3618">
        <v>2015</v>
      </c>
    </row>
    <row r="3619" spans="1:19" ht="48" x14ac:dyDescent="0.2">
      <c r="A3619">
        <v>3617</v>
      </c>
      <c r="B3619" s="3" t="s">
        <v>3615</v>
      </c>
      <c r="C3619" s="3" t="s">
        <v>7727</v>
      </c>
      <c r="D3619" s="6">
        <v>740</v>
      </c>
      <c r="E3619" s="8">
        <v>880</v>
      </c>
      <c r="F3619" t="s">
        <v>8218</v>
      </c>
      <c r="G3619" t="s">
        <v>8224</v>
      </c>
      <c r="H3619" t="s">
        <v>8246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8276</v>
      </c>
      <c r="O3619" t="s">
        <v>8277</v>
      </c>
      <c r="P3619" s="9">
        <f>(J3619/86400)+DATE(1970,1,1)</f>
        <v>42779.610289351855</v>
      </c>
      <c r="Q3619" s="9">
        <f>(I3619/86400)+DATE(1970,1,1)</f>
        <v>42794</v>
      </c>
      <c r="R3619" cm="1">
        <f t="array" ref="R3619:S3619">YEAR(P3619:Q3619)</f>
        <v>2017</v>
      </c>
      <c r="S3619">
        <v>2017</v>
      </c>
    </row>
    <row r="3620" spans="1:19" ht="48" x14ac:dyDescent="0.2">
      <c r="A3620">
        <v>3618</v>
      </c>
      <c r="B3620" s="3" t="s">
        <v>3616</v>
      </c>
      <c r="C3620" s="3" t="s">
        <v>7728</v>
      </c>
      <c r="D3620" s="6">
        <v>2000</v>
      </c>
      <c r="E3620" s="8">
        <v>2020</v>
      </c>
      <c r="F3620" t="s">
        <v>8218</v>
      </c>
      <c r="G3620" t="s">
        <v>8224</v>
      </c>
      <c r="H3620" t="s">
        <v>8246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8276</v>
      </c>
      <c r="O3620" t="s">
        <v>8277</v>
      </c>
      <c r="P3620" s="9">
        <f>(J3620/86400)+DATE(1970,1,1)</f>
        <v>42128.627893518518</v>
      </c>
      <c r="Q3620" s="9">
        <f>(I3620/86400)+DATE(1970,1,1)</f>
        <v>42158.627893518518</v>
      </c>
      <c r="R3620" cm="1">
        <f t="array" ref="R3620:S3620">YEAR(P3620:Q3620)</f>
        <v>2015</v>
      </c>
      <c r="S3620">
        <v>2015</v>
      </c>
    </row>
    <row r="3621" spans="1:19" ht="48" x14ac:dyDescent="0.2">
      <c r="A3621">
        <v>3619</v>
      </c>
      <c r="B3621" s="3" t="s">
        <v>3617</v>
      </c>
      <c r="C3621" s="3" t="s">
        <v>7729</v>
      </c>
      <c r="D3621" s="6">
        <v>1000</v>
      </c>
      <c r="E3621" s="8">
        <v>1130</v>
      </c>
      <c r="F3621" t="s">
        <v>8218</v>
      </c>
      <c r="G3621" t="s">
        <v>8223</v>
      </c>
      <c r="H3621" t="s">
        <v>8245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8276</v>
      </c>
      <c r="O3621" t="s">
        <v>8277</v>
      </c>
      <c r="P3621" s="9">
        <f>(J3621/86400)+DATE(1970,1,1)</f>
        <v>42661.132245370369</v>
      </c>
      <c r="Q3621" s="9">
        <f>(I3621/86400)+DATE(1970,1,1)</f>
        <v>42693.916666666672</v>
      </c>
      <c r="R3621" cm="1">
        <f t="array" ref="R3621:S3621">YEAR(P3621:Q3621)</f>
        <v>2016</v>
      </c>
      <c r="S3621">
        <v>2016</v>
      </c>
    </row>
    <row r="3622" spans="1:19" ht="48" x14ac:dyDescent="0.2">
      <c r="A3622">
        <v>3620</v>
      </c>
      <c r="B3622" s="3" t="s">
        <v>3618</v>
      </c>
      <c r="C3622" s="3" t="s">
        <v>7730</v>
      </c>
      <c r="D3622" s="6">
        <v>10500</v>
      </c>
      <c r="E3622" s="8">
        <v>11045</v>
      </c>
      <c r="F3622" t="s">
        <v>8218</v>
      </c>
      <c r="G3622" t="s">
        <v>8223</v>
      </c>
      <c r="H3622" t="s">
        <v>8245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8276</v>
      </c>
      <c r="O3622" t="s">
        <v>8277</v>
      </c>
      <c r="P3622" s="9">
        <f>(J3622/86400)+DATE(1970,1,1)</f>
        <v>42037.938206018516</v>
      </c>
      <c r="Q3622" s="9">
        <f>(I3622/86400)+DATE(1970,1,1)</f>
        <v>42068.166666666672</v>
      </c>
      <c r="R3622" cm="1">
        <f t="array" ref="R3622:S3622">YEAR(P3622:Q3622)</f>
        <v>2015</v>
      </c>
      <c r="S3622">
        <v>2015</v>
      </c>
    </row>
    <row r="3623" spans="1:19" ht="48" x14ac:dyDescent="0.2">
      <c r="A3623">
        <v>3621</v>
      </c>
      <c r="B3623" s="3" t="s">
        <v>3619</v>
      </c>
      <c r="C3623" s="3" t="s">
        <v>7731</v>
      </c>
      <c r="D3623" s="6">
        <v>3000</v>
      </c>
      <c r="E3623" s="8">
        <v>3292</v>
      </c>
      <c r="F3623" t="s">
        <v>8218</v>
      </c>
      <c r="G3623" t="s">
        <v>8223</v>
      </c>
      <c r="H3623" t="s">
        <v>8245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8276</v>
      </c>
      <c r="O3623" t="s">
        <v>8277</v>
      </c>
      <c r="P3623" s="9">
        <f>(J3623/86400)+DATE(1970,1,1)</f>
        <v>42619.935694444444</v>
      </c>
      <c r="Q3623" s="9">
        <f>(I3623/86400)+DATE(1970,1,1)</f>
        <v>42643.875</v>
      </c>
      <c r="R3623" cm="1">
        <f t="array" ref="R3623:S3623">YEAR(P3623:Q3623)</f>
        <v>2016</v>
      </c>
      <c r="S3623">
        <v>2016</v>
      </c>
    </row>
    <row r="3624" spans="1:19" ht="32" x14ac:dyDescent="0.2">
      <c r="A3624">
        <v>3622</v>
      </c>
      <c r="B3624" s="3" t="s">
        <v>3620</v>
      </c>
      <c r="C3624" s="3" t="s">
        <v>7732</v>
      </c>
      <c r="D3624" s="6">
        <v>1000</v>
      </c>
      <c r="E3624" s="8">
        <v>1000.99</v>
      </c>
      <c r="F3624" t="s">
        <v>8218</v>
      </c>
      <c r="G3624" t="s">
        <v>8223</v>
      </c>
      <c r="H3624" t="s">
        <v>8245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8276</v>
      </c>
      <c r="O3624" t="s">
        <v>8277</v>
      </c>
      <c r="P3624" s="9">
        <f>(J3624/86400)+DATE(1970,1,1)</f>
        <v>41877.221886574072</v>
      </c>
      <c r="Q3624" s="9">
        <f>(I3624/86400)+DATE(1970,1,1)</f>
        <v>41910.140972222223</v>
      </c>
      <c r="R3624" cm="1">
        <f t="array" ref="R3624:S3624">YEAR(P3624:Q3624)</f>
        <v>2014</v>
      </c>
      <c r="S3624">
        <v>2014</v>
      </c>
    </row>
    <row r="3625" spans="1:19" ht="32" x14ac:dyDescent="0.2">
      <c r="A3625">
        <v>3623</v>
      </c>
      <c r="B3625" s="3" t="s">
        <v>3621</v>
      </c>
      <c r="C3625" s="3" t="s">
        <v>7733</v>
      </c>
      <c r="D3625" s="6">
        <v>2500</v>
      </c>
      <c r="E3625" s="8">
        <v>3000</v>
      </c>
      <c r="F3625" t="s">
        <v>8218</v>
      </c>
      <c r="G3625" t="s">
        <v>8223</v>
      </c>
      <c r="H3625" t="s">
        <v>8245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8276</v>
      </c>
      <c r="O3625" t="s">
        <v>8277</v>
      </c>
      <c r="P3625" s="9">
        <f>(J3625/86400)+DATE(1970,1,1)</f>
        <v>41828.736921296295</v>
      </c>
      <c r="Q3625" s="9">
        <f>(I3625/86400)+DATE(1970,1,1)</f>
        <v>41846.291666666664</v>
      </c>
      <c r="R3625" cm="1">
        <f t="array" ref="R3625:S3625">YEAR(P3625:Q3625)</f>
        <v>2014</v>
      </c>
      <c r="S3625">
        <v>2014</v>
      </c>
    </row>
    <row r="3626" spans="1:19" ht="80" x14ac:dyDescent="0.2">
      <c r="A3626">
        <v>3624</v>
      </c>
      <c r="B3626" s="3" t="s">
        <v>3622</v>
      </c>
      <c r="C3626" s="3" t="s">
        <v>7734</v>
      </c>
      <c r="D3626" s="6">
        <v>3000</v>
      </c>
      <c r="E3626" s="8">
        <v>3148</v>
      </c>
      <c r="F3626" t="s">
        <v>8218</v>
      </c>
      <c r="G3626" t="s">
        <v>8223</v>
      </c>
      <c r="H3626" t="s">
        <v>8245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8276</v>
      </c>
      <c r="O3626" t="s">
        <v>8277</v>
      </c>
      <c r="P3626" s="9">
        <f>(J3626/86400)+DATE(1970,1,1)</f>
        <v>42545.774189814816</v>
      </c>
      <c r="Q3626" s="9">
        <f>(I3626/86400)+DATE(1970,1,1)</f>
        <v>42605.774189814816</v>
      </c>
      <c r="R3626" cm="1">
        <f t="array" ref="R3626:S3626">YEAR(P3626:Q3626)</f>
        <v>2016</v>
      </c>
      <c r="S3626">
        <v>2016</v>
      </c>
    </row>
    <row r="3627" spans="1:19" ht="48" x14ac:dyDescent="0.2">
      <c r="A3627">
        <v>3625</v>
      </c>
      <c r="B3627" s="3" t="s">
        <v>3623</v>
      </c>
      <c r="C3627" s="3" t="s">
        <v>7735</v>
      </c>
      <c r="D3627" s="6">
        <v>3000</v>
      </c>
      <c r="E3627" s="8">
        <v>3080</v>
      </c>
      <c r="F3627" t="s">
        <v>8218</v>
      </c>
      <c r="G3627" t="s">
        <v>8224</v>
      </c>
      <c r="H3627" t="s">
        <v>8246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8276</v>
      </c>
      <c r="O3627" t="s">
        <v>8277</v>
      </c>
      <c r="P3627" s="9">
        <f>(J3627/86400)+DATE(1970,1,1)</f>
        <v>42157.652511574073</v>
      </c>
      <c r="Q3627" s="9">
        <f>(I3627/86400)+DATE(1970,1,1)</f>
        <v>42187.652511574073</v>
      </c>
      <c r="R3627" cm="1">
        <f t="array" ref="R3627:S3627">YEAR(P3627:Q3627)</f>
        <v>2015</v>
      </c>
      <c r="S3627">
        <v>2015</v>
      </c>
    </row>
    <row r="3628" spans="1:19" ht="48" x14ac:dyDescent="0.2">
      <c r="A3628">
        <v>3626</v>
      </c>
      <c r="B3628" s="3" t="s">
        <v>3624</v>
      </c>
      <c r="C3628" s="3" t="s">
        <v>7736</v>
      </c>
      <c r="D3628" s="6">
        <v>4000</v>
      </c>
      <c r="E3628" s="8">
        <v>4073</v>
      </c>
      <c r="F3628" t="s">
        <v>8218</v>
      </c>
      <c r="G3628" t="s">
        <v>8224</v>
      </c>
      <c r="H3628" t="s">
        <v>8246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8276</v>
      </c>
      <c r="O3628" t="s">
        <v>8277</v>
      </c>
      <c r="P3628" s="9">
        <f>(J3628/86400)+DATE(1970,1,1)</f>
        <v>41846.667326388888</v>
      </c>
      <c r="Q3628" s="9">
        <f>(I3628/86400)+DATE(1970,1,1)</f>
        <v>41867.667326388888</v>
      </c>
      <c r="R3628" cm="1">
        <f t="array" ref="R3628:S3628">YEAR(P3628:Q3628)</f>
        <v>2014</v>
      </c>
      <c r="S3628">
        <v>2014</v>
      </c>
    </row>
    <row r="3629" spans="1:19" ht="48" x14ac:dyDescent="0.2">
      <c r="A3629">
        <v>3627</v>
      </c>
      <c r="B3629" s="3" t="s">
        <v>3625</v>
      </c>
      <c r="C3629" s="3" t="s">
        <v>7737</v>
      </c>
      <c r="D3629" s="6">
        <v>2000</v>
      </c>
      <c r="E3629" s="8">
        <v>2000</v>
      </c>
      <c r="F3629" t="s">
        <v>8218</v>
      </c>
      <c r="G3629" t="s">
        <v>8223</v>
      </c>
      <c r="H3629" t="s">
        <v>8245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8276</v>
      </c>
      <c r="O3629" t="s">
        <v>8277</v>
      </c>
      <c r="P3629" s="9">
        <f>(J3629/86400)+DATE(1970,1,1)</f>
        <v>42460.741747685184</v>
      </c>
      <c r="Q3629" s="9">
        <f>(I3629/86400)+DATE(1970,1,1)</f>
        <v>42511.165972222225</v>
      </c>
      <c r="R3629" cm="1">
        <f t="array" ref="R3629:S3629">YEAR(P3629:Q3629)</f>
        <v>2016</v>
      </c>
      <c r="S3629">
        <v>2016</v>
      </c>
    </row>
    <row r="3630" spans="1:19" ht="48" x14ac:dyDescent="0.2">
      <c r="A3630">
        <v>3628</v>
      </c>
      <c r="B3630" s="3" t="s">
        <v>3626</v>
      </c>
      <c r="C3630" s="3" t="s">
        <v>7738</v>
      </c>
      <c r="D3630" s="6">
        <v>100000</v>
      </c>
      <c r="E3630" s="8">
        <v>0</v>
      </c>
      <c r="F3630" t="s">
        <v>8220</v>
      </c>
      <c r="G3630" t="s">
        <v>8223</v>
      </c>
      <c r="H3630" t="s">
        <v>8245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8276</v>
      </c>
      <c r="O3630" t="s">
        <v>8318</v>
      </c>
      <c r="P3630" s="9">
        <f>(J3630/86400)+DATE(1970,1,1)</f>
        <v>42291.833287037036</v>
      </c>
      <c r="Q3630" s="9">
        <f>(I3630/86400)+DATE(1970,1,1)</f>
        <v>42351.874953703707</v>
      </c>
      <c r="R3630" cm="1">
        <f t="array" ref="R3630:S3630">YEAR(P3630:Q3630)</f>
        <v>2015</v>
      </c>
      <c r="S3630">
        <v>2015</v>
      </c>
    </row>
    <row r="3631" spans="1:19" ht="48" x14ac:dyDescent="0.2">
      <c r="A3631">
        <v>3629</v>
      </c>
      <c r="B3631" s="3" t="s">
        <v>3627</v>
      </c>
      <c r="C3631" s="3" t="s">
        <v>7739</v>
      </c>
      <c r="D3631" s="6">
        <v>1000000</v>
      </c>
      <c r="E3631" s="8">
        <v>2</v>
      </c>
      <c r="F3631" t="s">
        <v>8220</v>
      </c>
      <c r="G3631" t="s">
        <v>8223</v>
      </c>
      <c r="H3631" t="s">
        <v>8245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8276</v>
      </c>
      <c r="O3631" t="s">
        <v>8318</v>
      </c>
      <c r="P3631" s="9">
        <f>(J3631/86400)+DATE(1970,1,1)</f>
        <v>42437.094490740739</v>
      </c>
      <c r="Q3631" s="9">
        <f>(I3631/86400)+DATE(1970,1,1)</f>
        <v>42495.708333333328</v>
      </c>
      <c r="R3631" cm="1">
        <f t="array" ref="R3631:S3631">YEAR(P3631:Q3631)</f>
        <v>2016</v>
      </c>
      <c r="S3631">
        <v>2016</v>
      </c>
    </row>
    <row r="3632" spans="1:19" ht="48" x14ac:dyDescent="0.2">
      <c r="A3632">
        <v>3630</v>
      </c>
      <c r="B3632" s="3" t="s">
        <v>3628</v>
      </c>
      <c r="C3632" s="3" t="s">
        <v>7740</v>
      </c>
      <c r="D3632" s="6">
        <v>3000</v>
      </c>
      <c r="E3632" s="8">
        <v>1</v>
      </c>
      <c r="F3632" t="s">
        <v>8220</v>
      </c>
      <c r="G3632" t="s">
        <v>8224</v>
      </c>
      <c r="H3632" t="s">
        <v>8246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8276</v>
      </c>
      <c r="O3632" t="s">
        <v>8318</v>
      </c>
      <c r="P3632" s="9">
        <f>(J3632/86400)+DATE(1970,1,1)</f>
        <v>41942.84710648148</v>
      </c>
      <c r="Q3632" s="9">
        <f>(I3632/86400)+DATE(1970,1,1)</f>
        <v>41972.888773148152</v>
      </c>
      <c r="R3632" cm="1">
        <f t="array" ref="R3632:S3632">YEAR(P3632:Q3632)</f>
        <v>2014</v>
      </c>
      <c r="S3632">
        <v>2014</v>
      </c>
    </row>
    <row r="3633" spans="1:19" ht="48" x14ac:dyDescent="0.2">
      <c r="A3633">
        <v>3631</v>
      </c>
      <c r="B3633" s="3" t="s">
        <v>3629</v>
      </c>
      <c r="C3633" s="3" t="s">
        <v>7741</v>
      </c>
      <c r="D3633" s="6">
        <v>17100</v>
      </c>
      <c r="E3633" s="8">
        <v>8725</v>
      </c>
      <c r="F3633" t="s">
        <v>8220</v>
      </c>
      <c r="G3633" t="s">
        <v>8223</v>
      </c>
      <c r="H3633" t="s">
        <v>8245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8276</v>
      </c>
      <c r="O3633" t="s">
        <v>8318</v>
      </c>
      <c r="P3633" s="9">
        <f>(J3633/86400)+DATE(1970,1,1)</f>
        <v>41880.753437499996</v>
      </c>
      <c r="Q3633" s="9">
        <f>(I3633/86400)+DATE(1970,1,1)</f>
        <v>41905.165972222225</v>
      </c>
      <c r="R3633" cm="1">
        <f t="array" ref="R3633:S3633">YEAR(P3633:Q3633)</f>
        <v>2014</v>
      </c>
      <c r="S3633">
        <v>2014</v>
      </c>
    </row>
    <row r="3634" spans="1:19" ht="48" x14ac:dyDescent="0.2">
      <c r="A3634">
        <v>3632</v>
      </c>
      <c r="B3634" s="3" t="s">
        <v>3630</v>
      </c>
      <c r="C3634" s="3" t="s">
        <v>7742</v>
      </c>
      <c r="D3634" s="6">
        <v>500</v>
      </c>
      <c r="E3634" s="8">
        <v>100</v>
      </c>
      <c r="F3634" t="s">
        <v>8220</v>
      </c>
      <c r="G3634" t="s">
        <v>8224</v>
      </c>
      <c r="H3634" t="s">
        <v>8246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8276</v>
      </c>
      <c r="O3634" t="s">
        <v>8318</v>
      </c>
      <c r="P3634" s="9">
        <f>(J3634/86400)+DATE(1970,1,1)</f>
        <v>41946.936909722222</v>
      </c>
      <c r="Q3634" s="9">
        <f>(I3634/86400)+DATE(1970,1,1)</f>
        <v>41966.936909722222</v>
      </c>
      <c r="R3634" cm="1">
        <f t="array" ref="R3634:S3634">YEAR(P3634:Q3634)</f>
        <v>2014</v>
      </c>
      <c r="S3634">
        <v>2014</v>
      </c>
    </row>
    <row r="3635" spans="1:19" ht="48" x14ac:dyDescent="0.2">
      <c r="A3635">
        <v>3633</v>
      </c>
      <c r="B3635" s="3" t="s">
        <v>3631</v>
      </c>
      <c r="C3635" s="3" t="s">
        <v>7743</v>
      </c>
      <c r="D3635" s="6">
        <v>5000</v>
      </c>
      <c r="E3635" s="8">
        <v>1762</v>
      </c>
      <c r="F3635" t="s">
        <v>8220</v>
      </c>
      <c r="G3635" t="s">
        <v>8223</v>
      </c>
      <c r="H3635" t="s">
        <v>8245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8276</v>
      </c>
      <c r="O3635" t="s">
        <v>8318</v>
      </c>
      <c r="P3635" s="9">
        <f>(J3635/86400)+DATE(1970,1,1)</f>
        <v>42649.623460648145</v>
      </c>
      <c r="Q3635" s="9">
        <f>(I3635/86400)+DATE(1970,1,1)</f>
        <v>42693.041666666672</v>
      </c>
      <c r="R3635" cm="1">
        <f t="array" ref="R3635:S3635">YEAR(P3635:Q3635)</f>
        <v>2016</v>
      </c>
      <c r="S3635">
        <v>2016</v>
      </c>
    </row>
    <row r="3636" spans="1:19" ht="48" x14ac:dyDescent="0.2">
      <c r="A3636">
        <v>3634</v>
      </c>
      <c r="B3636" s="3" t="s">
        <v>3632</v>
      </c>
      <c r="C3636" s="3" t="s">
        <v>7744</v>
      </c>
      <c r="D3636" s="6">
        <v>75000</v>
      </c>
      <c r="E3636" s="8">
        <v>3185</v>
      </c>
      <c r="F3636" t="s">
        <v>8220</v>
      </c>
      <c r="G3636" t="s">
        <v>8228</v>
      </c>
      <c r="H3636" t="s">
        <v>8250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8276</v>
      </c>
      <c r="O3636" t="s">
        <v>8318</v>
      </c>
      <c r="P3636" s="9">
        <f>(J3636/86400)+DATE(1970,1,1)</f>
        <v>42701.166365740741</v>
      </c>
      <c r="Q3636" s="9">
        <f>(I3636/86400)+DATE(1970,1,1)</f>
        <v>42749.165972222225</v>
      </c>
      <c r="R3636" cm="1">
        <f t="array" ref="R3636:S3636">YEAR(P3636:Q3636)</f>
        <v>2016</v>
      </c>
      <c r="S3636">
        <v>2017</v>
      </c>
    </row>
    <row r="3637" spans="1:19" ht="32" x14ac:dyDescent="0.2">
      <c r="A3637">
        <v>3635</v>
      </c>
      <c r="B3637" s="3" t="s">
        <v>3633</v>
      </c>
      <c r="C3637" s="3" t="s">
        <v>7745</v>
      </c>
      <c r="D3637" s="6">
        <v>3500</v>
      </c>
      <c r="E3637" s="8">
        <v>1276</v>
      </c>
      <c r="F3637" t="s">
        <v>8220</v>
      </c>
      <c r="G3637" t="s">
        <v>8223</v>
      </c>
      <c r="H3637" t="s">
        <v>8245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8276</v>
      </c>
      <c r="O3637" t="s">
        <v>8318</v>
      </c>
      <c r="P3637" s="9">
        <f>(J3637/86400)+DATE(1970,1,1)</f>
        <v>42450.88282407407</v>
      </c>
      <c r="Q3637" s="9">
        <f>(I3637/86400)+DATE(1970,1,1)</f>
        <v>42480.88282407407</v>
      </c>
      <c r="R3637" cm="1">
        <f t="array" ref="R3637:S3637">YEAR(P3637:Q3637)</f>
        <v>2016</v>
      </c>
      <c r="S3637">
        <v>2016</v>
      </c>
    </row>
    <row r="3638" spans="1:19" ht="48" x14ac:dyDescent="0.2">
      <c r="A3638">
        <v>3636</v>
      </c>
      <c r="B3638" s="3" t="s">
        <v>3634</v>
      </c>
      <c r="C3638" s="3" t="s">
        <v>7746</v>
      </c>
      <c r="D3638" s="6">
        <v>150000</v>
      </c>
      <c r="E3638" s="8">
        <v>0</v>
      </c>
      <c r="F3638" t="s">
        <v>8220</v>
      </c>
      <c r="G3638" t="s">
        <v>8223</v>
      </c>
      <c r="H3638" t="s">
        <v>8245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8276</v>
      </c>
      <c r="O3638" t="s">
        <v>8318</v>
      </c>
      <c r="P3638" s="9">
        <f>(J3638/86400)+DATE(1970,1,1)</f>
        <v>42226.694780092592</v>
      </c>
      <c r="Q3638" s="9">
        <f>(I3638/86400)+DATE(1970,1,1)</f>
        <v>42261.694780092592</v>
      </c>
      <c r="R3638" cm="1">
        <f t="array" ref="R3638:S3638">YEAR(P3638:Q3638)</f>
        <v>2015</v>
      </c>
      <c r="S3638">
        <v>2015</v>
      </c>
    </row>
    <row r="3639" spans="1:19" ht="64" x14ac:dyDescent="0.2">
      <c r="A3639">
        <v>3637</v>
      </c>
      <c r="B3639" s="3" t="s">
        <v>3635</v>
      </c>
      <c r="C3639" s="3" t="s">
        <v>7747</v>
      </c>
      <c r="D3639" s="6">
        <v>3000</v>
      </c>
      <c r="E3639" s="8">
        <v>926</v>
      </c>
      <c r="F3639" t="s">
        <v>8220</v>
      </c>
      <c r="G3639" t="s">
        <v>8223</v>
      </c>
      <c r="H3639" t="s">
        <v>8245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8276</v>
      </c>
      <c r="O3639" t="s">
        <v>8318</v>
      </c>
      <c r="P3639" s="9">
        <f>(J3639/86400)+DATE(1970,1,1)</f>
        <v>41975.700636574074</v>
      </c>
      <c r="Q3639" s="9">
        <f>(I3639/86400)+DATE(1970,1,1)</f>
        <v>42005.700636574074</v>
      </c>
      <c r="R3639" cm="1">
        <f t="array" ref="R3639:S3639">YEAR(P3639:Q3639)</f>
        <v>2014</v>
      </c>
      <c r="S3639">
        <v>2015</v>
      </c>
    </row>
    <row r="3640" spans="1:19" ht="32" x14ac:dyDescent="0.2">
      <c r="A3640">
        <v>3638</v>
      </c>
      <c r="B3640" s="3" t="s">
        <v>3636</v>
      </c>
      <c r="C3640" s="3" t="s">
        <v>7748</v>
      </c>
      <c r="D3640" s="6">
        <v>3300</v>
      </c>
      <c r="E3640" s="8">
        <v>216</v>
      </c>
      <c r="F3640" t="s">
        <v>8220</v>
      </c>
      <c r="G3640" t="s">
        <v>8228</v>
      </c>
      <c r="H3640" t="s">
        <v>8250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8276</v>
      </c>
      <c r="O3640" t="s">
        <v>8318</v>
      </c>
      <c r="P3640" s="9">
        <f>(J3640/86400)+DATE(1970,1,1)</f>
        <v>42053.672824074078</v>
      </c>
      <c r="Q3640" s="9">
        <f>(I3640/86400)+DATE(1970,1,1)</f>
        <v>42113.631157407406</v>
      </c>
      <c r="R3640" cm="1">
        <f t="array" ref="R3640:S3640">YEAR(P3640:Q3640)</f>
        <v>2015</v>
      </c>
      <c r="S3640">
        <v>2015</v>
      </c>
    </row>
    <row r="3641" spans="1:19" ht="48" x14ac:dyDescent="0.2">
      <c r="A3641">
        <v>3639</v>
      </c>
      <c r="B3641" s="3" t="s">
        <v>3637</v>
      </c>
      <c r="C3641" s="3" t="s">
        <v>7749</v>
      </c>
      <c r="D3641" s="6">
        <v>25000</v>
      </c>
      <c r="E3641" s="8">
        <v>1</v>
      </c>
      <c r="F3641" t="s">
        <v>8220</v>
      </c>
      <c r="G3641" t="s">
        <v>8223</v>
      </c>
      <c r="H3641" t="s">
        <v>8245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8276</v>
      </c>
      <c r="O3641" t="s">
        <v>8318</v>
      </c>
      <c r="P3641" s="9">
        <f>(J3641/86400)+DATE(1970,1,1)</f>
        <v>42590.677152777775</v>
      </c>
      <c r="Q3641" s="9">
        <f>(I3641/86400)+DATE(1970,1,1)</f>
        <v>42650.632638888885</v>
      </c>
      <c r="R3641" cm="1">
        <f t="array" ref="R3641:S3641">YEAR(P3641:Q3641)</f>
        <v>2016</v>
      </c>
      <c r="S3641">
        <v>2016</v>
      </c>
    </row>
    <row r="3642" spans="1:19" ht="80" x14ac:dyDescent="0.2">
      <c r="A3642">
        <v>3640</v>
      </c>
      <c r="B3642" s="3" t="s">
        <v>3638</v>
      </c>
      <c r="C3642" s="3" t="s">
        <v>7750</v>
      </c>
      <c r="D3642" s="6">
        <v>1000</v>
      </c>
      <c r="E3642" s="8">
        <v>55</v>
      </c>
      <c r="F3642" t="s">
        <v>8220</v>
      </c>
      <c r="G3642" t="s">
        <v>8223</v>
      </c>
      <c r="H3642" t="s">
        <v>8245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8276</v>
      </c>
      <c r="O3642" t="s">
        <v>8318</v>
      </c>
      <c r="P3642" s="9">
        <f>(J3642/86400)+DATE(1970,1,1)</f>
        <v>42104.781597222223</v>
      </c>
      <c r="Q3642" s="9">
        <f>(I3642/86400)+DATE(1970,1,1)</f>
        <v>42134.781597222223</v>
      </c>
      <c r="R3642" cm="1">
        <f t="array" ref="R3642:S3642">YEAR(P3642:Q3642)</f>
        <v>2015</v>
      </c>
      <c r="S3642">
        <v>2015</v>
      </c>
    </row>
    <row r="3643" spans="1:19" ht="48" x14ac:dyDescent="0.2">
      <c r="A3643">
        <v>3641</v>
      </c>
      <c r="B3643" s="3" t="s">
        <v>3639</v>
      </c>
      <c r="C3643" s="3" t="s">
        <v>7751</v>
      </c>
      <c r="D3643" s="6">
        <v>3000</v>
      </c>
      <c r="E3643" s="8">
        <v>0</v>
      </c>
      <c r="F3643" t="s">
        <v>8220</v>
      </c>
      <c r="G3643" t="s">
        <v>8223</v>
      </c>
      <c r="H3643" t="s">
        <v>8245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8276</v>
      </c>
      <c r="O3643" t="s">
        <v>8318</v>
      </c>
      <c r="P3643" s="9">
        <f>(J3643/86400)+DATE(1970,1,1)</f>
        <v>41899.627071759256</v>
      </c>
      <c r="Q3643" s="9">
        <f>(I3643/86400)+DATE(1970,1,1)</f>
        <v>41917.208333333336</v>
      </c>
      <c r="R3643" cm="1">
        <f t="array" ref="R3643:S3643">YEAR(P3643:Q3643)</f>
        <v>2014</v>
      </c>
      <c r="S3643">
        <v>2014</v>
      </c>
    </row>
    <row r="3644" spans="1:19" ht="64" x14ac:dyDescent="0.2">
      <c r="A3644">
        <v>3642</v>
      </c>
      <c r="B3644" s="3" t="s">
        <v>3640</v>
      </c>
      <c r="C3644" s="3" t="s">
        <v>7752</v>
      </c>
      <c r="D3644" s="6">
        <v>700</v>
      </c>
      <c r="E3644" s="8">
        <v>15</v>
      </c>
      <c r="F3644" t="s">
        <v>8220</v>
      </c>
      <c r="G3644" t="s">
        <v>8235</v>
      </c>
      <c r="H3644" t="s">
        <v>8248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8276</v>
      </c>
      <c r="O3644" t="s">
        <v>8318</v>
      </c>
      <c r="P3644" s="9">
        <f>(J3644/86400)+DATE(1970,1,1)</f>
        <v>42297.816284722227</v>
      </c>
      <c r="Q3644" s="9">
        <f>(I3644/86400)+DATE(1970,1,1)</f>
        <v>42338.708333333328</v>
      </c>
      <c r="R3644" cm="1">
        <f t="array" ref="R3644:S3644">YEAR(P3644:Q3644)</f>
        <v>2015</v>
      </c>
      <c r="S3644">
        <v>2015</v>
      </c>
    </row>
    <row r="3645" spans="1:19" ht="48" x14ac:dyDescent="0.2">
      <c r="A3645">
        <v>3643</v>
      </c>
      <c r="B3645" s="3" t="s">
        <v>3641</v>
      </c>
      <c r="C3645" s="3" t="s">
        <v>7753</v>
      </c>
      <c r="D3645" s="6">
        <v>25000</v>
      </c>
      <c r="E3645" s="8">
        <v>0</v>
      </c>
      <c r="F3645" t="s">
        <v>8220</v>
      </c>
      <c r="G3645" t="s">
        <v>8223</v>
      </c>
      <c r="H3645" t="s">
        <v>8245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8276</v>
      </c>
      <c r="O3645" t="s">
        <v>8318</v>
      </c>
      <c r="P3645" s="9">
        <f>(J3645/86400)+DATE(1970,1,1)</f>
        <v>42285.143969907411</v>
      </c>
      <c r="Q3645" s="9">
        <f>(I3645/86400)+DATE(1970,1,1)</f>
        <v>42325.185636574075</v>
      </c>
      <c r="R3645" cm="1">
        <f t="array" ref="R3645:S3645">YEAR(P3645:Q3645)</f>
        <v>2015</v>
      </c>
      <c r="S3645">
        <v>2015</v>
      </c>
    </row>
    <row r="3646" spans="1:19" ht="48" x14ac:dyDescent="0.2">
      <c r="A3646">
        <v>3644</v>
      </c>
      <c r="B3646" s="3" t="s">
        <v>3642</v>
      </c>
      <c r="C3646" s="3" t="s">
        <v>7754</v>
      </c>
      <c r="D3646" s="6">
        <v>5000</v>
      </c>
      <c r="E3646" s="8">
        <v>821</v>
      </c>
      <c r="F3646" t="s">
        <v>8220</v>
      </c>
      <c r="G3646" t="s">
        <v>8223</v>
      </c>
      <c r="H3646" t="s">
        <v>8245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8276</v>
      </c>
      <c r="O3646" t="s">
        <v>8318</v>
      </c>
      <c r="P3646" s="9">
        <f>(J3646/86400)+DATE(1970,1,1)</f>
        <v>42409.241747685184</v>
      </c>
      <c r="Q3646" s="9">
        <f>(I3646/86400)+DATE(1970,1,1)</f>
        <v>42437.207638888889</v>
      </c>
      <c r="R3646" cm="1">
        <f t="array" ref="R3646:S3646">YEAR(P3646:Q3646)</f>
        <v>2016</v>
      </c>
      <c r="S3646">
        <v>2016</v>
      </c>
    </row>
    <row r="3647" spans="1:19" ht="48" x14ac:dyDescent="0.2">
      <c r="A3647">
        <v>3645</v>
      </c>
      <c r="B3647" s="3" t="s">
        <v>3643</v>
      </c>
      <c r="C3647" s="3" t="s">
        <v>7755</v>
      </c>
      <c r="D3647" s="6">
        <v>1000</v>
      </c>
      <c r="E3647" s="8">
        <v>1</v>
      </c>
      <c r="F3647" t="s">
        <v>8220</v>
      </c>
      <c r="G3647" t="s">
        <v>8228</v>
      </c>
      <c r="H3647" t="s">
        <v>8250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8276</v>
      </c>
      <c r="O3647" t="s">
        <v>8318</v>
      </c>
      <c r="P3647" s="9">
        <f>(J3647/86400)+DATE(1970,1,1)</f>
        <v>42665.970347222217</v>
      </c>
      <c r="Q3647" s="9">
        <f>(I3647/86400)+DATE(1970,1,1)</f>
        <v>42696.012013888889</v>
      </c>
      <c r="R3647" cm="1">
        <f t="array" ref="R3647:S3647">YEAR(P3647:Q3647)</f>
        <v>2016</v>
      </c>
      <c r="S3647">
        <v>2016</v>
      </c>
    </row>
    <row r="3648" spans="1:19" ht="48" x14ac:dyDescent="0.2">
      <c r="A3648">
        <v>3646</v>
      </c>
      <c r="B3648" s="3" t="s">
        <v>3644</v>
      </c>
      <c r="C3648" s="3" t="s">
        <v>7756</v>
      </c>
      <c r="D3648" s="6">
        <v>10000</v>
      </c>
      <c r="E3648" s="8">
        <v>481</v>
      </c>
      <c r="F3648" t="s">
        <v>8220</v>
      </c>
      <c r="G3648" t="s">
        <v>8223</v>
      </c>
      <c r="H3648" t="s">
        <v>8245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8276</v>
      </c>
      <c r="O3648" t="s">
        <v>8318</v>
      </c>
      <c r="P3648" s="9">
        <f>(J3648/86400)+DATE(1970,1,1)</f>
        <v>42140.421319444446</v>
      </c>
      <c r="Q3648" s="9">
        <f>(I3648/86400)+DATE(1970,1,1)</f>
        <v>42171.979166666672</v>
      </c>
      <c r="R3648" cm="1">
        <f t="array" ref="R3648:S3648">YEAR(P3648:Q3648)</f>
        <v>2015</v>
      </c>
      <c r="S3648">
        <v>2015</v>
      </c>
    </row>
    <row r="3649" spans="1:19" ht="48" x14ac:dyDescent="0.2">
      <c r="A3649">
        <v>3647</v>
      </c>
      <c r="B3649" s="3" t="s">
        <v>3645</v>
      </c>
      <c r="C3649" s="3" t="s">
        <v>7757</v>
      </c>
      <c r="D3649" s="6">
        <v>500</v>
      </c>
      <c r="E3649" s="8">
        <v>30</v>
      </c>
      <c r="F3649" t="s">
        <v>8220</v>
      </c>
      <c r="G3649" t="s">
        <v>8224</v>
      </c>
      <c r="H3649" t="s">
        <v>8246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8276</v>
      </c>
      <c r="O3649" t="s">
        <v>8318</v>
      </c>
      <c r="P3649" s="9">
        <f>(J3649/86400)+DATE(1970,1,1)</f>
        <v>42598.749155092592</v>
      </c>
      <c r="Q3649" s="9">
        <f>(I3649/86400)+DATE(1970,1,1)</f>
        <v>42643.749155092592</v>
      </c>
      <c r="R3649" cm="1">
        <f t="array" ref="R3649:S3649">YEAR(P3649:Q3649)</f>
        <v>2016</v>
      </c>
      <c r="S3649">
        <v>2016</v>
      </c>
    </row>
    <row r="3650" spans="1:19" ht="32" x14ac:dyDescent="0.2">
      <c r="A3650">
        <v>3648</v>
      </c>
      <c r="B3650" s="3" t="s">
        <v>3646</v>
      </c>
      <c r="C3650" s="3" t="s">
        <v>7758</v>
      </c>
      <c r="D3650" s="6">
        <v>40000</v>
      </c>
      <c r="E3650" s="8">
        <v>40153</v>
      </c>
      <c r="F3650" t="s">
        <v>8218</v>
      </c>
      <c r="G3650" t="s">
        <v>8223</v>
      </c>
      <c r="H3650" t="s">
        <v>8245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8276</v>
      </c>
      <c r="O3650" t="s">
        <v>8277</v>
      </c>
      <c r="P3650" s="9">
        <f>(J3650/86400)+DATE(1970,1,1)</f>
        <v>41887.292187500003</v>
      </c>
      <c r="Q3650" s="9">
        <f>(I3650/86400)+DATE(1970,1,1)</f>
        <v>41917.292187500003</v>
      </c>
      <c r="R3650" cm="1">
        <f t="array" ref="R3650:S3650">YEAR(P3650:Q3650)</f>
        <v>2014</v>
      </c>
      <c r="S3650">
        <v>2014</v>
      </c>
    </row>
    <row r="3651" spans="1:19" ht="48" x14ac:dyDescent="0.2">
      <c r="A3651">
        <v>3649</v>
      </c>
      <c r="B3651" s="3" t="s">
        <v>3647</v>
      </c>
      <c r="C3651" s="3" t="s">
        <v>7759</v>
      </c>
      <c r="D3651" s="6">
        <v>750</v>
      </c>
      <c r="E3651" s="8">
        <v>780</v>
      </c>
      <c r="F3651" t="s">
        <v>8218</v>
      </c>
      <c r="G3651" t="s">
        <v>8228</v>
      </c>
      <c r="H3651" t="s">
        <v>8250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8276</v>
      </c>
      <c r="O3651" t="s">
        <v>8277</v>
      </c>
      <c r="P3651" s="9">
        <f>(J3651/86400)+DATE(1970,1,1)</f>
        <v>41780.712893518517</v>
      </c>
      <c r="Q3651" s="9">
        <f>(I3651/86400)+DATE(1970,1,1)</f>
        <v>41806.712893518517</v>
      </c>
      <c r="R3651" cm="1">
        <f t="array" ref="R3651:S3651">YEAR(P3651:Q3651)</f>
        <v>2014</v>
      </c>
      <c r="S3651">
        <v>2014</v>
      </c>
    </row>
    <row r="3652" spans="1:19" ht="48" x14ac:dyDescent="0.2">
      <c r="A3652">
        <v>3650</v>
      </c>
      <c r="B3652" s="3" t="s">
        <v>3648</v>
      </c>
      <c r="C3652" s="3" t="s">
        <v>7760</v>
      </c>
      <c r="D3652" s="6">
        <v>500</v>
      </c>
      <c r="E3652" s="8">
        <v>500</v>
      </c>
      <c r="F3652" t="s">
        <v>8218</v>
      </c>
      <c r="G3652" t="s">
        <v>8224</v>
      </c>
      <c r="H3652" t="s">
        <v>8246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8276</v>
      </c>
      <c r="O3652" t="s">
        <v>8277</v>
      </c>
      <c r="P3652" s="9">
        <f>(J3652/86400)+DATE(1970,1,1)</f>
        <v>42381.478981481487</v>
      </c>
      <c r="Q3652" s="9">
        <f>(I3652/86400)+DATE(1970,1,1)</f>
        <v>42402.478981481487</v>
      </c>
      <c r="R3652" cm="1">
        <f t="array" ref="R3652:S3652">YEAR(P3652:Q3652)</f>
        <v>2016</v>
      </c>
      <c r="S3652">
        <v>2016</v>
      </c>
    </row>
    <row r="3653" spans="1:19" ht="32" x14ac:dyDescent="0.2">
      <c r="A3653">
        <v>3651</v>
      </c>
      <c r="B3653" s="3" t="s">
        <v>3649</v>
      </c>
      <c r="C3653" s="3" t="s">
        <v>7761</v>
      </c>
      <c r="D3653" s="6">
        <v>500</v>
      </c>
      <c r="E3653" s="8">
        <v>520</v>
      </c>
      <c r="F3653" t="s">
        <v>8218</v>
      </c>
      <c r="G3653" t="s">
        <v>8223</v>
      </c>
      <c r="H3653" t="s">
        <v>8245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8276</v>
      </c>
      <c r="O3653" t="s">
        <v>8277</v>
      </c>
      <c r="P3653" s="9">
        <f>(J3653/86400)+DATE(1970,1,1)</f>
        <v>41828.646319444444</v>
      </c>
      <c r="Q3653" s="9">
        <f>(I3653/86400)+DATE(1970,1,1)</f>
        <v>41861.665972222225</v>
      </c>
      <c r="R3653" cm="1">
        <f t="array" ref="R3653:S3653">YEAR(P3653:Q3653)</f>
        <v>2014</v>
      </c>
      <c r="S3653">
        <v>2014</v>
      </c>
    </row>
    <row r="3654" spans="1:19" ht="48" x14ac:dyDescent="0.2">
      <c r="A3654">
        <v>3652</v>
      </c>
      <c r="B3654" s="3" t="s">
        <v>2867</v>
      </c>
      <c r="C3654" s="3" t="s">
        <v>7762</v>
      </c>
      <c r="D3654" s="6">
        <v>300</v>
      </c>
      <c r="E3654" s="8">
        <v>752</v>
      </c>
      <c r="F3654" t="s">
        <v>8218</v>
      </c>
      <c r="G3654" t="s">
        <v>8228</v>
      </c>
      <c r="H3654" t="s">
        <v>8250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8276</v>
      </c>
      <c r="O3654" t="s">
        <v>8277</v>
      </c>
      <c r="P3654" s="9">
        <f>(J3654/86400)+DATE(1970,1,1)</f>
        <v>42596.644699074073</v>
      </c>
      <c r="Q3654" s="9">
        <f>(I3654/86400)+DATE(1970,1,1)</f>
        <v>42607.165972222225</v>
      </c>
      <c r="R3654" cm="1">
        <f t="array" ref="R3654:S3654">YEAR(P3654:Q3654)</f>
        <v>2016</v>
      </c>
      <c r="S3654">
        <v>2016</v>
      </c>
    </row>
    <row r="3655" spans="1:19" ht="48" x14ac:dyDescent="0.2">
      <c r="A3655">
        <v>3653</v>
      </c>
      <c r="B3655" s="3" t="s">
        <v>3650</v>
      </c>
      <c r="C3655" s="3" t="s">
        <v>7763</v>
      </c>
      <c r="D3655" s="6">
        <v>2000</v>
      </c>
      <c r="E3655" s="8">
        <v>2010</v>
      </c>
      <c r="F3655" t="s">
        <v>8218</v>
      </c>
      <c r="G3655" t="s">
        <v>8224</v>
      </c>
      <c r="H3655" t="s">
        <v>8246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8276</v>
      </c>
      <c r="O3655" t="s">
        <v>8277</v>
      </c>
      <c r="P3655" s="9">
        <f>(J3655/86400)+DATE(1970,1,1)</f>
        <v>42191.363506944443</v>
      </c>
      <c r="Q3655" s="9">
        <f>(I3655/86400)+DATE(1970,1,1)</f>
        <v>42221.363506944443</v>
      </c>
      <c r="R3655" cm="1">
        <f t="array" ref="R3655:S3655">YEAR(P3655:Q3655)</f>
        <v>2015</v>
      </c>
      <c r="S3655">
        <v>2015</v>
      </c>
    </row>
    <row r="3656" spans="1:19" ht="48" x14ac:dyDescent="0.2">
      <c r="A3656">
        <v>3654</v>
      </c>
      <c r="B3656" s="3" t="s">
        <v>3651</v>
      </c>
      <c r="C3656" s="3" t="s">
        <v>7764</v>
      </c>
      <c r="D3656" s="6">
        <v>1500</v>
      </c>
      <c r="E3656" s="8">
        <v>2616</v>
      </c>
      <c r="F3656" t="s">
        <v>8218</v>
      </c>
      <c r="G3656" t="s">
        <v>8224</v>
      </c>
      <c r="H3656" t="s">
        <v>8246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8276</v>
      </c>
      <c r="O3656" t="s">
        <v>8277</v>
      </c>
      <c r="P3656" s="9">
        <f>(J3656/86400)+DATE(1970,1,1)</f>
        <v>42440.416504629626</v>
      </c>
      <c r="Q3656" s="9">
        <f>(I3656/86400)+DATE(1970,1,1)</f>
        <v>42463.708333333328</v>
      </c>
      <c r="R3656" cm="1">
        <f t="array" ref="R3656:S3656">YEAR(P3656:Q3656)</f>
        <v>2016</v>
      </c>
      <c r="S3656">
        <v>2016</v>
      </c>
    </row>
    <row r="3657" spans="1:19" ht="48" x14ac:dyDescent="0.2">
      <c r="A3657">
        <v>3655</v>
      </c>
      <c r="B3657" s="3" t="s">
        <v>3652</v>
      </c>
      <c r="C3657" s="3" t="s">
        <v>7765</v>
      </c>
      <c r="D3657" s="6">
        <v>5000</v>
      </c>
      <c r="E3657" s="8">
        <v>5813</v>
      </c>
      <c r="F3657" t="s">
        <v>8218</v>
      </c>
      <c r="G3657" t="s">
        <v>8223</v>
      </c>
      <c r="H3657" t="s">
        <v>8245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8276</v>
      </c>
      <c r="O3657" t="s">
        <v>8277</v>
      </c>
      <c r="P3657" s="9">
        <f>(J3657/86400)+DATE(1970,1,1)</f>
        <v>42173.803217592591</v>
      </c>
      <c r="Q3657" s="9">
        <f>(I3657/86400)+DATE(1970,1,1)</f>
        <v>42203.290972222225</v>
      </c>
      <c r="R3657" cm="1">
        <f t="array" ref="R3657:S3657">YEAR(P3657:Q3657)</f>
        <v>2015</v>
      </c>
      <c r="S3657">
        <v>2015</v>
      </c>
    </row>
    <row r="3658" spans="1:19" ht="48" x14ac:dyDescent="0.2">
      <c r="A3658">
        <v>3656</v>
      </c>
      <c r="B3658" s="3" t="s">
        <v>3653</v>
      </c>
      <c r="C3658" s="3" t="s">
        <v>7766</v>
      </c>
      <c r="D3658" s="6">
        <v>5000</v>
      </c>
      <c r="E3658" s="8">
        <v>5291</v>
      </c>
      <c r="F3658" t="s">
        <v>8218</v>
      </c>
      <c r="G3658" t="s">
        <v>8239</v>
      </c>
      <c r="H3658" t="s">
        <v>8256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8276</v>
      </c>
      <c r="O3658" t="s">
        <v>8277</v>
      </c>
      <c r="P3658" s="9">
        <f>(J3658/86400)+DATE(1970,1,1)</f>
        <v>42737.910138888888</v>
      </c>
      <c r="Q3658" s="9">
        <f>(I3658/86400)+DATE(1970,1,1)</f>
        <v>42767.957638888889</v>
      </c>
      <c r="R3658" cm="1">
        <f t="array" ref="R3658:S3658">YEAR(P3658:Q3658)</f>
        <v>2017</v>
      </c>
      <c r="S3658">
        <v>2017</v>
      </c>
    </row>
    <row r="3659" spans="1:19" ht="48" x14ac:dyDescent="0.2">
      <c r="A3659">
        <v>3657</v>
      </c>
      <c r="B3659" s="3" t="s">
        <v>3654</v>
      </c>
      <c r="C3659" s="3" t="s">
        <v>7767</v>
      </c>
      <c r="D3659" s="6">
        <v>2000</v>
      </c>
      <c r="E3659" s="8">
        <v>2215</v>
      </c>
      <c r="F3659" t="s">
        <v>8218</v>
      </c>
      <c r="G3659" t="s">
        <v>8231</v>
      </c>
      <c r="H3659" t="s">
        <v>8252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8276</v>
      </c>
      <c r="O3659" t="s">
        <v>8277</v>
      </c>
      <c r="P3659" s="9">
        <f>(J3659/86400)+DATE(1970,1,1)</f>
        <v>42499.629849537036</v>
      </c>
      <c r="Q3659" s="9">
        <f>(I3659/86400)+DATE(1970,1,1)</f>
        <v>42522.904166666667</v>
      </c>
      <c r="R3659" cm="1">
        <f t="array" ref="R3659:S3659">YEAR(P3659:Q3659)</f>
        <v>2016</v>
      </c>
      <c r="S3659">
        <v>2016</v>
      </c>
    </row>
    <row r="3660" spans="1:19" ht="32" x14ac:dyDescent="0.2">
      <c r="A3660">
        <v>3658</v>
      </c>
      <c r="B3660" s="3" t="s">
        <v>3655</v>
      </c>
      <c r="C3660" s="3" t="s">
        <v>7768</v>
      </c>
      <c r="D3660" s="6">
        <v>1500</v>
      </c>
      <c r="E3660" s="8">
        <v>1510</v>
      </c>
      <c r="F3660" t="s">
        <v>8218</v>
      </c>
      <c r="G3660" t="s">
        <v>8223</v>
      </c>
      <c r="H3660" t="s">
        <v>8245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8276</v>
      </c>
      <c r="O3660" t="s">
        <v>8277</v>
      </c>
      <c r="P3660" s="9">
        <f>(J3660/86400)+DATE(1970,1,1)</f>
        <v>41775.858564814815</v>
      </c>
      <c r="Q3660" s="9">
        <f>(I3660/86400)+DATE(1970,1,1)</f>
        <v>41822.165972222225</v>
      </c>
      <c r="R3660" cm="1">
        <f t="array" ref="R3660:S3660">YEAR(P3660:Q3660)</f>
        <v>2014</v>
      </c>
      <c r="S3660">
        <v>2014</v>
      </c>
    </row>
    <row r="3661" spans="1:19" ht="48" x14ac:dyDescent="0.2">
      <c r="A3661">
        <v>3659</v>
      </c>
      <c r="B3661" s="3" t="s">
        <v>3656</v>
      </c>
      <c r="C3661" s="3" t="s">
        <v>7769</v>
      </c>
      <c r="D3661" s="6">
        <v>3000</v>
      </c>
      <c r="E3661" s="8">
        <v>3061</v>
      </c>
      <c r="F3661" t="s">
        <v>8218</v>
      </c>
      <c r="G3661" t="s">
        <v>8223</v>
      </c>
      <c r="H3661" t="s">
        <v>8245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8276</v>
      </c>
      <c r="O3661" t="s">
        <v>8277</v>
      </c>
      <c r="P3661" s="9">
        <f>(J3661/86400)+DATE(1970,1,1)</f>
        <v>42055.277199074073</v>
      </c>
      <c r="Q3661" s="9">
        <f>(I3661/86400)+DATE(1970,1,1)</f>
        <v>42082.610416666663</v>
      </c>
      <c r="R3661" cm="1">
        <f t="array" ref="R3661:S3661">YEAR(P3661:Q3661)</f>
        <v>2015</v>
      </c>
      <c r="S3661">
        <v>2015</v>
      </c>
    </row>
    <row r="3662" spans="1:19" ht="48" x14ac:dyDescent="0.2">
      <c r="A3662">
        <v>3660</v>
      </c>
      <c r="B3662" s="3" t="s">
        <v>3657</v>
      </c>
      <c r="C3662" s="3" t="s">
        <v>7770</v>
      </c>
      <c r="D3662" s="6">
        <v>250</v>
      </c>
      <c r="E3662" s="8">
        <v>250</v>
      </c>
      <c r="F3662" t="s">
        <v>8218</v>
      </c>
      <c r="G3662" t="s">
        <v>8224</v>
      </c>
      <c r="H3662" t="s">
        <v>8246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8276</v>
      </c>
      <c r="O3662" t="s">
        <v>8277</v>
      </c>
      <c r="P3662" s="9">
        <f>(J3662/86400)+DATE(1970,1,1)</f>
        <v>41971.881076388891</v>
      </c>
      <c r="Q3662" s="9">
        <f>(I3662/86400)+DATE(1970,1,1)</f>
        <v>41996.881076388891</v>
      </c>
      <c r="R3662" cm="1">
        <f t="array" ref="R3662:S3662">YEAR(P3662:Q3662)</f>
        <v>2014</v>
      </c>
      <c r="S3662">
        <v>2014</v>
      </c>
    </row>
    <row r="3663" spans="1:19" ht="48" x14ac:dyDescent="0.2">
      <c r="A3663">
        <v>3661</v>
      </c>
      <c r="B3663" s="3" t="s">
        <v>3658</v>
      </c>
      <c r="C3663" s="3" t="s">
        <v>7771</v>
      </c>
      <c r="D3663" s="6">
        <v>3000</v>
      </c>
      <c r="E3663" s="8">
        <v>3330</v>
      </c>
      <c r="F3663" t="s">
        <v>8218</v>
      </c>
      <c r="G3663" t="s">
        <v>8223</v>
      </c>
      <c r="H3663" t="s">
        <v>8245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8276</v>
      </c>
      <c r="O3663" t="s">
        <v>8277</v>
      </c>
      <c r="P3663" s="9">
        <f>(J3663/86400)+DATE(1970,1,1)</f>
        <v>42447.896666666667</v>
      </c>
      <c r="Q3663" s="9">
        <f>(I3663/86400)+DATE(1970,1,1)</f>
        <v>42470.166666666672</v>
      </c>
      <c r="R3663" cm="1">
        <f t="array" ref="R3663:S3663">YEAR(P3663:Q3663)</f>
        <v>2016</v>
      </c>
      <c r="S3663">
        <v>2016</v>
      </c>
    </row>
    <row r="3664" spans="1:19" ht="48" x14ac:dyDescent="0.2">
      <c r="A3664">
        <v>3662</v>
      </c>
      <c r="B3664" s="3" t="s">
        <v>3659</v>
      </c>
      <c r="C3664" s="3" t="s">
        <v>7772</v>
      </c>
      <c r="D3664" s="6">
        <v>8000</v>
      </c>
      <c r="E3664" s="8">
        <v>8114</v>
      </c>
      <c r="F3664" t="s">
        <v>8218</v>
      </c>
      <c r="G3664" t="s">
        <v>8228</v>
      </c>
      <c r="H3664" t="s">
        <v>8250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8276</v>
      </c>
      <c r="O3664" t="s">
        <v>8277</v>
      </c>
      <c r="P3664" s="9">
        <f>(J3664/86400)+DATE(1970,1,1)</f>
        <v>42064.220069444447</v>
      </c>
      <c r="Q3664" s="9">
        <f>(I3664/86400)+DATE(1970,1,1)</f>
        <v>42094.178402777776</v>
      </c>
      <c r="R3664" cm="1">
        <f t="array" ref="R3664:S3664">YEAR(P3664:Q3664)</f>
        <v>2015</v>
      </c>
      <c r="S3664">
        <v>2015</v>
      </c>
    </row>
    <row r="3665" spans="1:19" ht="48" x14ac:dyDescent="0.2">
      <c r="A3665">
        <v>3663</v>
      </c>
      <c r="B3665" s="3" t="s">
        <v>3660</v>
      </c>
      <c r="C3665" s="3" t="s">
        <v>7773</v>
      </c>
      <c r="D3665" s="6">
        <v>225</v>
      </c>
      <c r="E3665" s="8">
        <v>234</v>
      </c>
      <c r="F3665" t="s">
        <v>8218</v>
      </c>
      <c r="G3665" t="s">
        <v>8224</v>
      </c>
      <c r="H3665" t="s">
        <v>8246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8276</v>
      </c>
      <c r="O3665" t="s">
        <v>8277</v>
      </c>
      <c r="P3665" s="9">
        <f>(J3665/86400)+DATE(1970,1,1)</f>
        <v>42665.451736111107</v>
      </c>
      <c r="Q3665" s="9">
        <f>(I3665/86400)+DATE(1970,1,1)</f>
        <v>42725.493402777778</v>
      </c>
      <c r="R3665" cm="1">
        <f t="array" ref="R3665:S3665">YEAR(P3665:Q3665)</f>
        <v>2016</v>
      </c>
      <c r="S3665">
        <v>2016</v>
      </c>
    </row>
    <row r="3666" spans="1:19" ht="48" x14ac:dyDescent="0.2">
      <c r="A3666">
        <v>3664</v>
      </c>
      <c r="B3666" s="3" t="s">
        <v>3661</v>
      </c>
      <c r="C3666" s="3" t="s">
        <v>7774</v>
      </c>
      <c r="D3666" s="6">
        <v>800</v>
      </c>
      <c r="E3666" s="8">
        <v>875</v>
      </c>
      <c r="F3666" t="s">
        <v>8218</v>
      </c>
      <c r="G3666" t="s">
        <v>8223</v>
      </c>
      <c r="H3666" t="s">
        <v>8245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8276</v>
      </c>
      <c r="O3666" t="s">
        <v>8277</v>
      </c>
      <c r="P3666" s="9">
        <f>(J3666/86400)+DATE(1970,1,1)</f>
        <v>42523.248715277776</v>
      </c>
      <c r="Q3666" s="9">
        <f>(I3666/86400)+DATE(1970,1,1)</f>
        <v>42537.248715277776</v>
      </c>
      <c r="R3666" cm="1">
        <f t="array" ref="R3666:S3666">YEAR(P3666:Q3666)</f>
        <v>2016</v>
      </c>
      <c r="S3666">
        <v>2016</v>
      </c>
    </row>
    <row r="3667" spans="1:19" ht="48" x14ac:dyDescent="0.2">
      <c r="A3667">
        <v>3665</v>
      </c>
      <c r="B3667" s="3" t="s">
        <v>3662</v>
      </c>
      <c r="C3667" s="3" t="s">
        <v>7775</v>
      </c>
      <c r="D3667" s="6">
        <v>620</v>
      </c>
      <c r="E3667" s="8">
        <v>714</v>
      </c>
      <c r="F3667" t="s">
        <v>8218</v>
      </c>
      <c r="G3667" t="s">
        <v>8229</v>
      </c>
      <c r="H3667" t="s">
        <v>8248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8276</v>
      </c>
      <c r="O3667" t="s">
        <v>8277</v>
      </c>
      <c r="P3667" s="9">
        <f>(J3667/86400)+DATE(1970,1,1)</f>
        <v>42294.808124999996</v>
      </c>
      <c r="Q3667" s="9">
        <f>(I3667/86400)+DATE(1970,1,1)</f>
        <v>42305.829166666663</v>
      </c>
      <c r="R3667" cm="1">
        <f t="array" ref="R3667:S3667">YEAR(P3667:Q3667)</f>
        <v>2015</v>
      </c>
      <c r="S3667">
        <v>2015</v>
      </c>
    </row>
    <row r="3668" spans="1:19" ht="16" x14ac:dyDescent="0.2">
      <c r="A3668">
        <v>3666</v>
      </c>
      <c r="B3668" s="3" t="s">
        <v>3663</v>
      </c>
      <c r="C3668" s="3" t="s">
        <v>7776</v>
      </c>
      <c r="D3668" s="6">
        <v>1200</v>
      </c>
      <c r="E3668" s="8">
        <v>1200</v>
      </c>
      <c r="F3668" t="s">
        <v>8218</v>
      </c>
      <c r="G3668" t="s">
        <v>8223</v>
      </c>
      <c r="H3668" t="s">
        <v>8245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8276</v>
      </c>
      <c r="O3668" t="s">
        <v>8277</v>
      </c>
      <c r="P3668" s="9">
        <f>(J3668/86400)+DATE(1970,1,1)</f>
        <v>41822.90488425926</v>
      </c>
      <c r="Q3668" s="9">
        <f>(I3668/86400)+DATE(1970,1,1)</f>
        <v>41844.291666666664</v>
      </c>
      <c r="R3668" cm="1">
        <f t="array" ref="R3668:S3668">YEAR(P3668:Q3668)</f>
        <v>2014</v>
      </c>
      <c r="S3668">
        <v>2014</v>
      </c>
    </row>
    <row r="3669" spans="1:19" ht="48" x14ac:dyDescent="0.2">
      <c r="A3669">
        <v>3667</v>
      </c>
      <c r="B3669" s="3" t="s">
        <v>3664</v>
      </c>
      <c r="C3669" s="3" t="s">
        <v>7777</v>
      </c>
      <c r="D3669" s="6">
        <v>3000</v>
      </c>
      <c r="E3669" s="8">
        <v>3095.11</v>
      </c>
      <c r="F3669" t="s">
        <v>8218</v>
      </c>
      <c r="G3669" t="s">
        <v>8224</v>
      </c>
      <c r="H3669" t="s">
        <v>8246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8276</v>
      </c>
      <c r="O3669" t="s">
        <v>8277</v>
      </c>
      <c r="P3669" s="9">
        <f>(J3669/86400)+DATE(1970,1,1)</f>
        <v>42173.970127314809</v>
      </c>
      <c r="Q3669" s="9">
        <f>(I3669/86400)+DATE(1970,1,1)</f>
        <v>42203.970127314809</v>
      </c>
      <c r="R3669" cm="1">
        <f t="array" ref="R3669:S3669">YEAR(P3669:Q3669)</f>
        <v>2015</v>
      </c>
      <c r="S3669">
        <v>2015</v>
      </c>
    </row>
    <row r="3670" spans="1:19" ht="48" x14ac:dyDescent="0.2">
      <c r="A3670">
        <v>3668</v>
      </c>
      <c r="B3670" s="3" t="s">
        <v>3665</v>
      </c>
      <c r="C3670" s="3" t="s">
        <v>7778</v>
      </c>
      <c r="D3670" s="6">
        <v>1000</v>
      </c>
      <c r="E3670" s="8">
        <v>1035</v>
      </c>
      <c r="F3670" t="s">
        <v>8218</v>
      </c>
      <c r="G3670" t="s">
        <v>8223</v>
      </c>
      <c r="H3670" t="s">
        <v>8245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8276</v>
      </c>
      <c r="O3670" t="s">
        <v>8277</v>
      </c>
      <c r="P3670" s="9">
        <f>(J3670/86400)+DATE(1970,1,1)</f>
        <v>42185.556157407409</v>
      </c>
      <c r="Q3670" s="9">
        <f>(I3670/86400)+DATE(1970,1,1)</f>
        <v>42208.772916666669</v>
      </c>
      <c r="R3670" cm="1">
        <f t="array" ref="R3670:S3670">YEAR(P3670:Q3670)</f>
        <v>2015</v>
      </c>
      <c r="S3670">
        <v>2015</v>
      </c>
    </row>
    <row r="3671" spans="1:19" ht="48" x14ac:dyDescent="0.2">
      <c r="A3671">
        <v>3669</v>
      </c>
      <c r="B3671" s="3" t="s">
        <v>3666</v>
      </c>
      <c r="C3671" s="3" t="s">
        <v>7779</v>
      </c>
      <c r="D3671" s="6">
        <v>1000</v>
      </c>
      <c r="E3671" s="8">
        <v>1382</v>
      </c>
      <c r="F3671" t="s">
        <v>8218</v>
      </c>
      <c r="G3671" t="s">
        <v>8224</v>
      </c>
      <c r="H3671" t="s">
        <v>8246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8276</v>
      </c>
      <c r="O3671" t="s">
        <v>8277</v>
      </c>
      <c r="P3671" s="9">
        <f>(J3671/86400)+DATE(1970,1,1)</f>
        <v>42136.675196759257</v>
      </c>
      <c r="Q3671" s="9">
        <f>(I3671/86400)+DATE(1970,1,1)</f>
        <v>42166.675196759257</v>
      </c>
      <c r="R3671" cm="1">
        <f t="array" ref="R3671:S3671">YEAR(P3671:Q3671)</f>
        <v>2015</v>
      </c>
      <c r="S3671">
        <v>2015</v>
      </c>
    </row>
    <row r="3672" spans="1:19" ht="48" x14ac:dyDescent="0.2">
      <c r="A3672">
        <v>3670</v>
      </c>
      <c r="B3672" s="3" t="s">
        <v>3667</v>
      </c>
      <c r="C3672" s="3" t="s">
        <v>7780</v>
      </c>
      <c r="D3672" s="6">
        <v>220</v>
      </c>
      <c r="E3672" s="8">
        <v>241</v>
      </c>
      <c r="F3672" t="s">
        <v>8218</v>
      </c>
      <c r="G3672" t="s">
        <v>8224</v>
      </c>
      <c r="H3672" t="s">
        <v>8246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8276</v>
      </c>
      <c r="O3672" t="s">
        <v>8277</v>
      </c>
      <c r="P3672" s="9">
        <f>(J3672/86400)+DATE(1970,1,1)</f>
        <v>42142.514016203699</v>
      </c>
      <c r="Q3672" s="9">
        <f>(I3672/86400)+DATE(1970,1,1)</f>
        <v>42155.958333333328</v>
      </c>
      <c r="R3672" cm="1">
        <f t="array" ref="R3672:S3672">YEAR(P3672:Q3672)</f>
        <v>2015</v>
      </c>
      <c r="S3672">
        <v>2015</v>
      </c>
    </row>
    <row r="3673" spans="1:19" ht="48" x14ac:dyDescent="0.2">
      <c r="A3673">
        <v>3671</v>
      </c>
      <c r="B3673" s="3" t="s">
        <v>3668</v>
      </c>
      <c r="C3673" s="3" t="s">
        <v>7781</v>
      </c>
      <c r="D3673" s="6">
        <v>3500</v>
      </c>
      <c r="E3673" s="8">
        <v>3530</v>
      </c>
      <c r="F3673" t="s">
        <v>8218</v>
      </c>
      <c r="G3673" t="s">
        <v>8223</v>
      </c>
      <c r="H3673" t="s">
        <v>8245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8276</v>
      </c>
      <c r="O3673" t="s">
        <v>8277</v>
      </c>
      <c r="P3673" s="9">
        <f>(J3673/86400)+DATE(1970,1,1)</f>
        <v>41820.62809027778</v>
      </c>
      <c r="Q3673" s="9">
        <f>(I3673/86400)+DATE(1970,1,1)</f>
        <v>41841.165972222225</v>
      </c>
      <c r="R3673" cm="1">
        <f t="array" ref="R3673:S3673">YEAR(P3673:Q3673)</f>
        <v>2014</v>
      </c>
      <c r="S3673">
        <v>2014</v>
      </c>
    </row>
    <row r="3674" spans="1:19" ht="48" x14ac:dyDescent="0.2">
      <c r="A3674">
        <v>3672</v>
      </c>
      <c r="B3674" s="3" t="s">
        <v>3669</v>
      </c>
      <c r="C3674" s="3" t="s">
        <v>7782</v>
      </c>
      <c r="D3674" s="6">
        <v>3000</v>
      </c>
      <c r="E3674" s="8">
        <v>3046</v>
      </c>
      <c r="F3674" t="s">
        <v>8218</v>
      </c>
      <c r="G3674" t="s">
        <v>8224</v>
      </c>
      <c r="H3674" t="s">
        <v>8246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8276</v>
      </c>
      <c r="O3674" t="s">
        <v>8277</v>
      </c>
      <c r="P3674" s="9">
        <f>(J3674/86400)+DATE(1970,1,1)</f>
        <v>41878.946574074071</v>
      </c>
      <c r="Q3674" s="9">
        <f>(I3674/86400)+DATE(1970,1,1)</f>
        <v>41908.946574074071</v>
      </c>
      <c r="R3674" cm="1">
        <f t="array" ref="R3674:S3674">YEAR(P3674:Q3674)</f>
        <v>2014</v>
      </c>
      <c r="S3674">
        <v>2014</v>
      </c>
    </row>
    <row r="3675" spans="1:19" ht="48" x14ac:dyDescent="0.2">
      <c r="A3675">
        <v>3673</v>
      </c>
      <c r="B3675" s="3" t="s">
        <v>3670</v>
      </c>
      <c r="C3675" s="3" t="s">
        <v>7783</v>
      </c>
      <c r="D3675" s="6">
        <v>4000</v>
      </c>
      <c r="E3675" s="8">
        <v>4545</v>
      </c>
      <c r="F3675" t="s">
        <v>8218</v>
      </c>
      <c r="G3675" t="s">
        <v>8224</v>
      </c>
      <c r="H3675" t="s">
        <v>8246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8276</v>
      </c>
      <c r="O3675" t="s">
        <v>8277</v>
      </c>
      <c r="P3675" s="9">
        <f>(J3675/86400)+DATE(1970,1,1)</f>
        <v>41914.295104166667</v>
      </c>
      <c r="Q3675" s="9">
        <f>(I3675/86400)+DATE(1970,1,1)</f>
        <v>41948.536111111112</v>
      </c>
      <c r="R3675" cm="1">
        <f t="array" ref="R3675:S3675">YEAR(P3675:Q3675)</f>
        <v>2014</v>
      </c>
      <c r="S3675">
        <v>2014</v>
      </c>
    </row>
    <row r="3676" spans="1:19" ht="48" x14ac:dyDescent="0.2">
      <c r="A3676">
        <v>3674</v>
      </c>
      <c r="B3676" s="3" t="s">
        <v>3671</v>
      </c>
      <c r="C3676" s="3" t="s">
        <v>7784</v>
      </c>
      <c r="D3676" s="6">
        <v>4500</v>
      </c>
      <c r="E3676" s="8">
        <v>4500</v>
      </c>
      <c r="F3676" t="s">
        <v>8218</v>
      </c>
      <c r="G3676" t="s">
        <v>8235</v>
      </c>
      <c r="H3676" t="s">
        <v>8248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8276</v>
      </c>
      <c r="O3676" t="s">
        <v>8277</v>
      </c>
      <c r="P3676" s="9">
        <f>(J3676/86400)+DATE(1970,1,1)</f>
        <v>42556.873020833329</v>
      </c>
      <c r="Q3676" s="9">
        <f>(I3676/86400)+DATE(1970,1,1)</f>
        <v>42616.873020833329</v>
      </c>
      <c r="R3676" cm="1">
        <f t="array" ref="R3676:S3676">YEAR(P3676:Q3676)</f>
        <v>2016</v>
      </c>
      <c r="S3676">
        <v>2016</v>
      </c>
    </row>
    <row r="3677" spans="1:19" ht="48" x14ac:dyDescent="0.2">
      <c r="A3677">
        <v>3675</v>
      </c>
      <c r="B3677" s="3" t="s">
        <v>3672</v>
      </c>
      <c r="C3677" s="3" t="s">
        <v>7785</v>
      </c>
      <c r="D3677" s="6">
        <v>50</v>
      </c>
      <c r="E3677" s="8">
        <v>70</v>
      </c>
      <c r="F3677" t="s">
        <v>8218</v>
      </c>
      <c r="G3677" t="s">
        <v>8224</v>
      </c>
      <c r="H3677" t="s">
        <v>8246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8276</v>
      </c>
      <c r="O3677" t="s">
        <v>8277</v>
      </c>
      <c r="P3677" s="9">
        <f>(J3677/86400)+DATE(1970,1,1)</f>
        <v>42493.597013888888</v>
      </c>
      <c r="Q3677" s="9">
        <f>(I3677/86400)+DATE(1970,1,1)</f>
        <v>42505.958333333328</v>
      </c>
      <c r="R3677" cm="1">
        <f t="array" ref="R3677:S3677">YEAR(P3677:Q3677)</f>
        <v>2016</v>
      </c>
      <c r="S3677">
        <v>2016</v>
      </c>
    </row>
    <row r="3678" spans="1:19" ht="48" x14ac:dyDescent="0.2">
      <c r="A3678">
        <v>3676</v>
      </c>
      <c r="B3678" s="3" t="s">
        <v>3673</v>
      </c>
      <c r="C3678" s="3" t="s">
        <v>7786</v>
      </c>
      <c r="D3678" s="6">
        <v>800</v>
      </c>
      <c r="E3678" s="8">
        <v>1030</v>
      </c>
      <c r="F3678" t="s">
        <v>8218</v>
      </c>
      <c r="G3678" t="s">
        <v>8223</v>
      </c>
      <c r="H3678" t="s">
        <v>8245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8276</v>
      </c>
      <c r="O3678" t="s">
        <v>8277</v>
      </c>
      <c r="P3678" s="9">
        <f>(J3678/86400)+DATE(1970,1,1)</f>
        <v>41876.815787037034</v>
      </c>
      <c r="Q3678" s="9">
        <f>(I3678/86400)+DATE(1970,1,1)</f>
        <v>41894.815787037034</v>
      </c>
      <c r="R3678" cm="1">
        <f t="array" ref="R3678:S3678">YEAR(P3678:Q3678)</f>
        <v>2014</v>
      </c>
      <c r="S3678">
        <v>2014</v>
      </c>
    </row>
    <row r="3679" spans="1:19" ht="32" x14ac:dyDescent="0.2">
      <c r="A3679">
        <v>3677</v>
      </c>
      <c r="B3679" s="3" t="s">
        <v>3674</v>
      </c>
      <c r="C3679" s="3" t="s">
        <v>7787</v>
      </c>
      <c r="D3679" s="6">
        <v>12000</v>
      </c>
      <c r="E3679" s="8">
        <v>12348.5</v>
      </c>
      <c r="F3679" t="s">
        <v>8218</v>
      </c>
      <c r="G3679" t="s">
        <v>8223</v>
      </c>
      <c r="H3679" t="s">
        <v>8245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8276</v>
      </c>
      <c r="O3679" t="s">
        <v>8277</v>
      </c>
      <c r="P3679" s="9">
        <f>(J3679/86400)+DATE(1970,1,1)</f>
        <v>41802.574282407411</v>
      </c>
      <c r="Q3679" s="9">
        <f>(I3679/86400)+DATE(1970,1,1)</f>
        <v>41823.165972222225</v>
      </c>
      <c r="R3679" cm="1">
        <f t="array" ref="R3679:S3679">YEAR(P3679:Q3679)</f>
        <v>2014</v>
      </c>
      <c r="S3679">
        <v>2014</v>
      </c>
    </row>
    <row r="3680" spans="1:19" ht="32" x14ac:dyDescent="0.2">
      <c r="A3680">
        <v>3678</v>
      </c>
      <c r="B3680" s="3" t="s">
        <v>3675</v>
      </c>
      <c r="C3680" s="3" t="s">
        <v>7788</v>
      </c>
      <c r="D3680" s="6">
        <v>2000</v>
      </c>
      <c r="E3680" s="8">
        <v>2050</v>
      </c>
      <c r="F3680" t="s">
        <v>8218</v>
      </c>
      <c r="G3680" t="s">
        <v>8224</v>
      </c>
      <c r="H3680" t="s">
        <v>8246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8276</v>
      </c>
      <c r="O3680" t="s">
        <v>8277</v>
      </c>
      <c r="P3680" s="9">
        <f>(J3680/86400)+DATE(1970,1,1)</f>
        <v>42120.531226851846</v>
      </c>
      <c r="Q3680" s="9">
        <f>(I3680/86400)+DATE(1970,1,1)</f>
        <v>42155.531226851846</v>
      </c>
      <c r="R3680" cm="1">
        <f t="array" ref="R3680:S3680">YEAR(P3680:Q3680)</f>
        <v>2015</v>
      </c>
      <c r="S3680">
        <v>2015</v>
      </c>
    </row>
    <row r="3681" spans="1:19" ht="48" x14ac:dyDescent="0.2">
      <c r="A3681">
        <v>3679</v>
      </c>
      <c r="B3681" s="3" t="s">
        <v>3676</v>
      </c>
      <c r="C3681" s="3" t="s">
        <v>7789</v>
      </c>
      <c r="D3681" s="6">
        <v>2000</v>
      </c>
      <c r="E3681" s="8">
        <v>2202</v>
      </c>
      <c r="F3681" t="s">
        <v>8218</v>
      </c>
      <c r="G3681" t="s">
        <v>8223</v>
      </c>
      <c r="H3681" t="s">
        <v>8245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8276</v>
      </c>
      <c r="O3681" t="s">
        <v>8277</v>
      </c>
      <c r="P3681" s="9">
        <f>(J3681/86400)+DATE(1970,1,1)</f>
        <v>41786.761354166665</v>
      </c>
      <c r="Q3681" s="9">
        <f>(I3681/86400)+DATE(1970,1,1)</f>
        <v>41821.207638888889</v>
      </c>
      <c r="R3681" cm="1">
        <f t="array" ref="R3681:S3681">YEAR(P3681:Q3681)</f>
        <v>2014</v>
      </c>
      <c r="S3681">
        <v>2014</v>
      </c>
    </row>
    <row r="3682" spans="1:19" ht="32" x14ac:dyDescent="0.2">
      <c r="A3682">
        <v>3680</v>
      </c>
      <c r="B3682" s="3" t="s">
        <v>3677</v>
      </c>
      <c r="C3682" s="3" t="s">
        <v>7790</v>
      </c>
      <c r="D3682" s="6">
        <v>3000</v>
      </c>
      <c r="E3682" s="8">
        <v>3383</v>
      </c>
      <c r="F3682" t="s">
        <v>8218</v>
      </c>
      <c r="G3682" t="s">
        <v>8223</v>
      </c>
      <c r="H3682" t="s">
        <v>8245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8276</v>
      </c>
      <c r="O3682" t="s">
        <v>8277</v>
      </c>
      <c r="P3682" s="9">
        <f>(J3682/86400)+DATE(1970,1,1)</f>
        <v>42627.454097222224</v>
      </c>
      <c r="Q3682" s="9">
        <f>(I3682/86400)+DATE(1970,1,1)</f>
        <v>42648.454097222224</v>
      </c>
      <c r="R3682" cm="1">
        <f t="array" ref="R3682:S3682">YEAR(P3682:Q3682)</f>
        <v>2016</v>
      </c>
      <c r="S3682">
        <v>2016</v>
      </c>
    </row>
    <row r="3683" spans="1:19" ht="64" x14ac:dyDescent="0.2">
      <c r="A3683">
        <v>3681</v>
      </c>
      <c r="B3683" s="3" t="s">
        <v>3678</v>
      </c>
      <c r="C3683" s="3" t="s">
        <v>7791</v>
      </c>
      <c r="D3683" s="6">
        <v>1000</v>
      </c>
      <c r="E3683" s="8">
        <v>1119</v>
      </c>
      <c r="F3683" t="s">
        <v>8218</v>
      </c>
      <c r="G3683" t="s">
        <v>8223</v>
      </c>
      <c r="H3683" t="s">
        <v>8245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8276</v>
      </c>
      <c r="O3683" t="s">
        <v>8277</v>
      </c>
      <c r="P3683" s="9">
        <f>(J3683/86400)+DATE(1970,1,1)</f>
        <v>42374.651504629626</v>
      </c>
      <c r="Q3683" s="9">
        <f>(I3683/86400)+DATE(1970,1,1)</f>
        <v>42384.651504629626</v>
      </c>
      <c r="R3683" cm="1">
        <f t="array" ref="R3683:S3683">YEAR(P3683:Q3683)</f>
        <v>2016</v>
      </c>
      <c r="S3683">
        <v>2016</v>
      </c>
    </row>
    <row r="3684" spans="1:19" ht="48" x14ac:dyDescent="0.2">
      <c r="A3684">
        <v>3682</v>
      </c>
      <c r="B3684" s="3" t="s">
        <v>3679</v>
      </c>
      <c r="C3684" s="3" t="s">
        <v>7792</v>
      </c>
      <c r="D3684" s="6">
        <v>3000</v>
      </c>
      <c r="E3684" s="8">
        <v>4176</v>
      </c>
      <c r="F3684" t="s">
        <v>8218</v>
      </c>
      <c r="G3684" t="s">
        <v>8223</v>
      </c>
      <c r="H3684" t="s">
        <v>8245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8276</v>
      </c>
      <c r="O3684" t="s">
        <v>8277</v>
      </c>
      <c r="P3684" s="9">
        <f>(J3684/86400)+DATE(1970,1,1)</f>
        <v>41772.685393518521</v>
      </c>
      <c r="Q3684" s="9">
        <f>(I3684/86400)+DATE(1970,1,1)</f>
        <v>41806.290972222225</v>
      </c>
      <c r="R3684" cm="1">
        <f t="array" ref="R3684:S3684">YEAR(P3684:Q3684)</f>
        <v>2014</v>
      </c>
      <c r="S3684">
        <v>2014</v>
      </c>
    </row>
    <row r="3685" spans="1:19" ht="48" x14ac:dyDescent="0.2">
      <c r="A3685">
        <v>3683</v>
      </c>
      <c r="B3685" s="3" t="s">
        <v>3680</v>
      </c>
      <c r="C3685" s="3" t="s">
        <v>7793</v>
      </c>
      <c r="D3685" s="6">
        <v>3500</v>
      </c>
      <c r="E3685" s="8">
        <v>3880</v>
      </c>
      <c r="F3685" t="s">
        <v>8218</v>
      </c>
      <c r="G3685" t="s">
        <v>8223</v>
      </c>
      <c r="H3685" t="s">
        <v>8245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8276</v>
      </c>
      <c r="O3685" t="s">
        <v>8277</v>
      </c>
      <c r="P3685" s="9">
        <f>(J3685/86400)+DATE(1970,1,1)</f>
        <v>42633.116851851853</v>
      </c>
      <c r="Q3685" s="9">
        <f>(I3685/86400)+DATE(1970,1,1)</f>
        <v>42663.116851851853</v>
      </c>
      <c r="R3685" cm="1">
        <f t="array" ref="R3685:S3685">YEAR(P3685:Q3685)</f>
        <v>2016</v>
      </c>
      <c r="S3685">
        <v>2016</v>
      </c>
    </row>
    <row r="3686" spans="1:19" ht="48" x14ac:dyDescent="0.2">
      <c r="A3686">
        <v>3684</v>
      </c>
      <c r="B3686" s="3" t="s">
        <v>3681</v>
      </c>
      <c r="C3686" s="3" t="s">
        <v>7794</v>
      </c>
      <c r="D3686" s="6">
        <v>750</v>
      </c>
      <c r="E3686" s="8">
        <v>1043</v>
      </c>
      <c r="F3686" t="s">
        <v>8218</v>
      </c>
      <c r="G3686" t="s">
        <v>8223</v>
      </c>
      <c r="H3686" t="s">
        <v>8245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8276</v>
      </c>
      <c r="O3686" t="s">
        <v>8277</v>
      </c>
      <c r="P3686" s="9">
        <f>(J3686/86400)+DATE(1970,1,1)</f>
        <v>42219.180393518516</v>
      </c>
      <c r="Q3686" s="9">
        <f>(I3686/86400)+DATE(1970,1,1)</f>
        <v>42249.180393518516</v>
      </c>
      <c r="R3686" cm="1">
        <f t="array" ref="R3686:S3686">YEAR(P3686:Q3686)</f>
        <v>2015</v>
      </c>
      <c r="S3686">
        <v>2015</v>
      </c>
    </row>
    <row r="3687" spans="1:19" ht="48" x14ac:dyDescent="0.2">
      <c r="A3687">
        <v>3685</v>
      </c>
      <c r="B3687" s="3" t="s">
        <v>3682</v>
      </c>
      <c r="C3687" s="3" t="s">
        <v>7795</v>
      </c>
      <c r="D3687" s="6">
        <v>5000</v>
      </c>
      <c r="E3687" s="8">
        <v>5285</v>
      </c>
      <c r="F3687" t="s">
        <v>8218</v>
      </c>
      <c r="G3687" t="s">
        <v>8223</v>
      </c>
      <c r="H3687" t="s">
        <v>8245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8276</v>
      </c>
      <c r="O3687" t="s">
        <v>8277</v>
      </c>
      <c r="P3687" s="9">
        <f>(J3687/86400)+DATE(1970,1,1)</f>
        <v>41753.593275462961</v>
      </c>
      <c r="Q3687" s="9">
        <f>(I3687/86400)+DATE(1970,1,1)</f>
        <v>41778.875</v>
      </c>
      <c r="R3687" cm="1">
        <f t="array" ref="R3687:S3687">YEAR(P3687:Q3687)</f>
        <v>2014</v>
      </c>
      <c r="S3687">
        <v>2014</v>
      </c>
    </row>
    <row r="3688" spans="1:19" ht="48" x14ac:dyDescent="0.2">
      <c r="A3688">
        <v>3686</v>
      </c>
      <c r="B3688" s="3" t="s">
        <v>3683</v>
      </c>
      <c r="C3688" s="3" t="s">
        <v>7796</v>
      </c>
      <c r="D3688" s="6">
        <v>350</v>
      </c>
      <c r="E3688" s="8">
        <v>355</v>
      </c>
      <c r="F3688" t="s">
        <v>8218</v>
      </c>
      <c r="G3688" t="s">
        <v>8223</v>
      </c>
      <c r="H3688" t="s">
        <v>8245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8276</v>
      </c>
      <c r="O3688" t="s">
        <v>8277</v>
      </c>
      <c r="P3688" s="9">
        <f>(J3688/86400)+DATE(1970,1,1)</f>
        <v>42230.662731481483</v>
      </c>
      <c r="Q3688" s="9">
        <f>(I3688/86400)+DATE(1970,1,1)</f>
        <v>42245.165972222225</v>
      </c>
      <c r="R3688" cm="1">
        <f t="array" ref="R3688:S3688">YEAR(P3688:Q3688)</f>
        <v>2015</v>
      </c>
      <c r="S3688">
        <v>2015</v>
      </c>
    </row>
    <row r="3689" spans="1:19" ht="48" x14ac:dyDescent="0.2">
      <c r="A3689">
        <v>3687</v>
      </c>
      <c r="B3689" s="3" t="s">
        <v>3684</v>
      </c>
      <c r="C3689" s="3" t="s">
        <v>7797</v>
      </c>
      <c r="D3689" s="6">
        <v>5000</v>
      </c>
      <c r="E3689" s="8">
        <v>5012.25</v>
      </c>
      <c r="F3689" t="s">
        <v>8218</v>
      </c>
      <c r="G3689" t="s">
        <v>8223</v>
      </c>
      <c r="H3689" t="s">
        <v>8245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8276</v>
      </c>
      <c r="O3689" t="s">
        <v>8277</v>
      </c>
      <c r="P3689" s="9">
        <f>(J3689/86400)+DATE(1970,1,1)</f>
        <v>41787.218229166669</v>
      </c>
      <c r="Q3689" s="9">
        <f>(I3689/86400)+DATE(1970,1,1)</f>
        <v>41817.218229166669</v>
      </c>
      <c r="R3689" cm="1">
        <f t="array" ref="R3689:S3689">YEAR(P3689:Q3689)</f>
        <v>2014</v>
      </c>
      <c r="S3689">
        <v>2014</v>
      </c>
    </row>
    <row r="3690" spans="1:19" ht="48" x14ac:dyDescent="0.2">
      <c r="A3690">
        <v>3688</v>
      </c>
      <c r="B3690" s="3" t="s">
        <v>3685</v>
      </c>
      <c r="C3690" s="3" t="s">
        <v>7798</v>
      </c>
      <c r="D3690" s="6">
        <v>3000</v>
      </c>
      <c r="E3690" s="8">
        <v>3275</v>
      </c>
      <c r="F3690" t="s">
        <v>8218</v>
      </c>
      <c r="G3690" t="s">
        <v>8224</v>
      </c>
      <c r="H3690" t="s">
        <v>8246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8276</v>
      </c>
      <c r="O3690" t="s">
        <v>8277</v>
      </c>
      <c r="P3690" s="9">
        <f>(J3690/86400)+DATE(1970,1,1)</f>
        <v>41829.787083333329</v>
      </c>
      <c r="Q3690" s="9">
        <f>(I3690/86400)+DATE(1970,1,1)</f>
        <v>41859.787083333329</v>
      </c>
      <c r="R3690" cm="1">
        <f t="array" ref="R3690:S3690">YEAR(P3690:Q3690)</f>
        <v>2014</v>
      </c>
      <c r="S3690">
        <v>2014</v>
      </c>
    </row>
    <row r="3691" spans="1:19" ht="48" x14ac:dyDescent="0.2">
      <c r="A3691">
        <v>3689</v>
      </c>
      <c r="B3691" s="3" t="s">
        <v>3686</v>
      </c>
      <c r="C3691" s="3" t="s">
        <v>7799</v>
      </c>
      <c r="D3691" s="6">
        <v>3000</v>
      </c>
      <c r="E3691" s="8">
        <v>3550</v>
      </c>
      <c r="F3691" t="s">
        <v>8218</v>
      </c>
      <c r="G3691" t="s">
        <v>8223</v>
      </c>
      <c r="H3691" t="s">
        <v>8245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8276</v>
      </c>
      <c r="O3691" t="s">
        <v>8277</v>
      </c>
      <c r="P3691" s="9">
        <f>(J3691/86400)+DATE(1970,1,1)</f>
        <v>42147.826840277776</v>
      </c>
      <c r="Q3691" s="9">
        <f>(I3691/86400)+DATE(1970,1,1)</f>
        <v>42176.934027777781</v>
      </c>
      <c r="R3691" cm="1">
        <f t="array" ref="R3691:S3691">YEAR(P3691:Q3691)</f>
        <v>2015</v>
      </c>
      <c r="S3691">
        <v>2015</v>
      </c>
    </row>
    <row r="3692" spans="1:19" ht="48" x14ac:dyDescent="0.2">
      <c r="A3692">
        <v>3690</v>
      </c>
      <c r="B3692" s="3" t="s">
        <v>3687</v>
      </c>
      <c r="C3692" s="3" t="s">
        <v>7800</v>
      </c>
      <c r="D3692" s="6">
        <v>1500</v>
      </c>
      <c r="E3692" s="8">
        <v>1800</v>
      </c>
      <c r="F3692" t="s">
        <v>8218</v>
      </c>
      <c r="G3692" t="s">
        <v>8223</v>
      </c>
      <c r="H3692" t="s">
        <v>8245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8276</v>
      </c>
      <c r="O3692" t="s">
        <v>8277</v>
      </c>
      <c r="P3692" s="9">
        <f>(J3692/86400)+DATE(1970,1,1)</f>
        <v>41940.598182870366</v>
      </c>
      <c r="Q3692" s="9">
        <f>(I3692/86400)+DATE(1970,1,1)</f>
        <v>41970.639849537038</v>
      </c>
      <c r="R3692" cm="1">
        <f t="array" ref="R3692:S3692">YEAR(P3692:Q3692)</f>
        <v>2014</v>
      </c>
      <c r="S3692">
        <v>2014</v>
      </c>
    </row>
    <row r="3693" spans="1:19" ht="32" x14ac:dyDescent="0.2">
      <c r="A3693">
        <v>3691</v>
      </c>
      <c r="B3693" s="3" t="s">
        <v>3688</v>
      </c>
      <c r="C3693" s="3" t="s">
        <v>7801</v>
      </c>
      <c r="D3693" s="6">
        <v>40000</v>
      </c>
      <c r="E3693" s="8">
        <v>51184</v>
      </c>
      <c r="F3693" t="s">
        <v>8218</v>
      </c>
      <c r="G3693" t="s">
        <v>8223</v>
      </c>
      <c r="H3693" t="s">
        <v>8245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8276</v>
      </c>
      <c r="O3693" t="s">
        <v>8277</v>
      </c>
      <c r="P3693" s="9">
        <f>(J3693/86400)+DATE(1970,1,1)</f>
        <v>42020.700567129628</v>
      </c>
      <c r="Q3693" s="9">
        <f>(I3693/86400)+DATE(1970,1,1)</f>
        <v>42065.207638888889</v>
      </c>
      <c r="R3693" cm="1">
        <f t="array" ref="R3693:S3693">YEAR(P3693:Q3693)</f>
        <v>2015</v>
      </c>
      <c r="S3693">
        <v>2015</v>
      </c>
    </row>
    <row r="3694" spans="1:19" ht="32" x14ac:dyDescent="0.2">
      <c r="A3694">
        <v>3692</v>
      </c>
      <c r="B3694" s="3" t="s">
        <v>3689</v>
      </c>
      <c r="C3694" s="3" t="s">
        <v>7802</v>
      </c>
      <c r="D3694" s="6">
        <v>1000</v>
      </c>
      <c r="E3694" s="8">
        <v>1260</v>
      </c>
      <c r="F3694" t="s">
        <v>8218</v>
      </c>
      <c r="G3694" t="s">
        <v>8223</v>
      </c>
      <c r="H3694" t="s">
        <v>8245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8276</v>
      </c>
      <c r="O3694" t="s">
        <v>8277</v>
      </c>
      <c r="P3694" s="9">
        <f>(J3694/86400)+DATE(1970,1,1)</f>
        <v>41891.96503472222</v>
      </c>
      <c r="Q3694" s="9">
        <f>(I3694/86400)+DATE(1970,1,1)</f>
        <v>41901</v>
      </c>
      <c r="R3694" cm="1">
        <f t="array" ref="R3694:S3694">YEAR(P3694:Q3694)</f>
        <v>2014</v>
      </c>
      <c r="S3694">
        <v>2014</v>
      </c>
    </row>
    <row r="3695" spans="1:19" ht="48" x14ac:dyDescent="0.2">
      <c r="A3695">
        <v>3693</v>
      </c>
      <c r="B3695" s="3" t="s">
        <v>3690</v>
      </c>
      <c r="C3695" s="3" t="s">
        <v>7803</v>
      </c>
      <c r="D3695" s="6">
        <v>333</v>
      </c>
      <c r="E3695" s="8">
        <v>430</v>
      </c>
      <c r="F3695" t="s">
        <v>8218</v>
      </c>
      <c r="G3695" t="s">
        <v>8224</v>
      </c>
      <c r="H3695" t="s">
        <v>8246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8276</v>
      </c>
      <c r="O3695" t="s">
        <v>8277</v>
      </c>
      <c r="P3695" s="9">
        <f>(J3695/86400)+DATE(1970,1,1)</f>
        <v>42309.191307870366</v>
      </c>
      <c r="Q3695" s="9">
        <f>(I3695/86400)+DATE(1970,1,1)</f>
        <v>42338.9375</v>
      </c>
      <c r="R3695" cm="1">
        <f t="array" ref="R3695:S3695">YEAR(P3695:Q3695)</f>
        <v>2015</v>
      </c>
      <c r="S3695">
        <v>2015</v>
      </c>
    </row>
    <row r="3696" spans="1:19" ht="48" x14ac:dyDescent="0.2">
      <c r="A3696">
        <v>3694</v>
      </c>
      <c r="B3696" s="3" t="s">
        <v>3691</v>
      </c>
      <c r="C3696" s="3" t="s">
        <v>7804</v>
      </c>
      <c r="D3696" s="6">
        <v>3500</v>
      </c>
      <c r="E3696" s="8">
        <v>3760</v>
      </c>
      <c r="F3696" t="s">
        <v>8218</v>
      </c>
      <c r="G3696" t="s">
        <v>8223</v>
      </c>
      <c r="H3696" t="s">
        <v>8245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8276</v>
      </c>
      <c r="O3696" t="s">
        <v>8277</v>
      </c>
      <c r="P3696" s="9">
        <f>(J3696/86400)+DATE(1970,1,1)</f>
        <v>42490.133877314816</v>
      </c>
      <c r="Q3696" s="9">
        <f>(I3696/86400)+DATE(1970,1,1)</f>
        <v>42527.083333333328</v>
      </c>
      <c r="R3696" cm="1">
        <f t="array" ref="R3696:S3696">YEAR(P3696:Q3696)</f>
        <v>2016</v>
      </c>
      <c r="S3696">
        <v>2016</v>
      </c>
    </row>
    <row r="3697" spans="1:19" ht="64" x14ac:dyDescent="0.2">
      <c r="A3697">
        <v>3695</v>
      </c>
      <c r="B3697" s="3" t="s">
        <v>3692</v>
      </c>
      <c r="C3697" s="3" t="s">
        <v>7805</v>
      </c>
      <c r="D3697" s="6">
        <v>4000</v>
      </c>
      <c r="E3697" s="8">
        <v>4005</v>
      </c>
      <c r="F3697" t="s">
        <v>8218</v>
      </c>
      <c r="G3697" t="s">
        <v>8223</v>
      </c>
      <c r="H3697" t="s">
        <v>8245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8276</v>
      </c>
      <c r="O3697" t="s">
        <v>8277</v>
      </c>
      <c r="P3697" s="9">
        <f>(J3697/86400)+DATE(1970,1,1)</f>
        <v>41995.870486111111</v>
      </c>
      <c r="Q3697" s="9">
        <f>(I3697/86400)+DATE(1970,1,1)</f>
        <v>42015.870486111111</v>
      </c>
      <c r="R3697" cm="1">
        <f t="array" ref="R3697:S3697">YEAR(P3697:Q3697)</f>
        <v>2014</v>
      </c>
      <c r="S3697">
        <v>2015</v>
      </c>
    </row>
    <row r="3698" spans="1:19" ht="48" x14ac:dyDescent="0.2">
      <c r="A3698">
        <v>3696</v>
      </c>
      <c r="B3698" s="3" t="s">
        <v>3693</v>
      </c>
      <c r="C3698" s="3" t="s">
        <v>7806</v>
      </c>
      <c r="D3698" s="6">
        <v>2000</v>
      </c>
      <c r="E3698" s="8">
        <v>3100</v>
      </c>
      <c r="F3698" t="s">
        <v>8218</v>
      </c>
      <c r="G3698" t="s">
        <v>8224</v>
      </c>
      <c r="H3698" t="s">
        <v>8246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8276</v>
      </c>
      <c r="O3698" t="s">
        <v>8277</v>
      </c>
      <c r="P3698" s="9">
        <f>(J3698/86400)+DATE(1970,1,1)</f>
        <v>41988.617083333331</v>
      </c>
      <c r="Q3698" s="9">
        <f>(I3698/86400)+DATE(1970,1,1)</f>
        <v>42048.617083333331</v>
      </c>
      <c r="R3698" cm="1">
        <f t="array" ref="R3698:S3698">YEAR(P3698:Q3698)</f>
        <v>2014</v>
      </c>
      <c r="S3698">
        <v>2015</v>
      </c>
    </row>
    <row r="3699" spans="1:19" ht="48" x14ac:dyDescent="0.2">
      <c r="A3699">
        <v>3697</v>
      </c>
      <c r="B3699" s="3" t="s">
        <v>3694</v>
      </c>
      <c r="C3699" s="3" t="s">
        <v>7807</v>
      </c>
      <c r="D3699" s="6">
        <v>2000</v>
      </c>
      <c r="E3699" s="8">
        <v>2160</v>
      </c>
      <c r="F3699" t="s">
        <v>8218</v>
      </c>
      <c r="G3699" t="s">
        <v>8224</v>
      </c>
      <c r="H3699" t="s">
        <v>8246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8276</v>
      </c>
      <c r="O3699" t="s">
        <v>8277</v>
      </c>
      <c r="P3699" s="9">
        <f>(J3699/86400)+DATE(1970,1,1)</f>
        <v>42479.465833333335</v>
      </c>
      <c r="Q3699" s="9">
        <f>(I3699/86400)+DATE(1970,1,1)</f>
        <v>42500.465833333335</v>
      </c>
      <c r="R3699" cm="1">
        <f t="array" ref="R3699:S3699">YEAR(P3699:Q3699)</f>
        <v>2016</v>
      </c>
      <c r="S3699">
        <v>2016</v>
      </c>
    </row>
    <row r="3700" spans="1:19" ht="32" x14ac:dyDescent="0.2">
      <c r="A3700">
        <v>3698</v>
      </c>
      <c r="B3700" s="3" t="s">
        <v>3695</v>
      </c>
      <c r="C3700" s="3" t="s">
        <v>7808</v>
      </c>
      <c r="D3700" s="6">
        <v>5000</v>
      </c>
      <c r="E3700" s="8">
        <v>5526</v>
      </c>
      <c r="F3700" t="s">
        <v>8218</v>
      </c>
      <c r="G3700" t="s">
        <v>8223</v>
      </c>
      <c r="H3700" t="s">
        <v>8245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8276</v>
      </c>
      <c r="O3700" t="s">
        <v>8277</v>
      </c>
      <c r="P3700" s="9">
        <f>(J3700/86400)+DATE(1970,1,1)</f>
        <v>42401.806562500002</v>
      </c>
      <c r="Q3700" s="9">
        <f>(I3700/86400)+DATE(1970,1,1)</f>
        <v>42431.806562500002</v>
      </c>
      <c r="R3700" cm="1">
        <f t="array" ref="R3700:S3700">YEAR(P3700:Q3700)</f>
        <v>2016</v>
      </c>
      <c r="S3700">
        <v>2016</v>
      </c>
    </row>
    <row r="3701" spans="1:19" ht="48" x14ac:dyDescent="0.2">
      <c r="A3701">
        <v>3699</v>
      </c>
      <c r="B3701" s="3" t="s">
        <v>3696</v>
      </c>
      <c r="C3701" s="3" t="s">
        <v>7809</v>
      </c>
      <c r="D3701" s="6">
        <v>2500</v>
      </c>
      <c r="E3701" s="8">
        <v>2520</v>
      </c>
      <c r="F3701" t="s">
        <v>8218</v>
      </c>
      <c r="G3701" t="s">
        <v>8223</v>
      </c>
      <c r="H3701" t="s">
        <v>8245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8276</v>
      </c>
      <c r="O3701" t="s">
        <v>8277</v>
      </c>
      <c r="P3701" s="9">
        <f>(J3701/86400)+DATE(1970,1,1)</f>
        <v>41897.602037037039</v>
      </c>
      <c r="Q3701" s="9">
        <f>(I3701/86400)+DATE(1970,1,1)</f>
        <v>41927.602037037039</v>
      </c>
      <c r="R3701" cm="1">
        <f t="array" ref="R3701:S3701">YEAR(P3701:Q3701)</f>
        <v>2014</v>
      </c>
      <c r="S3701">
        <v>2014</v>
      </c>
    </row>
    <row r="3702" spans="1:19" ht="32" x14ac:dyDescent="0.2">
      <c r="A3702">
        <v>3700</v>
      </c>
      <c r="B3702" s="3" t="s">
        <v>3697</v>
      </c>
      <c r="C3702" s="3" t="s">
        <v>7810</v>
      </c>
      <c r="D3702" s="6">
        <v>500</v>
      </c>
      <c r="E3702" s="8">
        <v>606</v>
      </c>
      <c r="F3702" t="s">
        <v>8218</v>
      </c>
      <c r="G3702" t="s">
        <v>8223</v>
      </c>
      <c r="H3702" t="s">
        <v>8245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8276</v>
      </c>
      <c r="O3702" t="s">
        <v>8277</v>
      </c>
      <c r="P3702" s="9">
        <f>(J3702/86400)+DATE(1970,1,1)</f>
        <v>41882.585648148146</v>
      </c>
      <c r="Q3702" s="9">
        <f>(I3702/86400)+DATE(1970,1,1)</f>
        <v>41912.666666666664</v>
      </c>
      <c r="R3702" cm="1">
        <f t="array" ref="R3702:S3702">YEAR(P3702:Q3702)</f>
        <v>2014</v>
      </c>
      <c r="S3702">
        <v>2014</v>
      </c>
    </row>
    <row r="3703" spans="1:19" ht="48" x14ac:dyDescent="0.2">
      <c r="A3703">
        <v>3701</v>
      </c>
      <c r="B3703" s="3" t="s">
        <v>3698</v>
      </c>
      <c r="C3703" s="3" t="s">
        <v>7811</v>
      </c>
      <c r="D3703" s="6">
        <v>1500</v>
      </c>
      <c r="E3703" s="8">
        <v>1505</v>
      </c>
      <c r="F3703" t="s">
        <v>8218</v>
      </c>
      <c r="G3703" t="s">
        <v>8224</v>
      </c>
      <c r="H3703" t="s">
        <v>8246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8276</v>
      </c>
      <c r="O3703" t="s">
        <v>8277</v>
      </c>
      <c r="P3703" s="9">
        <f>(J3703/86400)+DATE(1970,1,1)</f>
        <v>42129.541585648149</v>
      </c>
      <c r="Q3703" s="9">
        <f>(I3703/86400)+DATE(1970,1,1)</f>
        <v>42159.541585648149</v>
      </c>
      <c r="R3703" cm="1">
        <f t="array" ref="R3703:S3703">YEAR(P3703:Q3703)</f>
        <v>2015</v>
      </c>
      <c r="S3703">
        <v>2015</v>
      </c>
    </row>
    <row r="3704" spans="1:19" ht="48" x14ac:dyDescent="0.2">
      <c r="A3704">
        <v>3702</v>
      </c>
      <c r="B3704" s="3" t="s">
        <v>3699</v>
      </c>
      <c r="C3704" s="3" t="s">
        <v>7812</v>
      </c>
      <c r="D3704" s="6">
        <v>3000</v>
      </c>
      <c r="E3704" s="8">
        <v>3275</v>
      </c>
      <c r="F3704" t="s">
        <v>8218</v>
      </c>
      <c r="G3704" t="s">
        <v>8224</v>
      </c>
      <c r="H3704" t="s">
        <v>8246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8276</v>
      </c>
      <c r="O3704" t="s">
        <v>8277</v>
      </c>
      <c r="P3704" s="9">
        <f>(J3704/86400)+DATE(1970,1,1)</f>
        <v>42524.53800925926</v>
      </c>
      <c r="Q3704" s="9">
        <f>(I3704/86400)+DATE(1970,1,1)</f>
        <v>42561.957638888889</v>
      </c>
      <c r="R3704" cm="1">
        <f t="array" ref="R3704:S3704">YEAR(P3704:Q3704)</f>
        <v>2016</v>
      </c>
      <c r="S3704">
        <v>2016</v>
      </c>
    </row>
    <row r="3705" spans="1:19" ht="48" x14ac:dyDescent="0.2">
      <c r="A3705">
        <v>3703</v>
      </c>
      <c r="B3705" s="3" t="s">
        <v>3700</v>
      </c>
      <c r="C3705" s="3" t="s">
        <v>7813</v>
      </c>
      <c r="D3705" s="6">
        <v>1050</v>
      </c>
      <c r="E3705" s="8">
        <v>1296</v>
      </c>
      <c r="F3705" t="s">
        <v>8218</v>
      </c>
      <c r="G3705" t="s">
        <v>8223</v>
      </c>
      <c r="H3705" t="s">
        <v>8245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8276</v>
      </c>
      <c r="O3705" t="s">
        <v>8277</v>
      </c>
      <c r="P3705" s="9">
        <f>(J3705/86400)+DATE(1970,1,1)</f>
        <v>42556.504490740743</v>
      </c>
      <c r="Q3705" s="9">
        <f>(I3705/86400)+DATE(1970,1,1)</f>
        <v>42595.290972222225</v>
      </c>
      <c r="R3705" cm="1">
        <f t="array" ref="R3705:S3705">YEAR(P3705:Q3705)</f>
        <v>2016</v>
      </c>
      <c r="S3705">
        <v>2016</v>
      </c>
    </row>
    <row r="3706" spans="1:19" ht="48" x14ac:dyDescent="0.2">
      <c r="A3706">
        <v>3704</v>
      </c>
      <c r="B3706" s="3" t="s">
        <v>3701</v>
      </c>
      <c r="C3706" s="3" t="s">
        <v>7814</v>
      </c>
      <c r="D3706" s="6">
        <v>300</v>
      </c>
      <c r="E3706" s="8">
        <v>409.01</v>
      </c>
      <c r="F3706" t="s">
        <v>8218</v>
      </c>
      <c r="G3706" t="s">
        <v>8224</v>
      </c>
      <c r="H3706" t="s">
        <v>8246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8276</v>
      </c>
      <c r="O3706" t="s">
        <v>8277</v>
      </c>
      <c r="P3706" s="9">
        <f>(J3706/86400)+DATE(1970,1,1)</f>
        <v>42461.689745370371</v>
      </c>
      <c r="Q3706" s="9">
        <f>(I3706/86400)+DATE(1970,1,1)</f>
        <v>42521.689745370371</v>
      </c>
      <c r="R3706" cm="1">
        <f t="array" ref="R3706:S3706">YEAR(P3706:Q3706)</f>
        <v>2016</v>
      </c>
      <c r="S3706">
        <v>2016</v>
      </c>
    </row>
    <row r="3707" spans="1:19" ht="48" x14ac:dyDescent="0.2">
      <c r="A3707">
        <v>3705</v>
      </c>
      <c r="B3707" s="3" t="s">
        <v>3702</v>
      </c>
      <c r="C3707" s="3" t="s">
        <v>7815</v>
      </c>
      <c r="D3707" s="6">
        <v>2827</v>
      </c>
      <c r="E3707" s="8">
        <v>2925</v>
      </c>
      <c r="F3707" t="s">
        <v>8218</v>
      </c>
      <c r="G3707" t="s">
        <v>8223</v>
      </c>
      <c r="H3707" t="s">
        <v>8245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8276</v>
      </c>
      <c r="O3707" t="s">
        <v>8277</v>
      </c>
      <c r="P3707" s="9">
        <f>(J3707/86400)+DATE(1970,1,1)</f>
        <v>41792.542986111112</v>
      </c>
      <c r="Q3707" s="9">
        <f>(I3707/86400)+DATE(1970,1,1)</f>
        <v>41813.75</v>
      </c>
      <c r="R3707" cm="1">
        <f t="array" ref="R3707:S3707">YEAR(P3707:Q3707)</f>
        <v>2014</v>
      </c>
      <c r="S3707">
        <v>2014</v>
      </c>
    </row>
    <row r="3708" spans="1:19" ht="48" x14ac:dyDescent="0.2">
      <c r="A3708">
        <v>3706</v>
      </c>
      <c r="B3708" s="3" t="s">
        <v>3703</v>
      </c>
      <c r="C3708" s="3" t="s">
        <v>7816</v>
      </c>
      <c r="D3708" s="6">
        <v>1500</v>
      </c>
      <c r="E3708" s="8">
        <v>1820</v>
      </c>
      <c r="F3708" t="s">
        <v>8218</v>
      </c>
      <c r="G3708" t="s">
        <v>8223</v>
      </c>
      <c r="H3708" t="s">
        <v>8245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8276</v>
      </c>
      <c r="O3708" t="s">
        <v>8277</v>
      </c>
      <c r="P3708" s="9">
        <f>(J3708/86400)+DATE(1970,1,1)</f>
        <v>41879.913761574076</v>
      </c>
      <c r="Q3708" s="9">
        <f>(I3708/86400)+DATE(1970,1,1)</f>
        <v>41894.913761574076</v>
      </c>
      <c r="R3708" cm="1">
        <f t="array" ref="R3708:S3708">YEAR(P3708:Q3708)</f>
        <v>2014</v>
      </c>
      <c r="S3708">
        <v>2014</v>
      </c>
    </row>
    <row r="3709" spans="1:19" ht="32" x14ac:dyDescent="0.2">
      <c r="A3709">
        <v>3707</v>
      </c>
      <c r="B3709" s="3" t="s">
        <v>3704</v>
      </c>
      <c r="C3709" s="3" t="s">
        <v>7817</v>
      </c>
      <c r="D3709" s="6">
        <v>1000</v>
      </c>
      <c r="E3709" s="8">
        <v>1860</v>
      </c>
      <c r="F3709" t="s">
        <v>8218</v>
      </c>
      <c r="G3709" t="s">
        <v>8223</v>
      </c>
      <c r="H3709" t="s">
        <v>8245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8276</v>
      </c>
      <c r="O3709" t="s">
        <v>8277</v>
      </c>
      <c r="P3709" s="9">
        <f>(J3709/86400)+DATE(1970,1,1)</f>
        <v>42552.048356481479</v>
      </c>
      <c r="Q3709" s="9">
        <f>(I3709/86400)+DATE(1970,1,1)</f>
        <v>42573.226388888885</v>
      </c>
      <c r="R3709" cm="1">
        <f t="array" ref="R3709:S3709">YEAR(P3709:Q3709)</f>
        <v>2016</v>
      </c>
      <c r="S3709">
        <v>2016</v>
      </c>
    </row>
    <row r="3710" spans="1:19" ht="48" x14ac:dyDescent="0.2">
      <c r="A3710">
        <v>3708</v>
      </c>
      <c r="B3710" s="3" t="s">
        <v>3705</v>
      </c>
      <c r="C3710" s="3" t="s">
        <v>7818</v>
      </c>
      <c r="D3710" s="6">
        <v>700</v>
      </c>
      <c r="E3710" s="8">
        <v>2100</v>
      </c>
      <c r="F3710" t="s">
        <v>8218</v>
      </c>
      <c r="G3710" t="s">
        <v>8223</v>
      </c>
      <c r="H3710" t="s">
        <v>8245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8276</v>
      </c>
      <c r="O3710" t="s">
        <v>8277</v>
      </c>
      <c r="P3710" s="9">
        <f>(J3710/86400)+DATE(1970,1,1)</f>
        <v>41810.142199074078</v>
      </c>
      <c r="Q3710" s="9">
        <f>(I3710/86400)+DATE(1970,1,1)</f>
        <v>41824.142199074078</v>
      </c>
      <c r="R3710" cm="1">
        <f t="array" ref="R3710:S3710">YEAR(P3710:Q3710)</f>
        <v>2014</v>
      </c>
      <c r="S3710">
        <v>2014</v>
      </c>
    </row>
    <row r="3711" spans="1:19" ht="48" x14ac:dyDescent="0.2">
      <c r="A3711">
        <v>3709</v>
      </c>
      <c r="B3711" s="3" t="s">
        <v>3706</v>
      </c>
      <c r="C3711" s="3" t="s">
        <v>7819</v>
      </c>
      <c r="D3711" s="6">
        <v>1000</v>
      </c>
      <c r="E3711" s="8">
        <v>1082.5</v>
      </c>
      <c r="F3711" t="s">
        <v>8218</v>
      </c>
      <c r="G3711" t="s">
        <v>8224</v>
      </c>
      <c r="H3711" t="s">
        <v>8246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8276</v>
      </c>
      <c r="O3711" t="s">
        <v>8277</v>
      </c>
      <c r="P3711" s="9">
        <f>(J3711/86400)+DATE(1970,1,1)</f>
        <v>41785.707708333335</v>
      </c>
      <c r="Q3711" s="9">
        <f>(I3711/86400)+DATE(1970,1,1)</f>
        <v>41815.707708333335</v>
      </c>
      <c r="R3711" cm="1">
        <f t="array" ref="R3711:S3711">YEAR(P3711:Q3711)</f>
        <v>2014</v>
      </c>
      <c r="S3711">
        <v>2014</v>
      </c>
    </row>
    <row r="3712" spans="1:19" ht="32" x14ac:dyDescent="0.2">
      <c r="A3712">
        <v>3710</v>
      </c>
      <c r="B3712" s="3" t="s">
        <v>3707</v>
      </c>
      <c r="C3712" s="3" t="s">
        <v>7820</v>
      </c>
      <c r="D3712" s="6">
        <v>1300</v>
      </c>
      <c r="E3712" s="8">
        <v>1835</v>
      </c>
      <c r="F3712" t="s">
        <v>8218</v>
      </c>
      <c r="G3712" t="s">
        <v>8223</v>
      </c>
      <c r="H3712" t="s">
        <v>8245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8276</v>
      </c>
      <c r="O3712" t="s">
        <v>8277</v>
      </c>
      <c r="P3712" s="9">
        <f>(J3712/86400)+DATE(1970,1,1)</f>
        <v>42072.576249999998</v>
      </c>
      <c r="Q3712" s="9">
        <f>(I3712/86400)+DATE(1970,1,1)</f>
        <v>42097.576249999998</v>
      </c>
      <c r="R3712" cm="1">
        <f t="array" ref="R3712:S3712">YEAR(P3712:Q3712)</f>
        <v>2015</v>
      </c>
      <c r="S3712">
        <v>2015</v>
      </c>
    </row>
    <row r="3713" spans="1:19" ht="32" x14ac:dyDescent="0.2">
      <c r="A3713">
        <v>3711</v>
      </c>
      <c r="B3713" s="3" t="s">
        <v>3708</v>
      </c>
      <c r="C3713" s="3" t="s">
        <v>7821</v>
      </c>
      <c r="D3713" s="6">
        <v>500</v>
      </c>
      <c r="E3713" s="8">
        <v>570</v>
      </c>
      <c r="F3713" t="s">
        <v>8218</v>
      </c>
      <c r="G3713" t="s">
        <v>8223</v>
      </c>
      <c r="H3713" t="s">
        <v>8245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8276</v>
      </c>
      <c r="O3713" t="s">
        <v>8277</v>
      </c>
      <c r="P3713" s="9">
        <f>(J3713/86400)+DATE(1970,1,1)</f>
        <v>41779.724224537036</v>
      </c>
      <c r="Q3713" s="9">
        <f>(I3713/86400)+DATE(1970,1,1)</f>
        <v>41805.666666666664</v>
      </c>
      <c r="R3713" cm="1">
        <f t="array" ref="R3713:S3713">YEAR(P3713:Q3713)</f>
        <v>2014</v>
      </c>
      <c r="S3713">
        <v>2014</v>
      </c>
    </row>
    <row r="3714" spans="1:19" ht="48" x14ac:dyDescent="0.2">
      <c r="A3714">
        <v>3712</v>
      </c>
      <c r="B3714" s="3" t="s">
        <v>3709</v>
      </c>
      <c r="C3714" s="3" t="s">
        <v>7822</v>
      </c>
      <c r="D3714" s="6">
        <v>7500</v>
      </c>
      <c r="E3714" s="8">
        <v>11530</v>
      </c>
      <c r="F3714" t="s">
        <v>8218</v>
      </c>
      <c r="G3714" t="s">
        <v>8223</v>
      </c>
      <c r="H3714" t="s">
        <v>8245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8276</v>
      </c>
      <c r="O3714" t="s">
        <v>8277</v>
      </c>
      <c r="P3714" s="9">
        <f>(J3714/86400)+DATE(1970,1,1)</f>
        <v>42134.172071759254</v>
      </c>
      <c r="Q3714" s="9">
        <f>(I3714/86400)+DATE(1970,1,1)</f>
        <v>42155.290972222225</v>
      </c>
      <c r="R3714" cm="1">
        <f t="array" ref="R3714:S3714">YEAR(P3714:Q3714)</f>
        <v>2015</v>
      </c>
      <c r="S3714">
        <v>2015</v>
      </c>
    </row>
    <row r="3715" spans="1:19" ht="48" x14ac:dyDescent="0.2">
      <c r="A3715">
        <v>3713</v>
      </c>
      <c r="B3715" s="3" t="s">
        <v>3710</v>
      </c>
      <c r="C3715" s="3" t="s">
        <v>7823</v>
      </c>
      <c r="D3715" s="6">
        <v>2000</v>
      </c>
      <c r="E3715" s="8">
        <v>2030</v>
      </c>
      <c r="F3715" t="s">
        <v>8218</v>
      </c>
      <c r="G3715" t="s">
        <v>8223</v>
      </c>
      <c r="H3715" t="s">
        <v>8245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8276</v>
      </c>
      <c r="O3715" t="s">
        <v>8277</v>
      </c>
      <c r="P3715" s="9">
        <f>(J3715/86400)+DATE(1970,1,1)</f>
        <v>42505.738032407404</v>
      </c>
      <c r="Q3715" s="9">
        <f>(I3715/86400)+DATE(1970,1,1)</f>
        <v>42525.738032407404</v>
      </c>
      <c r="R3715" cm="1">
        <f t="array" ref="R3715:S3715">YEAR(P3715:Q3715)</f>
        <v>2016</v>
      </c>
      <c r="S3715">
        <v>2016</v>
      </c>
    </row>
    <row r="3716" spans="1:19" ht="48" x14ac:dyDescent="0.2">
      <c r="A3716">
        <v>3714</v>
      </c>
      <c r="B3716" s="3" t="s">
        <v>3711</v>
      </c>
      <c r="C3716" s="3" t="s">
        <v>7824</v>
      </c>
      <c r="D3716" s="6">
        <v>10000</v>
      </c>
      <c r="E3716" s="8">
        <v>10235</v>
      </c>
      <c r="F3716" t="s">
        <v>8218</v>
      </c>
      <c r="G3716" t="s">
        <v>8223</v>
      </c>
      <c r="H3716" t="s">
        <v>8245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8276</v>
      </c>
      <c r="O3716" t="s">
        <v>8277</v>
      </c>
      <c r="P3716" s="9">
        <f>(J3716/86400)+DATE(1970,1,1)</f>
        <v>42118.556331018517</v>
      </c>
      <c r="Q3716" s="9">
        <f>(I3716/86400)+DATE(1970,1,1)</f>
        <v>42150.165972222225</v>
      </c>
      <c r="R3716" cm="1">
        <f t="array" ref="R3716:S3716">YEAR(P3716:Q3716)</f>
        <v>2015</v>
      </c>
      <c r="S3716">
        <v>2015</v>
      </c>
    </row>
    <row r="3717" spans="1:19" ht="48" x14ac:dyDescent="0.2">
      <c r="A3717">
        <v>3715</v>
      </c>
      <c r="B3717" s="3" t="s">
        <v>3712</v>
      </c>
      <c r="C3717" s="3" t="s">
        <v>7825</v>
      </c>
      <c r="D3717" s="6">
        <v>3500</v>
      </c>
      <c r="E3717" s="8">
        <v>3590</v>
      </c>
      <c r="F3717" t="s">
        <v>8218</v>
      </c>
      <c r="G3717" t="s">
        <v>8224</v>
      </c>
      <c r="H3717" t="s">
        <v>8246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8276</v>
      </c>
      <c r="O3717" t="s">
        <v>8277</v>
      </c>
      <c r="P3717" s="9">
        <f>(J3717/86400)+DATE(1970,1,1)</f>
        <v>42036.995590277773</v>
      </c>
      <c r="Q3717" s="9">
        <f>(I3717/86400)+DATE(1970,1,1)</f>
        <v>42094.536111111112</v>
      </c>
      <c r="R3717" cm="1">
        <f t="array" ref="R3717:S3717">YEAR(P3717:Q3717)</f>
        <v>2015</v>
      </c>
      <c r="S3717">
        <v>2015</v>
      </c>
    </row>
    <row r="3718" spans="1:19" ht="48" x14ac:dyDescent="0.2">
      <c r="A3718">
        <v>3716</v>
      </c>
      <c r="B3718" s="3" t="s">
        <v>3713</v>
      </c>
      <c r="C3718" s="3" t="s">
        <v>7826</v>
      </c>
      <c r="D3718" s="6">
        <v>800</v>
      </c>
      <c r="E3718" s="8">
        <v>1246</v>
      </c>
      <c r="F3718" t="s">
        <v>8218</v>
      </c>
      <c r="G3718" t="s">
        <v>8223</v>
      </c>
      <c r="H3718" t="s">
        <v>8245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8276</v>
      </c>
      <c r="O3718" t="s">
        <v>8277</v>
      </c>
      <c r="P3718" s="9">
        <f>(J3718/86400)+DATE(1970,1,1)</f>
        <v>42360.887835648144</v>
      </c>
      <c r="Q3718" s="9">
        <f>(I3718/86400)+DATE(1970,1,1)</f>
        <v>42390.887835648144</v>
      </c>
      <c r="R3718" cm="1">
        <f t="array" ref="R3718:S3718">YEAR(P3718:Q3718)</f>
        <v>2015</v>
      </c>
      <c r="S3718">
        <v>2016</v>
      </c>
    </row>
    <row r="3719" spans="1:19" ht="48" x14ac:dyDescent="0.2">
      <c r="A3719">
        <v>3717</v>
      </c>
      <c r="B3719" s="3" t="s">
        <v>3714</v>
      </c>
      <c r="C3719" s="3" t="s">
        <v>7827</v>
      </c>
      <c r="D3719" s="6">
        <v>4000</v>
      </c>
      <c r="E3719" s="8">
        <v>4030</v>
      </c>
      <c r="F3719" t="s">
        <v>8218</v>
      </c>
      <c r="G3719" t="s">
        <v>8224</v>
      </c>
      <c r="H3719" t="s">
        <v>8246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8276</v>
      </c>
      <c r="O3719" t="s">
        <v>8277</v>
      </c>
      <c r="P3719" s="9">
        <f>(J3719/86400)+DATE(1970,1,1)</f>
        <v>42102.866307870368</v>
      </c>
      <c r="Q3719" s="9">
        <f>(I3719/86400)+DATE(1970,1,1)</f>
        <v>42133.866307870368</v>
      </c>
      <c r="R3719" cm="1">
        <f t="array" ref="R3719:S3719">YEAR(P3719:Q3719)</f>
        <v>2015</v>
      </c>
      <c r="S3719">
        <v>2015</v>
      </c>
    </row>
    <row r="3720" spans="1:19" ht="48" x14ac:dyDescent="0.2">
      <c r="A3720">
        <v>3718</v>
      </c>
      <c r="B3720" s="3" t="s">
        <v>3715</v>
      </c>
      <c r="C3720" s="3" t="s">
        <v>7828</v>
      </c>
      <c r="D3720" s="6">
        <v>500</v>
      </c>
      <c r="E3720" s="8">
        <v>1197</v>
      </c>
      <c r="F3720" t="s">
        <v>8218</v>
      </c>
      <c r="G3720" t="s">
        <v>8224</v>
      </c>
      <c r="H3720" t="s">
        <v>8246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8276</v>
      </c>
      <c r="O3720" t="s">
        <v>8277</v>
      </c>
      <c r="P3720" s="9">
        <f>(J3720/86400)+DATE(1970,1,1)</f>
        <v>42032.716145833328</v>
      </c>
      <c r="Q3720" s="9">
        <f>(I3720/86400)+DATE(1970,1,1)</f>
        <v>42062.716145833328</v>
      </c>
      <c r="R3720" cm="1">
        <f t="array" ref="R3720:S3720">YEAR(P3720:Q3720)</f>
        <v>2015</v>
      </c>
      <c r="S3720">
        <v>2015</v>
      </c>
    </row>
    <row r="3721" spans="1:19" ht="32" x14ac:dyDescent="0.2">
      <c r="A3721">
        <v>3719</v>
      </c>
      <c r="B3721" s="3" t="s">
        <v>3716</v>
      </c>
      <c r="C3721" s="3" t="s">
        <v>7829</v>
      </c>
      <c r="D3721" s="6">
        <v>200</v>
      </c>
      <c r="E3721" s="8">
        <v>420</v>
      </c>
      <c r="F3721" t="s">
        <v>8218</v>
      </c>
      <c r="G3721" t="s">
        <v>8224</v>
      </c>
      <c r="H3721" t="s">
        <v>8246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8276</v>
      </c>
      <c r="O3721" t="s">
        <v>8277</v>
      </c>
      <c r="P3721" s="9">
        <f>(J3721/86400)+DATE(1970,1,1)</f>
        <v>42147.729930555557</v>
      </c>
      <c r="Q3721" s="9">
        <f>(I3721/86400)+DATE(1970,1,1)</f>
        <v>42177.729930555557</v>
      </c>
      <c r="R3721" cm="1">
        <f t="array" ref="R3721:S3721">YEAR(P3721:Q3721)</f>
        <v>2015</v>
      </c>
      <c r="S3721">
        <v>2015</v>
      </c>
    </row>
    <row r="3722" spans="1:19" ht="32" x14ac:dyDescent="0.2">
      <c r="A3722">
        <v>3720</v>
      </c>
      <c r="B3722" s="3" t="s">
        <v>3717</v>
      </c>
      <c r="C3722" s="3" t="s">
        <v>7830</v>
      </c>
      <c r="D3722" s="6">
        <v>3300</v>
      </c>
      <c r="E3722" s="8">
        <v>3449</v>
      </c>
      <c r="F3722" t="s">
        <v>8218</v>
      </c>
      <c r="G3722" t="s">
        <v>8223</v>
      </c>
      <c r="H3722" t="s">
        <v>8245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8276</v>
      </c>
      <c r="O3722" t="s">
        <v>8277</v>
      </c>
      <c r="P3722" s="9">
        <f>(J3722/86400)+DATE(1970,1,1)</f>
        <v>42165.993125000001</v>
      </c>
      <c r="Q3722" s="9">
        <f>(I3722/86400)+DATE(1970,1,1)</f>
        <v>42187.993125000001</v>
      </c>
      <c r="R3722" cm="1">
        <f t="array" ref="R3722:S3722">YEAR(P3722:Q3722)</f>
        <v>2015</v>
      </c>
      <c r="S3722">
        <v>2015</v>
      </c>
    </row>
    <row r="3723" spans="1:19" ht="48" x14ac:dyDescent="0.2">
      <c r="A3723">
        <v>3721</v>
      </c>
      <c r="B3723" s="3" t="s">
        <v>3718</v>
      </c>
      <c r="C3723" s="3" t="s">
        <v>7831</v>
      </c>
      <c r="D3723" s="6">
        <v>5000</v>
      </c>
      <c r="E3723" s="8">
        <v>5040</v>
      </c>
      <c r="F3723" t="s">
        <v>8218</v>
      </c>
      <c r="G3723" t="s">
        <v>8223</v>
      </c>
      <c r="H3723" t="s">
        <v>8245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8276</v>
      </c>
      <c r="O3723" t="s">
        <v>8277</v>
      </c>
      <c r="P3723" s="9">
        <f>(J3723/86400)+DATE(1970,1,1)</f>
        <v>41927.936157407406</v>
      </c>
      <c r="Q3723" s="9">
        <f>(I3723/86400)+DATE(1970,1,1)</f>
        <v>41948.977824074071</v>
      </c>
      <c r="R3723" cm="1">
        <f t="array" ref="R3723:S3723">YEAR(P3723:Q3723)</f>
        <v>2014</v>
      </c>
      <c r="S3723">
        <v>2014</v>
      </c>
    </row>
    <row r="3724" spans="1:19" ht="64" x14ac:dyDescent="0.2">
      <c r="A3724">
        <v>3722</v>
      </c>
      <c r="B3724" s="3" t="s">
        <v>3719</v>
      </c>
      <c r="C3724" s="3" t="s">
        <v>7832</v>
      </c>
      <c r="D3724" s="6">
        <v>1500</v>
      </c>
      <c r="E3724" s="8">
        <v>1668</v>
      </c>
      <c r="F3724" t="s">
        <v>8218</v>
      </c>
      <c r="G3724" t="s">
        <v>8228</v>
      </c>
      <c r="H3724" t="s">
        <v>8250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8276</v>
      </c>
      <c r="O3724" t="s">
        <v>8277</v>
      </c>
      <c r="P3724" s="9">
        <f>(J3724/86400)+DATE(1970,1,1)</f>
        <v>42381.671840277777</v>
      </c>
      <c r="Q3724" s="9">
        <f>(I3724/86400)+DATE(1970,1,1)</f>
        <v>42411.957638888889</v>
      </c>
      <c r="R3724" cm="1">
        <f t="array" ref="R3724:S3724">YEAR(P3724:Q3724)</f>
        <v>2016</v>
      </c>
      <c r="S3724">
        <v>2016</v>
      </c>
    </row>
    <row r="3725" spans="1:19" ht="32" x14ac:dyDescent="0.2">
      <c r="A3725">
        <v>3723</v>
      </c>
      <c r="B3725" s="3" t="s">
        <v>3720</v>
      </c>
      <c r="C3725" s="3" t="s">
        <v>7833</v>
      </c>
      <c r="D3725" s="6">
        <v>4500</v>
      </c>
      <c r="E3725" s="8">
        <v>4592</v>
      </c>
      <c r="F3725" t="s">
        <v>8218</v>
      </c>
      <c r="G3725" t="s">
        <v>8224</v>
      </c>
      <c r="H3725" t="s">
        <v>8246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8276</v>
      </c>
      <c r="O3725" t="s">
        <v>8277</v>
      </c>
      <c r="P3725" s="9">
        <f>(J3725/86400)+DATE(1970,1,1)</f>
        <v>41943.753032407403</v>
      </c>
      <c r="Q3725" s="9">
        <f>(I3725/86400)+DATE(1970,1,1)</f>
        <v>41973.794699074075</v>
      </c>
      <c r="R3725" cm="1">
        <f t="array" ref="R3725:S3725">YEAR(P3725:Q3725)</f>
        <v>2014</v>
      </c>
      <c r="S3725">
        <v>2014</v>
      </c>
    </row>
    <row r="3726" spans="1:19" ht="48" x14ac:dyDescent="0.2">
      <c r="A3726">
        <v>3724</v>
      </c>
      <c r="B3726" s="3" t="s">
        <v>3721</v>
      </c>
      <c r="C3726" s="3" t="s">
        <v>7834</v>
      </c>
      <c r="D3726" s="6">
        <v>4300</v>
      </c>
      <c r="E3726" s="8">
        <v>4409.55</v>
      </c>
      <c r="F3726" t="s">
        <v>8218</v>
      </c>
      <c r="G3726" t="s">
        <v>8224</v>
      </c>
      <c r="H3726" t="s">
        <v>8246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8276</v>
      </c>
      <c r="O3726" t="s">
        <v>8277</v>
      </c>
      <c r="P3726" s="9">
        <f>(J3726/86400)+DATE(1970,1,1)</f>
        <v>42465.491435185184</v>
      </c>
      <c r="Q3726" s="9">
        <f>(I3726/86400)+DATE(1970,1,1)</f>
        <v>42494.958333333328</v>
      </c>
      <c r="R3726" cm="1">
        <f t="array" ref="R3726:S3726">YEAR(P3726:Q3726)</f>
        <v>2016</v>
      </c>
      <c r="S3726">
        <v>2016</v>
      </c>
    </row>
    <row r="3727" spans="1:19" ht="48" x14ac:dyDescent="0.2">
      <c r="A3727">
        <v>3725</v>
      </c>
      <c r="B3727" s="3" t="s">
        <v>3722</v>
      </c>
      <c r="C3727" s="3" t="s">
        <v>7835</v>
      </c>
      <c r="D3727" s="6">
        <v>300</v>
      </c>
      <c r="E3727" s="8">
        <v>381</v>
      </c>
      <c r="F3727" t="s">
        <v>8218</v>
      </c>
      <c r="G3727" t="s">
        <v>8224</v>
      </c>
      <c r="H3727" t="s">
        <v>8246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8276</v>
      </c>
      <c r="O3727" t="s">
        <v>8277</v>
      </c>
      <c r="P3727" s="9">
        <f>(J3727/86400)+DATE(1970,1,1)</f>
        <v>42401.945219907408</v>
      </c>
      <c r="Q3727" s="9">
        <f>(I3727/86400)+DATE(1970,1,1)</f>
        <v>42418.895833333328</v>
      </c>
      <c r="R3727" cm="1">
        <f t="array" ref="R3727:S3727">YEAR(P3727:Q3727)</f>
        <v>2016</v>
      </c>
      <c r="S3727">
        <v>2016</v>
      </c>
    </row>
    <row r="3728" spans="1:19" ht="48" x14ac:dyDescent="0.2">
      <c r="A3728">
        <v>3726</v>
      </c>
      <c r="B3728" s="3" t="s">
        <v>3723</v>
      </c>
      <c r="C3728" s="3" t="s">
        <v>7836</v>
      </c>
      <c r="D3728" s="6">
        <v>850</v>
      </c>
      <c r="E3728" s="8">
        <v>2879</v>
      </c>
      <c r="F3728" t="s">
        <v>8218</v>
      </c>
      <c r="G3728" t="s">
        <v>8223</v>
      </c>
      <c r="H3728" t="s">
        <v>8245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8276</v>
      </c>
      <c r="O3728" t="s">
        <v>8277</v>
      </c>
      <c r="P3728" s="9">
        <f>(J3728/86400)+DATE(1970,1,1)</f>
        <v>42462.140868055554</v>
      </c>
      <c r="Q3728" s="9">
        <f>(I3728/86400)+DATE(1970,1,1)</f>
        <v>42489.875</v>
      </c>
      <c r="R3728" cm="1">
        <f t="array" ref="R3728:S3728">YEAR(P3728:Q3728)</f>
        <v>2016</v>
      </c>
      <c r="S3728">
        <v>2016</v>
      </c>
    </row>
    <row r="3729" spans="1:19" ht="48" x14ac:dyDescent="0.2">
      <c r="A3729">
        <v>3727</v>
      </c>
      <c r="B3729" s="3" t="s">
        <v>3724</v>
      </c>
      <c r="C3729" s="3" t="s">
        <v>7837</v>
      </c>
      <c r="D3729" s="6">
        <v>2000</v>
      </c>
      <c r="E3729" s="8">
        <v>2015</v>
      </c>
      <c r="F3729" t="s">
        <v>8218</v>
      </c>
      <c r="G3729" t="s">
        <v>8223</v>
      </c>
      <c r="H3729" t="s">
        <v>8245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8276</v>
      </c>
      <c r="O3729" t="s">
        <v>8277</v>
      </c>
      <c r="P3729" s="9">
        <f>(J3729/86400)+DATE(1970,1,1)</f>
        <v>42632.348310185189</v>
      </c>
      <c r="Q3729" s="9">
        <f>(I3729/86400)+DATE(1970,1,1)</f>
        <v>42663.204861111109</v>
      </c>
      <c r="R3729" cm="1">
        <f t="array" ref="R3729:S3729">YEAR(P3729:Q3729)</f>
        <v>2016</v>
      </c>
      <c r="S3729">
        <v>2016</v>
      </c>
    </row>
    <row r="3730" spans="1:19" ht="32" x14ac:dyDescent="0.2">
      <c r="A3730">
        <v>3728</v>
      </c>
      <c r="B3730" s="3" t="s">
        <v>3725</v>
      </c>
      <c r="C3730" s="3" t="s">
        <v>7838</v>
      </c>
      <c r="D3730" s="6">
        <v>20000</v>
      </c>
      <c r="E3730" s="8">
        <v>1862</v>
      </c>
      <c r="F3730" t="s">
        <v>8220</v>
      </c>
      <c r="G3730" t="s">
        <v>8223</v>
      </c>
      <c r="H3730" t="s">
        <v>8245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8276</v>
      </c>
      <c r="O3730" t="s">
        <v>8277</v>
      </c>
      <c r="P3730" s="9">
        <f>(J3730/86400)+DATE(1970,1,1)</f>
        <v>42205.171018518522</v>
      </c>
      <c r="Q3730" s="9">
        <f>(I3730/86400)+DATE(1970,1,1)</f>
        <v>42235.171018518522</v>
      </c>
      <c r="R3730" cm="1">
        <f t="array" ref="R3730:S3730">YEAR(P3730:Q3730)</f>
        <v>2015</v>
      </c>
      <c r="S3730">
        <v>2015</v>
      </c>
    </row>
    <row r="3731" spans="1:19" ht="48" x14ac:dyDescent="0.2">
      <c r="A3731">
        <v>3729</v>
      </c>
      <c r="B3731" s="3" t="s">
        <v>3726</v>
      </c>
      <c r="C3731" s="3" t="s">
        <v>7839</v>
      </c>
      <c r="D3731" s="6">
        <v>5000</v>
      </c>
      <c r="E3731" s="8">
        <v>362</v>
      </c>
      <c r="F3731" t="s">
        <v>8220</v>
      </c>
      <c r="G3731" t="s">
        <v>8223</v>
      </c>
      <c r="H3731" t="s">
        <v>8245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8276</v>
      </c>
      <c r="O3731" t="s">
        <v>8277</v>
      </c>
      <c r="P3731" s="9">
        <f>(J3731/86400)+DATE(1970,1,1)</f>
        <v>42041.205000000002</v>
      </c>
      <c r="Q3731" s="9">
        <f>(I3731/86400)+DATE(1970,1,1)</f>
        <v>42086.16333333333</v>
      </c>
      <c r="R3731" cm="1">
        <f t="array" ref="R3731:S3731">YEAR(P3731:Q3731)</f>
        <v>2015</v>
      </c>
      <c r="S3731">
        <v>2015</v>
      </c>
    </row>
    <row r="3732" spans="1:19" ht="48" x14ac:dyDescent="0.2">
      <c r="A3732">
        <v>3730</v>
      </c>
      <c r="B3732" s="3" t="s">
        <v>3727</v>
      </c>
      <c r="C3732" s="3" t="s">
        <v>7840</v>
      </c>
      <c r="D3732" s="6">
        <v>1000</v>
      </c>
      <c r="E3732" s="8">
        <v>100</v>
      </c>
      <c r="F3732" t="s">
        <v>8220</v>
      </c>
      <c r="G3732" t="s">
        <v>8223</v>
      </c>
      <c r="H3732" t="s">
        <v>8245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8276</v>
      </c>
      <c r="O3732" t="s">
        <v>8277</v>
      </c>
      <c r="P3732" s="9">
        <f>(J3732/86400)+DATE(1970,1,1)</f>
        <v>42203.677766203706</v>
      </c>
      <c r="Q3732" s="9">
        <f>(I3732/86400)+DATE(1970,1,1)</f>
        <v>42233.677766203706</v>
      </c>
      <c r="R3732" cm="1">
        <f t="array" ref="R3732:S3732">YEAR(P3732:Q3732)</f>
        <v>2015</v>
      </c>
      <c r="S3732">
        <v>2015</v>
      </c>
    </row>
    <row r="3733" spans="1:19" ht="48" x14ac:dyDescent="0.2">
      <c r="A3733">
        <v>3731</v>
      </c>
      <c r="B3733" s="3" t="s">
        <v>3728</v>
      </c>
      <c r="C3733" s="3" t="s">
        <v>7841</v>
      </c>
      <c r="D3733" s="6">
        <v>5500</v>
      </c>
      <c r="E3733" s="8">
        <v>620</v>
      </c>
      <c r="F3733" t="s">
        <v>8220</v>
      </c>
      <c r="G3733" t="s">
        <v>8223</v>
      </c>
      <c r="H3733" t="s">
        <v>8245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8276</v>
      </c>
      <c r="O3733" t="s">
        <v>8277</v>
      </c>
      <c r="P3733" s="9">
        <f>(J3733/86400)+DATE(1970,1,1)</f>
        <v>41983.752847222218</v>
      </c>
      <c r="Q3733" s="9">
        <f>(I3733/86400)+DATE(1970,1,1)</f>
        <v>42014.140972222223</v>
      </c>
      <c r="R3733" cm="1">
        <f t="array" ref="R3733:S3733">YEAR(P3733:Q3733)</f>
        <v>2014</v>
      </c>
      <c r="S3733">
        <v>2015</v>
      </c>
    </row>
    <row r="3734" spans="1:19" ht="32" x14ac:dyDescent="0.2">
      <c r="A3734">
        <v>3732</v>
      </c>
      <c r="B3734" s="3" t="s">
        <v>3729</v>
      </c>
      <c r="C3734" s="3" t="s">
        <v>7842</v>
      </c>
      <c r="D3734" s="6">
        <v>850</v>
      </c>
      <c r="E3734" s="8">
        <v>131</v>
      </c>
      <c r="F3734" t="s">
        <v>8220</v>
      </c>
      <c r="G3734" t="s">
        <v>8232</v>
      </c>
      <c r="H3734" t="s">
        <v>8248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8276</v>
      </c>
      <c r="O3734" t="s">
        <v>8277</v>
      </c>
      <c r="P3734" s="9">
        <f>(J3734/86400)+DATE(1970,1,1)</f>
        <v>41968.677465277782</v>
      </c>
      <c r="Q3734" s="9">
        <f>(I3734/86400)+DATE(1970,1,1)</f>
        <v>42028.5</v>
      </c>
      <c r="R3734" cm="1">
        <f t="array" ref="R3734:S3734">YEAR(P3734:Q3734)</f>
        <v>2014</v>
      </c>
      <c r="S3734">
        <v>2015</v>
      </c>
    </row>
    <row r="3735" spans="1:19" ht="48" x14ac:dyDescent="0.2">
      <c r="A3735">
        <v>3733</v>
      </c>
      <c r="B3735" s="3" t="s">
        <v>3730</v>
      </c>
      <c r="C3735" s="3" t="s">
        <v>7843</v>
      </c>
      <c r="D3735" s="6">
        <v>1500</v>
      </c>
      <c r="E3735" s="8">
        <v>0</v>
      </c>
      <c r="F3735" t="s">
        <v>8220</v>
      </c>
      <c r="G3735" t="s">
        <v>8223</v>
      </c>
      <c r="H3735" t="s">
        <v>8245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8276</v>
      </c>
      <c r="O3735" t="s">
        <v>8277</v>
      </c>
      <c r="P3735" s="9">
        <f>(J3735/86400)+DATE(1970,1,1)</f>
        <v>42103.024398148147</v>
      </c>
      <c r="Q3735" s="9">
        <f>(I3735/86400)+DATE(1970,1,1)</f>
        <v>42112.9375</v>
      </c>
      <c r="R3735" cm="1">
        <f t="array" ref="R3735:S3735">YEAR(P3735:Q3735)</f>
        <v>2015</v>
      </c>
      <c r="S3735">
        <v>2015</v>
      </c>
    </row>
    <row r="3736" spans="1:19" ht="48" x14ac:dyDescent="0.2">
      <c r="A3736">
        <v>3734</v>
      </c>
      <c r="B3736" s="3" t="s">
        <v>3731</v>
      </c>
      <c r="C3736" s="3" t="s">
        <v>7844</v>
      </c>
      <c r="D3736" s="6">
        <v>1500</v>
      </c>
      <c r="E3736" s="8">
        <v>427</v>
      </c>
      <c r="F3736" t="s">
        <v>8220</v>
      </c>
      <c r="G3736" t="s">
        <v>8223</v>
      </c>
      <c r="H3736" t="s">
        <v>8245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8276</v>
      </c>
      <c r="O3736" t="s">
        <v>8277</v>
      </c>
      <c r="P3736" s="9">
        <f>(J3736/86400)+DATE(1970,1,1)</f>
        <v>42089.901574074072</v>
      </c>
      <c r="Q3736" s="9">
        <f>(I3736/86400)+DATE(1970,1,1)</f>
        <v>42149.901574074072</v>
      </c>
      <c r="R3736" cm="1">
        <f t="array" ref="R3736:S3736">YEAR(P3736:Q3736)</f>
        <v>2015</v>
      </c>
      <c r="S3736">
        <v>2015</v>
      </c>
    </row>
    <row r="3737" spans="1:19" ht="32" x14ac:dyDescent="0.2">
      <c r="A3737">
        <v>3735</v>
      </c>
      <c r="B3737" s="3" t="s">
        <v>3732</v>
      </c>
      <c r="C3737" s="3" t="s">
        <v>7845</v>
      </c>
      <c r="D3737" s="6">
        <v>150</v>
      </c>
      <c r="E3737" s="8">
        <v>20</v>
      </c>
      <c r="F3737" t="s">
        <v>8220</v>
      </c>
      <c r="G3737" t="s">
        <v>8224</v>
      </c>
      <c r="H3737" t="s">
        <v>8246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8276</v>
      </c>
      <c r="O3737" t="s">
        <v>8277</v>
      </c>
      <c r="P3737" s="9">
        <f>(J3737/86400)+DATE(1970,1,1)</f>
        <v>42122.693159722221</v>
      </c>
      <c r="Q3737" s="9">
        <f>(I3737/86400)+DATE(1970,1,1)</f>
        <v>42152.693159722221</v>
      </c>
      <c r="R3737" cm="1">
        <f t="array" ref="R3737:S3737">YEAR(P3737:Q3737)</f>
        <v>2015</v>
      </c>
      <c r="S3737">
        <v>2015</v>
      </c>
    </row>
    <row r="3738" spans="1:19" ht="48" x14ac:dyDescent="0.2">
      <c r="A3738">
        <v>3736</v>
      </c>
      <c r="B3738" s="3" t="s">
        <v>3733</v>
      </c>
      <c r="C3738" s="3" t="s">
        <v>7846</v>
      </c>
      <c r="D3738" s="6">
        <v>1500</v>
      </c>
      <c r="E3738" s="8">
        <v>10</v>
      </c>
      <c r="F3738" t="s">
        <v>8220</v>
      </c>
      <c r="G3738" t="s">
        <v>8224</v>
      </c>
      <c r="H3738" t="s">
        <v>8246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8276</v>
      </c>
      <c r="O3738" t="s">
        <v>8277</v>
      </c>
      <c r="P3738" s="9">
        <f>(J3738/86400)+DATE(1970,1,1)</f>
        <v>42048.711724537032</v>
      </c>
      <c r="Q3738" s="9">
        <f>(I3738/86400)+DATE(1970,1,1)</f>
        <v>42086.75</v>
      </c>
      <c r="R3738" cm="1">
        <f t="array" ref="R3738:S3738">YEAR(P3738:Q3738)</f>
        <v>2015</v>
      </c>
      <c r="S3738">
        <v>2015</v>
      </c>
    </row>
    <row r="3739" spans="1:19" ht="32" x14ac:dyDescent="0.2">
      <c r="A3739">
        <v>3737</v>
      </c>
      <c r="B3739" s="3" t="s">
        <v>3734</v>
      </c>
      <c r="C3739" s="3" t="s">
        <v>7847</v>
      </c>
      <c r="D3739" s="6">
        <v>700</v>
      </c>
      <c r="E3739" s="8">
        <v>150</v>
      </c>
      <c r="F3739" t="s">
        <v>8220</v>
      </c>
      <c r="G3739" t="s">
        <v>8223</v>
      </c>
      <c r="H3739" t="s">
        <v>8245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8276</v>
      </c>
      <c r="O3739" t="s">
        <v>8277</v>
      </c>
      <c r="P3739" s="9">
        <f>(J3739/86400)+DATE(1970,1,1)</f>
        <v>42297.691006944442</v>
      </c>
      <c r="Q3739" s="9">
        <f>(I3739/86400)+DATE(1970,1,1)</f>
        <v>42320.290972222225</v>
      </c>
      <c r="R3739" cm="1">
        <f t="array" ref="R3739:S3739">YEAR(P3739:Q3739)</f>
        <v>2015</v>
      </c>
      <c r="S3739">
        <v>2015</v>
      </c>
    </row>
    <row r="3740" spans="1:19" ht="32" x14ac:dyDescent="0.2">
      <c r="A3740">
        <v>3738</v>
      </c>
      <c r="B3740" s="3" t="s">
        <v>3735</v>
      </c>
      <c r="C3740" s="3" t="s">
        <v>7848</v>
      </c>
      <c r="D3740" s="6">
        <v>1500</v>
      </c>
      <c r="E3740" s="8">
        <v>270</v>
      </c>
      <c r="F3740" t="s">
        <v>8220</v>
      </c>
      <c r="G3740" t="s">
        <v>8224</v>
      </c>
      <c r="H3740" t="s">
        <v>8246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8276</v>
      </c>
      <c r="O3740" t="s">
        <v>8277</v>
      </c>
      <c r="P3740" s="9">
        <f>(J3740/86400)+DATE(1970,1,1)</f>
        <v>41813.938715277778</v>
      </c>
      <c r="Q3740" s="9">
        <f>(I3740/86400)+DATE(1970,1,1)</f>
        <v>41835.916666666664</v>
      </c>
      <c r="R3740" cm="1">
        <f t="array" ref="R3740:S3740">YEAR(P3740:Q3740)</f>
        <v>2014</v>
      </c>
      <c r="S3740">
        <v>2014</v>
      </c>
    </row>
    <row r="3741" spans="1:19" ht="48" x14ac:dyDescent="0.2">
      <c r="A3741">
        <v>3739</v>
      </c>
      <c r="B3741" s="3" t="s">
        <v>3736</v>
      </c>
      <c r="C3741" s="3" t="s">
        <v>7849</v>
      </c>
      <c r="D3741" s="6">
        <v>4000</v>
      </c>
      <c r="E3741" s="8">
        <v>805</v>
      </c>
      <c r="F3741" t="s">
        <v>8220</v>
      </c>
      <c r="G3741" t="s">
        <v>8224</v>
      </c>
      <c r="H3741" t="s">
        <v>8246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8276</v>
      </c>
      <c r="O3741" t="s">
        <v>8277</v>
      </c>
      <c r="P3741" s="9">
        <f>(J3741/86400)+DATE(1970,1,1)</f>
        <v>42548.449861111112</v>
      </c>
      <c r="Q3741" s="9">
        <f>(I3741/86400)+DATE(1970,1,1)</f>
        <v>42568.449861111112</v>
      </c>
      <c r="R3741" cm="1">
        <f t="array" ref="R3741:S3741">YEAR(P3741:Q3741)</f>
        <v>2016</v>
      </c>
      <c r="S3741">
        <v>2016</v>
      </c>
    </row>
    <row r="3742" spans="1:19" ht="48" x14ac:dyDescent="0.2">
      <c r="A3742">
        <v>3740</v>
      </c>
      <c r="B3742" s="3" t="s">
        <v>3737</v>
      </c>
      <c r="C3742" s="3" t="s">
        <v>7850</v>
      </c>
      <c r="D3742" s="6">
        <v>2000</v>
      </c>
      <c r="E3742" s="8">
        <v>358</v>
      </c>
      <c r="F3742" t="s">
        <v>8220</v>
      </c>
      <c r="G3742" t="s">
        <v>8223</v>
      </c>
      <c r="H3742" t="s">
        <v>8245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8276</v>
      </c>
      <c r="O3742" t="s">
        <v>8277</v>
      </c>
      <c r="P3742" s="9">
        <f>(J3742/86400)+DATE(1970,1,1)</f>
        <v>41833.089756944442</v>
      </c>
      <c r="Q3742" s="9">
        <f>(I3742/86400)+DATE(1970,1,1)</f>
        <v>41863.079143518517</v>
      </c>
      <c r="R3742" cm="1">
        <f t="array" ref="R3742:S3742">YEAR(P3742:Q3742)</f>
        <v>2014</v>
      </c>
      <c r="S3742">
        <v>2014</v>
      </c>
    </row>
    <row r="3743" spans="1:19" ht="48" x14ac:dyDescent="0.2">
      <c r="A3743">
        <v>3741</v>
      </c>
      <c r="B3743" s="3" t="s">
        <v>3738</v>
      </c>
      <c r="C3743" s="3" t="s">
        <v>7851</v>
      </c>
      <c r="D3743" s="6">
        <v>20000</v>
      </c>
      <c r="E3743" s="8">
        <v>0</v>
      </c>
      <c r="F3743" t="s">
        <v>8220</v>
      </c>
      <c r="G3743" t="s">
        <v>8223</v>
      </c>
      <c r="H3743" t="s">
        <v>8245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8276</v>
      </c>
      <c r="O3743" t="s">
        <v>8277</v>
      </c>
      <c r="P3743" s="9">
        <f>(J3743/86400)+DATE(1970,1,1)</f>
        <v>42325.920717592591</v>
      </c>
      <c r="Q3743" s="9">
        <f>(I3743/86400)+DATE(1970,1,1)</f>
        <v>42355.920717592591</v>
      </c>
      <c r="R3743" cm="1">
        <f t="array" ref="R3743:S3743">YEAR(P3743:Q3743)</f>
        <v>2015</v>
      </c>
      <c r="S3743">
        <v>2015</v>
      </c>
    </row>
    <row r="3744" spans="1:19" ht="48" x14ac:dyDescent="0.2">
      <c r="A3744">
        <v>3742</v>
      </c>
      <c r="B3744" s="3" t="s">
        <v>3739</v>
      </c>
      <c r="C3744" s="3" t="s">
        <v>7852</v>
      </c>
      <c r="D3744" s="6">
        <v>5000</v>
      </c>
      <c r="E3744" s="8">
        <v>100</v>
      </c>
      <c r="F3744" t="s">
        <v>8220</v>
      </c>
      <c r="G3744" t="s">
        <v>8223</v>
      </c>
      <c r="H3744" t="s">
        <v>8245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8276</v>
      </c>
      <c r="O3744" t="s">
        <v>8277</v>
      </c>
      <c r="P3744" s="9">
        <f>(J3744/86400)+DATE(1970,1,1)</f>
        <v>41858.214629629627</v>
      </c>
      <c r="Q3744" s="9">
        <f>(I3744/86400)+DATE(1970,1,1)</f>
        <v>41888.214629629627</v>
      </c>
      <c r="R3744" cm="1">
        <f t="array" ref="R3744:S3744">YEAR(P3744:Q3744)</f>
        <v>2014</v>
      </c>
      <c r="S3744">
        <v>2014</v>
      </c>
    </row>
    <row r="3745" spans="1:19" ht="32" x14ac:dyDescent="0.2">
      <c r="A3745">
        <v>3743</v>
      </c>
      <c r="B3745" s="3" t="s">
        <v>3740</v>
      </c>
      <c r="C3745" s="3" t="s">
        <v>7853</v>
      </c>
      <c r="D3745" s="6">
        <v>2200</v>
      </c>
      <c r="E3745" s="8">
        <v>0</v>
      </c>
      <c r="F3745" t="s">
        <v>8220</v>
      </c>
      <c r="G3745" t="s">
        <v>8223</v>
      </c>
      <c r="H3745" t="s">
        <v>8245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8276</v>
      </c>
      <c r="O3745" t="s">
        <v>8277</v>
      </c>
      <c r="P3745" s="9">
        <f>(J3745/86400)+DATE(1970,1,1)</f>
        <v>41793.710231481484</v>
      </c>
      <c r="Q3745" s="9">
        <f>(I3745/86400)+DATE(1970,1,1)</f>
        <v>41823.710231481484</v>
      </c>
      <c r="R3745" cm="1">
        <f t="array" ref="R3745:S3745">YEAR(P3745:Q3745)</f>
        <v>2014</v>
      </c>
      <c r="S3745">
        <v>2014</v>
      </c>
    </row>
    <row r="3746" spans="1:19" ht="48" x14ac:dyDescent="0.2">
      <c r="A3746">
        <v>3744</v>
      </c>
      <c r="B3746" s="3" t="s">
        <v>3741</v>
      </c>
      <c r="C3746" s="3" t="s">
        <v>7854</v>
      </c>
      <c r="D3746" s="6">
        <v>1200</v>
      </c>
      <c r="E3746" s="8">
        <v>0</v>
      </c>
      <c r="F3746" t="s">
        <v>8220</v>
      </c>
      <c r="G3746" t="s">
        <v>8223</v>
      </c>
      <c r="H3746" t="s">
        <v>8245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8276</v>
      </c>
      <c r="O3746" t="s">
        <v>8277</v>
      </c>
      <c r="P3746" s="9">
        <f>(J3746/86400)+DATE(1970,1,1)</f>
        <v>41793.814259259263</v>
      </c>
      <c r="Q3746" s="9">
        <f>(I3746/86400)+DATE(1970,1,1)</f>
        <v>41825.165972222225</v>
      </c>
      <c r="R3746" cm="1">
        <f t="array" ref="R3746:S3746">YEAR(P3746:Q3746)</f>
        <v>2014</v>
      </c>
      <c r="S3746">
        <v>2014</v>
      </c>
    </row>
    <row r="3747" spans="1:19" ht="48" x14ac:dyDescent="0.2">
      <c r="A3747">
        <v>3745</v>
      </c>
      <c r="B3747" s="3" t="s">
        <v>3742</v>
      </c>
      <c r="C3747" s="3" t="s">
        <v>7855</v>
      </c>
      <c r="D3747" s="6">
        <v>100</v>
      </c>
      <c r="E3747" s="8">
        <v>10</v>
      </c>
      <c r="F3747" t="s">
        <v>8220</v>
      </c>
      <c r="G3747" t="s">
        <v>8223</v>
      </c>
      <c r="H3747" t="s">
        <v>8245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8276</v>
      </c>
      <c r="O3747" t="s">
        <v>8277</v>
      </c>
      <c r="P3747" s="9">
        <f>(J3747/86400)+DATE(1970,1,1)</f>
        <v>41831.697939814811</v>
      </c>
      <c r="Q3747" s="9">
        <f>(I3747/86400)+DATE(1970,1,1)</f>
        <v>41861.697939814811</v>
      </c>
      <c r="R3747" cm="1">
        <f t="array" ref="R3747:S3747">YEAR(P3747:Q3747)</f>
        <v>2014</v>
      </c>
      <c r="S3747">
        <v>2014</v>
      </c>
    </row>
    <row r="3748" spans="1:19" ht="16" x14ac:dyDescent="0.2">
      <c r="A3748">
        <v>3746</v>
      </c>
      <c r="B3748" s="3" t="s">
        <v>3743</v>
      </c>
      <c r="C3748" s="3" t="s">
        <v>7856</v>
      </c>
      <c r="D3748" s="6">
        <v>8500</v>
      </c>
      <c r="E3748" s="8">
        <v>202</v>
      </c>
      <c r="F3748" t="s">
        <v>8220</v>
      </c>
      <c r="G3748" t="s">
        <v>8223</v>
      </c>
      <c r="H3748" t="s">
        <v>8245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8276</v>
      </c>
      <c r="O3748" t="s">
        <v>8277</v>
      </c>
      <c r="P3748" s="9">
        <f>(J3748/86400)+DATE(1970,1,1)</f>
        <v>42621.389340277776</v>
      </c>
      <c r="Q3748" s="9">
        <f>(I3748/86400)+DATE(1970,1,1)</f>
        <v>42651.389340277776</v>
      </c>
      <c r="R3748" cm="1">
        <f t="array" ref="R3748:S3748">YEAR(P3748:Q3748)</f>
        <v>2016</v>
      </c>
      <c r="S3748">
        <v>2016</v>
      </c>
    </row>
    <row r="3749" spans="1:19" ht="32" x14ac:dyDescent="0.2">
      <c r="A3749">
        <v>3747</v>
      </c>
      <c r="B3749" s="3" t="s">
        <v>3744</v>
      </c>
      <c r="C3749" s="3" t="s">
        <v>7857</v>
      </c>
      <c r="D3749" s="6">
        <v>2500</v>
      </c>
      <c r="E3749" s="8">
        <v>25</v>
      </c>
      <c r="F3749" t="s">
        <v>8220</v>
      </c>
      <c r="G3749" t="s">
        <v>8224</v>
      </c>
      <c r="H3749" t="s">
        <v>8246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8276</v>
      </c>
      <c r="O3749" t="s">
        <v>8277</v>
      </c>
      <c r="P3749" s="9">
        <f>(J3749/86400)+DATE(1970,1,1)</f>
        <v>42164.299722222218</v>
      </c>
      <c r="Q3749" s="9">
        <f>(I3749/86400)+DATE(1970,1,1)</f>
        <v>42190.957638888889</v>
      </c>
      <c r="R3749" cm="1">
        <f t="array" ref="R3749:S3749">YEAR(P3749:Q3749)</f>
        <v>2015</v>
      </c>
      <c r="S3749">
        <v>2015</v>
      </c>
    </row>
    <row r="3750" spans="1:19" ht="48" x14ac:dyDescent="0.2">
      <c r="A3750">
        <v>3748</v>
      </c>
      <c r="B3750" s="3" t="s">
        <v>3745</v>
      </c>
      <c r="C3750" s="3" t="s">
        <v>7858</v>
      </c>
      <c r="D3750" s="6">
        <v>5000</v>
      </c>
      <c r="E3750" s="8">
        <v>5176</v>
      </c>
      <c r="F3750" t="s">
        <v>8218</v>
      </c>
      <c r="G3750" t="s">
        <v>8223</v>
      </c>
      <c r="H3750" t="s">
        <v>8245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8276</v>
      </c>
      <c r="O3750" t="s">
        <v>8318</v>
      </c>
      <c r="P3750" s="9">
        <f>(J3750/86400)+DATE(1970,1,1)</f>
        <v>42395.706435185188</v>
      </c>
      <c r="Q3750" s="9">
        <f>(I3750/86400)+DATE(1970,1,1)</f>
        <v>42416.249305555553</v>
      </c>
      <c r="R3750" cm="1">
        <f t="array" ref="R3750:S3750">YEAR(P3750:Q3750)</f>
        <v>2016</v>
      </c>
      <c r="S3750">
        <v>2016</v>
      </c>
    </row>
    <row r="3751" spans="1:19" ht="48" x14ac:dyDescent="0.2">
      <c r="A3751">
        <v>3749</v>
      </c>
      <c r="B3751" s="3" t="s">
        <v>3746</v>
      </c>
      <c r="C3751" s="3" t="s">
        <v>7859</v>
      </c>
      <c r="D3751" s="6">
        <v>500</v>
      </c>
      <c r="E3751" s="8">
        <v>525</v>
      </c>
      <c r="F3751" t="s">
        <v>8218</v>
      </c>
      <c r="G3751" t="s">
        <v>8223</v>
      </c>
      <c r="H3751" t="s">
        <v>8245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8276</v>
      </c>
      <c r="O3751" t="s">
        <v>8318</v>
      </c>
      <c r="P3751" s="9">
        <f>(J3751/86400)+DATE(1970,1,1)</f>
        <v>42458.127175925925</v>
      </c>
      <c r="Q3751" s="9">
        <f>(I3751/86400)+DATE(1970,1,1)</f>
        <v>42489.165972222225</v>
      </c>
      <c r="R3751" cm="1">
        <f t="array" ref="R3751:S3751">YEAR(P3751:Q3751)</f>
        <v>2016</v>
      </c>
      <c r="S3751">
        <v>2016</v>
      </c>
    </row>
    <row r="3752" spans="1:19" ht="96" x14ac:dyDescent="0.2">
      <c r="A3752">
        <v>3750</v>
      </c>
      <c r="B3752" s="3" t="s">
        <v>3747</v>
      </c>
      <c r="C3752" s="3" t="s">
        <v>7860</v>
      </c>
      <c r="D3752" s="6">
        <v>6000</v>
      </c>
      <c r="E3752" s="8">
        <v>6027</v>
      </c>
      <c r="F3752" t="s">
        <v>8218</v>
      </c>
      <c r="G3752" t="s">
        <v>8223</v>
      </c>
      <c r="H3752" t="s">
        <v>8245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8276</v>
      </c>
      <c r="O3752" t="s">
        <v>8318</v>
      </c>
      <c r="P3752" s="9">
        <f>(J3752/86400)+DATE(1970,1,1)</f>
        <v>42016.981574074074</v>
      </c>
      <c r="Q3752" s="9">
        <f>(I3752/86400)+DATE(1970,1,1)</f>
        <v>42045.332638888889</v>
      </c>
      <c r="R3752" cm="1">
        <f t="array" ref="R3752:S3752">YEAR(P3752:Q3752)</f>
        <v>2015</v>
      </c>
      <c r="S3752">
        <v>2015</v>
      </c>
    </row>
    <row r="3753" spans="1:19" ht="48" x14ac:dyDescent="0.2">
      <c r="A3753">
        <v>3751</v>
      </c>
      <c r="B3753" s="3" t="s">
        <v>3748</v>
      </c>
      <c r="C3753" s="3" t="s">
        <v>7861</v>
      </c>
      <c r="D3753" s="6">
        <v>1000</v>
      </c>
      <c r="E3753" s="8">
        <v>1326</v>
      </c>
      <c r="F3753" t="s">
        <v>8218</v>
      </c>
      <c r="G3753" t="s">
        <v>8223</v>
      </c>
      <c r="H3753" t="s">
        <v>8245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8276</v>
      </c>
      <c r="O3753" t="s">
        <v>8318</v>
      </c>
      <c r="P3753" s="9">
        <f>(J3753/86400)+DATE(1970,1,1)</f>
        <v>42403.035567129627</v>
      </c>
      <c r="Q3753" s="9">
        <f>(I3753/86400)+DATE(1970,1,1)</f>
        <v>42462.993900462963</v>
      </c>
      <c r="R3753" cm="1">
        <f t="array" ref="R3753:S3753">YEAR(P3753:Q3753)</f>
        <v>2016</v>
      </c>
      <c r="S3753">
        <v>2016</v>
      </c>
    </row>
    <row r="3754" spans="1:19" ht="64" x14ac:dyDescent="0.2">
      <c r="A3754">
        <v>3752</v>
      </c>
      <c r="B3754" s="3" t="s">
        <v>3749</v>
      </c>
      <c r="C3754" s="3" t="s">
        <v>7862</v>
      </c>
      <c r="D3754" s="6">
        <v>500</v>
      </c>
      <c r="E3754" s="8">
        <v>565</v>
      </c>
      <c r="F3754" t="s">
        <v>8218</v>
      </c>
      <c r="G3754" t="s">
        <v>8224</v>
      </c>
      <c r="H3754" t="s">
        <v>8246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8276</v>
      </c>
      <c r="O3754" t="s">
        <v>8318</v>
      </c>
      <c r="P3754" s="9">
        <f>(J3754/86400)+DATE(1970,1,1)</f>
        <v>42619.802488425921</v>
      </c>
      <c r="Q3754" s="9">
        <f>(I3754/86400)+DATE(1970,1,1)</f>
        <v>42659.875</v>
      </c>
      <c r="R3754" cm="1">
        <f t="array" ref="R3754:S3754">YEAR(P3754:Q3754)</f>
        <v>2016</v>
      </c>
      <c r="S3754">
        <v>2016</v>
      </c>
    </row>
    <row r="3755" spans="1:19" ht="48" x14ac:dyDescent="0.2">
      <c r="A3755">
        <v>3753</v>
      </c>
      <c r="B3755" s="3" t="s">
        <v>3750</v>
      </c>
      <c r="C3755" s="3" t="s">
        <v>7863</v>
      </c>
      <c r="D3755" s="6">
        <v>5000</v>
      </c>
      <c r="E3755" s="8">
        <v>5167</v>
      </c>
      <c r="F3755" t="s">
        <v>8218</v>
      </c>
      <c r="G3755" t="s">
        <v>8223</v>
      </c>
      <c r="H3755" t="s">
        <v>8245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8276</v>
      </c>
      <c r="O3755" t="s">
        <v>8318</v>
      </c>
      <c r="P3755" s="9">
        <f>(J3755/86400)+DATE(1970,1,1)</f>
        <v>42128.824074074073</v>
      </c>
      <c r="Q3755" s="9">
        <f>(I3755/86400)+DATE(1970,1,1)</f>
        <v>42158</v>
      </c>
      <c r="R3755" cm="1">
        <f t="array" ref="R3755:S3755">YEAR(P3755:Q3755)</f>
        <v>2015</v>
      </c>
      <c r="S3755">
        <v>2015</v>
      </c>
    </row>
    <row r="3756" spans="1:19" ht="48" x14ac:dyDescent="0.2">
      <c r="A3756">
        <v>3754</v>
      </c>
      <c r="B3756" s="3" t="s">
        <v>3751</v>
      </c>
      <c r="C3756" s="3" t="s">
        <v>7864</v>
      </c>
      <c r="D3756" s="6">
        <v>2500</v>
      </c>
      <c r="E3756" s="8">
        <v>3000</v>
      </c>
      <c r="F3756" t="s">
        <v>8218</v>
      </c>
      <c r="G3756" t="s">
        <v>8223</v>
      </c>
      <c r="H3756" t="s">
        <v>8245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8276</v>
      </c>
      <c r="O3756" t="s">
        <v>8318</v>
      </c>
      <c r="P3756" s="9">
        <f>(J3756/86400)+DATE(1970,1,1)</f>
        <v>41808.881215277775</v>
      </c>
      <c r="Q3756" s="9">
        <f>(I3756/86400)+DATE(1970,1,1)</f>
        <v>41846.207638888889</v>
      </c>
      <c r="R3756" cm="1">
        <f t="array" ref="R3756:S3756">YEAR(P3756:Q3756)</f>
        <v>2014</v>
      </c>
      <c r="S3756">
        <v>2014</v>
      </c>
    </row>
    <row r="3757" spans="1:19" ht="48" x14ac:dyDescent="0.2">
      <c r="A3757">
        <v>3755</v>
      </c>
      <c r="B3757" s="3" t="s">
        <v>3752</v>
      </c>
      <c r="C3757" s="3" t="s">
        <v>7865</v>
      </c>
      <c r="D3757" s="6">
        <v>550</v>
      </c>
      <c r="E3757" s="8">
        <v>713</v>
      </c>
      <c r="F3757" t="s">
        <v>8218</v>
      </c>
      <c r="G3757" t="s">
        <v>8224</v>
      </c>
      <c r="H3757" t="s">
        <v>8246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8276</v>
      </c>
      <c r="O3757" t="s">
        <v>8318</v>
      </c>
      <c r="P3757" s="9">
        <f>(J3757/86400)+DATE(1970,1,1)</f>
        <v>42445.866979166662</v>
      </c>
      <c r="Q3757" s="9">
        <f>(I3757/86400)+DATE(1970,1,1)</f>
        <v>42475.866979166662</v>
      </c>
      <c r="R3757" cm="1">
        <f t="array" ref="R3757:S3757">YEAR(P3757:Q3757)</f>
        <v>2016</v>
      </c>
      <c r="S3757">
        <v>2016</v>
      </c>
    </row>
    <row r="3758" spans="1:19" ht="48" x14ac:dyDescent="0.2">
      <c r="A3758">
        <v>3756</v>
      </c>
      <c r="B3758" s="3" t="s">
        <v>3753</v>
      </c>
      <c r="C3758" s="3" t="s">
        <v>7866</v>
      </c>
      <c r="D3758" s="6">
        <v>4500</v>
      </c>
      <c r="E3758" s="8">
        <v>4550</v>
      </c>
      <c r="F3758" t="s">
        <v>8218</v>
      </c>
      <c r="G3758" t="s">
        <v>8223</v>
      </c>
      <c r="H3758" t="s">
        <v>8245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8276</v>
      </c>
      <c r="O3758" t="s">
        <v>8318</v>
      </c>
      <c r="P3758" s="9">
        <f>(J3758/86400)+DATE(1970,1,1)</f>
        <v>41771.814791666664</v>
      </c>
      <c r="Q3758" s="9">
        <f>(I3758/86400)+DATE(1970,1,1)</f>
        <v>41801.814791666664</v>
      </c>
      <c r="R3758" cm="1">
        <f t="array" ref="R3758:S3758">YEAR(P3758:Q3758)</f>
        <v>2014</v>
      </c>
      <c r="S3758">
        <v>2014</v>
      </c>
    </row>
    <row r="3759" spans="1:19" ht="48" x14ac:dyDescent="0.2">
      <c r="A3759">
        <v>3757</v>
      </c>
      <c r="B3759" s="3" t="s">
        <v>3754</v>
      </c>
      <c r="C3759" s="3" t="s">
        <v>7867</v>
      </c>
      <c r="D3759" s="6">
        <v>3500</v>
      </c>
      <c r="E3759" s="8">
        <v>3798</v>
      </c>
      <c r="F3759" t="s">
        <v>8218</v>
      </c>
      <c r="G3759" t="s">
        <v>8223</v>
      </c>
      <c r="H3759" t="s">
        <v>8245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8276</v>
      </c>
      <c r="O3759" t="s">
        <v>8318</v>
      </c>
      <c r="P3759" s="9">
        <f>(J3759/86400)+DATE(1970,1,1)</f>
        <v>41954.850868055553</v>
      </c>
      <c r="Q3759" s="9">
        <f>(I3759/86400)+DATE(1970,1,1)</f>
        <v>41974.850868055553</v>
      </c>
      <c r="R3759" cm="1">
        <f t="array" ref="R3759:S3759">YEAR(P3759:Q3759)</f>
        <v>2014</v>
      </c>
      <c r="S3759">
        <v>2014</v>
      </c>
    </row>
    <row r="3760" spans="1:19" ht="32" x14ac:dyDescent="0.2">
      <c r="A3760">
        <v>3758</v>
      </c>
      <c r="B3760" s="3" t="s">
        <v>3755</v>
      </c>
      <c r="C3760" s="3" t="s">
        <v>7868</v>
      </c>
      <c r="D3760" s="6">
        <v>1500</v>
      </c>
      <c r="E3760" s="8">
        <v>1535</v>
      </c>
      <c r="F3760" t="s">
        <v>8218</v>
      </c>
      <c r="G3760" t="s">
        <v>8223</v>
      </c>
      <c r="H3760" t="s">
        <v>8245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8276</v>
      </c>
      <c r="O3760" t="s">
        <v>8318</v>
      </c>
      <c r="P3760" s="9">
        <f>(J3760/86400)+DATE(1970,1,1)</f>
        <v>41747.471504629633</v>
      </c>
      <c r="Q3760" s="9">
        <f>(I3760/86400)+DATE(1970,1,1)</f>
        <v>41778.208333333336</v>
      </c>
      <c r="R3760" cm="1">
        <f t="array" ref="R3760:S3760">YEAR(P3760:Q3760)</f>
        <v>2014</v>
      </c>
      <c r="S3760">
        <v>2014</v>
      </c>
    </row>
    <row r="3761" spans="1:19" ht="32" x14ac:dyDescent="0.2">
      <c r="A3761">
        <v>3759</v>
      </c>
      <c r="B3761" s="3" t="s">
        <v>3756</v>
      </c>
      <c r="C3761" s="3" t="s">
        <v>7869</v>
      </c>
      <c r="D3761" s="6">
        <v>4000</v>
      </c>
      <c r="E3761" s="8">
        <v>4409.7700000000004</v>
      </c>
      <c r="F3761" t="s">
        <v>8218</v>
      </c>
      <c r="G3761" t="s">
        <v>8223</v>
      </c>
      <c r="H3761" t="s">
        <v>8245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8276</v>
      </c>
      <c r="O3761" t="s">
        <v>8318</v>
      </c>
      <c r="P3761" s="9">
        <f>(J3761/86400)+DATE(1970,1,1)</f>
        <v>42182.108252314814</v>
      </c>
      <c r="Q3761" s="9">
        <f>(I3761/86400)+DATE(1970,1,1)</f>
        <v>42242.108252314814</v>
      </c>
      <c r="R3761" cm="1">
        <f t="array" ref="R3761:S3761">YEAR(P3761:Q3761)</f>
        <v>2015</v>
      </c>
      <c r="S3761">
        <v>2015</v>
      </c>
    </row>
    <row r="3762" spans="1:19" ht="48" x14ac:dyDescent="0.2">
      <c r="A3762">
        <v>3760</v>
      </c>
      <c r="B3762" s="3" t="s">
        <v>3757</v>
      </c>
      <c r="C3762" s="3" t="s">
        <v>7870</v>
      </c>
      <c r="D3762" s="6">
        <v>5000</v>
      </c>
      <c r="E3762" s="8">
        <v>5050.7700000000004</v>
      </c>
      <c r="F3762" t="s">
        <v>8218</v>
      </c>
      <c r="G3762" t="s">
        <v>8223</v>
      </c>
      <c r="H3762" t="s">
        <v>8245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8276</v>
      </c>
      <c r="O3762" t="s">
        <v>8318</v>
      </c>
      <c r="P3762" s="9">
        <f>(J3762/86400)+DATE(1970,1,1)</f>
        <v>41739.525300925925</v>
      </c>
      <c r="Q3762" s="9">
        <f>(I3762/86400)+DATE(1970,1,1)</f>
        <v>41764.525300925925</v>
      </c>
      <c r="R3762" cm="1">
        <f t="array" ref="R3762:S3762">YEAR(P3762:Q3762)</f>
        <v>2014</v>
      </c>
      <c r="S3762">
        <v>2014</v>
      </c>
    </row>
    <row r="3763" spans="1:19" ht="48" x14ac:dyDescent="0.2">
      <c r="A3763">
        <v>3761</v>
      </c>
      <c r="B3763" s="3" t="s">
        <v>3758</v>
      </c>
      <c r="C3763" s="3" t="s">
        <v>7871</v>
      </c>
      <c r="D3763" s="6">
        <v>500</v>
      </c>
      <c r="E3763" s="8">
        <v>500</v>
      </c>
      <c r="F3763" t="s">
        <v>8218</v>
      </c>
      <c r="G3763" t="s">
        <v>8224</v>
      </c>
      <c r="H3763" t="s">
        <v>8246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8276</v>
      </c>
      <c r="O3763" t="s">
        <v>8318</v>
      </c>
      <c r="P3763" s="9">
        <f>(J3763/86400)+DATE(1970,1,1)</f>
        <v>42173.466863425929</v>
      </c>
      <c r="Q3763" s="9">
        <f>(I3763/86400)+DATE(1970,1,1)</f>
        <v>42226.958333333328</v>
      </c>
      <c r="R3763" cm="1">
        <f t="array" ref="R3763:S3763">YEAR(P3763:Q3763)</f>
        <v>2015</v>
      </c>
      <c r="S3763">
        <v>2015</v>
      </c>
    </row>
    <row r="3764" spans="1:19" ht="48" x14ac:dyDescent="0.2">
      <c r="A3764">
        <v>3762</v>
      </c>
      <c r="B3764" s="3" t="s">
        <v>3759</v>
      </c>
      <c r="C3764" s="3" t="s">
        <v>7872</v>
      </c>
      <c r="D3764" s="6">
        <v>1250</v>
      </c>
      <c r="E3764" s="8">
        <v>1328</v>
      </c>
      <c r="F3764" t="s">
        <v>8218</v>
      </c>
      <c r="G3764" t="s">
        <v>8224</v>
      </c>
      <c r="H3764" t="s">
        <v>8246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8276</v>
      </c>
      <c r="O3764" t="s">
        <v>8318</v>
      </c>
      <c r="P3764" s="9">
        <f>(J3764/86400)+DATE(1970,1,1)</f>
        <v>42193.813530092593</v>
      </c>
      <c r="Q3764" s="9">
        <f>(I3764/86400)+DATE(1970,1,1)</f>
        <v>42218.813530092593</v>
      </c>
      <c r="R3764" cm="1">
        <f t="array" ref="R3764:S3764">YEAR(P3764:Q3764)</f>
        <v>2015</v>
      </c>
      <c r="S3764">
        <v>2015</v>
      </c>
    </row>
    <row r="3765" spans="1:19" ht="32" x14ac:dyDescent="0.2">
      <c r="A3765">
        <v>3763</v>
      </c>
      <c r="B3765" s="3" t="s">
        <v>3760</v>
      </c>
      <c r="C3765" s="3" t="s">
        <v>7873</v>
      </c>
      <c r="D3765" s="6">
        <v>5000</v>
      </c>
      <c r="E3765" s="8">
        <v>5000</v>
      </c>
      <c r="F3765" t="s">
        <v>8218</v>
      </c>
      <c r="G3765" t="s">
        <v>8223</v>
      </c>
      <c r="H3765" t="s">
        <v>8245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8276</v>
      </c>
      <c r="O3765" t="s">
        <v>8318</v>
      </c>
      <c r="P3765" s="9">
        <f>(J3765/86400)+DATE(1970,1,1)</f>
        <v>42065.750300925924</v>
      </c>
      <c r="Q3765" s="9">
        <f>(I3765/86400)+DATE(1970,1,1)</f>
        <v>42095.708634259259</v>
      </c>
      <c r="R3765" cm="1">
        <f t="array" ref="R3765:S3765">YEAR(P3765:Q3765)</f>
        <v>2015</v>
      </c>
      <c r="S3765">
        <v>2015</v>
      </c>
    </row>
    <row r="3766" spans="1:19" ht="48" x14ac:dyDescent="0.2">
      <c r="A3766">
        <v>3764</v>
      </c>
      <c r="B3766" s="3" t="s">
        <v>3761</v>
      </c>
      <c r="C3766" s="3" t="s">
        <v>7874</v>
      </c>
      <c r="D3766" s="6">
        <v>1500</v>
      </c>
      <c r="E3766" s="8">
        <v>1500</v>
      </c>
      <c r="F3766" t="s">
        <v>8218</v>
      </c>
      <c r="G3766" t="s">
        <v>8223</v>
      </c>
      <c r="H3766" t="s">
        <v>8245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8276</v>
      </c>
      <c r="O3766" t="s">
        <v>8318</v>
      </c>
      <c r="P3766" s="9">
        <f>(J3766/86400)+DATE(1970,1,1)</f>
        <v>42499.842962962968</v>
      </c>
      <c r="Q3766" s="9">
        <f>(I3766/86400)+DATE(1970,1,1)</f>
        <v>42519.025000000001</v>
      </c>
      <c r="R3766" cm="1">
        <f t="array" ref="R3766:S3766">YEAR(P3766:Q3766)</f>
        <v>2016</v>
      </c>
      <c r="S3766">
        <v>2016</v>
      </c>
    </row>
    <row r="3767" spans="1:19" ht="48" x14ac:dyDescent="0.2">
      <c r="A3767">
        <v>3765</v>
      </c>
      <c r="B3767" s="3" t="s">
        <v>3762</v>
      </c>
      <c r="C3767" s="3" t="s">
        <v>7875</v>
      </c>
      <c r="D3767" s="6">
        <v>7000</v>
      </c>
      <c r="E3767" s="8">
        <v>7942</v>
      </c>
      <c r="F3767" t="s">
        <v>8218</v>
      </c>
      <c r="G3767" t="s">
        <v>8223</v>
      </c>
      <c r="H3767" t="s">
        <v>8245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8276</v>
      </c>
      <c r="O3767" t="s">
        <v>8318</v>
      </c>
      <c r="P3767" s="9">
        <f>(J3767/86400)+DATE(1970,1,1)</f>
        <v>41820.776412037041</v>
      </c>
      <c r="Q3767" s="9">
        <f>(I3767/86400)+DATE(1970,1,1)</f>
        <v>41850.776412037041</v>
      </c>
      <c r="R3767" cm="1">
        <f t="array" ref="R3767:S3767">YEAR(P3767:Q3767)</f>
        <v>2014</v>
      </c>
      <c r="S3767">
        <v>2014</v>
      </c>
    </row>
    <row r="3768" spans="1:19" ht="32" x14ac:dyDescent="0.2">
      <c r="A3768">
        <v>3766</v>
      </c>
      <c r="B3768" s="3" t="s">
        <v>3763</v>
      </c>
      <c r="C3768" s="3" t="s">
        <v>7876</v>
      </c>
      <c r="D3768" s="6">
        <v>10000</v>
      </c>
      <c r="E3768" s="8">
        <v>10265.01</v>
      </c>
      <c r="F3768" t="s">
        <v>8218</v>
      </c>
      <c r="G3768" t="s">
        <v>8223</v>
      </c>
      <c r="H3768" t="s">
        <v>8245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8276</v>
      </c>
      <c r="O3768" t="s">
        <v>8318</v>
      </c>
      <c r="P3768" s="9">
        <f>(J3768/86400)+DATE(1970,1,1)</f>
        <v>41788.167187500003</v>
      </c>
      <c r="Q3768" s="9">
        <f>(I3768/86400)+DATE(1970,1,1)</f>
        <v>41823.167187500003</v>
      </c>
      <c r="R3768" cm="1">
        <f t="array" ref="R3768:S3768">YEAR(P3768:Q3768)</f>
        <v>2014</v>
      </c>
      <c r="S3768">
        <v>2014</v>
      </c>
    </row>
    <row r="3769" spans="1:19" ht="48" x14ac:dyDescent="0.2">
      <c r="A3769">
        <v>3767</v>
      </c>
      <c r="B3769" s="3" t="s">
        <v>3764</v>
      </c>
      <c r="C3769" s="3" t="s">
        <v>7877</v>
      </c>
      <c r="D3769" s="6">
        <v>2000</v>
      </c>
      <c r="E3769" s="8">
        <v>2335</v>
      </c>
      <c r="F3769" t="s">
        <v>8218</v>
      </c>
      <c r="G3769" t="s">
        <v>8223</v>
      </c>
      <c r="H3769" t="s">
        <v>8245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8276</v>
      </c>
      <c r="O3769" t="s">
        <v>8318</v>
      </c>
      <c r="P3769" s="9">
        <f>(J3769/86400)+DATE(1970,1,1)</f>
        <v>42050.019641203704</v>
      </c>
      <c r="Q3769" s="9">
        <f>(I3769/86400)+DATE(1970,1,1)</f>
        <v>42064.207638888889</v>
      </c>
      <c r="R3769" cm="1">
        <f t="array" ref="R3769:S3769">YEAR(P3769:Q3769)</f>
        <v>2015</v>
      </c>
      <c r="S3769">
        <v>2015</v>
      </c>
    </row>
    <row r="3770" spans="1:19" ht="48" x14ac:dyDescent="0.2">
      <c r="A3770">
        <v>3768</v>
      </c>
      <c r="B3770" s="3" t="s">
        <v>3765</v>
      </c>
      <c r="C3770" s="3" t="s">
        <v>7878</v>
      </c>
      <c r="D3770" s="6">
        <v>4000</v>
      </c>
      <c r="E3770" s="8">
        <v>4306.1099999999997</v>
      </c>
      <c r="F3770" t="s">
        <v>8218</v>
      </c>
      <c r="G3770" t="s">
        <v>8223</v>
      </c>
      <c r="H3770" t="s">
        <v>8245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8276</v>
      </c>
      <c r="O3770" t="s">
        <v>8318</v>
      </c>
      <c r="P3770" s="9">
        <f>(J3770/86400)+DATE(1970,1,1)</f>
        <v>41772.727893518517</v>
      </c>
      <c r="Q3770" s="9">
        <f>(I3770/86400)+DATE(1970,1,1)</f>
        <v>41802.727893518517</v>
      </c>
      <c r="R3770" cm="1">
        <f t="array" ref="R3770:S3770">YEAR(P3770:Q3770)</f>
        <v>2014</v>
      </c>
      <c r="S3770">
        <v>2014</v>
      </c>
    </row>
    <row r="3771" spans="1:19" ht="48" x14ac:dyDescent="0.2">
      <c r="A3771">
        <v>3769</v>
      </c>
      <c r="B3771" s="3" t="s">
        <v>3766</v>
      </c>
      <c r="C3771" s="3" t="s">
        <v>7879</v>
      </c>
      <c r="D3771" s="6">
        <v>1100</v>
      </c>
      <c r="E3771" s="8">
        <v>1100</v>
      </c>
      <c r="F3771" t="s">
        <v>8218</v>
      </c>
      <c r="G3771" t="s">
        <v>8223</v>
      </c>
      <c r="H3771" t="s">
        <v>8245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8276</v>
      </c>
      <c r="O3771" t="s">
        <v>8318</v>
      </c>
      <c r="P3771" s="9">
        <f>(J3771/86400)+DATE(1970,1,1)</f>
        <v>42445.598136574074</v>
      </c>
      <c r="Q3771" s="9">
        <f>(I3771/86400)+DATE(1970,1,1)</f>
        <v>42475.598136574074</v>
      </c>
      <c r="R3771" cm="1">
        <f t="array" ref="R3771:S3771">YEAR(P3771:Q3771)</f>
        <v>2016</v>
      </c>
      <c r="S3771">
        <v>2016</v>
      </c>
    </row>
    <row r="3772" spans="1:19" ht="48" x14ac:dyDescent="0.2">
      <c r="A3772">
        <v>3770</v>
      </c>
      <c r="B3772" s="3" t="s">
        <v>3767</v>
      </c>
      <c r="C3772" s="3" t="s">
        <v>7880</v>
      </c>
      <c r="D3772" s="6">
        <v>2000</v>
      </c>
      <c r="E3772" s="8">
        <v>2000</v>
      </c>
      <c r="F3772" t="s">
        <v>8218</v>
      </c>
      <c r="G3772" t="s">
        <v>8224</v>
      </c>
      <c r="H3772" t="s">
        <v>8246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8276</v>
      </c>
      <c r="O3772" t="s">
        <v>8318</v>
      </c>
      <c r="P3772" s="9">
        <f>(J3772/86400)+DATE(1970,1,1)</f>
        <v>42138.930671296301</v>
      </c>
      <c r="Q3772" s="9">
        <f>(I3772/86400)+DATE(1970,1,1)</f>
        <v>42168.930671296301</v>
      </c>
      <c r="R3772" cm="1">
        <f t="array" ref="R3772:S3772">YEAR(P3772:Q3772)</f>
        <v>2015</v>
      </c>
      <c r="S3772">
        <v>2015</v>
      </c>
    </row>
    <row r="3773" spans="1:19" ht="32" x14ac:dyDescent="0.2">
      <c r="A3773">
        <v>3771</v>
      </c>
      <c r="B3773" s="3" t="s">
        <v>3768</v>
      </c>
      <c r="C3773" s="3" t="s">
        <v>7881</v>
      </c>
      <c r="D3773" s="6">
        <v>1000</v>
      </c>
      <c r="E3773" s="8">
        <v>1460</v>
      </c>
      <c r="F3773" t="s">
        <v>8218</v>
      </c>
      <c r="G3773" t="s">
        <v>8223</v>
      </c>
      <c r="H3773" t="s">
        <v>8245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8276</v>
      </c>
      <c r="O3773" t="s">
        <v>8318</v>
      </c>
      <c r="P3773" s="9">
        <f>(J3773/86400)+DATE(1970,1,1)</f>
        <v>42493.857083333336</v>
      </c>
      <c r="Q3773" s="9">
        <f>(I3773/86400)+DATE(1970,1,1)</f>
        <v>42508</v>
      </c>
      <c r="R3773" cm="1">
        <f t="array" ref="R3773:S3773">YEAR(P3773:Q3773)</f>
        <v>2016</v>
      </c>
      <c r="S3773">
        <v>2016</v>
      </c>
    </row>
    <row r="3774" spans="1:19" ht="48" x14ac:dyDescent="0.2">
      <c r="A3774">
        <v>3772</v>
      </c>
      <c r="B3774" s="3" t="s">
        <v>3769</v>
      </c>
      <c r="C3774" s="3" t="s">
        <v>7882</v>
      </c>
      <c r="D3774" s="6">
        <v>5000</v>
      </c>
      <c r="E3774" s="8">
        <v>5510</v>
      </c>
      <c r="F3774" t="s">
        <v>8218</v>
      </c>
      <c r="G3774" t="s">
        <v>8223</v>
      </c>
      <c r="H3774" t="s">
        <v>8245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8276</v>
      </c>
      <c r="O3774" t="s">
        <v>8318</v>
      </c>
      <c r="P3774" s="9">
        <f>(J3774/86400)+DATE(1970,1,1)</f>
        <v>42682.616967592592</v>
      </c>
      <c r="Q3774" s="9">
        <f>(I3774/86400)+DATE(1970,1,1)</f>
        <v>42703.25</v>
      </c>
      <c r="R3774" cm="1">
        <f t="array" ref="R3774:S3774">YEAR(P3774:Q3774)</f>
        <v>2016</v>
      </c>
      <c r="S3774">
        <v>2016</v>
      </c>
    </row>
    <row r="3775" spans="1:19" ht="32" x14ac:dyDescent="0.2">
      <c r="A3775">
        <v>3773</v>
      </c>
      <c r="B3775" s="3" t="s">
        <v>3770</v>
      </c>
      <c r="C3775" s="3" t="s">
        <v>7883</v>
      </c>
      <c r="D3775" s="6">
        <v>5000</v>
      </c>
      <c r="E3775" s="8">
        <v>5410</v>
      </c>
      <c r="F3775" t="s">
        <v>8218</v>
      </c>
      <c r="G3775" t="s">
        <v>8223</v>
      </c>
      <c r="H3775" t="s">
        <v>8245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8276</v>
      </c>
      <c r="O3775" t="s">
        <v>8318</v>
      </c>
      <c r="P3775" s="9">
        <f>(J3775/86400)+DATE(1970,1,1)</f>
        <v>42656.005173611113</v>
      </c>
      <c r="Q3775" s="9">
        <f>(I3775/86400)+DATE(1970,1,1)</f>
        <v>42689.088888888888</v>
      </c>
      <c r="R3775" cm="1">
        <f t="array" ref="R3775:S3775">YEAR(P3775:Q3775)</f>
        <v>2016</v>
      </c>
      <c r="S3775">
        <v>2016</v>
      </c>
    </row>
    <row r="3776" spans="1:19" ht="48" x14ac:dyDescent="0.2">
      <c r="A3776">
        <v>3774</v>
      </c>
      <c r="B3776" s="3" t="s">
        <v>3771</v>
      </c>
      <c r="C3776" s="3" t="s">
        <v>7884</v>
      </c>
      <c r="D3776" s="6">
        <v>2500</v>
      </c>
      <c r="E3776" s="8">
        <v>2500</v>
      </c>
      <c r="F3776" t="s">
        <v>8218</v>
      </c>
      <c r="G3776" t="s">
        <v>8228</v>
      </c>
      <c r="H3776" t="s">
        <v>8250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8276</v>
      </c>
      <c r="O3776" t="s">
        <v>8318</v>
      </c>
      <c r="P3776" s="9">
        <f>(J3776/86400)+DATE(1970,1,1)</f>
        <v>42087.792303240742</v>
      </c>
      <c r="Q3776" s="9">
        <f>(I3776/86400)+DATE(1970,1,1)</f>
        <v>42103.792303240742</v>
      </c>
      <c r="R3776" cm="1">
        <f t="array" ref="R3776:S3776">YEAR(P3776:Q3776)</f>
        <v>2015</v>
      </c>
      <c r="S3776">
        <v>2015</v>
      </c>
    </row>
    <row r="3777" spans="1:19" ht="48" x14ac:dyDescent="0.2">
      <c r="A3777">
        <v>3775</v>
      </c>
      <c r="B3777" s="3" t="s">
        <v>3772</v>
      </c>
      <c r="C3777" s="3" t="s">
        <v>7885</v>
      </c>
      <c r="D3777" s="6">
        <v>2000</v>
      </c>
      <c r="E3777" s="8">
        <v>2005</v>
      </c>
      <c r="F3777" t="s">
        <v>8218</v>
      </c>
      <c r="G3777" t="s">
        <v>8223</v>
      </c>
      <c r="H3777" t="s">
        <v>8245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8276</v>
      </c>
      <c r="O3777" t="s">
        <v>8318</v>
      </c>
      <c r="P3777" s="9">
        <f>(J3777/86400)+DATE(1970,1,1)</f>
        <v>42075.942627314813</v>
      </c>
      <c r="Q3777" s="9">
        <f>(I3777/86400)+DATE(1970,1,1)</f>
        <v>42103.166666666672</v>
      </c>
      <c r="R3777" cm="1">
        <f t="array" ref="R3777:S3777">YEAR(P3777:Q3777)</f>
        <v>2015</v>
      </c>
      <c r="S3777">
        <v>2015</v>
      </c>
    </row>
    <row r="3778" spans="1:19" ht="64" x14ac:dyDescent="0.2">
      <c r="A3778">
        <v>3776</v>
      </c>
      <c r="B3778" s="3" t="s">
        <v>3773</v>
      </c>
      <c r="C3778" s="3" t="s">
        <v>7886</v>
      </c>
      <c r="D3778" s="6">
        <v>8000</v>
      </c>
      <c r="E3778" s="8">
        <v>8537</v>
      </c>
      <c r="F3778" t="s">
        <v>8218</v>
      </c>
      <c r="G3778" t="s">
        <v>8223</v>
      </c>
      <c r="H3778" t="s">
        <v>8245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8276</v>
      </c>
      <c r="O3778" t="s">
        <v>8318</v>
      </c>
      <c r="P3778" s="9">
        <f>(J3778/86400)+DATE(1970,1,1)</f>
        <v>41814.367800925924</v>
      </c>
      <c r="Q3778" s="9">
        <f>(I3778/86400)+DATE(1970,1,1)</f>
        <v>41852.041666666664</v>
      </c>
      <c r="R3778" cm="1">
        <f t="array" ref="R3778:S3778">YEAR(P3778:Q3778)</f>
        <v>2014</v>
      </c>
      <c r="S3778">
        <v>2014</v>
      </c>
    </row>
    <row r="3779" spans="1:19" ht="48" x14ac:dyDescent="0.2">
      <c r="A3779">
        <v>3777</v>
      </c>
      <c r="B3779" s="3" t="s">
        <v>3774</v>
      </c>
      <c r="C3779" s="3" t="s">
        <v>7887</v>
      </c>
      <c r="D3779" s="6">
        <v>2000</v>
      </c>
      <c r="E3779" s="8">
        <v>2864</v>
      </c>
      <c r="F3779" t="s">
        <v>8218</v>
      </c>
      <c r="G3779" t="s">
        <v>8223</v>
      </c>
      <c r="H3779" t="s">
        <v>8245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8276</v>
      </c>
      <c r="O3779" t="s">
        <v>8318</v>
      </c>
      <c r="P3779" s="9">
        <f>(J3779/86400)+DATE(1970,1,1)</f>
        <v>41887.111354166671</v>
      </c>
      <c r="Q3779" s="9">
        <f>(I3779/86400)+DATE(1970,1,1)</f>
        <v>41909.166666666664</v>
      </c>
      <c r="R3779" cm="1">
        <f t="array" ref="R3779:S3779">YEAR(P3779:Q3779)</f>
        <v>2014</v>
      </c>
      <c r="S3779">
        <v>2014</v>
      </c>
    </row>
    <row r="3780" spans="1:19" ht="32" x14ac:dyDescent="0.2">
      <c r="A3780">
        <v>3778</v>
      </c>
      <c r="B3780" s="3" t="s">
        <v>3775</v>
      </c>
      <c r="C3780" s="3" t="s">
        <v>7888</v>
      </c>
      <c r="D3780" s="6">
        <v>2400</v>
      </c>
      <c r="E3780" s="8">
        <v>2521</v>
      </c>
      <c r="F3780" t="s">
        <v>8218</v>
      </c>
      <c r="G3780" t="s">
        <v>8223</v>
      </c>
      <c r="H3780" t="s">
        <v>8245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8276</v>
      </c>
      <c r="O3780" t="s">
        <v>8318</v>
      </c>
      <c r="P3780" s="9">
        <f>(J3780/86400)+DATE(1970,1,1)</f>
        <v>41989.819212962961</v>
      </c>
      <c r="Q3780" s="9">
        <f>(I3780/86400)+DATE(1970,1,1)</f>
        <v>42049.819212962961</v>
      </c>
      <c r="R3780" cm="1">
        <f t="array" ref="R3780:S3780">YEAR(P3780:Q3780)</f>
        <v>2014</v>
      </c>
      <c r="S3780">
        <v>2015</v>
      </c>
    </row>
    <row r="3781" spans="1:19" ht="32" x14ac:dyDescent="0.2">
      <c r="A3781">
        <v>3779</v>
      </c>
      <c r="B3781" s="3" t="s">
        <v>3776</v>
      </c>
      <c r="C3781" s="3" t="s">
        <v>7889</v>
      </c>
      <c r="D3781" s="6">
        <v>15000</v>
      </c>
      <c r="E3781" s="8">
        <v>15597</v>
      </c>
      <c r="F3781" t="s">
        <v>8218</v>
      </c>
      <c r="G3781" t="s">
        <v>8223</v>
      </c>
      <c r="H3781" t="s">
        <v>8245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8276</v>
      </c>
      <c r="O3781" t="s">
        <v>8318</v>
      </c>
      <c r="P3781" s="9">
        <f>(J3781/86400)+DATE(1970,1,1)</f>
        <v>42425.735416666663</v>
      </c>
      <c r="Q3781" s="9">
        <f>(I3781/86400)+DATE(1970,1,1)</f>
        <v>42455.693749999999</v>
      </c>
      <c r="R3781" cm="1">
        <f t="array" ref="R3781:S3781">YEAR(P3781:Q3781)</f>
        <v>2016</v>
      </c>
      <c r="S3781">
        <v>2016</v>
      </c>
    </row>
    <row r="3782" spans="1:19" ht="48" x14ac:dyDescent="0.2">
      <c r="A3782">
        <v>3780</v>
      </c>
      <c r="B3782" s="3" t="s">
        <v>3777</v>
      </c>
      <c r="C3782" s="3" t="s">
        <v>7890</v>
      </c>
      <c r="D3782" s="6">
        <v>2500</v>
      </c>
      <c r="E3782" s="8">
        <v>3000</v>
      </c>
      <c r="F3782" t="s">
        <v>8218</v>
      </c>
      <c r="G3782" t="s">
        <v>8223</v>
      </c>
      <c r="H3782" t="s">
        <v>8245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8276</v>
      </c>
      <c r="O3782" t="s">
        <v>8318</v>
      </c>
      <c r="P3782" s="9">
        <f>(J3782/86400)+DATE(1970,1,1)</f>
        <v>42166.219733796301</v>
      </c>
      <c r="Q3782" s="9">
        <f>(I3782/86400)+DATE(1970,1,1)</f>
        <v>42198.837500000001</v>
      </c>
      <c r="R3782" cm="1">
        <f t="array" ref="R3782:S3782">YEAR(P3782:Q3782)</f>
        <v>2015</v>
      </c>
      <c r="S3782">
        <v>2015</v>
      </c>
    </row>
    <row r="3783" spans="1:19" ht="48" x14ac:dyDescent="0.2">
      <c r="A3783">
        <v>3781</v>
      </c>
      <c r="B3783" s="3" t="s">
        <v>3778</v>
      </c>
      <c r="C3783" s="3" t="s">
        <v>7891</v>
      </c>
      <c r="D3783" s="6">
        <v>4500</v>
      </c>
      <c r="E3783" s="8">
        <v>4935</v>
      </c>
      <c r="F3783" t="s">
        <v>8218</v>
      </c>
      <c r="G3783" t="s">
        <v>8223</v>
      </c>
      <c r="H3783" t="s">
        <v>8245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8276</v>
      </c>
      <c r="O3783" t="s">
        <v>8318</v>
      </c>
      <c r="P3783" s="9">
        <f>(J3783/86400)+DATE(1970,1,1)</f>
        <v>41865.882928240739</v>
      </c>
      <c r="Q3783" s="9">
        <f>(I3783/86400)+DATE(1970,1,1)</f>
        <v>41890.882928240739</v>
      </c>
      <c r="R3783" cm="1">
        <f t="array" ref="R3783:S3783">YEAR(P3783:Q3783)</f>
        <v>2014</v>
      </c>
      <c r="S3783">
        <v>2014</v>
      </c>
    </row>
    <row r="3784" spans="1:19" ht="48" x14ac:dyDescent="0.2">
      <c r="A3784">
        <v>3782</v>
      </c>
      <c r="B3784" s="3" t="s">
        <v>3779</v>
      </c>
      <c r="C3784" s="3" t="s">
        <v>7892</v>
      </c>
      <c r="D3784" s="6">
        <v>2000</v>
      </c>
      <c r="E3784" s="8">
        <v>2035</v>
      </c>
      <c r="F3784" t="s">
        <v>8218</v>
      </c>
      <c r="G3784" t="s">
        <v>8224</v>
      </c>
      <c r="H3784" t="s">
        <v>8246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8276</v>
      </c>
      <c r="O3784" t="s">
        <v>8318</v>
      </c>
      <c r="P3784" s="9">
        <f>(J3784/86400)+DATE(1970,1,1)</f>
        <v>42546.862233796295</v>
      </c>
      <c r="Q3784" s="9">
        <f>(I3784/86400)+DATE(1970,1,1)</f>
        <v>42575.958333333328</v>
      </c>
      <c r="R3784" cm="1">
        <f t="array" ref="R3784:S3784">YEAR(P3784:Q3784)</f>
        <v>2016</v>
      </c>
      <c r="S3784">
        <v>2016</v>
      </c>
    </row>
    <row r="3785" spans="1:19" ht="48" x14ac:dyDescent="0.2">
      <c r="A3785">
        <v>3783</v>
      </c>
      <c r="B3785" s="3" t="s">
        <v>3780</v>
      </c>
      <c r="C3785" s="3" t="s">
        <v>7893</v>
      </c>
      <c r="D3785" s="6">
        <v>1200</v>
      </c>
      <c r="E3785" s="8">
        <v>1547</v>
      </c>
      <c r="F3785" t="s">
        <v>8218</v>
      </c>
      <c r="G3785" t="s">
        <v>8223</v>
      </c>
      <c r="H3785" t="s">
        <v>8245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8276</v>
      </c>
      <c r="O3785" t="s">
        <v>8318</v>
      </c>
      <c r="P3785" s="9">
        <f>(J3785/86400)+DATE(1970,1,1)</f>
        <v>42420.140277777777</v>
      </c>
      <c r="Q3785" s="9">
        <f>(I3785/86400)+DATE(1970,1,1)</f>
        <v>42444.666666666672</v>
      </c>
      <c r="R3785" cm="1">
        <f t="array" ref="R3785:S3785">YEAR(P3785:Q3785)</f>
        <v>2016</v>
      </c>
      <c r="S3785">
        <v>2016</v>
      </c>
    </row>
    <row r="3786" spans="1:19" ht="48" x14ac:dyDescent="0.2">
      <c r="A3786">
        <v>3784</v>
      </c>
      <c r="B3786" s="3" t="s">
        <v>3781</v>
      </c>
      <c r="C3786" s="3" t="s">
        <v>7894</v>
      </c>
      <c r="D3786" s="6">
        <v>1000</v>
      </c>
      <c r="E3786" s="8">
        <v>1150</v>
      </c>
      <c r="F3786" t="s">
        <v>8218</v>
      </c>
      <c r="G3786" t="s">
        <v>8228</v>
      </c>
      <c r="H3786" t="s">
        <v>8250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8276</v>
      </c>
      <c r="O3786" t="s">
        <v>8318</v>
      </c>
      <c r="P3786" s="9">
        <f>(J3786/86400)+DATE(1970,1,1)</f>
        <v>42531.980694444443</v>
      </c>
      <c r="Q3786" s="9">
        <f>(I3786/86400)+DATE(1970,1,1)</f>
        <v>42561.980694444443</v>
      </c>
      <c r="R3786" cm="1">
        <f t="array" ref="R3786:S3786">YEAR(P3786:Q3786)</f>
        <v>2016</v>
      </c>
      <c r="S3786">
        <v>2016</v>
      </c>
    </row>
    <row r="3787" spans="1:19" ht="48" x14ac:dyDescent="0.2">
      <c r="A3787">
        <v>3785</v>
      </c>
      <c r="B3787" s="3" t="s">
        <v>3782</v>
      </c>
      <c r="C3787" s="3" t="s">
        <v>7895</v>
      </c>
      <c r="D3787" s="6">
        <v>2000</v>
      </c>
      <c r="E3787" s="8">
        <v>3015</v>
      </c>
      <c r="F3787" t="s">
        <v>8218</v>
      </c>
      <c r="G3787" t="s">
        <v>8224</v>
      </c>
      <c r="H3787" t="s">
        <v>8246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8276</v>
      </c>
      <c r="O3787" t="s">
        <v>8318</v>
      </c>
      <c r="P3787" s="9">
        <f>(J3787/86400)+DATE(1970,1,1)</f>
        <v>42548.63853009259</v>
      </c>
      <c r="Q3787" s="9">
        <f>(I3787/86400)+DATE(1970,1,1)</f>
        <v>42584.418749999997</v>
      </c>
      <c r="R3787" cm="1">
        <f t="array" ref="R3787:S3787">YEAR(P3787:Q3787)</f>
        <v>2016</v>
      </c>
      <c r="S3787">
        <v>2016</v>
      </c>
    </row>
    <row r="3788" spans="1:19" ht="48" x14ac:dyDescent="0.2">
      <c r="A3788">
        <v>3786</v>
      </c>
      <c r="B3788" s="3" t="s">
        <v>3783</v>
      </c>
      <c r="C3788" s="3" t="s">
        <v>7896</v>
      </c>
      <c r="D3788" s="6">
        <v>6000</v>
      </c>
      <c r="E3788" s="8">
        <v>6658</v>
      </c>
      <c r="F3788" t="s">
        <v>8218</v>
      </c>
      <c r="G3788" t="s">
        <v>8223</v>
      </c>
      <c r="H3788" t="s">
        <v>8245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8276</v>
      </c>
      <c r="O3788" t="s">
        <v>8318</v>
      </c>
      <c r="P3788" s="9">
        <f>(J3788/86400)+DATE(1970,1,1)</f>
        <v>42487.037905092591</v>
      </c>
      <c r="Q3788" s="9">
        <f>(I3788/86400)+DATE(1970,1,1)</f>
        <v>42517.037905092591</v>
      </c>
      <c r="R3788" cm="1">
        <f t="array" ref="R3788:S3788">YEAR(P3788:Q3788)</f>
        <v>2016</v>
      </c>
      <c r="S3788">
        <v>2016</v>
      </c>
    </row>
    <row r="3789" spans="1:19" ht="48" x14ac:dyDescent="0.2">
      <c r="A3789">
        <v>3787</v>
      </c>
      <c r="B3789" s="3" t="s">
        <v>3784</v>
      </c>
      <c r="C3789" s="3" t="s">
        <v>7897</v>
      </c>
      <c r="D3789" s="6">
        <v>350</v>
      </c>
      <c r="E3789" s="8">
        <v>351</v>
      </c>
      <c r="F3789" t="s">
        <v>8218</v>
      </c>
      <c r="G3789" t="s">
        <v>8223</v>
      </c>
      <c r="H3789" t="s">
        <v>8245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8276</v>
      </c>
      <c r="O3789" t="s">
        <v>8318</v>
      </c>
      <c r="P3789" s="9">
        <f>(J3789/86400)+DATE(1970,1,1)</f>
        <v>42167.534791666665</v>
      </c>
      <c r="Q3789" s="9">
        <f>(I3789/86400)+DATE(1970,1,1)</f>
        <v>42196.165972222225</v>
      </c>
      <c r="R3789" cm="1">
        <f t="array" ref="R3789:S3789">YEAR(P3789:Q3789)</f>
        <v>2015</v>
      </c>
      <c r="S3789">
        <v>2015</v>
      </c>
    </row>
    <row r="3790" spans="1:19" ht="80" x14ac:dyDescent="0.2">
      <c r="A3790">
        <v>3788</v>
      </c>
      <c r="B3790" s="3" t="s">
        <v>3785</v>
      </c>
      <c r="C3790" s="3" t="s">
        <v>7898</v>
      </c>
      <c r="D3790" s="6">
        <v>75000</v>
      </c>
      <c r="E3790" s="8">
        <v>500</v>
      </c>
      <c r="F3790" t="s">
        <v>8220</v>
      </c>
      <c r="G3790" t="s">
        <v>8223</v>
      </c>
      <c r="H3790" t="s">
        <v>8245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8276</v>
      </c>
      <c r="O3790" t="s">
        <v>8318</v>
      </c>
      <c r="P3790" s="9">
        <f>(J3790/86400)+DATE(1970,1,1)</f>
        <v>42333.695821759262</v>
      </c>
      <c r="Q3790" s="9">
        <f>(I3790/86400)+DATE(1970,1,1)</f>
        <v>42361.679166666669</v>
      </c>
      <c r="R3790" cm="1">
        <f t="array" ref="R3790:S3790">YEAR(P3790:Q3790)</f>
        <v>2015</v>
      </c>
      <c r="S3790">
        <v>2015</v>
      </c>
    </row>
    <row r="3791" spans="1:19" ht="48" x14ac:dyDescent="0.2">
      <c r="A3791">
        <v>3789</v>
      </c>
      <c r="B3791" s="3" t="s">
        <v>3786</v>
      </c>
      <c r="C3791" s="3" t="s">
        <v>7899</v>
      </c>
      <c r="D3791" s="6">
        <v>3550</v>
      </c>
      <c r="E3791" s="8">
        <v>116</v>
      </c>
      <c r="F3791" t="s">
        <v>8220</v>
      </c>
      <c r="G3791" t="s">
        <v>8224</v>
      </c>
      <c r="H3791" t="s">
        <v>8246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8276</v>
      </c>
      <c r="O3791" t="s">
        <v>8318</v>
      </c>
      <c r="P3791" s="9">
        <f>(J3791/86400)+DATE(1970,1,1)</f>
        <v>42138.798819444448</v>
      </c>
      <c r="Q3791" s="9">
        <f>(I3791/86400)+DATE(1970,1,1)</f>
        <v>42170.798819444448</v>
      </c>
      <c r="R3791" cm="1">
        <f t="array" ref="R3791:S3791">YEAR(P3791:Q3791)</f>
        <v>2015</v>
      </c>
      <c r="S3791">
        <v>2015</v>
      </c>
    </row>
    <row r="3792" spans="1:19" ht="48" x14ac:dyDescent="0.2">
      <c r="A3792">
        <v>3790</v>
      </c>
      <c r="B3792" s="3" t="s">
        <v>3787</v>
      </c>
      <c r="C3792" s="3" t="s">
        <v>7900</v>
      </c>
      <c r="D3792" s="6">
        <v>15000</v>
      </c>
      <c r="E3792" s="8">
        <v>0</v>
      </c>
      <c r="F3792" t="s">
        <v>8220</v>
      </c>
      <c r="G3792" t="s">
        <v>8223</v>
      </c>
      <c r="H3792" t="s">
        <v>8245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8276</v>
      </c>
      <c r="O3792" t="s">
        <v>8318</v>
      </c>
      <c r="P3792" s="9">
        <f>(J3792/86400)+DATE(1970,1,1)</f>
        <v>42666.666932870372</v>
      </c>
      <c r="Q3792" s="9">
        <f>(I3792/86400)+DATE(1970,1,1)</f>
        <v>42696.708599537036</v>
      </c>
      <c r="R3792" cm="1">
        <f t="array" ref="R3792:S3792">YEAR(P3792:Q3792)</f>
        <v>2016</v>
      </c>
      <c r="S3792">
        <v>2016</v>
      </c>
    </row>
    <row r="3793" spans="1:19" ht="32" x14ac:dyDescent="0.2">
      <c r="A3793">
        <v>3791</v>
      </c>
      <c r="B3793" s="3" t="s">
        <v>3788</v>
      </c>
      <c r="C3793" s="3" t="s">
        <v>7901</v>
      </c>
      <c r="D3793" s="6">
        <v>1500</v>
      </c>
      <c r="E3793" s="8">
        <v>0</v>
      </c>
      <c r="F3793" t="s">
        <v>8220</v>
      </c>
      <c r="G3793" t="s">
        <v>8223</v>
      </c>
      <c r="H3793" t="s">
        <v>8245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8276</v>
      </c>
      <c r="O3793" t="s">
        <v>8318</v>
      </c>
      <c r="P3793" s="9">
        <f>(J3793/86400)+DATE(1970,1,1)</f>
        <v>41766.692037037035</v>
      </c>
      <c r="Q3793" s="9">
        <f>(I3793/86400)+DATE(1970,1,1)</f>
        <v>41826.692037037035</v>
      </c>
      <c r="R3793" cm="1">
        <f t="array" ref="R3793:S3793">YEAR(P3793:Q3793)</f>
        <v>2014</v>
      </c>
      <c r="S3793">
        <v>2014</v>
      </c>
    </row>
    <row r="3794" spans="1:19" ht="32" x14ac:dyDescent="0.2">
      <c r="A3794">
        <v>3792</v>
      </c>
      <c r="B3794" s="3" t="s">
        <v>3789</v>
      </c>
      <c r="C3794" s="3" t="s">
        <v>7902</v>
      </c>
      <c r="D3794" s="6">
        <v>12500</v>
      </c>
      <c r="E3794" s="8">
        <v>35</v>
      </c>
      <c r="F3794" t="s">
        <v>8220</v>
      </c>
      <c r="G3794" t="s">
        <v>8223</v>
      </c>
      <c r="H3794" t="s">
        <v>8245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8276</v>
      </c>
      <c r="O3794" t="s">
        <v>8318</v>
      </c>
      <c r="P3794" s="9">
        <f>(J3794/86400)+DATE(1970,1,1)</f>
        <v>42170.447013888886</v>
      </c>
      <c r="Q3794" s="9">
        <f>(I3794/86400)+DATE(1970,1,1)</f>
        <v>42200.447013888886</v>
      </c>
      <c r="R3794" cm="1">
        <f t="array" ref="R3794:S3794">YEAR(P3794:Q3794)</f>
        <v>2015</v>
      </c>
      <c r="S3794">
        <v>2015</v>
      </c>
    </row>
    <row r="3795" spans="1:19" ht="48" x14ac:dyDescent="0.2">
      <c r="A3795">
        <v>3793</v>
      </c>
      <c r="B3795" s="3" t="s">
        <v>3790</v>
      </c>
      <c r="C3795" s="3" t="s">
        <v>7903</v>
      </c>
      <c r="D3795" s="6">
        <v>7000</v>
      </c>
      <c r="E3795" s="8">
        <v>4176</v>
      </c>
      <c r="F3795" t="s">
        <v>8220</v>
      </c>
      <c r="G3795" t="s">
        <v>8223</v>
      </c>
      <c r="H3795" t="s">
        <v>8245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8276</v>
      </c>
      <c r="O3795" t="s">
        <v>8318</v>
      </c>
      <c r="P3795" s="9">
        <f>(J3795/86400)+DATE(1970,1,1)</f>
        <v>41968.938993055555</v>
      </c>
      <c r="Q3795" s="9">
        <f>(I3795/86400)+DATE(1970,1,1)</f>
        <v>41989.938993055555</v>
      </c>
      <c r="R3795" cm="1">
        <f t="array" ref="R3795:S3795">YEAR(P3795:Q3795)</f>
        <v>2014</v>
      </c>
      <c r="S3795">
        <v>2014</v>
      </c>
    </row>
    <row r="3796" spans="1:19" ht="48" x14ac:dyDescent="0.2">
      <c r="A3796">
        <v>3794</v>
      </c>
      <c r="B3796" s="3" t="s">
        <v>3791</v>
      </c>
      <c r="C3796" s="3" t="s">
        <v>7904</v>
      </c>
      <c r="D3796" s="6">
        <v>5000</v>
      </c>
      <c r="E3796" s="8">
        <v>50</v>
      </c>
      <c r="F3796" t="s">
        <v>8220</v>
      </c>
      <c r="G3796" t="s">
        <v>8224</v>
      </c>
      <c r="H3796" t="s">
        <v>8246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8276</v>
      </c>
      <c r="O3796" t="s">
        <v>8318</v>
      </c>
      <c r="P3796" s="9">
        <f>(J3796/86400)+DATE(1970,1,1)</f>
        <v>42132.58048611111</v>
      </c>
      <c r="Q3796" s="9">
        <f>(I3796/86400)+DATE(1970,1,1)</f>
        <v>42162.58048611111</v>
      </c>
      <c r="R3796" cm="1">
        <f t="array" ref="R3796:S3796">YEAR(P3796:Q3796)</f>
        <v>2015</v>
      </c>
      <c r="S3796">
        <v>2015</v>
      </c>
    </row>
    <row r="3797" spans="1:19" ht="48" x14ac:dyDescent="0.2">
      <c r="A3797">
        <v>3795</v>
      </c>
      <c r="B3797" s="3" t="s">
        <v>3792</v>
      </c>
      <c r="C3797" s="3" t="s">
        <v>7905</v>
      </c>
      <c r="D3797" s="6">
        <v>600</v>
      </c>
      <c r="E3797" s="8">
        <v>10</v>
      </c>
      <c r="F3797" t="s">
        <v>8220</v>
      </c>
      <c r="G3797" t="s">
        <v>8224</v>
      </c>
      <c r="H3797" t="s">
        <v>8246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8276</v>
      </c>
      <c r="O3797" t="s">
        <v>8318</v>
      </c>
      <c r="P3797" s="9">
        <f>(J3797/86400)+DATE(1970,1,1)</f>
        <v>42201.436226851853</v>
      </c>
      <c r="Q3797" s="9">
        <f>(I3797/86400)+DATE(1970,1,1)</f>
        <v>42244.9375</v>
      </c>
      <c r="R3797" cm="1">
        <f t="array" ref="R3797:S3797">YEAR(P3797:Q3797)</f>
        <v>2015</v>
      </c>
      <c r="S3797">
        <v>2015</v>
      </c>
    </row>
    <row r="3798" spans="1:19" ht="48" x14ac:dyDescent="0.2">
      <c r="A3798">
        <v>3796</v>
      </c>
      <c r="B3798" s="3" t="s">
        <v>3793</v>
      </c>
      <c r="C3798" s="3" t="s">
        <v>7906</v>
      </c>
      <c r="D3798" s="6">
        <v>22500</v>
      </c>
      <c r="E3798" s="8">
        <v>1</v>
      </c>
      <c r="F3798" t="s">
        <v>8220</v>
      </c>
      <c r="G3798" t="s">
        <v>8223</v>
      </c>
      <c r="H3798" t="s">
        <v>8245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8276</v>
      </c>
      <c r="O3798" t="s">
        <v>8318</v>
      </c>
      <c r="P3798" s="9">
        <f>(J3798/86400)+DATE(1970,1,1)</f>
        <v>42689.029583333337</v>
      </c>
      <c r="Q3798" s="9">
        <f>(I3798/86400)+DATE(1970,1,1)</f>
        <v>42749.029583333337</v>
      </c>
      <c r="R3798" cm="1">
        <f t="array" ref="R3798:S3798">YEAR(P3798:Q3798)</f>
        <v>2016</v>
      </c>
      <c r="S3798">
        <v>2017</v>
      </c>
    </row>
    <row r="3799" spans="1:19" ht="48" x14ac:dyDescent="0.2">
      <c r="A3799">
        <v>3797</v>
      </c>
      <c r="B3799" s="3" t="s">
        <v>3794</v>
      </c>
      <c r="C3799" s="3" t="s">
        <v>7907</v>
      </c>
      <c r="D3799" s="6">
        <v>6000</v>
      </c>
      <c r="E3799" s="8">
        <v>5380</v>
      </c>
      <c r="F3799" t="s">
        <v>8220</v>
      </c>
      <c r="G3799" t="s">
        <v>8223</v>
      </c>
      <c r="H3799" t="s">
        <v>8245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8276</v>
      </c>
      <c r="O3799" t="s">
        <v>8318</v>
      </c>
      <c r="P3799" s="9">
        <f>(J3799/86400)+DATE(1970,1,1)</f>
        <v>42084.881539351853</v>
      </c>
      <c r="Q3799" s="9">
        <f>(I3799/86400)+DATE(1970,1,1)</f>
        <v>42114.881539351853</v>
      </c>
      <c r="R3799" cm="1">
        <f t="array" ref="R3799:S3799">YEAR(P3799:Q3799)</f>
        <v>2015</v>
      </c>
      <c r="S3799">
        <v>2015</v>
      </c>
    </row>
    <row r="3800" spans="1:19" ht="48" x14ac:dyDescent="0.2">
      <c r="A3800">
        <v>3798</v>
      </c>
      <c r="B3800" s="3" t="s">
        <v>3795</v>
      </c>
      <c r="C3800" s="3" t="s">
        <v>7908</v>
      </c>
      <c r="D3800" s="6">
        <v>70000</v>
      </c>
      <c r="E3800" s="8">
        <v>1025</v>
      </c>
      <c r="F3800" t="s">
        <v>8220</v>
      </c>
      <c r="G3800" t="s">
        <v>8223</v>
      </c>
      <c r="H3800" t="s">
        <v>8245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8276</v>
      </c>
      <c r="O3800" t="s">
        <v>8318</v>
      </c>
      <c r="P3800" s="9">
        <f>(J3800/86400)+DATE(1970,1,1)</f>
        <v>41831.722777777773</v>
      </c>
      <c r="Q3800" s="9">
        <f>(I3800/86400)+DATE(1970,1,1)</f>
        <v>41861.722777777773</v>
      </c>
      <c r="R3800" cm="1">
        <f t="array" ref="R3800:S3800">YEAR(P3800:Q3800)</f>
        <v>2014</v>
      </c>
      <c r="S3800">
        <v>2014</v>
      </c>
    </row>
    <row r="3801" spans="1:19" ht="32" x14ac:dyDescent="0.2">
      <c r="A3801">
        <v>3799</v>
      </c>
      <c r="B3801" s="3" t="s">
        <v>3796</v>
      </c>
      <c r="C3801" s="3" t="s">
        <v>7909</v>
      </c>
      <c r="D3801" s="6">
        <v>10000</v>
      </c>
      <c r="E3801" s="8">
        <v>402</v>
      </c>
      <c r="F3801" t="s">
        <v>8220</v>
      </c>
      <c r="G3801" t="s">
        <v>8223</v>
      </c>
      <c r="H3801" t="s">
        <v>8245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8276</v>
      </c>
      <c r="O3801" t="s">
        <v>8318</v>
      </c>
      <c r="P3801" s="9">
        <f>(J3801/86400)+DATE(1970,1,1)</f>
        <v>42410.93105324074</v>
      </c>
      <c r="Q3801" s="9">
        <f>(I3801/86400)+DATE(1970,1,1)</f>
        <v>42440.93105324074</v>
      </c>
      <c r="R3801" cm="1">
        <f t="array" ref="R3801:S3801">YEAR(P3801:Q3801)</f>
        <v>2016</v>
      </c>
      <c r="S3801">
        <v>2016</v>
      </c>
    </row>
    <row r="3802" spans="1:19" ht="48" x14ac:dyDescent="0.2">
      <c r="A3802">
        <v>3800</v>
      </c>
      <c r="B3802" s="3" t="s">
        <v>3797</v>
      </c>
      <c r="C3802" s="3" t="s">
        <v>7910</v>
      </c>
      <c r="D3802" s="6">
        <v>22000</v>
      </c>
      <c r="E3802" s="8">
        <v>881</v>
      </c>
      <c r="F3802" t="s">
        <v>8220</v>
      </c>
      <c r="G3802" t="s">
        <v>8223</v>
      </c>
      <c r="H3802" t="s">
        <v>8245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8276</v>
      </c>
      <c r="O3802" t="s">
        <v>8318</v>
      </c>
      <c r="P3802" s="9">
        <f>(J3802/86400)+DATE(1970,1,1)</f>
        <v>41982.737071759257</v>
      </c>
      <c r="Q3802" s="9">
        <f>(I3802/86400)+DATE(1970,1,1)</f>
        <v>42015.207638888889</v>
      </c>
      <c r="R3802" cm="1">
        <f t="array" ref="R3802:S3802">YEAR(P3802:Q3802)</f>
        <v>2014</v>
      </c>
      <c r="S3802">
        <v>2015</v>
      </c>
    </row>
    <row r="3803" spans="1:19" ht="48" x14ac:dyDescent="0.2">
      <c r="A3803">
        <v>3801</v>
      </c>
      <c r="B3803" s="3" t="s">
        <v>3798</v>
      </c>
      <c r="C3803" s="3" t="s">
        <v>7911</v>
      </c>
      <c r="D3803" s="6">
        <v>5000</v>
      </c>
      <c r="E3803" s="8">
        <v>426</v>
      </c>
      <c r="F3803" t="s">
        <v>8220</v>
      </c>
      <c r="G3803" t="s">
        <v>8223</v>
      </c>
      <c r="H3803" t="s">
        <v>8245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8276</v>
      </c>
      <c r="O3803" t="s">
        <v>8318</v>
      </c>
      <c r="P3803" s="9">
        <f>(J3803/86400)+DATE(1970,1,1)</f>
        <v>41975.676111111112</v>
      </c>
      <c r="Q3803" s="9">
        <f>(I3803/86400)+DATE(1970,1,1)</f>
        <v>42006.676111111112</v>
      </c>
      <c r="R3803" cm="1">
        <f t="array" ref="R3803:S3803">YEAR(P3803:Q3803)</f>
        <v>2014</v>
      </c>
      <c r="S3803">
        <v>2015</v>
      </c>
    </row>
    <row r="3804" spans="1:19" ht="48" x14ac:dyDescent="0.2">
      <c r="A3804">
        <v>3802</v>
      </c>
      <c r="B3804" s="3" t="s">
        <v>3799</v>
      </c>
      <c r="C3804" s="3" t="s">
        <v>7912</v>
      </c>
      <c r="D3804" s="6">
        <v>3000</v>
      </c>
      <c r="E3804" s="8">
        <v>0</v>
      </c>
      <c r="F3804" t="s">
        <v>8220</v>
      </c>
      <c r="G3804" t="s">
        <v>8223</v>
      </c>
      <c r="H3804" t="s">
        <v>8245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8276</v>
      </c>
      <c r="O3804" t="s">
        <v>8318</v>
      </c>
      <c r="P3804" s="9">
        <f>(J3804/86400)+DATE(1970,1,1)</f>
        <v>42269.126226851848</v>
      </c>
      <c r="Q3804" s="9">
        <f>(I3804/86400)+DATE(1970,1,1)</f>
        <v>42299.126226851848</v>
      </c>
      <c r="R3804" cm="1">
        <f t="array" ref="R3804:S3804">YEAR(P3804:Q3804)</f>
        <v>2015</v>
      </c>
      <c r="S3804">
        <v>2015</v>
      </c>
    </row>
    <row r="3805" spans="1:19" ht="32" x14ac:dyDescent="0.2">
      <c r="A3805">
        <v>3803</v>
      </c>
      <c r="B3805" s="3" t="s">
        <v>3800</v>
      </c>
      <c r="C3805" s="3" t="s">
        <v>7913</v>
      </c>
      <c r="D3805" s="6">
        <v>12000</v>
      </c>
      <c r="E3805" s="8">
        <v>2358</v>
      </c>
      <c r="F3805" t="s">
        <v>8220</v>
      </c>
      <c r="G3805" t="s">
        <v>8223</v>
      </c>
      <c r="H3805" t="s">
        <v>8245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8276</v>
      </c>
      <c r="O3805" t="s">
        <v>8318</v>
      </c>
      <c r="P3805" s="9">
        <f>(J3805/86400)+DATE(1970,1,1)</f>
        <v>42403.971851851849</v>
      </c>
      <c r="Q3805" s="9">
        <f>(I3805/86400)+DATE(1970,1,1)</f>
        <v>42433.971851851849</v>
      </c>
      <c r="R3805" cm="1">
        <f t="array" ref="R3805:S3805">YEAR(P3805:Q3805)</f>
        <v>2016</v>
      </c>
      <c r="S3805">
        <v>2016</v>
      </c>
    </row>
    <row r="3806" spans="1:19" ht="48" x14ac:dyDescent="0.2">
      <c r="A3806">
        <v>3804</v>
      </c>
      <c r="B3806" s="3" t="s">
        <v>3801</v>
      </c>
      <c r="C3806" s="3" t="s">
        <v>7914</v>
      </c>
      <c r="D3806" s="6">
        <v>8000</v>
      </c>
      <c r="E3806" s="8">
        <v>0</v>
      </c>
      <c r="F3806" t="s">
        <v>8220</v>
      </c>
      <c r="G3806" t="s">
        <v>8223</v>
      </c>
      <c r="H3806" t="s">
        <v>8245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8276</v>
      </c>
      <c r="O3806" t="s">
        <v>8318</v>
      </c>
      <c r="P3806" s="9">
        <f>(J3806/86400)+DATE(1970,1,1)</f>
        <v>42527.00953703704</v>
      </c>
      <c r="Q3806" s="9">
        <f>(I3806/86400)+DATE(1970,1,1)</f>
        <v>42582.291666666672</v>
      </c>
      <c r="R3806" cm="1">
        <f t="array" ref="R3806:S3806">YEAR(P3806:Q3806)</f>
        <v>2016</v>
      </c>
      <c r="S3806">
        <v>2016</v>
      </c>
    </row>
    <row r="3807" spans="1:19" ht="48" x14ac:dyDescent="0.2">
      <c r="A3807">
        <v>3805</v>
      </c>
      <c r="B3807" s="3" t="s">
        <v>3802</v>
      </c>
      <c r="C3807" s="3" t="s">
        <v>7915</v>
      </c>
      <c r="D3807" s="6">
        <v>150000</v>
      </c>
      <c r="E3807" s="8">
        <v>3</v>
      </c>
      <c r="F3807" t="s">
        <v>8220</v>
      </c>
      <c r="G3807" t="s">
        <v>8223</v>
      </c>
      <c r="H3807" t="s">
        <v>8245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8276</v>
      </c>
      <c r="O3807" t="s">
        <v>8318</v>
      </c>
      <c r="P3807" s="9">
        <f>(J3807/86400)+DATE(1970,1,1)</f>
        <v>41849.887037037035</v>
      </c>
      <c r="Q3807" s="9">
        <f>(I3807/86400)+DATE(1970,1,1)</f>
        <v>41909.887037037035</v>
      </c>
      <c r="R3807" cm="1">
        <f t="array" ref="R3807:S3807">YEAR(P3807:Q3807)</f>
        <v>2014</v>
      </c>
      <c r="S3807">
        <v>2014</v>
      </c>
    </row>
    <row r="3808" spans="1:19" ht="48" x14ac:dyDescent="0.2">
      <c r="A3808">
        <v>3806</v>
      </c>
      <c r="B3808" s="3" t="s">
        <v>3803</v>
      </c>
      <c r="C3808" s="3" t="s">
        <v>7916</v>
      </c>
      <c r="D3808" s="6">
        <v>7500</v>
      </c>
      <c r="E3808" s="8">
        <v>5</v>
      </c>
      <c r="F3808" t="s">
        <v>8220</v>
      </c>
      <c r="G3808" t="s">
        <v>8225</v>
      </c>
      <c r="H3808" t="s">
        <v>8247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8276</v>
      </c>
      <c r="O3808" t="s">
        <v>8318</v>
      </c>
      <c r="P3808" s="9">
        <f>(J3808/86400)+DATE(1970,1,1)</f>
        <v>41799.259039351848</v>
      </c>
      <c r="Q3808" s="9">
        <f>(I3808/86400)+DATE(1970,1,1)</f>
        <v>41819.259039351848</v>
      </c>
      <c r="R3808" cm="1">
        <f t="array" ref="R3808:S3808">YEAR(P3808:Q3808)</f>
        <v>2014</v>
      </c>
      <c r="S3808">
        <v>2014</v>
      </c>
    </row>
    <row r="3809" spans="1:19" ht="48" x14ac:dyDescent="0.2">
      <c r="A3809">
        <v>3807</v>
      </c>
      <c r="B3809" s="3" t="s">
        <v>3804</v>
      </c>
      <c r="C3809" s="3" t="s">
        <v>7917</v>
      </c>
      <c r="D3809" s="6">
        <v>1500</v>
      </c>
      <c r="E3809" s="8">
        <v>455</v>
      </c>
      <c r="F3809" t="s">
        <v>8220</v>
      </c>
      <c r="G3809" t="s">
        <v>8223</v>
      </c>
      <c r="H3809" t="s">
        <v>8245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8276</v>
      </c>
      <c r="O3809" t="s">
        <v>8318</v>
      </c>
      <c r="P3809" s="9">
        <f>(J3809/86400)+DATE(1970,1,1)</f>
        <v>42090.909016203703</v>
      </c>
      <c r="Q3809" s="9">
        <f>(I3809/86400)+DATE(1970,1,1)</f>
        <v>42097.909016203703</v>
      </c>
      <c r="R3809" cm="1">
        <f t="array" ref="R3809:S3809">YEAR(P3809:Q3809)</f>
        <v>2015</v>
      </c>
      <c r="S3809">
        <v>2015</v>
      </c>
    </row>
    <row r="3810" spans="1:19" ht="48" x14ac:dyDescent="0.2">
      <c r="A3810">
        <v>3808</v>
      </c>
      <c r="B3810" s="3" t="s">
        <v>3805</v>
      </c>
      <c r="C3810" s="3" t="s">
        <v>7918</v>
      </c>
      <c r="D3810" s="6">
        <v>1000</v>
      </c>
      <c r="E3810" s="8">
        <v>1000</v>
      </c>
      <c r="F3810" t="s">
        <v>8218</v>
      </c>
      <c r="G3810" t="s">
        <v>8224</v>
      </c>
      <c r="H3810" t="s">
        <v>8246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8276</v>
      </c>
      <c r="O3810" t="s">
        <v>8277</v>
      </c>
      <c r="P3810" s="9">
        <f>(J3810/86400)+DATE(1970,1,1)</f>
        <v>42059.453923611116</v>
      </c>
      <c r="Q3810" s="9">
        <f>(I3810/86400)+DATE(1970,1,1)</f>
        <v>42119.412256944444</v>
      </c>
      <c r="R3810" cm="1">
        <f t="array" ref="R3810:S3810">YEAR(P3810:Q3810)</f>
        <v>2015</v>
      </c>
      <c r="S3810">
        <v>2015</v>
      </c>
    </row>
    <row r="3811" spans="1:19" ht="48" x14ac:dyDescent="0.2">
      <c r="A3811">
        <v>3809</v>
      </c>
      <c r="B3811" s="3" t="s">
        <v>3806</v>
      </c>
      <c r="C3811" s="3" t="s">
        <v>7919</v>
      </c>
      <c r="D3811" s="6">
        <v>2000</v>
      </c>
      <c r="E3811" s="8">
        <v>2025</v>
      </c>
      <c r="F3811" t="s">
        <v>8218</v>
      </c>
      <c r="G3811" t="s">
        <v>8224</v>
      </c>
      <c r="H3811" t="s">
        <v>8246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8276</v>
      </c>
      <c r="O3811" t="s">
        <v>8277</v>
      </c>
      <c r="P3811" s="9">
        <f>(J3811/86400)+DATE(1970,1,1)</f>
        <v>41800.526701388888</v>
      </c>
      <c r="Q3811" s="9">
        <f>(I3811/86400)+DATE(1970,1,1)</f>
        <v>41850.958333333336</v>
      </c>
      <c r="R3811" cm="1">
        <f t="array" ref="R3811:S3811">YEAR(P3811:Q3811)</f>
        <v>2014</v>
      </c>
      <c r="S3811">
        <v>2014</v>
      </c>
    </row>
    <row r="3812" spans="1:19" ht="48" x14ac:dyDescent="0.2">
      <c r="A3812">
        <v>3810</v>
      </c>
      <c r="B3812" s="3" t="s">
        <v>3807</v>
      </c>
      <c r="C3812" s="3" t="s">
        <v>7920</v>
      </c>
      <c r="D3812" s="6">
        <v>1500</v>
      </c>
      <c r="E3812" s="8">
        <v>1826</v>
      </c>
      <c r="F3812" t="s">
        <v>8218</v>
      </c>
      <c r="G3812" t="s">
        <v>8223</v>
      </c>
      <c r="H3812" t="s">
        <v>8245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8276</v>
      </c>
      <c r="O3812" t="s">
        <v>8277</v>
      </c>
      <c r="P3812" s="9">
        <f>(J3812/86400)+DATE(1970,1,1)</f>
        <v>42054.849050925928</v>
      </c>
      <c r="Q3812" s="9">
        <f>(I3812/86400)+DATE(1970,1,1)</f>
        <v>42084.807384259257</v>
      </c>
      <c r="R3812" cm="1">
        <f t="array" ref="R3812:S3812">YEAR(P3812:Q3812)</f>
        <v>2015</v>
      </c>
      <c r="S3812">
        <v>2015</v>
      </c>
    </row>
    <row r="3813" spans="1:19" ht="48" x14ac:dyDescent="0.2">
      <c r="A3813">
        <v>3811</v>
      </c>
      <c r="B3813" s="3" t="s">
        <v>3808</v>
      </c>
      <c r="C3813" s="3" t="s">
        <v>7921</v>
      </c>
      <c r="D3813" s="6">
        <v>250</v>
      </c>
      <c r="E3813" s="8">
        <v>825</v>
      </c>
      <c r="F3813" t="s">
        <v>8218</v>
      </c>
      <c r="G3813" t="s">
        <v>8224</v>
      </c>
      <c r="H3813" t="s">
        <v>8246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8276</v>
      </c>
      <c r="O3813" t="s">
        <v>8277</v>
      </c>
      <c r="P3813" s="9">
        <f>(J3813/86400)+DATE(1970,1,1)</f>
        <v>42487.62700231481</v>
      </c>
      <c r="Q3813" s="9">
        <f>(I3813/86400)+DATE(1970,1,1)</f>
        <v>42521.458333333328</v>
      </c>
      <c r="R3813" cm="1">
        <f t="array" ref="R3813:S3813">YEAR(P3813:Q3813)</f>
        <v>2016</v>
      </c>
      <c r="S3813">
        <v>2016</v>
      </c>
    </row>
    <row r="3814" spans="1:19" ht="48" x14ac:dyDescent="0.2">
      <c r="A3814">
        <v>3812</v>
      </c>
      <c r="B3814" s="3" t="s">
        <v>3809</v>
      </c>
      <c r="C3814" s="3" t="s">
        <v>7922</v>
      </c>
      <c r="D3814" s="6">
        <v>2000</v>
      </c>
      <c r="E3814" s="8">
        <v>2191</v>
      </c>
      <c r="F3814" t="s">
        <v>8218</v>
      </c>
      <c r="G3814" t="s">
        <v>8228</v>
      </c>
      <c r="H3814" t="s">
        <v>8250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8276</v>
      </c>
      <c r="O3814" t="s">
        <v>8277</v>
      </c>
      <c r="P3814" s="9">
        <f>(J3814/86400)+DATE(1970,1,1)</f>
        <v>42109.751250000001</v>
      </c>
      <c r="Q3814" s="9">
        <f>(I3814/86400)+DATE(1970,1,1)</f>
        <v>42156.165972222225</v>
      </c>
      <c r="R3814" cm="1">
        <f t="array" ref="R3814:S3814">YEAR(P3814:Q3814)</f>
        <v>2015</v>
      </c>
      <c r="S3814">
        <v>2015</v>
      </c>
    </row>
    <row r="3815" spans="1:19" ht="48" x14ac:dyDescent="0.2">
      <c r="A3815">
        <v>3813</v>
      </c>
      <c r="B3815" s="3" t="s">
        <v>3810</v>
      </c>
      <c r="C3815" s="3" t="s">
        <v>7923</v>
      </c>
      <c r="D3815" s="6">
        <v>2100</v>
      </c>
      <c r="E3815" s="8">
        <v>2119.9899999999998</v>
      </c>
      <c r="F3815" t="s">
        <v>8218</v>
      </c>
      <c r="G3815" t="s">
        <v>8223</v>
      </c>
      <c r="H3815" t="s">
        <v>8245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8276</v>
      </c>
      <c r="O3815" t="s">
        <v>8277</v>
      </c>
      <c r="P3815" s="9">
        <f>(J3815/86400)+DATE(1970,1,1)</f>
        <v>42497.275706018518</v>
      </c>
      <c r="Q3815" s="9">
        <f>(I3815/86400)+DATE(1970,1,1)</f>
        <v>42535.904861111107</v>
      </c>
      <c r="R3815" cm="1">
        <f t="array" ref="R3815:S3815">YEAR(P3815:Q3815)</f>
        <v>2016</v>
      </c>
      <c r="S3815">
        <v>2016</v>
      </c>
    </row>
    <row r="3816" spans="1:19" ht="48" x14ac:dyDescent="0.2">
      <c r="A3816">
        <v>3814</v>
      </c>
      <c r="B3816" s="3" t="s">
        <v>3811</v>
      </c>
      <c r="C3816" s="3" t="s">
        <v>7924</v>
      </c>
      <c r="D3816" s="6">
        <v>1500</v>
      </c>
      <c r="E3816" s="8">
        <v>2102</v>
      </c>
      <c r="F3816" t="s">
        <v>8218</v>
      </c>
      <c r="G3816" t="s">
        <v>8223</v>
      </c>
      <c r="H3816" t="s">
        <v>8245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8276</v>
      </c>
      <c r="O3816" t="s">
        <v>8277</v>
      </c>
      <c r="P3816" s="9">
        <f>(J3816/86400)+DATE(1970,1,1)</f>
        <v>42058.904074074075</v>
      </c>
      <c r="Q3816" s="9">
        <f>(I3816/86400)+DATE(1970,1,1)</f>
        <v>42095.165972222225</v>
      </c>
      <c r="R3816" cm="1">
        <f t="array" ref="R3816:S3816">YEAR(P3816:Q3816)</f>
        <v>2015</v>
      </c>
      <c r="S3816">
        <v>2015</v>
      </c>
    </row>
    <row r="3817" spans="1:19" ht="32" x14ac:dyDescent="0.2">
      <c r="A3817">
        <v>3815</v>
      </c>
      <c r="B3817" s="3" t="s">
        <v>3812</v>
      </c>
      <c r="C3817" s="3" t="s">
        <v>7925</v>
      </c>
      <c r="D3817" s="6">
        <v>1000</v>
      </c>
      <c r="E3817" s="8">
        <v>1000.01</v>
      </c>
      <c r="F3817" t="s">
        <v>8218</v>
      </c>
      <c r="G3817" t="s">
        <v>8224</v>
      </c>
      <c r="H3817" t="s">
        <v>8246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8276</v>
      </c>
      <c r="O3817" t="s">
        <v>8277</v>
      </c>
      <c r="P3817" s="9">
        <f>(J3817/86400)+DATE(1970,1,1)</f>
        <v>42207.259918981479</v>
      </c>
      <c r="Q3817" s="9">
        <f>(I3817/86400)+DATE(1970,1,1)</f>
        <v>42236.958333333328</v>
      </c>
      <c r="R3817" cm="1">
        <f t="array" ref="R3817:S3817">YEAR(P3817:Q3817)</f>
        <v>2015</v>
      </c>
      <c r="S3817">
        <v>2015</v>
      </c>
    </row>
    <row r="3818" spans="1:19" ht="64" x14ac:dyDescent="0.2">
      <c r="A3818">
        <v>3816</v>
      </c>
      <c r="B3818" s="3" t="s">
        <v>3813</v>
      </c>
      <c r="C3818" s="3" t="s">
        <v>7926</v>
      </c>
      <c r="D3818" s="6">
        <v>1500</v>
      </c>
      <c r="E3818" s="8">
        <v>1788.57</v>
      </c>
      <c r="F3818" t="s">
        <v>8218</v>
      </c>
      <c r="G3818" t="s">
        <v>8223</v>
      </c>
      <c r="H3818" t="s">
        <v>8245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8276</v>
      </c>
      <c r="O3818" t="s">
        <v>8277</v>
      </c>
      <c r="P3818" s="9">
        <f>(J3818/86400)+DATE(1970,1,1)</f>
        <v>41807.690081018518</v>
      </c>
      <c r="Q3818" s="9">
        <f>(I3818/86400)+DATE(1970,1,1)</f>
        <v>41837.690081018518</v>
      </c>
      <c r="R3818" cm="1">
        <f t="array" ref="R3818:S3818">YEAR(P3818:Q3818)</f>
        <v>2014</v>
      </c>
      <c r="S3818">
        <v>2014</v>
      </c>
    </row>
    <row r="3819" spans="1:19" ht="48" x14ac:dyDescent="0.2">
      <c r="A3819">
        <v>3817</v>
      </c>
      <c r="B3819" s="3" t="s">
        <v>3814</v>
      </c>
      <c r="C3819" s="3" t="s">
        <v>7927</v>
      </c>
      <c r="D3819" s="6">
        <v>2000</v>
      </c>
      <c r="E3819" s="8">
        <v>2145</v>
      </c>
      <c r="F3819" t="s">
        <v>8218</v>
      </c>
      <c r="G3819" t="s">
        <v>8223</v>
      </c>
      <c r="H3819" t="s">
        <v>8245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8276</v>
      </c>
      <c r="O3819" t="s">
        <v>8277</v>
      </c>
      <c r="P3819" s="9">
        <f>(J3819/86400)+DATE(1970,1,1)</f>
        <v>42284.69694444444</v>
      </c>
      <c r="Q3819" s="9">
        <f>(I3819/86400)+DATE(1970,1,1)</f>
        <v>42301.165972222225</v>
      </c>
      <c r="R3819" cm="1">
        <f t="array" ref="R3819:S3819">YEAR(P3819:Q3819)</f>
        <v>2015</v>
      </c>
      <c r="S3819">
        <v>2015</v>
      </c>
    </row>
    <row r="3820" spans="1:19" ht="48" x14ac:dyDescent="0.2">
      <c r="A3820">
        <v>3818</v>
      </c>
      <c r="B3820" s="3" t="s">
        <v>3815</v>
      </c>
      <c r="C3820" s="3" t="s">
        <v>7928</v>
      </c>
      <c r="D3820" s="6">
        <v>250</v>
      </c>
      <c r="E3820" s="8">
        <v>570</v>
      </c>
      <c r="F3820" t="s">
        <v>8218</v>
      </c>
      <c r="G3820" t="s">
        <v>8223</v>
      </c>
      <c r="H3820" t="s">
        <v>8245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8276</v>
      </c>
      <c r="O3820" t="s">
        <v>8277</v>
      </c>
      <c r="P3820" s="9">
        <f>(J3820/86400)+DATE(1970,1,1)</f>
        <v>42045.84238425926</v>
      </c>
      <c r="Q3820" s="9">
        <f>(I3820/86400)+DATE(1970,1,1)</f>
        <v>42075.800717592589</v>
      </c>
      <c r="R3820" cm="1">
        <f t="array" ref="R3820:S3820">YEAR(P3820:Q3820)</f>
        <v>2015</v>
      </c>
      <c r="S3820">
        <v>2015</v>
      </c>
    </row>
    <row r="3821" spans="1:19" ht="32" x14ac:dyDescent="0.2">
      <c r="A3821">
        <v>3819</v>
      </c>
      <c r="B3821" s="3" t="s">
        <v>3816</v>
      </c>
      <c r="C3821" s="3" t="s">
        <v>7817</v>
      </c>
      <c r="D3821" s="6">
        <v>1000</v>
      </c>
      <c r="E3821" s="8">
        <v>1064</v>
      </c>
      <c r="F3821" t="s">
        <v>8218</v>
      </c>
      <c r="G3821" t="s">
        <v>8223</v>
      </c>
      <c r="H3821" t="s">
        <v>8245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8276</v>
      </c>
      <c r="O3821" t="s">
        <v>8277</v>
      </c>
      <c r="P3821" s="9">
        <f>(J3821/86400)+DATE(1970,1,1)</f>
        <v>42184.209537037037</v>
      </c>
      <c r="Q3821" s="9">
        <f>(I3821/86400)+DATE(1970,1,1)</f>
        <v>42202.876388888893</v>
      </c>
      <c r="R3821" cm="1">
        <f t="array" ref="R3821:S3821">YEAR(P3821:Q3821)</f>
        <v>2015</v>
      </c>
      <c r="S3821">
        <v>2015</v>
      </c>
    </row>
    <row r="3822" spans="1:19" ht="48" x14ac:dyDescent="0.2">
      <c r="A3822">
        <v>3820</v>
      </c>
      <c r="B3822" s="3" t="s">
        <v>3817</v>
      </c>
      <c r="C3822" s="3" t="s">
        <v>7929</v>
      </c>
      <c r="D3822" s="6">
        <v>300</v>
      </c>
      <c r="E3822" s="8">
        <v>430</v>
      </c>
      <c r="F3822" t="s">
        <v>8218</v>
      </c>
      <c r="G3822" t="s">
        <v>8224</v>
      </c>
      <c r="H3822" t="s">
        <v>8246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8276</v>
      </c>
      <c r="O3822" t="s">
        <v>8277</v>
      </c>
      <c r="P3822" s="9">
        <f>(J3822/86400)+DATE(1970,1,1)</f>
        <v>42160.651817129634</v>
      </c>
      <c r="Q3822" s="9">
        <f>(I3822/86400)+DATE(1970,1,1)</f>
        <v>42190.651817129634</v>
      </c>
      <c r="R3822" cm="1">
        <f t="array" ref="R3822:S3822">YEAR(P3822:Q3822)</f>
        <v>2015</v>
      </c>
      <c r="S3822">
        <v>2015</v>
      </c>
    </row>
    <row r="3823" spans="1:19" ht="48" x14ac:dyDescent="0.2">
      <c r="A3823">
        <v>3821</v>
      </c>
      <c r="B3823" s="3" t="s">
        <v>3818</v>
      </c>
      <c r="C3823" s="3" t="s">
        <v>7930</v>
      </c>
      <c r="D3823" s="6">
        <v>3500</v>
      </c>
      <c r="E3823" s="8">
        <v>3659</v>
      </c>
      <c r="F3823" t="s">
        <v>8218</v>
      </c>
      <c r="G3823" t="s">
        <v>8223</v>
      </c>
      <c r="H3823" t="s">
        <v>8245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8276</v>
      </c>
      <c r="O3823" t="s">
        <v>8277</v>
      </c>
      <c r="P3823" s="9">
        <f>(J3823/86400)+DATE(1970,1,1)</f>
        <v>42341.180636574078</v>
      </c>
      <c r="Q3823" s="9">
        <f>(I3823/86400)+DATE(1970,1,1)</f>
        <v>42373.180636574078</v>
      </c>
      <c r="R3823" cm="1">
        <f t="array" ref="R3823:S3823">YEAR(P3823:Q3823)</f>
        <v>2015</v>
      </c>
      <c r="S3823">
        <v>2016</v>
      </c>
    </row>
    <row r="3824" spans="1:19" ht="48" x14ac:dyDescent="0.2">
      <c r="A3824">
        <v>3822</v>
      </c>
      <c r="B3824" s="3" t="s">
        <v>3819</v>
      </c>
      <c r="C3824" s="3" t="s">
        <v>7931</v>
      </c>
      <c r="D3824" s="6">
        <v>5000</v>
      </c>
      <c r="E3824" s="8">
        <v>5501</v>
      </c>
      <c r="F3824" t="s">
        <v>8218</v>
      </c>
      <c r="G3824" t="s">
        <v>8235</v>
      </c>
      <c r="H3824" t="s">
        <v>8248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8276</v>
      </c>
      <c r="O3824" t="s">
        <v>8277</v>
      </c>
      <c r="P3824" s="9">
        <f>(J3824/86400)+DATE(1970,1,1)</f>
        <v>42329.838159722218</v>
      </c>
      <c r="Q3824" s="9">
        <f>(I3824/86400)+DATE(1970,1,1)</f>
        <v>42388.957638888889</v>
      </c>
      <c r="R3824" cm="1">
        <f t="array" ref="R3824:S3824">YEAR(P3824:Q3824)</f>
        <v>2015</v>
      </c>
      <c r="S3824">
        <v>2016</v>
      </c>
    </row>
    <row r="3825" spans="1:19" ht="48" x14ac:dyDescent="0.2">
      <c r="A3825">
        <v>3823</v>
      </c>
      <c r="B3825" s="3" t="s">
        <v>3820</v>
      </c>
      <c r="C3825" s="3" t="s">
        <v>7932</v>
      </c>
      <c r="D3825" s="6">
        <v>2500</v>
      </c>
      <c r="E3825" s="8">
        <v>2650</v>
      </c>
      <c r="F3825" t="s">
        <v>8218</v>
      </c>
      <c r="G3825" t="s">
        <v>8223</v>
      </c>
      <c r="H3825" t="s">
        <v>8245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8276</v>
      </c>
      <c r="O3825" t="s">
        <v>8277</v>
      </c>
      <c r="P3825" s="9">
        <f>(J3825/86400)+DATE(1970,1,1)</f>
        <v>42170.910231481481</v>
      </c>
      <c r="Q3825" s="9">
        <f>(I3825/86400)+DATE(1970,1,1)</f>
        <v>42205.165972222225</v>
      </c>
      <c r="R3825" cm="1">
        <f t="array" ref="R3825:S3825">YEAR(P3825:Q3825)</f>
        <v>2015</v>
      </c>
      <c r="S3825">
        <v>2015</v>
      </c>
    </row>
    <row r="3826" spans="1:19" ht="48" x14ac:dyDescent="0.2">
      <c r="A3826">
        <v>3824</v>
      </c>
      <c r="B3826" s="3" t="s">
        <v>3821</v>
      </c>
      <c r="C3826" s="3" t="s">
        <v>7933</v>
      </c>
      <c r="D3826" s="6">
        <v>250</v>
      </c>
      <c r="E3826" s="8">
        <v>270</v>
      </c>
      <c r="F3826" t="s">
        <v>8218</v>
      </c>
      <c r="G3826" t="s">
        <v>8224</v>
      </c>
      <c r="H3826" t="s">
        <v>8246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8276</v>
      </c>
      <c r="O3826" t="s">
        <v>8277</v>
      </c>
      <c r="P3826" s="9">
        <f>(J3826/86400)+DATE(1970,1,1)</f>
        <v>42571.626192129625</v>
      </c>
      <c r="Q3826" s="9">
        <f>(I3826/86400)+DATE(1970,1,1)</f>
        <v>42583.570138888885</v>
      </c>
      <c r="R3826" cm="1">
        <f t="array" ref="R3826:S3826">YEAR(P3826:Q3826)</f>
        <v>2016</v>
      </c>
      <c r="S3826">
        <v>2016</v>
      </c>
    </row>
    <row r="3827" spans="1:19" ht="48" x14ac:dyDescent="0.2">
      <c r="A3827">
        <v>3825</v>
      </c>
      <c r="B3827" s="3" t="s">
        <v>3822</v>
      </c>
      <c r="C3827" s="3" t="s">
        <v>7934</v>
      </c>
      <c r="D3827" s="6">
        <v>5000</v>
      </c>
      <c r="E3827" s="8">
        <v>5271</v>
      </c>
      <c r="F3827" t="s">
        <v>8218</v>
      </c>
      <c r="G3827" t="s">
        <v>8223</v>
      </c>
      <c r="H3827" t="s">
        <v>8245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8276</v>
      </c>
      <c r="O3827" t="s">
        <v>8277</v>
      </c>
      <c r="P3827" s="9">
        <f>(J3827/86400)+DATE(1970,1,1)</f>
        <v>42151.069606481484</v>
      </c>
      <c r="Q3827" s="9">
        <f>(I3827/86400)+DATE(1970,1,1)</f>
        <v>42172.069606481484</v>
      </c>
      <c r="R3827" cm="1">
        <f t="array" ref="R3827:S3827">YEAR(P3827:Q3827)</f>
        <v>2015</v>
      </c>
      <c r="S3827">
        <v>2015</v>
      </c>
    </row>
    <row r="3828" spans="1:19" ht="32" x14ac:dyDescent="0.2">
      <c r="A3828">
        <v>3826</v>
      </c>
      <c r="B3828" s="3" t="s">
        <v>3823</v>
      </c>
      <c r="C3828" s="3" t="s">
        <v>7935</v>
      </c>
      <c r="D3828" s="6">
        <v>600</v>
      </c>
      <c r="E3828" s="8">
        <v>715</v>
      </c>
      <c r="F3828" t="s">
        <v>8218</v>
      </c>
      <c r="G3828" t="s">
        <v>8224</v>
      </c>
      <c r="H3828" t="s">
        <v>8246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8276</v>
      </c>
      <c r="O3828" t="s">
        <v>8277</v>
      </c>
      <c r="P3828" s="9">
        <f>(J3828/86400)+DATE(1970,1,1)</f>
        <v>42101.423541666663</v>
      </c>
      <c r="Q3828" s="9">
        <f>(I3828/86400)+DATE(1970,1,1)</f>
        <v>42131.423541666663</v>
      </c>
      <c r="R3828" cm="1">
        <f t="array" ref="R3828:S3828">YEAR(P3828:Q3828)</f>
        <v>2015</v>
      </c>
      <c r="S3828">
        <v>2015</v>
      </c>
    </row>
    <row r="3829" spans="1:19" ht="64" x14ac:dyDescent="0.2">
      <c r="A3829">
        <v>3827</v>
      </c>
      <c r="B3829" s="3" t="s">
        <v>3824</v>
      </c>
      <c r="C3829" s="3" t="s">
        <v>7936</v>
      </c>
      <c r="D3829" s="6">
        <v>3000</v>
      </c>
      <c r="E3829" s="8">
        <v>4580</v>
      </c>
      <c r="F3829" t="s">
        <v>8218</v>
      </c>
      <c r="G3829" t="s">
        <v>8224</v>
      </c>
      <c r="H3829" t="s">
        <v>8246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8276</v>
      </c>
      <c r="O3829" t="s">
        <v>8277</v>
      </c>
      <c r="P3829" s="9">
        <f>(J3829/86400)+DATE(1970,1,1)</f>
        <v>42034.928252314814</v>
      </c>
      <c r="Q3829" s="9">
        <f>(I3829/86400)+DATE(1970,1,1)</f>
        <v>42090</v>
      </c>
      <c r="R3829" cm="1">
        <f t="array" ref="R3829:S3829">YEAR(P3829:Q3829)</f>
        <v>2015</v>
      </c>
      <c r="S3829">
        <v>2015</v>
      </c>
    </row>
    <row r="3830" spans="1:19" ht="48" x14ac:dyDescent="0.2">
      <c r="A3830">
        <v>3828</v>
      </c>
      <c r="B3830" s="3" t="s">
        <v>3825</v>
      </c>
      <c r="C3830" s="3" t="s">
        <v>7937</v>
      </c>
      <c r="D3830" s="6">
        <v>5000</v>
      </c>
      <c r="E3830" s="8">
        <v>5000</v>
      </c>
      <c r="F3830" t="s">
        <v>8218</v>
      </c>
      <c r="G3830" t="s">
        <v>8223</v>
      </c>
      <c r="H3830" t="s">
        <v>8245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8276</v>
      </c>
      <c r="O3830" t="s">
        <v>8277</v>
      </c>
      <c r="P3830" s="9">
        <f>(J3830/86400)+DATE(1970,1,1)</f>
        <v>41944.527627314819</v>
      </c>
      <c r="Q3830" s="9">
        <f>(I3830/86400)+DATE(1970,1,1)</f>
        <v>42004.569293981476</v>
      </c>
      <c r="R3830" cm="1">
        <f t="array" ref="R3830:S3830">YEAR(P3830:Q3830)</f>
        <v>2014</v>
      </c>
      <c r="S3830">
        <v>2014</v>
      </c>
    </row>
    <row r="3831" spans="1:19" ht="48" x14ac:dyDescent="0.2">
      <c r="A3831">
        <v>3829</v>
      </c>
      <c r="B3831" s="3" t="s">
        <v>3826</v>
      </c>
      <c r="C3831" s="3" t="s">
        <v>7938</v>
      </c>
      <c r="D3831" s="6">
        <v>500</v>
      </c>
      <c r="E3831" s="8">
        <v>501</v>
      </c>
      <c r="F3831" t="s">
        <v>8218</v>
      </c>
      <c r="G3831" t="s">
        <v>8223</v>
      </c>
      <c r="H3831" t="s">
        <v>8245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8276</v>
      </c>
      <c r="O3831" t="s">
        <v>8277</v>
      </c>
      <c r="P3831" s="9">
        <f>(J3831/86400)+DATE(1970,1,1)</f>
        <v>42593.865405092598</v>
      </c>
      <c r="Q3831" s="9">
        <f>(I3831/86400)+DATE(1970,1,1)</f>
        <v>42613.865405092598</v>
      </c>
      <c r="R3831" cm="1">
        <f t="array" ref="R3831:S3831">YEAR(P3831:Q3831)</f>
        <v>2016</v>
      </c>
      <c r="S3831">
        <v>2016</v>
      </c>
    </row>
    <row r="3832" spans="1:19" ht="48" x14ac:dyDescent="0.2">
      <c r="A3832">
        <v>3830</v>
      </c>
      <c r="B3832" s="3" t="s">
        <v>3827</v>
      </c>
      <c r="C3832" s="3" t="s">
        <v>7939</v>
      </c>
      <c r="D3832" s="6">
        <v>100</v>
      </c>
      <c r="E3832" s="8">
        <v>225</v>
      </c>
      <c r="F3832" t="s">
        <v>8218</v>
      </c>
      <c r="G3832" t="s">
        <v>8223</v>
      </c>
      <c r="H3832" t="s">
        <v>8245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8276</v>
      </c>
      <c r="O3832" t="s">
        <v>8277</v>
      </c>
      <c r="P3832" s="9">
        <f>(J3832/86400)+DATE(1970,1,1)</f>
        <v>42503.740868055553</v>
      </c>
      <c r="Q3832" s="9">
        <f>(I3832/86400)+DATE(1970,1,1)</f>
        <v>42517.740868055553</v>
      </c>
      <c r="R3832" cm="1">
        <f t="array" ref="R3832:S3832">YEAR(P3832:Q3832)</f>
        <v>2016</v>
      </c>
      <c r="S3832">
        <v>2016</v>
      </c>
    </row>
    <row r="3833" spans="1:19" ht="48" x14ac:dyDescent="0.2">
      <c r="A3833">
        <v>3831</v>
      </c>
      <c r="B3833" s="3" t="s">
        <v>3828</v>
      </c>
      <c r="C3833" s="3" t="s">
        <v>7940</v>
      </c>
      <c r="D3833" s="6">
        <v>500</v>
      </c>
      <c r="E3833" s="8">
        <v>530.11</v>
      </c>
      <c r="F3833" t="s">
        <v>8218</v>
      </c>
      <c r="G3833" t="s">
        <v>8223</v>
      </c>
      <c r="H3833" t="s">
        <v>8245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8276</v>
      </c>
      <c r="O3833" t="s">
        <v>8277</v>
      </c>
      <c r="P3833" s="9">
        <f>(J3833/86400)+DATE(1970,1,1)</f>
        <v>41927.848900462966</v>
      </c>
      <c r="Q3833" s="9">
        <f>(I3833/86400)+DATE(1970,1,1)</f>
        <v>41948.890567129631</v>
      </c>
      <c r="R3833" cm="1">
        <f t="array" ref="R3833:S3833">YEAR(P3833:Q3833)</f>
        <v>2014</v>
      </c>
      <c r="S3833">
        <v>2014</v>
      </c>
    </row>
    <row r="3834" spans="1:19" ht="48" x14ac:dyDescent="0.2">
      <c r="A3834">
        <v>3832</v>
      </c>
      <c r="B3834" s="3" t="s">
        <v>3829</v>
      </c>
      <c r="C3834" s="3" t="s">
        <v>7941</v>
      </c>
      <c r="D3834" s="6">
        <v>1200</v>
      </c>
      <c r="E3834" s="8">
        <v>1256</v>
      </c>
      <c r="F3834" t="s">
        <v>8218</v>
      </c>
      <c r="G3834" t="s">
        <v>8223</v>
      </c>
      <c r="H3834" t="s">
        <v>8245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8276</v>
      </c>
      <c r="O3834" t="s">
        <v>8277</v>
      </c>
      <c r="P3834" s="9">
        <f>(J3834/86400)+DATE(1970,1,1)</f>
        <v>42375.114988425921</v>
      </c>
      <c r="Q3834" s="9">
        <f>(I3834/86400)+DATE(1970,1,1)</f>
        <v>42420.114988425921</v>
      </c>
      <c r="R3834" cm="1">
        <f t="array" ref="R3834:S3834">YEAR(P3834:Q3834)</f>
        <v>2016</v>
      </c>
      <c r="S3834">
        <v>2016</v>
      </c>
    </row>
    <row r="3835" spans="1:19" ht="48" x14ac:dyDescent="0.2">
      <c r="A3835">
        <v>3833</v>
      </c>
      <c r="B3835" s="3" t="s">
        <v>3830</v>
      </c>
      <c r="C3835" s="3" t="s">
        <v>7942</v>
      </c>
      <c r="D3835" s="6">
        <v>1200</v>
      </c>
      <c r="E3835" s="8">
        <v>1400</v>
      </c>
      <c r="F3835" t="s">
        <v>8218</v>
      </c>
      <c r="G3835" t="s">
        <v>8228</v>
      </c>
      <c r="H3835" t="s">
        <v>8250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8276</v>
      </c>
      <c r="O3835" t="s">
        <v>8277</v>
      </c>
      <c r="P3835" s="9">
        <f>(J3835/86400)+DATE(1970,1,1)</f>
        <v>41963.872361111113</v>
      </c>
      <c r="Q3835" s="9">
        <f>(I3835/86400)+DATE(1970,1,1)</f>
        <v>41974.797916666663</v>
      </c>
      <c r="R3835" cm="1">
        <f t="array" ref="R3835:S3835">YEAR(P3835:Q3835)</f>
        <v>2014</v>
      </c>
      <c r="S3835">
        <v>2014</v>
      </c>
    </row>
    <row r="3836" spans="1:19" ht="48" x14ac:dyDescent="0.2">
      <c r="A3836">
        <v>3834</v>
      </c>
      <c r="B3836" s="3" t="s">
        <v>3831</v>
      </c>
      <c r="C3836" s="3" t="s">
        <v>7943</v>
      </c>
      <c r="D3836" s="6">
        <v>3000</v>
      </c>
      <c r="E3836" s="8">
        <v>3271</v>
      </c>
      <c r="F3836" t="s">
        <v>8218</v>
      </c>
      <c r="G3836" t="s">
        <v>8224</v>
      </c>
      <c r="H3836" t="s">
        <v>8246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8276</v>
      </c>
      <c r="O3836" t="s">
        <v>8277</v>
      </c>
      <c r="P3836" s="9">
        <f>(J3836/86400)+DATE(1970,1,1)</f>
        <v>42143.445219907408</v>
      </c>
      <c r="Q3836" s="9">
        <f>(I3836/86400)+DATE(1970,1,1)</f>
        <v>42173.445219907408</v>
      </c>
      <c r="R3836" cm="1">
        <f t="array" ref="R3836:S3836">YEAR(P3836:Q3836)</f>
        <v>2015</v>
      </c>
      <c r="S3836">
        <v>2015</v>
      </c>
    </row>
    <row r="3837" spans="1:19" ht="48" x14ac:dyDescent="0.2">
      <c r="A3837">
        <v>3835</v>
      </c>
      <c r="B3837" s="3" t="s">
        <v>3832</v>
      </c>
      <c r="C3837" s="3" t="s">
        <v>7944</v>
      </c>
      <c r="D3837" s="6">
        <v>200</v>
      </c>
      <c r="E3837" s="8">
        <v>320</v>
      </c>
      <c r="F3837" t="s">
        <v>8218</v>
      </c>
      <c r="G3837" t="s">
        <v>8224</v>
      </c>
      <c r="H3837" t="s">
        <v>8246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8276</v>
      </c>
      <c r="O3837" t="s">
        <v>8277</v>
      </c>
      <c r="P3837" s="9">
        <f>(J3837/86400)+DATE(1970,1,1)</f>
        <v>42460.94222222222</v>
      </c>
      <c r="Q3837" s="9">
        <f>(I3837/86400)+DATE(1970,1,1)</f>
        <v>42481.94222222222</v>
      </c>
      <c r="R3837" cm="1">
        <f t="array" ref="R3837:S3837">YEAR(P3837:Q3837)</f>
        <v>2016</v>
      </c>
      <c r="S3837">
        <v>2016</v>
      </c>
    </row>
    <row r="3838" spans="1:19" ht="48" x14ac:dyDescent="0.2">
      <c r="A3838">
        <v>3836</v>
      </c>
      <c r="B3838" s="3" t="s">
        <v>3833</v>
      </c>
      <c r="C3838" s="3" t="s">
        <v>7945</v>
      </c>
      <c r="D3838" s="6">
        <v>800</v>
      </c>
      <c r="E3838" s="8">
        <v>900</v>
      </c>
      <c r="F3838" t="s">
        <v>8218</v>
      </c>
      <c r="G3838" t="s">
        <v>8223</v>
      </c>
      <c r="H3838" t="s">
        <v>8245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8276</v>
      </c>
      <c r="O3838" t="s">
        <v>8277</v>
      </c>
      <c r="P3838" s="9">
        <f>(J3838/86400)+DATE(1970,1,1)</f>
        <v>42553.926527777774</v>
      </c>
      <c r="Q3838" s="9">
        <f>(I3838/86400)+DATE(1970,1,1)</f>
        <v>42585.172916666663</v>
      </c>
      <c r="R3838" cm="1">
        <f t="array" ref="R3838:S3838">YEAR(P3838:Q3838)</f>
        <v>2016</v>
      </c>
      <c r="S3838">
        <v>2016</v>
      </c>
    </row>
    <row r="3839" spans="1:19" ht="32" x14ac:dyDescent="0.2">
      <c r="A3839">
        <v>3837</v>
      </c>
      <c r="B3839" s="3" t="s">
        <v>3834</v>
      </c>
      <c r="C3839" s="3" t="s">
        <v>7946</v>
      </c>
      <c r="D3839" s="6">
        <v>2000</v>
      </c>
      <c r="E3839" s="8">
        <v>2042</v>
      </c>
      <c r="F3839" t="s">
        <v>8218</v>
      </c>
      <c r="G3839" t="s">
        <v>8224</v>
      </c>
      <c r="H3839" t="s">
        <v>8246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8276</v>
      </c>
      <c r="O3839" t="s">
        <v>8277</v>
      </c>
      <c r="P3839" s="9">
        <f>(J3839/86400)+DATE(1970,1,1)</f>
        <v>42152.765717592592</v>
      </c>
      <c r="Q3839" s="9">
        <f>(I3839/86400)+DATE(1970,1,1)</f>
        <v>42188.765717592592</v>
      </c>
      <c r="R3839" cm="1">
        <f t="array" ref="R3839:S3839">YEAR(P3839:Q3839)</f>
        <v>2015</v>
      </c>
      <c r="S3839">
        <v>2015</v>
      </c>
    </row>
    <row r="3840" spans="1:19" ht="48" x14ac:dyDescent="0.2">
      <c r="A3840">
        <v>3838</v>
      </c>
      <c r="B3840" s="3" t="s">
        <v>3835</v>
      </c>
      <c r="C3840" s="3" t="s">
        <v>7947</v>
      </c>
      <c r="D3840" s="6">
        <v>100000</v>
      </c>
      <c r="E3840" s="8">
        <v>100824</v>
      </c>
      <c r="F3840" t="s">
        <v>8218</v>
      </c>
      <c r="G3840" t="s">
        <v>8234</v>
      </c>
      <c r="H3840" t="s">
        <v>8254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8276</v>
      </c>
      <c r="O3840" t="s">
        <v>8277</v>
      </c>
      <c r="P3840" s="9">
        <f>(J3840/86400)+DATE(1970,1,1)</f>
        <v>42116.710752314815</v>
      </c>
      <c r="Q3840" s="9">
        <f>(I3840/86400)+DATE(1970,1,1)</f>
        <v>42146.710752314815</v>
      </c>
      <c r="R3840" cm="1">
        <f t="array" ref="R3840:S3840">YEAR(P3840:Q3840)</f>
        <v>2015</v>
      </c>
      <c r="S3840">
        <v>2015</v>
      </c>
    </row>
    <row r="3841" spans="1:19" ht="48" x14ac:dyDescent="0.2">
      <c r="A3841">
        <v>3839</v>
      </c>
      <c r="B3841" s="3" t="s">
        <v>3836</v>
      </c>
      <c r="C3841" s="3" t="s">
        <v>7948</v>
      </c>
      <c r="D3841" s="6">
        <v>2000</v>
      </c>
      <c r="E3841" s="8">
        <v>2025</v>
      </c>
      <c r="F3841" t="s">
        <v>8218</v>
      </c>
      <c r="G3841" t="s">
        <v>8223</v>
      </c>
      <c r="H3841" t="s">
        <v>8245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8276</v>
      </c>
      <c r="O3841" t="s">
        <v>8277</v>
      </c>
      <c r="P3841" s="9">
        <f>(J3841/86400)+DATE(1970,1,1)</f>
        <v>42155.142638888894</v>
      </c>
      <c r="Q3841" s="9">
        <f>(I3841/86400)+DATE(1970,1,1)</f>
        <v>42215.142638888894</v>
      </c>
      <c r="R3841" cm="1">
        <f t="array" ref="R3841:S3841">YEAR(P3841:Q3841)</f>
        <v>2015</v>
      </c>
      <c r="S3841">
        <v>2015</v>
      </c>
    </row>
    <row r="3842" spans="1:19" ht="48" x14ac:dyDescent="0.2">
      <c r="A3842">
        <v>3840</v>
      </c>
      <c r="B3842" s="3" t="s">
        <v>3837</v>
      </c>
      <c r="C3842" s="3" t="s">
        <v>7949</v>
      </c>
      <c r="D3842" s="6">
        <v>1</v>
      </c>
      <c r="E3842" s="8">
        <v>65</v>
      </c>
      <c r="F3842" t="s">
        <v>8218</v>
      </c>
      <c r="G3842" t="s">
        <v>8224</v>
      </c>
      <c r="H3842" t="s">
        <v>8246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8276</v>
      </c>
      <c r="O3842" t="s">
        <v>8277</v>
      </c>
      <c r="P3842" s="9">
        <f>(J3842/86400)+DATE(1970,1,1)</f>
        <v>42432.701724537037</v>
      </c>
      <c r="Q3842" s="9">
        <f>(I3842/86400)+DATE(1970,1,1)</f>
        <v>42457.660057870366</v>
      </c>
      <c r="R3842" cm="1">
        <f t="array" ref="R3842:S3842">YEAR(P3842:Q3842)</f>
        <v>2016</v>
      </c>
      <c r="S3842">
        <v>2016</v>
      </c>
    </row>
    <row r="3843" spans="1:19" ht="48" x14ac:dyDescent="0.2">
      <c r="A3843">
        <v>3841</v>
      </c>
      <c r="B3843" s="3" t="s">
        <v>3838</v>
      </c>
      <c r="C3843" s="3" t="s">
        <v>7950</v>
      </c>
      <c r="D3843" s="6">
        <v>10000</v>
      </c>
      <c r="E3843" s="8">
        <v>872</v>
      </c>
      <c r="F3843" t="s">
        <v>8220</v>
      </c>
      <c r="G3843" t="s">
        <v>8223</v>
      </c>
      <c r="H3843" t="s">
        <v>8245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8276</v>
      </c>
      <c r="O3843" t="s">
        <v>8277</v>
      </c>
      <c r="P3843" s="9">
        <f>(J3843/86400)+DATE(1970,1,1)</f>
        <v>41780.785729166666</v>
      </c>
      <c r="Q3843" s="9">
        <f>(I3843/86400)+DATE(1970,1,1)</f>
        <v>41840.785729166666</v>
      </c>
      <c r="R3843" cm="1">
        <f t="array" ref="R3843:S3843">YEAR(P3843:Q3843)</f>
        <v>2014</v>
      </c>
      <c r="S3843">
        <v>2014</v>
      </c>
    </row>
    <row r="3844" spans="1:19" ht="48" x14ac:dyDescent="0.2">
      <c r="A3844">
        <v>3842</v>
      </c>
      <c r="B3844" s="3" t="s">
        <v>3839</v>
      </c>
      <c r="C3844" s="3" t="s">
        <v>7951</v>
      </c>
      <c r="D3844" s="6">
        <v>5000</v>
      </c>
      <c r="E3844" s="8">
        <v>1097</v>
      </c>
      <c r="F3844" t="s">
        <v>8220</v>
      </c>
      <c r="G3844" t="s">
        <v>8224</v>
      </c>
      <c r="H3844" t="s">
        <v>8246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8276</v>
      </c>
      <c r="O3844" t="s">
        <v>8277</v>
      </c>
      <c r="P3844" s="9">
        <f>(J3844/86400)+DATE(1970,1,1)</f>
        <v>41740.493657407409</v>
      </c>
      <c r="Q3844" s="9">
        <f>(I3844/86400)+DATE(1970,1,1)</f>
        <v>41770.493657407409</v>
      </c>
      <c r="R3844" cm="1">
        <f t="array" ref="R3844:S3844">YEAR(P3844:Q3844)</f>
        <v>2014</v>
      </c>
      <c r="S3844">
        <v>2014</v>
      </c>
    </row>
    <row r="3845" spans="1:19" ht="48" x14ac:dyDescent="0.2">
      <c r="A3845">
        <v>3843</v>
      </c>
      <c r="B3845" s="3" t="s">
        <v>3840</v>
      </c>
      <c r="C3845" s="3" t="s">
        <v>7952</v>
      </c>
      <c r="D3845" s="6">
        <v>5000</v>
      </c>
      <c r="E3845" s="8">
        <v>1065</v>
      </c>
      <c r="F3845" t="s">
        <v>8220</v>
      </c>
      <c r="G3845" t="s">
        <v>8223</v>
      </c>
      <c r="H3845" t="s">
        <v>8245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8276</v>
      </c>
      <c r="O3845" t="s">
        <v>8277</v>
      </c>
      <c r="P3845" s="9">
        <f>(J3845/86400)+DATE(1970,1,1)</f>
        <v>41766.072500000002</v>
      </c>
      <c r="Q3845" s="9">
        <f>(I3845/86400)+DATE(1970,1,1)</f>
        <v>41791.072500000002</v>
      </c>
      <c r="R3845" cm="1">
        <f t="array" ref="R3845:S3845">YEAR(P3845:Q3845)</f>
        <v>2014</v>
      </c>
      <c r="S3845">
        <v>2014</v>
      </c>
    </row>
    <row r="3846" spans="1:19" ht="48" x14ac:dyDescent="0.2">
      <c r="A3846">
        <v>3844</v>
      </c>
      <c r="B3846" s="3" t="s">
        <v>3841</v>
      </c>
      <c r="C3846" s="3" t="s">
        <v>7953</v>
      </c>
      <c r="D3846" s="6">
        <v>9800</v>
      </c>
      <c r="E3846" s="8">
        <v>4066</v>
      </c>
      <c r="F3846" t="s">
        <v>8220</v>
      </c>
      <c r="G3846" t="s">
        <v>8223</v>
      </c>
      <c r="H3846" t="s">
        <v>8245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8276</v>
      </c>
      <c r="O3846" t="s">
        <v>8277</v>
      </c>
      <c r="P3846" s="9">
        <f>(J3846/86400)+DATE(1970,1,1)</f>
        <v>41766.617291666669</v>
      </c>
      <c r="Q3846" s="9">
        <f>(I3846/86400)+DATE(1970,1,1)</f>
        <v>41793.290972222225</v>
      </c>
      <c r="R3846" cm="1">
        <f t="array" ref="R3846:S3846">YEAR(P3846:Q3846)</f>
        <v>2014</v>
      </c>
      <c r="S3846">
        <v>2014</v>
      </c>
    </row>
    <row r="3847" spans="1:19" ht="64" x14ac:dyDescent="0.2">
      <c r="A3847">
        <v>3845</v>
      </c>
      <c r="B3847" s="3" t="s">
        <v>3842</v>
      </c>
      <c r="C3847" s="3" t="s">
        <v>7954</v>
      </c>
      <c r="D3847" s="6">
        <v>40000</v>
      </c>
      <c r="E3847" s="8">
        <v>842</v>
      </c>
      <c r="F3847" t="s">
        <v>8220</v>
      </c>
      <c r="G3847" t="s">
        <v>8223</v>
      </c>
      <c r="H3847" t="s">
        <v>8245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8276</v>
      </c>
      <c r="O3847" t="s">
        <v>8277</v>
      </c>
      <c r="P3847" s="9">
        <f>(J3847/86400)+DATE(1970,1,1)</f>
        <v>42248.627013888894</v>
      </c>
      <c r="Q3847" s="9">
        <f>(I3847/86400)+DATE(1970,1,1)</f>
        <v>42278.627013888894</v>
      </c>
      <c r="R3847" cm="1">
        <f t="array" ref="R3847:S3847">YEAR(P3847:Q3847)</f>
        <v>2015</v>
      </c>
      <c r="S3847">
        <v>2015</v>
      </c>
    </row>
    <row r="3848" spans="1:19" ht="48" x14ac:dyDescent="0.2">
      <c r="A3848">
        <v>3846</v>
      </c>
      <c r="B3848" s="3" t="s">
        <v>3843</v>
      </c>
      <c r="C3848" s="3" t="s">
        <v>7955</v>
      </c>
      <c r="D3848" s="6">
        <v>7000</v>
      </c>
      <c r="E3848" s="8">
        <v>189</v>
      </c>
      <c r="F3848" t="s">
        <v>8220</v>
      </c>
      <c r="G3848" t="s">
        <v>8223</v>
      </c>
      <c r="H3848" t="s">
        <v>8245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8276</v>
      </c>
      <c r="O3848" t="s">
        <v>8277</v>
      </c>
      <c r="P3848" s="9">
        <f>(J3848/86400)+DATE(1970,1,1)</f>
        <v>41885.221550925926</v>
      </c>
      <c r="Q3848" s="9">
        <f>(I3848/86400)+DATE(1970,1,1)</f>
        <v>41916.290972222225</v>
      </c>
      <c r="R3848" cm="1">
        <f t="array" ref="R3848:S3848">YEAR(P3848:Q3848)</f>
        <v>2014</v>
      </c>
      <c r="S3848">
        <v>2014</v>
      </c>
    </row>
    <row r="3849" spans="1:19" ht="48" x14ac:dyDescent="0.2">
      <c r="A3849">
        <v>3847</v>
      </c>
      <c r="B3849" s="3" t="s">
        <v>3844</v>
      </c>
      <c r="C3849" s="3" t="s">
        <v>7956</v>
      </c>
      <c r="D3849" s="6">
        <v>10500</v>
      </c>
      <c r="E3849" s="8">
        <v>1697</v>
      </c>
      <c r="F3849" t="s">
        <v>8220</v>
      </c>
      <c r="G3849" t="s">
        <v>8223</v>
      </c>
      <c r="H3849" t="s">
        <v>8245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8276</v>
      </c>
      <c r="O3849" t="s">
        <v>8277</v>
      </c>
      <c r="P3849" s="9">
        <f>(J3849/86400)+DATE(1970,1,1)</f>
        <v>42159.224432870367</v>
      </c>
      <c r="Q3849" s="9">
        <f>(I3849/86400)+DATE(1970,1,1)</f>
        <v>42204.224432870367</v>
      </c>
      <c r="R3849" cm="1">
        <f t="array" ref="R3849:S3849">YEAR(P3849:Q3849)</f>
        <v>2015</v>
      </c>
      <c r="S3849">
        <v>2015</v>
      </c>
    </row>
    <row r="3850" spans="1:19" ht="48" x14ac:dyDescent="0.2">
      <c r="A3850">
        <v>3848</v>
      </c>
      <c r="B3850" s="3" t="s">
        <v>3845</v>
      </c>
      <c r="C3850" s="3" t="s">
        <v>7957</v>
      </c>
      <c r="D3850" s="6">
        <v>13000</v>
      </c>
      <c r="E3850" s="8">
        <v>2129</v>
      </c>
      <c r="F3850" t="s">
        <v>8220</v>
      </c>
      <c r="G3850" t="s">
        <v>8223</v>
      </c>
      <c r="H3850" t="s">
        <v>8245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8276</v>
      </c>
      <c r="O3850" t="s">
        <v>8277</v>
      </c>
      <c r="P3850" s="9">
        <f>(J3850/86400)+DATE(1970,1,1)</f>
        <v>42265.817002314812</v>
      </c>
      <c r="Q3850" s="9">
        <f>(I3850/86400)+DATE(1970,1,1)</f>
        <v>42295.817002314812</v>
      </c>
      <c r="R3850" cm="1">
        <f t="array" ref="R3850:S3850">YEAR(P3850:Q3850)</f>
        <v>2015</v>
      </c>
      <c r="S3850">
        <v>2015</v>
      </c>
    </row>
    <row r="3851" spans="1:19" ht="48" x14ac:dyDescent="0.2">
      <c r="A3851">
        <v>3849</v>
      </c>
      <c r="B3851" s="3" t="s">
        <v>3846</v>
      </c>
      <c r="C3851" s="3" t="s">
        <v>7958</v>
      </c>
      <c r="D3851" s="6">
        <v>30000</v>
      </c>
      <c r="E3851" s="8">
        <v>2113</v>
      </c>
      <c r="F3851" t="s">
        <v>8220</v>
      </c>
      <c r="G3851" t="s">
        <v>8235</v>
      </c>
      <c r="H3851" t="s">
        <v>8248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8276</v>
      </c>
      <c r="O3851" t="s">
        <v>8277</v>
      </c>
      <c r="P3851" s="9">
        <f>(J3851/86400)+DATE(1970,1,1)</f>
        <v>42136.767175925925</v>
      </c>
      <c r="Q3851" s="9">
        <f>(I3851/86400)+DATE(1970,1,1)</f>
        <v>42166.767175925925</v>
      </c>
      <c r="R3851" cm="1">
        <f t="array" ref="R3851:S3851">YEAR(P3851:Q3851)</f>
        <v>2015</v>
      </c>
      <c r="S3851">
        <v>2015</v>
      </c>
    </row>
    <row r="3852" spans="1:19" ht="32" x14ac:dyDescent="0.2">
      <c r="A3852">
        <v>3850</v>
      </c>
      <c r="B3852" s="3" t="s">
        <v>3847</v>
      </c>
      <c r="C3852" s="3" t="s">
        <v>7959</v>
      </c>
      <c r="D3852" s="6">
        <v>1000</v>
      </c>
      <c r="E3852" s="8">
        <v>38</v>
      </c>
      <c r="F3852" t="s">
        <v>8220</v>
      </c>
      <c r="G3852" t="s">
        <v>8223</v>
      </c>
      <c r="H3852" t="s">
        <v>8245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8276</v>
      </c>
      <c r="O3852" t="s">
        <v>8277</v>
      </c>
      <c r="P3852" s="9">
        <f>(J3852/86400)+DATE(1970,1,1)</f>
        <v>41975.124340277776</v>
      </c>
      <c r="Q3852" s="9">
        <f>(I3852/86400)+DATE(1970,1,1)</f>
        <v>42005.124340277776</v>
      </c>
      <c r="R3852" cm="1">
        <f t="array" ref="R3852:S3852">YEAR(P3852:Q3852)</f>
        <v>2014</v>
      </c>
      <c r="S3852">
        <v>2015</v>
      </c>
    </row>
    <row r="3853" spans="1:19" ht="48" x14ac:dyDescent="0.2">
      <c r="A3853">
        <v>3851</v>
      </c>
      <c r="B3853" s="3" t="s">
        <v>3848</v>
      </c>
      <c r="C3853" s="3" t="s">
        <v>7960</v>
      </c>
      <c r="D3853" s="6">
        <v>2500</v>
      </c>
      <c r="E3853" s="8">
        <v>852</v>
      </c>
      <c r="F3853" t="s">
        <v>8220</v>
      </c>
      <c r="G3853" t="s">
        <v>8224</v>
      </c>
      <c r="H3853" t="s">
        <v>8246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8276</v>
      </c>
      <c r="O3853" t="s">
        <v>8277</v>
      </c>
      <c r="P3853" s="9">
        <f>(J3853/86400)+DATE(1970,1,1)</f>
        <v>42172.439571759256</v>
      </c>
      <c r="Q3853" s="9">
        <f>(I3853/86400)+DATE(1970,1,1)</f>
        <v>42202.439571759256</v>
      </c>
      <c r="R3853" cm="1">
        <f t="array" ref="R3853:S3853">YEAR(P3853:Q3853)</f>
        <v>2015</v>
      </c>
      <c r="S3853">
        <v>2015</v>
      </c>
    </row>
    <row r="3854" spans="1:19" ht="48" x14ac:dyDescent="0.2">
      <c r="A3854">
        <v>3852</v>
      </c>
      <c r="B3854" s="3" t="s">
        <v>3849</v>
      </c>
      <c r="C3854" s="3" t="s">
        <v>7961</v>
      </c>
      <c r="D3854" s="6">
        <v>10000</v>
      </c>
      <c r="E3854" s="8">
        <v>20</v>
      </c>
      <c r="F3854" t="s">
        <v>8220</v>
      </c>
      <c r="G3854" t="s">
        <v>8223</v>
      </c>
      <c r="H3854" t="s">
        <v>8245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8276</v>
      </c>
      <c r="O3854" t="s">
        <v>8277</v>
      </c>
      <c r="P3854" s="9">
        <f>(J3854/86400)+DATE(1970,1,1)</f>
        <v>42065.190694444449</v>
      </c>
      <c r="Q3854" s="9">
        <f>(I3854/86400)+DATE(1970,1,1)</f>
        <v>42090.149027777778</v>
      </c>
      <c r="R3854" cm="1">
        <f t="array" ref="R3854:S3854">YEAR(P3854:Q3854)</f>
        <v>2015</v>
      </c>
      <c r="S3854">
        <v>2015</v>
      </c>
    </row>
    <row r="3855" spans="1:19" ht="32" x14ac:dyDescent="0.2">
      <c r="A3855">
        <v>3853</v>
      </c>
      <c r="B3855" s="3" t="s">
        <v>3850</v>
      </c>
      <c r="C3855" s="3" t="s">
        <v>7962</v>
      </c>
      <c r="D3855" s="6">
        <v>100000</v>
      </c>
      <c r="E3855" s="8">
        <v>26</v>
      </c>
      <c r="F3855" t="s">
        <v>8220</v>
      </c>
      <c r="G3855" t="s">
        <v>8223</v>
      </c>
      <c r="H3855" t="s">
        <v>8245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8276</v>
      </c>
      <c r="O3855" t="s">
        <v>8277</v>
      </c>
      <c r="P3855" s="9">
        <f>(J3855/86400)+DATE(1970,1,1)</f>
        <v>41848.84002314815</v>
      </c>
      <c r="Q3855" s="9">
        <f>(I3855/86400)+DATE(1970,1,1)</f>
        <v>41883.84002314815</v>
      </c>
      <c r="R3855" cm="1">
        <f t="array" ref="R3855:S3855">YEAR(P3855:Q3855)</f>
        <v>2014</v>
      </c>
      <c r="S3855">
        <v>2014</v>
      </c>
    </row>
    <row r="3856" spans="1:19" ht="32" x14ac:dyDescent="0.2">
      <c r="A3856">
        <v>3854</v>
      </c>
      <c r="B3856" s="3" t="s">
        <v>3851</v>
      </c>
      <c r="C3856" s="3" t="s">
        <v>7963</v>
      </c>
      <c r="D3856" s="6">
        <v>11000</v>
      </c>
      <c r="E3856" s="8">
        <v>1788</v>
      </c>
      <c r="F3856" t="s">
        <v>8220</v>
      </c>
      <c r="G3856" t="s">
        <v>8223</v>
      </c>
      <c r="H3856" t="s">
        <v>8245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8276</v>
      </c>
      <c r="O3856" t="s">
        <v>8277</v>
      </c>
      <c r="P3856" s="9">
        <f>(J3856/86400)+DATE(1970,1,1)</f>
        <v>42103.884930555556</v>
      </c>
      <c r="Q3856" s="9">
        <f>(I3856/86400)+DATE(1970,1,1)</f>
        <v>42133.884930555556</v>
      </c>
      <c r="R3856" cm="1">
        <f t="array" ref="R3856:S3856">YEAR(P3856:Q3856)</f>
        <v>2015</v>
      </c>
      <c r="S3856">
        <v>2015</v>
      </c>
    </row>
    <row r="3857" spans="1:19" ht="48" x14ac:dyDescent="0.2">
      <c r="A3857">
        <v>3855</v>
      </c>
      <c r="B3857" s="3" t="s">
        <v>3852</v>
      </c>
      <c r="C3857" s="3" t="s">
        <v>7964</v>
      </c>
      <c r="D3857" s="6">
        <v>1000</v>
      </c>
      <c r="E3857" s="8">
        <v>25</v>
      </c>
      <c r="F3857" t="s">
        <v>8220</v>
      </c>
      <c r="G3857" t="s">
        <v>8223</v>
      </c>
      <c r="H3857" t="s">
        <v>8245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8276</v>
      </c>
      <c r="O3857" t="s">
        <v>8277</v>
      </c>
      <c r="P3857" s="9">
        <f>(J3857/86400)+DATE(1970,1,1)</f>
        <v>42059.970729166671</v>
      </c>
      <c r="Q3857" s="9">
        <f>(I3857/86400)+DATE(1970,1,1)</f>
        <v>42089.929062499999</v>
      </c>
      <c r="R3857" cm="1">
        <f t="array" ref="R3857:S3857">YEAR(P3857:Q3857)</f>
        <v>2015</v>
      </c>
      <c r="S3857">
        <v>2015</v>
      </c>
    </row>
    <row r="3858" spans="1:19" ht="48" x14ac:dyDescent="0.2">
      <c r="A3858">
        <v>3856</v>
      </c>
      <c r="B3858" s="3" t="s">
        <v>3853</v>
      </c>
      <c r="C3858" s="3" t="s">
        <v>7965</v>
      </c>
      <c r="D3858" s="6">
        <v>5000</v>
      </c>
      <c r="E3858" s="8">
        <v>1</v>
      </c>
      <c r="F3858" t="s">
        <v>8220</v>
      </c>
      <c r="G3858" t="s">
        <v>8223</v>
      </c>
      <c r="H3858" t="s">
        <v>8245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8276</v>
      </c>
      <c r="O3858" t="s">
        <v>8277</v>
      </c>
      <c r="P3858" s="9">
        <f>(J3858/86400)+DATE(1970,1,1)</f>
        <v>42041.743090277778</v>
      </c>
      <c r="Q3858" s="9">
        <f>(I3858/86400)+DATE(1970,1,1)</f>
        <v>42071.701423611114</v>
      </c>
      <c r="R3858" cm="1">
        <f t="array" ref="R3858:S3858">YEAR(P3858:Q3858)</f>
        <v>2015</v>
      </c>
      <c r="S3858">
        <v>2015</v>
      </c>
    </row>
    <row r="3859" spans="1:19" ht="48" x14ac:dyDescent="0.2">
      <c r="A3859">
        <v>3857</v>
      </c>
      <c r="B3859" s="3" t="s">
        <v>3854</v>
      </c>
      <c r="C3859" s="3" t="s">
        <v>7966</v>
      </c>
      <c r="D3859" s="6">
        <v>5000</v>
      </c>
      <c r="E3859" s="8">
        <v>260</v>
      </c>
      <c r="F3859" t="s">
        <v>8220</v>
      </c>
      <c r="G3859" t="s">
        <v>8223</v>
      </c>
      <c r="H3859" t="s">
        <v>8245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8276</v>
      </c>
      <c r="O3859" t="s">
        <v>8277</v>
      </c>
      <c r="P3859" s="9">
        <f>(J3859/86400)+DATE(1970,1,1)</f>
        <v>41829.73715277778</v>
      </c>
      <c r="Q3859" s="9">
        <f>(I3859/86400)+DATE(1970,1,1)</f>
        <v>41852.716666666667</v>
      </c>
      <c r="R3859" cm="1">
        <f t="array" ref="R3859:S3859">YEAR(P3859:Q3859)</f>
        <v>2014</v>
      </c>
      <c r="S3859">
        <v>2014</v>
      </c>
    </row>
    <row r="3860" spans="1:19" ht="48" x14ac:dyDescent="0.2">
      <c r="A3860">
        <v>3858</v>
      </c>
      <c r="B3860" s="3" t="s">
        <v>3855</v>
      </c>
      <c r="C3860" s="3" t="s">
        <v>7967</v>
      </c>
      <c r="D3860" s="6">
        <v>500</v>
      </c>
      <c r="E3860" s="8">
        <v>10</v>
      </c>
      <c r="F3860" t="s">
        <v>8220</v>
      </c>
      <c r="G3860" t="s">
        <v>8224</v>
      </c>
      <c r="H3860" t="s">
        <v>8246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8276</v>
      </c>
      <c r="O3860" t="s">
        <v>8277</v>
      </c>
      <c r="P3860" s="9">
        <f>(J3860/86400)+DATE(1970,1,1)</f>
        <v>42128.431064814809</v>
      </c>
      <c r="Q3860" s="9">
        <f>(I3860/86400)+DATE(1970,1,1)</f>
        <v>42146.875</v>
      </c>
      <c r="R3860" cm="1">
        <f t="array" ref="R3860:S3860">YEAR(P3860:Q3860)</f>
        <v>2015</v>
      </c>
      <c r="S3860">
        <v>2015</v>
      </c>
    </row>
    <row r="3861" spans="1:19" ht="48" x14ac:dyDescent="0.2">
      <c r="A3861">
        <v>3859</v>
      </c>
      <c r="B3861" s="3" t="s">
        <v>3856</v>
      </c>
      <c r="C3861" s="3" t="s">
        <v>7968</v>
      </c>
      <c r="D3861" s="6">
        <v>2500</v>
      </c>
      <c r="E3861" s="8">
        <v>1</v>
      </c>
      <c r="F3861" t="s">
        <v>8220</v>
      </c>
      <c r="G3861" t="s">
        <v>8223</v>
      </c>
      <c r="H3861" t="s">
        <v>8245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8276</v>
      </c>
      <c r="O3861" t="s">
        <v>8277</v>
      </c>
      <c r="P3861" s="9">
        <f>(J3861/86400)+DATE(1970,1,1)</f>
        <v>41789.893599537041</v>
      </c>
      <c r="Q3861" s="9">
        <f>(I3861/86400)+DATE(1970,1,1)</f>
        <v>41815.875</v>
      </c>
      <c r="R3861" cm="1">
        <f t="array" ref="R3861:S3861">YEAR(P3861:Q3861)</f>
        <v>2014</v>
      </c>
      <c r="S3861">
        <v>2014</v>
      </c>
    </row>
    <row r="3862" spans="1:19" ht="48" x14ac:dyDescent="0.2">
      <c r="A3862">
        <v>3860</v>
      </c>
      <c r="B3862" s="3" t="s">
        <v>3857</v>
      </c>
      <c r="C3862" s="3" t="s">
        <v>7969</v>
      </c>
      <c r="D3862" s="6">
        <v>6000</v>
      </c>
      <c r="E3862" s="8">
        <v>1060</v>
      </c>
      <c r="F3862" t="s">
        <v>8220</v>
      </c>
      <c r="G3862" t="s">
        <v>8223</v>
      </c>
      <c r="H3862" t="s">
        <v>8245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8276</v>
      </c>
      <c r="O3862" t="s">
        <v>8277</v>
      </c>
      <c r="P3862" s="9">
        <f>(J3862/86400)+DATE(1970,1,1)</f>
        <v>41833.660995370374</v>
      </c>
      <c r="Q3862" s="9">
        <f>(I3862/86400)+DATE(1970,1,1)</f>
        <v>41863.660995370374</v>
      </c>
      <c r="R3862" cm="1">
        <f t="array" ref="R3862:S3862">YEAR(P3862:Q3862)</f>
        <v>2014</v>
      </c>
      <c r="S3862">
        <v>2014</v>
      </c>
    </row>
    <row r="3863" spans="1:19" ht="16" x14ac:dyDescent="0.2">
      <c r="A3863">
        <v>3861</v>
      </c>
      <c r="B3863" s="3" t="s">
        <v>3858</v>
      </c>
      <c r="C3863" s="3" t="s">
        <v>7970</v>
      </c>
      <c r="D3863" s="6">
        <v>2000</v>
      </c>
      <c r="E3863" s="8">
        <v>100</v>
      </c>
      <c r="F3863" t="s">
        <v>8220</v>
      </c>
      <c r="G3863" t="s">
        <v>8223</v>
      </c>
      <c r="H3863" t="s">
        <v>8245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8276</v>
      </c>
      <c r="O3863" t="s">
        <v>8277</v>
      </c>
      <c r="P3863" s="9">
        <f>(J3863/86400)+DATE(1970,1,1)</f>
        <v>41914.590011574073</v>
      </c>
      <c r="Q3863" s="9">
        <f>(I3863/86400)+DATE(1970,1,1)</f>
        <v>41955.907638888893</v>
      </c>
      <c r="R3863" cm="1">
        <f t="array" ref="R3863:S3863">YEAR(P3863:Q3863)</f>
        <v>2014</v>
      </c>
      <c r="S3863">
        <v>2014</v>
      </c>
    </row>
    <row r="3864" spans="1:19" ht="32" x14ac:dyDescent="0.2">
      <c r="A3864">
        <v>3862</v>
      </c>
      <c r="B3864" s="3" t="s">
        <v>3859</v>
      </c>
      <c r="C3864" s="3" t="s">
        <v>7971</v>
      </c>
      <c r="D3864" s="6">
        <v>7500</v>
      </c>
      <c r="E3864" s="8">
        <v>1</v>
      </c>
      <c r="F3864" t="s">
        <v>8220</v>
      </c>
      <c r="G3864" t="s">
        <v>8223</v>
      </c>
      <c r="H3864" t="s">
        <v>8245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8276</v>
      </c>
      <c r="O3864" t="s">
        <v>8277</v>
      </c>
      <c r="P3864" s="9">
        <f>(J3864/86400)+DATE(1970,1,1)</f>
        <v>42611.261064814811</v>
      </c>
      <c r="Q3864" s="9">
        <f>(I3864/86400)+DATE(1970,1,1)</f>
        <v>42625.707638888889</v>
      </c>
      <c r="R3864" cm="1">
        <f t="array" ref="R3864:S3864">YEAR(P3864:Q3864)</f>
        <v>2016</v>
      </c>
      <c r="S3864">
        <v>2016</v>
      </c>
    </row>
    <row r="3865" spans="1:19" ht="48" x14ac:dyDescent="0.2">
      <c r="A3865">
        <v>3863</v>
      </c>
      <c r="B3865" s="3" t="s">
        <v>3860</v>
      </c>
      <c r="C3865" s="3" t="s">
        <v>7972</v>
      </c>
      <c r="D3865" s="6">
        <v>6000</v>
      </c>
      <c r="E3865" s="8">
        <v>0</v>
      </c>
      <c r="F3865" t="s">
        <v>8220</v>
      </c>
      <c r="G3865" t="s">
        <v>8223</v>
      </c>
      <c r="H3865" t="s">
        <v>8245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8276</v>
      </c>
      <c r="O3865" t="s">
        <v>8277</v>
      </c>
      <c r="P3865" s="9">
        <f>(J3865/86400)+DATE(1970,1,1)</f>
        <v>42253.633159722223</v>
      </c>
      <c r="Q3865" s="9">
        <f>(I3865/86400)+DATE(1970,1,1)</f>
        <v>42313.674826388888</v>
      </c>
      <c r="R3865" cm="1">
        <f t="array" ref="R3865:S3865">YEAR(P3865:Q3865)</f>
        <v>2015</v>
      </c>
      <c r="S3865">
        <v>2015</v>
      </c>
    </row>
    <row r="3866" spans="1:19" ht="48" x14ac:dyDescent="0.2">
      <c r="A3866">
        <v>3864</v>
      </c>
      <c r="B3866" s="3" t="s">
        <v>3861</v>
      </c>
      <c r="C3866" s="3" t="s">
        <v>7973</v>
      </c>
      <c r="D3866" s="6">
        <v>5000</v>
      </c>
      <c r="E3866" s="8">
        <v>60</v>
      </c>
      <c r="F3866" t="s">
        <v>8220</v>
      </c>
      <c r="G3866" t="s">
        <v>8223</v>
      </c>
      <c r="H3866" t="s">
        <v>8245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8276</v>
      </c>
      <c r="O3866" t="s">
        <v>8277</v>
      </c>
      <c r="P3866" s="9">
        <f>(J3866/86400)+DATE(1970,1,1)</f>
        <v>42295.891828703709</v>
      </c>
      <c r="Q3866" s="9">
        <f>(I3866/86400)+DATE(1970,1,1)</f>
        <v>42325.933495370366</v>
      </c>
      <c r="R3866" cm="1">
        <f t="array" ref="R3866:S3866">YEAR(P3866:Q3866)</f>
        <v>2015</v>
      </c>
      <c r="S3866">
        <v>2015</v>
      </c>
    </row>
    <row r="3867" spans="1:19" ht="48" x14ac:dyDescent="0.2">
      <c r="A3867">
        <v>3865</v>
      </c>
      <c r="B3867" s="3" t="s">
        <v>3862</v>
      </c>
      <c r="C3867" s="3" t="s">
        <v>7974</v>
      </c>
      <c r="D3867" s="6">
        <v>2413</v>
      </c>
      <c r="E3867" s="8">
        <v>650</v>
      </c>
      <c r="F3867" t="s">
        <v>8220</v>
      </c>
      <c r="G3867" t="s">
        <v>8228</v>
      </c>
      <c r="H3867" t="s">
        <v>8250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8276</v>
      </c>
      <c r="O3867" t="s">
        <v>8277</v>
      </c>
      <c r="P3867" s="9">
        <f>(J3867/86400)+DATE(1970,1,1)</f>
        <v>41841.651597222226</v>
      </c>
      <c r="Q3867" s="9">
        <f>(I3867/86400)+DATE(1970,1,1)</f>
        <v>41881.229166666664</v>
      </c>
      <c r="R3867" cm="1">
        <f t="array" ref="R3867:S3867">YEAR(P3867:Q3867)</f>
        <v>2014</v>
      </c>
      <c r="S3867">
        <v>2014</v>
      </c>
    </row>
    <row r="3868" spans="1:19" ht="32" x14ac:dyDescent="0.2">
      <c r="A3868">
        <v>3866</v>
      </c>
      <c r="B3868" s="3" t="s">
        <v>3863</v>
      </c>
      <c r="C3868" s="3" t="s">
        <v>7975</v>
      </c>
      <c r="D3868" s="6">
        <v>2000</v>
      </c>
      <c r="E3868" s="8">
        <v>11</v>
      </c>
      <c r="F3868" t="s">
        <v>8220</v>
      </c>
      <c r="G3868" t="s">
        <v>8223</v>
      </c>
      <c r="H3868" t="s">
        <v>8245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8276</v>
      </c>
      <c r="O3868" t="s">
        <v>8277</v>
      </c>
      <c r="P3868" s="9">
        <f>(J3868/86400)+DATE(1970,1,1)</f>
        <v>42402.947002314817</v>
      </c>
      <c r="Q3868" s="9">
        <f>(I3868/86400)+DATE(1970,1,1)</f>
        <v>42452.145138888889</v>
      </c>
      <c r="R3868" cm="1">
        <f t="array" ref="R3868:S3868">YEAR(P3868:Q3868)</f>
        <v>2016</v>
      </c>
      <c r="S3868">
        <v>2016</v>
      </c>
    </row>
    <row r="3869" spans="1:19" ht="48" x14ac:dyDescent="0.2">
      <c r="A3869">
        <v>3867</v>
      </c>
      <c r="B3869" s="3" t="s">
        <v>3864</v>
      </c>
      <c r="C3869" s="3" t="s">
        <v>7976</v>
      </c>
      <c r="D3869" s="6">
        <v>2000</v>
      </c>
      <c r="E3869" s="8">
        <v>251</v>
      </c>
      <c r="F3869" t="s">
        <v>8220</v>
      </c>
      <c r="G3869" t="s">
        <v>8223</v>
      </c>
      <c r="H3869" t="s">
        <v>8245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8276</v>
      </c>
      <c r="O3869" t="s">
        <v>8277</v>
      </c>
      <c r="P3869" s="9">
        <f>(J3869/86400)+DATE(1970,1,1)</f>
        <v>42509.814108796301</v>
      </c>
      <c r="Q3869" s="9">
        <f>(I3869/86400)+DATE(1970,1,1)</f>
        <v>42539.814108796301</v>
      </c>
      <c r="R3869" cm="1">
        <f t="array" ref="R3869:S3869">YEAR(P3869:Q3869)</f>
        <v>2016</v>
      </c>
      <c r="S3869">
        <v>2016</v>
      </c>
    </row>
    <row r="3870" spans="1:19" ht="16" x14ac:dyDescent="0.2">
      <c r="A3870">
        <v>3868</v>
      </c>
      <c r="B3870" s="3" t="s">
        <v>3865</v>
      </c>
      <c r="C3870" s="3" t="s">
        <v>7977</v>
      </c>
      <c r="D3870" s="6">
        <v>5000</v>
      </c>
      <c r="E3870" s="8">
        <v>10</v>
      </c>
      <c r="F3870" t="s">
        <v>8219</v>
      </c>
      <c r="G3870" t="s">
        <v>8224</v>
      </c>
      <c r="H3870" t="s">
        <v>8246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8276</v>
      </c>
      <c r="O3870" t="s">
        <v>8318</v>
      </c>
      <c r="P3870" s="9">
        <f>(J3870/86400)+DATE(1970,1,1)</f>
        <v>41865.659780092596</v>
      </c>
      <c r="Q3870" s="9">
        <f>(I3870/86400)+DATE(1970,1,1)</f>
        <v>41890.659780092596</v>
      </c>
      <c r="R3870" cm="1">
        <f t="array" ref="R3870:S3870">YEAR(P3870:Q3870)</f>
        <v>2014</v>
      </c>
      <c r="S3870">
        <v>2014</v>
      </c>
    </row>
    <row r="3871" spans="1:19" ht="32" x14ac:dyDescent="0.2">
      <c r="A3871">
        <v>3869</v>
      </c>
      <c r="B3871" s="3" t="s">
        <v>3866</v>
      </c>
      <c r="C3871" s="3" t="s">
        <v>7978</v>
      </c>
      <c r="D3871" s="6">
        <v>13111</v>
      </c>
      <c r="E3871" s="8">
        <v>452</v>
      </c>
      <c r="F3871" t="s">
        <v>8219</v>
      </c>
      <c r="G3871" t="s">
        <v>8223</v>
      </c>
      <c r="H3871" t="s">
        <v>8245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8276</v>
      </c>
      <c r="O3871" t="s">
        <v>8318</v>
      </c>
      <c r="P3871" s="9">
        <f>(J3871/86400)+DATE(1970,1,1)</f>
        <v>42047.724444444444</v>
      </c>
      <c r="Q3871" s="9">
        <f>(I3871/86400)+DATE(1970,1,1)</f>
        <v>42077.132638888885</v>
      </c>
      <c r="R3871" cm="1">
        <f t="array" ref="R3871:S3871">YEAR(P3871:Q3871)</f>
        <v>2015</v>
      </c>
      <c r="S3871">
        <v>2015</v>
      </c>
    </row>
    <row r="3872" spans="1:19" ht="48" x14ac:dyDescent="0.2">
      <c r="A3872">
        <v>3870</v>
      </c>
      <c r="B3872" s="3" t="s">
        <v>3867</v>
      </c>
      <c r="C3872" s="3" t="s">
        <v>7979</v>
      </c>
      <c r="D3872" s="6">
        <v>10000</v>
      </c>
      <c r="E3872" s="8">
        <v>1500</v>
      </c>
      <c r="F3872" t="s">
        <v>8219</v>
      </c>
      <c r="G3872" t="s">
        <v>8223</v>
      </c>
      <c r="H3872" t="s">
        <v>8245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8276</v>
      </c>
      <c r="O3872" t="s">
        <v>8318</v>
      </c>
      <c r="P3872" s="9">
        <f>(J3872/86400)+DATE(1970,1,1)</f>
        <v>41793.172199074077</v>
      </c>
      <c r="Q3872" s="9">
        <f>(I3872/86400)+DATE(1970,1,1)</f>
        <v>41823.172199074077</v>
      </c>
      <c r="R3872" cm="1">
        <f t="array" ref="R3872:S3872">YEAR(P3872:Q3872)</f>
        <v>2014</v>
      </c>
      <c r="S3872">
        <v>2014</v>
      </c>
    </row>
    <row r="3873" spans="1:19" ht="32" x14ac:dyDescent="0.2">
      <c r="A3873">
        <v>3871</v>
      </c>
      <c r="B3873" s="3" t="s">
        <v>3868</v>
      </c>
      <c r="C3873" s="3" t="s">
        <v>7980</v>
      </c>
      <c r="D3873" s="6">
        <v>1500</v>
      </c>
      <c r="E3873" s="8">
        <v>40</v>
      </c>
      <c r="F3873" t="s">
        <v>8219</v>
      </c>
      <c r="G3873" t="s">
        <v>8223</v>
      </c>
      <c r="H3873" t="s">
        <v>8245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8276</v>
      </c>
      <c r="O3873" t="s">
        <v>8318</v>
      </c>
      <c r="P3873" s="9">
        <f>(J3873/86400)+DATE(1970,1,1)</f>
        <v>42763.780671296292</v>
      </c>
      <c r="Q3873" s="9">
        <f>(I3873/86400)+DATE(1970,1,1)</f>
        <v>42823.739004629635</v>
      </c>
      <c r="R3873" cm="1">
        <f t="array" ref="R3873:S3873">YEAR(P3873:Q3873)</f>
        <v>2017</v>
      </c>
      <c r="S3873">
        <v>2017</v>
      </c>
    </row>
    <row r="3874" spans="1:19" ht="48" x14ac:dyDescent="0.2">
      <c r="A3874">
        <v>3872</v>
      </c>
      <c r="B3874" s="3" t="s">
        <v>3869</v>
      </c>
      <c r="C3874" s="3" t="s">
        <v>7981</v>
      </c>
      <c r="D3874" s="6">
        <v>15000</v>
      </c>
      <c r="E3874" s="8">
        <v>0</v>
      </c>
      <c r="F3874" t="s">
        <v>8219</v>
      </c>
      <c r="G3874" t="s">
        <v>8223</v>
      </c>
      <c r="H3874" t="s">
        <v>8245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8276</v>
      </c>
      <c r="O3874" t="s">
        <v>8318</v>
      </c>
      <c r="P3874" s="9">
        <f>(J3874/86400)+DATE(1970,1,1)</f>
        <v>42180.145787037036</v>
      </c>
      <c r="Q3874" s="9">
        <f>(I3874/86400)+DATE(1970,1,1)</f>
        <v>42230.145787037036</v>
      </c>
      <c r="R3874" cm="1">
        <f t="array" ref="R3874:S3874">YEAR(P3874:Q3874)</f>
        <v>2015</v>
      </c>
      <c r="S3874">
        <v>2015</v>
      </c>
    </row>
    <row r="3875" spans="1:19" ht="48" x14ac:dyDescent="0.2">
      <c r="A3875">
        <v>3873</v>
      </c>
      <c r="B3875" s="3" t="s">
        <v>3870</v>
      </c>
      <c r="C3875" s="3" t="s">
        <v>7982</v>
      </c>
      <c r="D3875" s="6">
        <v>5500</v>
      </c>
      <c r="E3875" s="8">
        <v>0</v>
      </c>
      <c r="F3875" t="s">
        <v>8219</v>
      </c>
      <c r="G3875" t="s">
        <v>8223</v>
      </c>
      <c r="H3875" t="s">
        <v>8245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8276</v>
      </c>
      <c r="O3875" t="s">
        <v>8318</v>
      </c>
      <c r="P3875" s="9">
        <f>(J3875/86400)+DATE(1970,1,1)</f>
        <v>42255.696006944447</v>
      </c>
      <c r="Q3875" s="9">
        <f>(I3875/86400)+DATE(1970,1,1)</f>
        <v>42285.696006944447</v>
      </c>
      <c r="R3875" cm="1">
        <f t="array" ref="R3875:S3875">YEAR(P3875:Q3875)</f>
        <v>2015</v>
      </c>
      <c r="S3875">
        <v>2015</v>
      </c>
    </row>
    <row r="3876" spans="1:19" ht="48" x14ac:dyDescent="0.2">
      <c r="A3876">
        <v>3874</v>
      </c>
      <c r="B3876" s="3" t="s">
        <v>3871</v>
      </c>
      <c r="C3876" s="3" t="s">
        <v>7983</v>
      </c>
      <c r="D3876" s="6">
        <v>620</v>
      </c>
      <c r="E3876" s="8">
        <v>0</v>
      </c>
      <c r="F3876" t="s">
        <v>8219</v>
      </c>
      <c r="G3876" t="s">
        <v>8227</v>
      </c>
      <c r="H3876" t="s">
        <v>8249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8276</v>
      </c>
      <c r="O3876" t="s">
        <v>8318</v>
      </c>
      <c r="P3876" s="9">
        <f>(J3876/86400)+DATE(1970,1,1)</f>
        <v>42007.016458333332</v>
      </c>
      <c r="Q3876" s="9">
        <f>(I3876/86400)+DATE(1970,1,1)</f>
        <v>42028.041666666672</v>
      </c>
      <c r="R3876" cm="1">
        <f t="array" ref="R3876:S3876">YEAR(P3876:Q3876)</f>
        <v>2015</v>
      </c>
      <c r="S3876">
        <v>2015</v>
      </c>
    </row>
    <row r="3877" spans="1:19" ht="48" x14ac:dyDescent="0.2">
      <c r="A3877">
        <v>3875</v>
      </c>
      <c r="B3877" s="3" t="s">
        <v>3872</v>
      </c>
      <c r="C3877" s="3" t="s">
        <v>7984</v>
      </c>
      <c r="D3877" s="6">
        <v>30000</v>
      </c>
      <c r="E3877" s="8">
        <v>0</v>
      </c>
      <c r="F3877" t="s">
        <v>8219</v>
      </c>
      <c r="G3877" t="s">
        <v>8231</v>
      </c>
      <c r="H3877" t="s">
        <v>8252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8276</v>
      </c>
      <c r="O3877" t="s">
        <v>8318</v>
      </c>
      <c r="P3877" s="9">
        <f>(J3877/86400)+DATE(1970,1,1)</f>
        <v>42615.346817129626</v>
      </c>
      <c r="Q3877" s="9">
        <f>(I3877/86400)+DATE(1970,1,1)</f>
        <v>42616.416666666672</v>
      </c>
      <c r="R3877" cm="1">
        <f t="array" ref="R3877:S3877">YEAR(P3877:Q3877)</f>
        <v>2016</v>
      </c>
      <c r="S3877">
        <v>2016</v>
      </c>
    </row>
    <row r="3878" spans="1:19" ht="48" x14ac:dyDescent="0.2">
      <c r="A3878">
        <v>3876</v>
      </c>
      <c r="B3878" s="3" t="s">
        <v>3873</v>
      </c>
      <c r="C3878" s="3" t="s">
        <v>7985</v>
      </c>
      <c r="D3878" s="6">
        <v>3900</v>
      </c>
      <c r="E3878" s="8">
        <v>2059</v>
      </c>
      <c r="F3878" t="s">
        <v>8219</v>
      </c>
      <c r="G3878" t="s">
        <v>8224</v>
      </c>
      <c r="H3878" t="s">
        <v>8246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8276</v>
      </c>
      <c r="O3878" t="s">
        <v>8318</v>
      </c>
      <c r="P3878" s="9">
        <f>(J3878/86400)+DATE(1970,1,1)</f>
        <v>42372.624166666668</v>
      </c>
      <c r="Q3878" s="9">
        <f>(I3878/86400)+DATE(1970,1,1)</f>
        <v>42402.624166666668</v>
      </c>
      <c r="R3878" cm="1">
        <f t="array" ref="R3878:S3878">YEAR(P3878:Q3878)</f>
        <v>2016</v>
      </c>
      <c r="S3878">
        <v>2016</v>
      </c>
    </row>
    <row r="3879" spans="1:19" ht="48" x14ac:dyDescent="0.2">
      <c r="A3879">
        <v>3877</v>
      </c>
      <c r="B3879" s="3" t="s">
        <v>3874</v>
      </c>
      <c r="C3879" s="3" t="s">
        <v>7986</v>
      </c>
      <c r="D3879" s="6">
        <v>25000</v>
      </c>
      <c r="E3879" s="8">
        <v>1241</v>
      </c>
      <c r="F3879" t="s">
        <v>8219</v>
      </c>
      <c r="G3879" t="s">
        <v>8223</v>
      </c>
      <c r="H3879" t="s">
        <v>8245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8276</v>
      </c>
      <c r="O3879" t="s">
        <v>8318</v>
      </c>
      <c r="P3879" s="9">
        <f>(J3879/86400)+DATE(1970,1,1)</f>
        <v>42682.67768518519</v>
      </c>
      <c r="Q3879" s="9">
        <f>(I3879/86400)+DATE(1970,1,1)</f>
        <v>42712.67768518519</v>
      </c>
      <c r="R3879" cm="1">
        <f t="array" ref="R3879:S3879">YEAR(P3879:Q3879)</f>
        <v>2016</v>
      </c>
      <c r="S3879">
        <v>2016</v>
      </c>
    </row>
    <row r="3880" spans="1:19" ht="48" x14ac:dyDescent="0.2">
      <c r="A3880">
        <v>3878</v>
      </c>
      <c r="B3880" s="3" t="s">
        <v>3875</v>
      </c>
      <c r="C3880" s="3" t="s">
        <v>7987</v>
      </c>
      <c r="D3880" s="6">
        <v>18000</v>
      </c>
      <c r="E3880" s="8">
        <v>10</v>
      </c>
      <c r="F3880" t="s">
        <v>8219</v>
      </c>
      <c r="G3880" t="s">
        <v>8223</v>
      </c>
      <c r="H3880" t="s">
        <v>8245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8276</v>
      </c>
      <c r="O3880" t="s">
        <v>8318</v>
      </c>
      <c r="P3880" s="9">
        <f>(J3880/86400)+DATE(1970,1,1)</f>
        <v>42154.818819444445</v>
      </c>
      <c r="Q3880" s="9">
        <f>(I3880/86400)+DATE(1970,1,1)</f>
        <v>42185.165972222225</v>
      </c>
      <c r="R3880" cm="1">
        <f t="array" ref="R3880:S3880">YEAR(P3880:Q3880)</f>
        <v>2015</v>
      </c>
      <c r="S3880">
        <v>2015</v>
      </c>
    </row>
    <row r="3881" spans="1:19" ht="48" x14ac:dyDescent="0.2">
      <c r="A3881">
        <v>3879</v>
      </c>
      <c r="B3881" s="3" t="s">
        <v>3876</v>
      </c>
      <c r="C3881" s="3" t="s">
        <v>7988</v>
      </c>
      <c r="D3881" s="6">
        <v>15000</v>
      </c>
      <c r="E3881" s="8">
        <v>0</v>
      </c>
      <c r="F3881" t="s">
        <v>8219</v>
      </c>
      <c r="G3881" t="s">
        <v>8224</v>
      </c>
      <c r="H3881" t="s">
        <v>8246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8276</v>
      </c>
      <c r="O3881" t="s">
        <v>8318</v>
      </c>
      <c r="P3881" s="9">
        <f>(J3881/86400)+DATE(1970,1,1)</f>
        <v>41999.861064814817</v>
      </c>
      <c r="Q3881" s="9">
        <f>(I3881/86400)+DATE(1970,1,1)</f>
        <v>42029.861064814817</v>
      </c>
      <c r="R3881" cm="1">
        <f t="array" ref="R3881:S3881">YEAR(P3881:Q3881)</f>
        <v>2014</v>
      </c>
      <c r="S3881">
        <v>2015</v>
      </c>
    </row>
    <row r="3882" spans="1:19" ht="48" x14ac:dyDescent="0.2">
      <c r="A3882">
        <v>3880</v>
      </c>
      <c r="B3882" s="3" t="s">
        <v>3877</v>
      </c>
      <c r="C3882" s="3" t="s">
        <v>7989</v>
      </c>
      <c r="D3882" s="6">
        <v>7500</v>
      </c>
      <c r="E3882" s="8">
        <v>980</v>
      </c>
      <c r="F3882" t="s">
        <v>8219</v>
      </c>
      <c r="G3882" t="s">
        <v>8224</v>
      </c>
      <c r="H3882" t="s">
        <v>8246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8276</v>
      </c>
      <c r="O3882" t="s">
        <v>8318</v>
      </c>
      <c r="P3882" s="9">
        <f>(J3882/86400)+DATE(1970,1,1)</f>
        <v>41815.815046296295</v>
      </c>
      <c r="Q3882" s="9">
        <f>(I3882/86400)+DATE(1970,1,1)</f>
        <v>41850.958333333336</v>
      </c>
      <c r="R3882" cm="1">
        <f t="array" ref="R3882:S3882">YEAR(P3882:Q3882)</f>
        <v>2014</v>
      </c>
      <c r="S3882">
        <v>2014</v>
      </c>
    </row>
    <row r="3883" spans="1:19" ht="32" x14ac:dyDescent="0.2">
      <c r="A3883">
        <v>3881</v>
      </c>
      <c r="B3883" s="3" t="s">
        <v>3878</v>
      </c>
      <c r="C3883" s="3" t="s">
        <v>7990</v>
      </c>
      <c r="D3883" s="6">
        <v>500</v>
      </c>
      <c r="E3883" s="8">
        <v>25</v>
      </c>
      <c r="F3883" t="s">
        <v>8219</v>
      </c>
      <c r="G3883" t="s">
        <v>8223</v>
      </c>
      <c r="H3883" t="s">
        <v>8245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8276</v>
      </c>
      <c r="O3883" t="s">
        <v>8318</v>
      </c>
      <c r="P3883" s="9">
        <f>(J3883/86400)+DATE(1970,1,1)</f>
        <v>42756.018506944441</v>
      </c>
      <c r="Q3883" s="9">
        <f>(I3883/86400)+DATE(1970,1,1)</f>
        <v>42786.018506944441</v>
      </c>
      <c r="R3883" cm="1">
        <f t="array" ref="R3883:S3883">YEAR(P3883:Q3883)</f>
        <v>2017</v>
      </c>
      <c r="S3883">
        <v>2017</v>
      </c>
    </row>
    <row r="3884" spans="1:19" ht="48" x14ac:dyDescent="0.2">
      <c r="A3884">
        <v>3882</v>
      </c>
      <c r="B3884" s="3" t="s">
        <v>3879</v>
      </c>
      <c r="C3884" s="3" t="s">
        <v>7991</v>
      </c>
      <c r="D3884" s="6">
        <v>30000</v>
      </c>
      <c r="E3884" s="8">
        <v>0</v>
      </c>
      <c r="F3884" t="s">
        <v>8219</v>
      </c>
      <c r="G3884" t="s">
        <v>8225</v>
      </c>
      <c r="H3884" t="s">
        <v>8247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8276</v>
      </c>
      <c r="O3884" t="s">
        <v>8318</v>
      </c>
      <c r="P3884" s="9">
        <f>(J3884/86400)+DATE(1970,1,1)</f>
        <v>42373.983449074076</v>
      </c>
      <c r="Q3884" s="9">
        <f>(I3884/86400)+DATE(1970,1,1)</f>
        <v>42400.960416666669</v>
      </c>
      <c r="R3884" cm="1">
        <f t="array" ref="R3884:S3884">YEAR(P3884:Q3884)</f>
        <v>2016</v>
      </c>
      <c r="S3884">
        <v>2016</v>
      </c>
    </row>
    <row r="3885" spans="1:19" ht="48" x14ac:dyDescent="0.2">
      <c r="A3885">
        <v>3883</v>
      </c>
      <c r="B3885" s="3" t="s">
        <v>3880</v>
      </c>
      <c r="C3885" s="3" t="s">
        <v>7992</v>
      </c>
      <c r="D3885" s="6">
        <v>15000</v>
      </c>
      <c r="E3885" s="8">
        <v>0</v>
      </c>
      <c r="F3885" t="s">
        <v>8219</v>
      </c>
      <c r="G3885" t="s">
        <v>8224</v>
      </c>
      <c r="H3885" t="s">
        <v>8246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8276</v>
      </c>
      <c r="O3885" t="s">
        <v>8318</v>
      </c>
      <c r="P3885" s="9">
        <f>(J3885/86400)+DATE(1970,1,1)</f>
        <v>41854.602650462963</v>
      </c>
      <c r="Q3885" s="9">
        <f>(I3885/86400)+DATE(1970,1,1)</f>
        <v>41884.602650462963</v>
      </c>
      <c r="R3885" cm="1">
        <f t="array" ref="R3885:S3885">YEAR(P3885:Q3885)</f>
        <v>2014</v>
      </c>
      <c r="S3885">
        <v>2014</v>
      </c>
    </row>
    <row r="3886" spans="1:19" ht="48" x14ac:dyDescent="0.2">
      <c r="A3886">
        <v>3884</v>
      </c>
      <c r="B3886" s="3" t="s">
        <v>3881</v>
      </c>
      <c r="C3886" s="3" t="s">
        <v>7993</v>
      </c>
      <c r="D3886" s="6">
        <v>10000</v>
      </c>
      <c r="E3886" s="8">
        <v>0</v>
      </c>
      <c r="F3886" t="s">
        <v>8219</v>
      </c>
      <c r="G3886" t="s">
        <v>8223</v>
      </c>
      <c r="H3886" t="s">
        <v>8245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8276</v>
      </c>
      <c r="O3886" t="s">
        <v>8318</v>
      </c>
      <c r="P3886" s="9">
        <f>(J3886/86400)+DATE(1970,1,1)</f>
        <v>42065.791574074072</v>
      </c>
      <c r="Q3886" s="9">
        <f>(I3886/86400)+DATE(1970,1,1)</f>
        <v>42090.749907407408</v>
      </c>
      <c r="R3886" cm="1">
        <f t="array" ref="R3886:S3886">YEAR(P3886:Q3886)</f>
        <v>2015</v>
      </c>
      <c r="S3886">
        <v>2015</v>
      </c>
    </row>
    <row r="3887" spans="1:19" ht="48" x14ac:dyDescent="0.2">
      <c r="A3887">
        <v>3885</v>
      </c>
      <c r="B3887" s="3" t="s">
        <v>3882</v>
      </c>
      <c r="C3887" s="3" t="s">
        <v>7994</v>
      </c>
      <c r="D3887" s="6">
        <v>375000</v>
      </c>
      <c r="E3887" s="8">
        <v>0</v>
      </c>
      <c r="F3887" t="s">
        <v>8219</v>
      </c>
      <c r="G3887" t="s">
        <v>8223</v>
      </c>
      <c r="H3887" t="s">
        <v>8245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8276</v>
      </c>
      <c r="O3887" t="s">
        <v>8318</v>
      </c>
      <c r="P3887" s="9">
        <f>(J3887/86400)+DATE(1970,1,1)</f>
        <v>42469.951284722221</v>
      </c>
      <c r="Q3887" s="9">
        <f>(I3887/86400)+DATE(1970,1,1)</f>
        <v>42499.951284722221</v>
      </c>
      <c r="R3887" cm="1">
        <f t="array" ref="R3887:S3887">YEAR(P3887:Q3887)</f>
        <v>2016</v>
      </c>
      <c r="S3887">
        <v>2016</v>
      </c>
    </row>
    <row r="3888" spans="1:19" ht="16" x14ac:dyDescent="0.2">
      <c r="A3888">
        <v>3886</v>
      </c>
      <c r="B3888" s="3" t="s">
        <v>3883</v>
      </c>
      <c r="C3888" s="3">
        <v>1</v>
      </c>
      <c r="D3888" s="6">
        <v>10000</v>
      </c>
      <c r="E3888" s="8">
        <v>0</v>
      </c>
      <c r="F3888" t="s">
        <v>8219</v>
      </c>
      <c r="G3888" t="s">
        <v>8225</v>
      </c>
      <c r="H3888" t="s">
        <v>8247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8276</v>
      </c>
      <c r="O3888" t="s">
        <v>8318</v>
      </c>
      <c r="P3888" s="9">
        <f>(J3888/86400)+DATE(1970,1,1)</f>
        <v>41954.228032407409</v>
      </c>
      <c r="Q3888" s="9">
        <f>(I3888/86400)+DATE(1970,1,1)</f>
        <v>41984.228032407409</v>
      </c>
      <c r="R3888" cm="1">
        <f t="array" ref="R3888:S3888">YEAR(P3888:Q3888)</f>
        <v>2014</v>
      </c>
      <c r="S3888">
        <v>2014</v>
      </c>
    </row>
    <row r="3889" spans="1:19" ht="48" x14ac:dyDescent="0.2">
      <c r="A3889">
        <v>3887</v>
      </c>
      <c r="B3889" s="3" t="s">
        <v>3884</v>
      </c>
      <c r="C3889" s="3" t="s">
        <v>7995</v>
      </c>
      <c r="D3889" s="6">
        <v>2000</v>
      </c>
      <c r="E3889" s="8">
        <v>35</v>
      </c>
      <c r="F3889" t="s">
        <v>8219</v>
      </c>
      <c r="G3889" t="s">
        <v>8223</v>
      </c>
      <c r="H3889" t="s">
        <v>8245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8276</v>
      </c>
      <c r="O3889" t="s">
        <v>8318</v>
      </c>
      <c r="P3889" s="9">
        <f>(J3889/86400)+DATE(1970,1,1)</f>
        <v>42079.857974537037</v>
      </c>
      <c r="Q3889" s="9">
        <f>(I3889/86400)+DATE(1970,1,1)</f>
        <v>42125.916666666672</v>
      </c>
      <c r="R3889" cm="1">
        <f t="array" ref="R3889:S3889">YEAR(P3889:Q3889)</f>
        <v>2015</v>
      </c>
      <c r="S3889">
        <v>2015</v>
      </c>
    </row>
    <row r="3890" spans="1:19" ht="48" x14ac:dyDescent="0.2">
      <c r="A3890">
        <v>3888</v>
      </c>
      <c r="B3890" s="3" t="s">
        <v>3885</v>
      </c>
      <c r="C3890" s="3" t="s">
        <v>7996</v>
      </c>
      <c r="D3890" s="6">
        <v>2000</v>
      </c>
      <c r="E3890" s="8">
        <v>542</v>
      </c>
      <c r="F3890" t="s">
        <v>8220</v>
      </c>
      <c r="G3890" t="s">
        <v>8224</v>
      </c>
      <c r="H3890" t="s">
        <v>8246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8276</v>
      </c>
      <c r="O3890" t="s">
        <v>8277</v>
      </c>
      <c r="P3890" s="9">
        <f>(J3890/86400)+DATE(1970,1,1)</f>
        <v>42762.545810185184</v>
      </c>
      <c r="Q3890" s="9">
        <f>(I3890/86400)+DATE(1970,1,1)</f>
        <v>42792.545810185184</v>
      </c>
      <c r="R3890" cm="1">
        <f t="array" ref="R3890:S3890">YEAR(P3890:Q3890)</f>
        <v>2017</v>
      </c>
      <c r="S3890">
        <v>2017</v>
      </c>
    </row>
    <row r="3891" spans="1:19" ht="48" x14ac:dyDescent="0.2">
      <c r="A3891">
        <v>3889</v>
      </c>
      <c r="B3891" s="3" t="s">
        <v>3886</v>
      </c>
      <c r="C3891" s="3" t="s">
        <v>7997</v>
      </c>
      <c r="D3891" s="6">
        <v>8000</v>
      </c>
      <c r="E3891" s="8">
        <v>118</v>
      </c>
      <c r="F3891" t="s">
        <v>8220</v>
      </c>
      <c r="G3891" t="s">
        <v>8223</v>
      </c>
      <c r="H3891" t="s">
        <v>8245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8276</v>
      </c>
      <c r="O3891" t="s">
        <v>8277</v>
      </c>
      <c r="P3891" s="9">
        <f>(J3891/86400)+DATE(1970,1,1)</f>
        <v>41977.004976851851</v>
      </c>
      <c r="Q3891" s="9">
        <f>(I3891/86400)+DATE(1970,1,1)</f>
        <v>42008.976388888885</v>
      </c>
      <c r="R3891" cm="1">
        <f t="array" ref="R3891:S3891">YEAR(P3891:Q3891)</f>
        <v>2014</v>
      </c>
      <c r="S3891">
        <v>2015</v>
      </c>
    </row>
    <row r="3892" spans="1:19" ht="48" x14ac:dyDescent="0.2">
      <c r="A3892">
        <v>3890</v>
      </c>
      <c r="B3892" s="3" t="s">
        <v>3887</v>
      </c>
      <c r="C3892" s="3" t="s">
        <v>7998</v>
      </c>
      <c r="D3892" s="6">
        <v>15000</v>
      </c>
      <c r="E3892" s="8">
        <v>2524</v>
      </c>
      <c r="F3892" t="s">
        <v>8220</v>
      </c>
      <c r="G3892" t="s">
        <v>8223</v>
      </c>
      <c r="H3892" t="s">
        <v>8245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8276</v>
      </c>
      <c r="O3892" t="s">
        <v>8277</v>
      </c>
      <c r="P3892" s="9">
        <f>(J3892/86400)+DATE(1970,1,1)</f>
        <v>42171.758611111116</v>
      </c>
      <c r="Q3892" s="9">
        <f>(I3892/86400)+DATE(1970,1,1)</f>
        <v>42231.758611111116</v>
      </c>
      <c r="R3892" cm="1">
        <f t="array" ref="R3892:S3892">YEAR(P3892:Q3892)</f>
        <v>2015</v>
      </c>
      <c r="S3892">
        <v>2015</v>
      </c>
    </row>
    <row r="3893" spans="1:19" ht="32" x14ac:dyDescent="0.2">
      <c r="A3893">
        <v>3891</v>
      </c>
      <c r="B3893" s="3" t="s">
        <v>3888</v>
      </c>
      <c r="C3893" s="3" t="s">
        <v>7999</v>
      </c>
      <c r="D3893" s="6">
        <v>800</v>
      </c>
      <c r="E3893" s="8">
        <v>260</v>
      </c>
      <c r="F3893" t="s">
        <v>8220</v>
      </c>
      <c r="G3893" t="s">
        <v>8223</v>
      </c>
      <c r="H3893" t="s">
        <v>8245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8276</v>
      </c>
      <c r="O3893" t="s">
        <v>8277</v>
      </c>
      <c r="P3893" s="9">
        <f>(J3893/86400)+DATE(1970,1,1)</f>
        <v>42056.1324537037</v>
      </c>
      <c r="Q3893" s="9">
        <f>(I3893/86400)+DATE(1970,1,1)</f>
        <v>42086.207638888889</v>
      </c>
      <c r="R3893" cm="1">
        <f t="array" ref="R3893:S3893">YEAR(P3893:Q3893)</f>
        <v>2015</v>
      </c>
      <c r="S3893">
        <v>2015</v>
      </c>
    </row>
    <row r="3894" spans="1:19" ht="48" x14ac:dyDescent="0.2">
      <c r="A3894">
        <v>3892</v>
      </c>
      <c r="B3894" s="3" t="s">
        <v>3889</v>
      </c>
      <c r="C3894" s="3" t="s">
        <v>8000</v>
      </c>
      <c r="D3894" s="6">
        <v>1000</v>
      </c>
      <c r="E3894" s="8">
        <v>0</v>
      </c>
      <c r="F3894" t="s">
        <v>8220</v>
      </c>
      <c r="G3894" t="s">
        <v>8223</v>
      </c>
      <c r="H3894" t="s">
        <v>8245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8276</v>
      </c>
      <c r="O3894" t="s">
        <v>8277</v>
      </c>
      <c r="P3894" s="9">
        <f>(J3894/86400)+DATE(1970,1,1)</f>
        <v>41867.652280092589</v>
      </c>
      <c r="Q3894" s="9">
        <f>(I3894/86400)+DATE(1970,1,1)</f>
        <v>41875.291666666664</v>
      </c>
      <c r="R3894" cm="1">
        <f t="array" ref="R3894:S3894">YEAR(P3894:Q3894)</f>
        <v>2014</v>
      </c>
      <c r="S3894">
        <v>2014</v>
      </c>
    </row>
    <row r="3895" spans="1:19" ht="48" x14ac:dyDescent="0.2">
      <c r="A3895">
        <v>3893</v>
      </c>
      <c r="B3895" s="3" t="s">
        <v>3890</v>
      </c>
      <c r="C3895" s="3" t="s">
        <v>8001</v>
      </c>
      <c r="D3895" s="6">
        <v>50000</v>
      </c>
      <c r="E3895" s="8">
        <v>10775</v>
      </c>
      <c r="F3895" t="s">
        <v>8220</v>
      </c>
      <c r="G3895" t="s">
        <v>8223</v>
      </c>
      <c r="H3895" t="s">
        <v>8245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8276</v>
      </c>
      <c r="O3895" t="s">
        <v>8277</v>
      </c>
      <c r="P3895" s="9">
        <f>(J3895/86400)+DATE(1970,1,1)</f>
        <v>41779.657870370371</v>
      </c>
      <c r="Q3895" s="9">
        <f>(I3895/86400)+DATE(1970,1,1)</f>
        <v>41821.25</v>
      </c>
      <c r="R3895" cm="1">
        <f t="array" ref="R3895:S3895">YEAR(P3895:Q3895)</f>
        <v>2014</v>
      </c>
      <c r="S3895">
        <v>2014</v>
      </c>
    </row>
    <row r="3896" spans="1:19" ht="48" x14ac:dyDescent="0.2">
      <c r="A3896">
        <v>3894</v>
      </c>
      <c r="B3896" s="3" t="s">
        <v>3891</v>
      </c>
      <c r="C3896" s="3" t="s">
        <v>8002</v>
      </c>
      <c r="D3896" s="6">
        <v>15000</v>
      </c>
      <c r="E3896" s="8">
        <v>520</v>
      </c>
      <c r="F3896" t="s">
        <v>8220</v>
      </c>
      <c r="G3896" t="s">
        <v>8223</v>
      </c>
      <c r="H3896" t="s">
        <v>8245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8276</v>
      </c>
      <c r="O3896" t="s">
        <v>8277</v>
      </c>
      <c r="P3896" s="9">
        <f>(J3896/86400)+DATE(1970,1,1)</f>
        <v>42679.958472222221</v>
      </c>
      <c r="Q3896" s="9">
        <f>(I3896/86400)+DATE(1970,1,1)</f>
        <v>42710.207638888889</v>
      </c>
      <c r="R3896" cm="1">
        <f t="array" ref="R3896:S3896">YEAR(P3896:Q3896)</f>
        <v>2016</v>
      </c>
      <c r="S3896">
        <v>2016</v>
      </c>
    </row>
    <row r="3897" spans="1:19" ht="48" x14ac:dyDescent="0.2">
      <c r="A3897">
        <v>3895</v>
      </c>
      <c r="B3897" s="3" t="s">
        <v>3892</v>
      </c>
      <c r="C3897" s="3" t="s">
        <v>8003</v>
      </c>
      <c r="D3897" s="6">
        <v>1000</v>
      </c>
      <c r="E3897" s="8">
        <v>50</v>
      </c>
      <c r="F3897" t="s">
        <v>8220</v>
      </c>
      <c r="G3897" t="s">
        <v>8223</v>
      </c>
      <c r="H3897" t="s">
        <v>8245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8276</v>
      </c>
      <c r="O3897" t="s">
        <v>8277</v>
      </c>
      <c r="P3897" s="9">
        <f>(J3897/86400)+DATE(1970,1,1)</f>
        <v>42032.250208333338</v>
      </c>
      <c r="Q3897" s="9">
        <f>(I3897/86400)+DATE(1970,1,1)</f>
        <v>42063.250208333338</v>
      </c>
      <c r="R3897" cm="1">
        <f t="array" ref="R3897:S3897">YEAR(P3897:Q3897)</f>
        <v>2015</v>
      </c>
      <c r="S3897">
        <v>2015</v>
      </c>
    </row>
    <row r="3898" spans="1:19" ht="48" x14ac:dyDescent="0.2">
      <c r="A3898">
        <v>3896</v>
      </c>
      <c r="B3898" s="3" t="s">
        <v>3893</v>
      </c>
      <c r="C3898" s="3" t="s">
        <v>8004</v>
      </c>
      <c r="D3898" s="6">
        <v>1600</v>
      </c>
      <c r="E3898" s="8">
        <v>170</v>
      </c>
      <c r="F3898" t="s">
        <v>8220</v>
      </c>
      <c r="G3898" t="s">
        <v>8223</v>
      </c>
      <c r="H3898" t="s">
        <v>8245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8276</v>
      </c>
      <c r="O3898" t="s">
        <v>8277</v>
      </c>
      <c r="P3898" s="9">
        <f>(J3898/86400)+DATE(1970,1,1)</f>
        <v>41793.191875000004</v>
      </c>
      <c r="Q3898" s="9">
        <f>(I3898/86400)+DATE(1970,1,1)</f>
        <v>41807.191875000004</v>
      </c>
      <c r="R3898" cm="1">
        <f t="array" ref="R3898:S3898">YEAR(P3898:Q3898)</f>
        <v>2014</v>
      </c>
      <c r="S3898">
        <v>2014</v>
      </c>
    </row>
    <row r="3899" spans="1:19" ht="48" x14ac:dyDescent="0.2">
      <c r="A3899">
        <v>3897</v>
      </c>
      <c r="B3899" s="3" t="s">
        <v>3894</v>
      </c>
      <c r="C3899" s="3" t="s">
        <v>8005</v>
      </c>
      <c r="D3899" s="6">
        <v>2500</v>
      </c>
      <c r="E3899" s="8">
        <v>440</v>
      </c>
      <c r="F3899" t="s">
        <v>8220</v>
      </c>
      <c r="G3899" t="s">
        <v>8227</v>
      </c>
      <c r="H3899" t="s">
        <v>8249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8276</v>
      </c>
      <c r="O3899" t="s">
        <v>8277</v>
      </c>
      <c r="P3899" s="9">
        <f>(J3899/86400)+DATE(1970,1,1)</f>
        <v>41982.87364583333</v>
      </c>
      <c r="Q3899" s="9">
        <f>(I3899/86400)+DATE(1970,1,1)</f>
        <v>42012.87364583333</v>
      </c>
      <c r="R3899" cm="1">
        <f t="array" ref="R3899:S3899">YEAR(P3899:Q3899)</f>
        <v>2014</v>
      </c>
      <c r="S3899">
        <v>2015</v>
      </c>
    </row>
    <row r="3900" spans="1:19" ht="64" x14ac:dyDescent="0.2">
      <c r="A3900">
        <v>3898</v>
      </c>
      <c r="B3900" s="3" t="s">
        <v>3895</v>
      </c>
      <c r="C3900" s="3" t="s">
        <v>8006</v>
      </c>
      <c r="D3900" s="6">
        <v>2500</v>
      </c>
      <c r="E3900" s="8">
        <v>814</v>
      </c>
      <c r="F3900" t="s">
        <v>8220</v>
      </c>
      <c r="G3900" t="s">
        <v>8224</v>
      </c>
      <c r="H3900" t="s">
        <v>8246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8276</v>
      </c>
      <c r="O3900" t="s">
        <v>8277</v>
      </c>
      <c r="P3900" s="9">
        <f>(J3900/86400)+DATE(1970,1,1)</f>
        <v>42193.482291666667</v>
      </c>
      <c r="Q3900" s="9">
        <f>(I3900/86400)+DATE(1970,1,1)</f>
        <v>42233.666666666672</v>
      </c>
      <c r="R3900" cm="1">
        <f t="array" ref="R3900:S3900">YEAR(P3900:Q3900)</f>
        <v>2015</v>
      </c>
      <c r="S3900">
        <v>2015</v>
      </c>
    </row>
    <row r="3901" spans="1:19" ht="48" x14ac:dyDescent="0.2">
      <c r="A3901">
        <v>3899</v>
      </c>
      <c r="B3901" s="3" t="s">
        <v>3896</v>
      </c>
      <c r="C3901" s="3" t="s">
        <v>8007</v>
      </c>
      <c r="D3901" s="6">
        <v>10000</v>
      </c>
      <c r="E3901" s="8">
        <v>125</v>
      </c>
      <c r="F3901" t="s">
        <v>8220</v>
      </c>
      <c r="G3901" t="s">
        <v>8223</v>
      </c>
      <c r="H3901" t="s">
        <v>8245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8276</v>
      </c>
      <c r="O3901" t="s">
        <v>8277</v>
      </c>
      <c r="P3901" s="9">
        <f>(J3901/86400)+DATE(1970,1,1)</f>
        <v>41843.775011574078</v>
      </c>
      <c r="Q3901" s="9">
        <f>(I3901/86400)+DATE(1970,1,1)</f>
        <v>41863.775011574078</v>
      </c>
      <c r="R3901" cm="1">
        <f t="array" ref="R3901:S3901">YEAR(P3901:Q3901)</f>
        <v>2014</v>
      </c>
      <c r="S3901">
        <v>2014</v>
      </c>
    </row>
    <row r="3902" spans="1:19" ht="32" x14ac:dyDescent="0.2">
      <c r="A3902">
        <v>3900</v>
      </c>
      <c r="B3902" s="3" t="s">
        <v>3897</v>
      </c>
      <c r="C3902" s="3" t="s">
        <v>8008</v>
      </c>
      <c r="D3902" s="6">
        <v>2500</v>
      </c>
      <c r="E3902" s="8">
        <v>135</v>
      </c>
      <c r="F3902" t="s">
        <v>8220</v>
      </c>
      <c r="G3902" t="s">
        <v>8223</v>
      </c>
      <c r="H3902" t="s">
        <v>8245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8276</v>
      </c>
      <c r="O3902" t="s">
        <v>8277</v>
      </c>
      <c r="P3902" s="9">
        <f>(J3902/86400)+DATE(1970,1,1)</f>
        <v>42136.092488425929</v>
      </c>
      <c r="Q3902" s="9">
        <f>(I3902/86400)+DATE(1970,1,1)</f>
        <v>42166.092488425929</v>
      </c>
      <c r="R3902" cm="1">
        <f t="array" ref="R3902:S3902">YEAR(P3902:Q3902)</f>
        <v>2015</v>
      </c>
      <c r="S3902">
        <v>2015</v>
      </c>
    </row>
    <row r="3903" spans="1:19" ht="48" x14ac:dyDescent="0.2">
      <c r="A3903">
        <v>3901</v>
      </c>
      <c r="B3903" s="3" t="s">
        <v>3898</v>
      </c>
      <c r="C3903" s="3" t="s">
        <v>8009</v>
      </c>
      <c r="D3903" s="6">
        <v>3000</v>
      </c>
      <c r="E3903" s="8">
        <v>25</v>
      </c>
      <c r="F3903" t="s">
        <v>8220</v>
      </c>
      <c r="G3903" t="s">
        <v>8223</v>
      </c>
      <c r="H3903" t="s">
        <v>8245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8276</v>
      </c>
      <c r="O3903" t="s">
        <v>8277</v>
      </c>
      <c r="P3903" s="9">
        <f>(J3903/86400)+DATE(1970,1,1)</f>
        <v>42317.826377314814</v>
      </c>
      <c r="Q3903" s="9">
        <f>(I3903/86400)+DATE(1970,1,1)</f>
        <v>42357.826377314814</v>
      </c>
      <c r="R3903" cm="1">
        <f t="array" ref="R3903:S3903">YEAR(P3903:Q3903)</f>
        <v>2015</v>
      </c>
      <c r="S3903">
        <v>2015</v>
      </c>
    </row>
    <row r="3904" spans="1:19" ht="48" x14ac:dyDescent="0.2">
      <c r="A3904">
        <v>3902</v>
      </c>
      <c r="B3904" s="3" t="s">
        <v>3899</v>
      </c>
      <c r="C3904" s="3" t="s">
        <v>8010</v>
      </c>
      <c r="D3904" s="6">
        <v>3000</v>
      </c>
      <c r="E3904" s="8">
        <v>1465</v>
      </c>
      <c r="F3904" t="s">
        <v>8220</v>
      </c>
      <c r="G3904" t="s">
        <v>8224</v>
      </c>
      <c r="H3904" t="s">
        <v>8246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8276</v>
      </c>
      <c r="O3904" t="s">
        <v>8277</v>
      </c>
      <c r="P3904" s="9">
        <f>(J3904/86400)+DATE(1970,1,1)</f>
        <v>42663.468078703707</v>
      </c>
      <c r="Q3904" s="9">
        <f>(I3904/86400)+DATE(1970,1,1)</f>
        <v>42688.509745370371</v>
      </c>
      <c r="R3904" cm="1">
        <f t="array" ref="R3904:S3904">YEAR(P3904:Q3904)</f>
        <v>2016</v>
      </c>
      <c r="S3904">
        <v>2016</v>
      </c>
    </row>
    <row r="3905" spans="1:19" ht="48" x14ac:dyDescent="0.2">
      <c r="A3905">
        <v>3903</v>
      </c>
      <c r="B3905" s="3" t="s">
        <v>3900</v>
      </c>
      <c r="C3905" s="3" t="s">
        <v>8011</v>
      </c>
      <c r="D3905" s="6">
        <v>1500</v>
      </c>
      <c r="E3905" s="8">
        <v>0</v>
      </c>
      <c r="F3905" t="s">
        <v>8220</v>
      </c>
      <c r="G3905" t="s">
        <v>8223</v>
      </c>
      <c r="H3905" t="s">
        <v>8245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8276</v>
      </c>
      <c r="O3905" t="s">
        <v>8277</v>
      </c>
      <c r="P3905" s="9">
        <f>(J3905/86400)+DATE(1970,1,1)</f>
        <v>42186.01116898148</v>
      </c>
      <c r="Q3905" s="9">
        <f>(I3905/86400)+DATE(1970,1,1)</f>
        <v>42230.818055555559</v>
      </c>
      <c r="R3905" cm="1">
        <f t="array" ref="R3905:S3905">YEAR(P3905:Q3905)</f>
        <v>2015</v>
      </c>
      <c r="S3905">
        <v>2015</v>
      </c>
    </row>
    <row r="3906" spans="1:19" ht="16" x14ac:dyDescent="0.2">
      <c r="A3906">
        <v>3904</v>
      </c>
      <c r="B3906" s="3" t="s">
        <v>3901</v>
      </c>
      <c r="C3906" s="3" t="s">
        <v>8012</v>
      </c>
      <c r="D3906" s="6">
        <v>10000</v>
      </c>
      <c r="E3906" s="8">
        <v>3</v>
      </c>
      <c r="F3906" t="s">
        <v>8220</v>
      </c>
      <c r="G3906" t="s">
        <v>8223</v>
      </c>
      <c r="H3906" t="s">
        <v>8245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8276</v>
      </c>
      <c r="O3906" t="s">
        <v>8277</v>
      </c>
      <c r="P3906" s="9">
        <f>(J3906/86400)+DATE(1970,1,1)</f>
        <v>42095.229166666672</v>
      </c>
      <c r="Q3906" s="9">
        <f>(I3906/86400)+DATE(1970,1,1)</f>
        <v>42109.211111111115</v>
      </c>
      <c r="R3906" cm="1">
        <f t="array" ref="R3906:S3906">YEAR(P3906:Q3906)</f>
        <v>2015</v>
      </c>
      <c r="S3906">
        <v>2015</v>
      </c>
    </row>
    <row r="3907" spans="1:19" ht="48" x14ac:dyDescent="0.2">
      <c r="A3907">
        <v>3905</v>
      </c>
      <c r="B3907" s="3" t="s">
        <v>3902</v>
      </c>
      <c r="C3907" s="3" t="s">
        <v>8013</v>
      </c>
      <c r="D3907" s="6">
        <v>1500</v>
      </c>
      <c r="E3907" s="8">
        <v>173</v>
      </c>
      <c r="F3907" t="s">
        <v>8220</v>
      </c>
      <c r="G3907" t="s">
        <v>8224</v>
      </c>
      <c r="H3907" t="s">
        <v>8246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8276</v>
      </c>
      <c r="O3907" t="s">
        <v>8277</v>
      </c>
      <c r="P3907" s="9">
        <f>(J3907/86400)+DATE(1970,1,1)</f>
        <v>42124.623877314814</v>
      </c>
      <c r="Q3907" s="9">
        <f>(I3907/86400)+DATE(1970,1,1)</f>
        <v>42166.958333333328</v>
      </c>
      <c r="R3907" cm="1">
        <f t="array" ref="R3907:S3907">YEAR(P3907:Q3907)</f>
        <v>2015</v>
      </c>
      <c r="S3907">
        <v>2015</v>
      </c>
    </row>
    <row r="3908" spans="1:19" ht="48" x14ac:dyDescent="0.2">
      <c r="A3908">
        <v>3906</v>
      </c>
      <c r="B3908" s="3" t="s">
        <v>3903</v>
      </c>
      <c r="C3908" s="3" t="s">
        <v>8014</v>
      </c>
      <c r="D3908" s="6">
        <v>1500</v>
      </c>
      <c r="E3908" s="8">
        <v>1010</v>
      </c>
      <c r="F3908" t="s">
        <v>8220</v>
      </c>
      <c r="G3908" t="s">
        <v>8224</v>
      </c>
      <c r="H3908" t="s">
        <v>8246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8276</v>
      </c>
      <c r="O3908" t="s">
        <v>8277</v>
      </c>
      <c r="P3908" s="9">
        <f>(J3908/86400)+DATE(1970,1,1)</f>
        <v>42143.917743055557</v>
      </c>
      <c r="Q3908" s="9">
        <f>(I3908/86400)+DATE(1970,1,1)</f>
        <v>42181.559027777781</v>
      </c>
      <c r="R3908" cm="1">
        <f t="array" ref="R3908:S3908">YEAR(P3908:Q3908)</f>
        <v>2015</v>
      </c>
      <c r="S3908">
        <v>2015</v>
      </c>
    </row>
    <row r="3909" spans="1:19" ht="32" x14ac:dyDescent="0.2">
      <c r="A3909">
        <v>3907</v>
      </c>
      <c r="B3909" s="3" t="s">
        <v>3904</v>
      </c>
      <c r="C3909" s="3" t="s">
        <v>8015</v>
      </c>
      <c r="D3909" s="6">
        <v>1000</v>
      </c>
      <c r="E3909" s="8">
        <v>153</v>
      </c>
      <c r="F3909" t="s">
        <v>8220</v>
      </c>
      <c r="G3909" t="s">
        <v>8223</v>
      </c>
      <c r="H3909" t="s">
        <v>8245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8276</v>
      </c>
      <c r="O3909" t="s">
        <v>8277</v>
      </c>
      <c r="P3909" s="9">
        <f>(J3909/86400)+DATE(1970,1,1)</f>
        <v>41906.819513888891</v>
      </c>
      <c r="Q3909" s="9">
        <f>(I3909/86400)+DATE(1970,1,1)</f>
        <v>41938.838888888888</v>
      </c>
      <c r="R3909" cm="1">
        <f t="array" ref="R3909:S3909">YEAR(P3909:Q3909)</f>
        <v>2014</v>
      </c>
      <c r="S3909">
        <v>2014</v>
      </c>
    </row>
    <row r="3910" spans="1:19" ht="48" x14ac:dyDescent="0.2">
      <c r="A3910">
        <v>3908</v>
      </c>
      <c r="B3910" s="3" t="s">
        <v>3905</v>
      </c>
      <c r="C3910" s="3" t="s">
        <v>8016</v>
      </c>
      <c r="D3910" s="6">
        <v>750</v>
      </c>
      <c r="E3910" s="8">
        <v>65</v>
      </c>
      <c r="F3910" t="s">
        <v>8220</v>
      </c>
      <c r="G3910" t="s">
        <v>8223</v>
      </c>
      <c r="H3910" t="s">
        <v>8245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8276</v>
      </c>
      <c r="O3910" t="s">
        <v>8277</v>
      </c>
      <c r="P3910" s="9">
        <f>(J3910/86400)+DATE(1970,1,1)</f>
        <v>41834.135370370372</v>
      </c>
      <c r="Q3910" s="9">
        <f>(I3910/86400)+DATE(1970,1,1)</f>
        <v>41849.135370370372</v>
      </c>
      <c r="R3910" cm="1">
        <f t="array" ref="R3910:S3910">YEAR(P3910:Q3910)</f>
        <v>2014</v>
      </c>
      <c r="S3910">
        <v>2014</v>
      </c>
    </row>
    <row r="3911" spans="1:19" ht="48" x14ac:dyDescent="0.2">
      <c r="A3911">
        <v>3909</v>
      </c>
      <c r="B3911" s="3" t="s">
        <v>3906</v>
      </c>
      <c r="C3911" s="3" t="s">
        <v>8017</v>
      </c>
      <c r="D3911" s="6">
        <v>60000</v>
      </c>
      <c r="E3911" s="8">
        <v>135</v>
      </c>
      <c r="F3911" t="s">
        <v>8220</v>
      </c>
      <c r="G3911" t="s">
        <v>8223</v>
      </c>
      <c r="H3911" t="s">
        <v>8245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8276</v>
      </c>
      <c r="O3911" t="s">
        <v>8277</v>
      </c>
      <c r="P3911" s="9">
        <f>(J3911/86400)+DATE(1970,1,1)</f>
        <v>41863.359282407408</v>
      </c>
      <c r="Q3911" s="9">
        <f>(I3911/86400)+DATE(1970,1,1)</f>
        <v>41893.359282407408</v>
      </c>
      <c r="R3911" cm="1">
        <f t="array" ref="R3911:S3911">YEAR(P3911:Q3911)</f>
        <v>2014</v>
      </c>
      <c r="S3911">
        <v>2014</v>
      </c>
    </row>
    <row r="3912" spans="1:19" ht="48" x14ac:dyDescent="0.2">
      <c r="A3912">
        <v>3910</v>
      </c>
      <c r="B3912" s="3" t="s">
        <v>3907</v>
      </c>
      <c r="C3912" s="3" t="s">
        <v>8018</v>
      </c>
      <c r="D3912" s="6">
        <v>6000</v>
      </c>
      <c r="E3912" s="8">
        <v>185</v>
      </c>
      <c r="F3912" t="s">
        <v>8220</v>
      </c>
      <c r="G3912" t="s">
        <v>8223</v>
      </c>
      <c r="H3912" t="s">
        <v>8245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8276</v>
      </c>
      <c r="O3912" t="s">
        <v>8277</v>
      </c>
      <c r="P3912" s="9">
        <f>(J3912/86400)+DATE(1970,1,1)</f>
        <v>42224.756909722222</v>
      </c>
      <c r="Q3912" s="9">
        <f>(I3912/86400)+DATE(1970,1,1)</f>
        <v>42254.756909722222</v>
      </c>
      <c r="R3912" cm="1">
        <f t="array" ref="R3912:S3912">YEAR(P3912:Q3912)</f>
        <v>2015</v>
      </c>
      <c r="S3912">
        <v>2015</v>
      </c>
    </row>
    <row r="3913" spans="1:19" ht="48" x14ac:dyDescent="0.2">
      <c r="A3913">
        <v>3911</v>
      </c>
      <c r="B3913" s="3" t="s">
        <v>3908</v>
      </c>
      <c r="C3913" s="3" t="s">
        <v>8019</v>
      </c>
      <c r="D3913" s="6">
        <v>8000</v>
      </c>
      <c r="E3913" s="8">
        <v>2993</v>
      </c>
      <c r="F3913" t="s">
        <v>8220</v>
      </c>
      <c r="G3913" t="s">
        <v>8223</v>
      </c>
      <c r="H3913" t="s">
        <v>8245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8276</v>
      </c>
      <c r="O3913" t="s">
        <v>8277</v>
      </c>
      <c r="P3913" s="9">
        <f>(J3913/86400)+DATE(1970,1,1)</f>
        <v>41939.8122337963</v>
      </c>
      <c r="Q3913" s="9">
        <f>(I3913/86400)+DATE(1970,1,1)</f>
        <v>41969.853900462964</v>
      </c>
      <c r="R3913" cm="1">
        <f t="array" ref="R3913:S3913">YEAR(P3913:Q3913)</f>
        <v>2014</v>
      </c>
      <c r="S3913">
        <v>2014</v>
      </c>
    </row>
    <row r="3914" spans="1:19" ht="48" x14ac:dyDescent="0.2">
      <c r="A3914">
        <v>3912</v>
      </c>
      <c r="B3914" s="3" t="s">
        <v>3909</v>
      </c>
      <c r="C3914" s="3" t="s">
        <v>8020</v>
      </c>
      <c r="D3914" s="6">
        <v>15000</v>
      </c>
      <c r="E3914" s="8">
        <v>1</v>
      </c>
      <c r="F3914" t="s">
        <v>8220</v>
      </c>
      <c r="G3914" t="s">
        <v>8223</v>
      </c>
      <c r="H3914" t="s">
        <v>8245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8276</v>
      </c>
      <c r="O3914" t="s">
        <v>8277</v>
      </c>
      <c r="P3914" s="9">
        <f>(J3914/86400)+DATE(1970,1,1)</f>
        <v>42059.270023148143</v>
      </c>
      <c r="Q3914" s="9">
        <f>(I3914/86400)+DATE(1970,1,1)</f>
        <v>42119.190972222219</v>
      </c>
      <c r="R3914" cm="1">
        <f t="array" ref="R3914:S3914">YEAR(P3914:Q3914)</f>
        <v>2015</v>
      </c>
      <c r="S3914">
        <v>2015</v>
      </c>
    </row>
    <row r="3915" spans="1:19" ht="48" x14ac:dyDescent="0.2">
      <c r="A3915">
        <v>3913</v>
      </c>
      <c r="B3915" s="3" t="s">
        <v>3910</v>
      </c>
      <c r="C3915" s="3" t="s">
        <v>8021</v>
      </c>
      <c r="D3915" s="6">
        <v>10000</v>
      </c>
      <c r="E3915" s="8">
        <v>1000</v>
      </c>
      <c r="F3915" t="s">
        <v>8220</v>
      </c>
      <c r="G3915" t="s">
        <v>8223</v>
      </c>
      <c r="H3915" t="s">
        <v>8245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8276</v>
      </c>
      <c r="O3915" t="s">
        <v>8277</v>
      </c>
      <c r="P3915" s="9">
        <f>(J3915/86400)+DATE(1970,1,1)</f>
        <v>42308.211215277777</v>
      </c>
      <c r="Q3915" s="9">
        <f>(I3915/86400)+DATE(1970,1,1)</f>
        <v>42338.252881944441</v>
      </c>
      <c r="R3915" cm="1">
        <f t="array" ref="R3915:S3915">YEAR(P3915:Q3915)</f>
        <v>2015</v>
      </c>
      <c r="S3915">
        <v>2015</v>
      </c>
    </row>
    <row r="3916" spans="1:19" ht="48" x14ac:dyDescent="0.2">
      <c r="A3916">
        <v>3914</v>
      </c>
      <c r="B3916" s="3" t="s">
        <v>3911</v>
      </c>
      <c r="C3916" s="3" t="s">
        <v>8022</v>
      </c>
      <c r="D3916" s="6">
        <v>2500</v>
      </c>
      <c r="E3916" s="8">
        <v>909</v>
      </c>
      <c r="F3916" t="s">
        <v>8220</v>
      </c>
      <c r="G3916" t="s">
        <v>8224</v>
      </c>
      <c r="H3916" t="s">
        <v>8246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8276</v>
      </c>
      <c r="O3916" t="s">
        <v>8277</v>
      </c>
      <c r="P3916" s="9">
        <f>(J3916/86400)+DATE(1970,1,1)</f>
        <v>42114.818935185191</v>
      </c>
      <c r="Q3916" s="9">
        <f>(I3916/86400)+DATE(1970,1,1)</f>
        <v>42134.957638888889</v>
      </c>
      <c r="R3916" cm="1">
        <f t="array" ref="R3916:S3916">YEAR(P3916:Q3916)</f>
        <v>2015</v>
      </c>
      <c r="S3916">
        <v>2015</v>
      </c>
    </row>
    <row r="3917" spans="1:19" ht="48" x14ac:dyDescent="0.2">
      <c r="A3917">
        <v>3915</v>
      </c>
      <c r="B3917" s="3" t="s">
        <v>3912</v>
      </c>
      <c r="C3917" s="3" t="s">
        <v>8023</v>
      </c>
      <c r="D3917" s="6">
        <v>1500</v>
      </c>
      <c r="E3917" s="8">
        <v>5</v>
      </c>
      <c r="F3917" t="s">
        <v>8220</v>
      </c>
      <c r="G3917" t="s">
        <v>8224</v>
      </c>
      <c r="H3917" t="s">
        <v>8246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8276</v>
      </c>
      <c r="O3917" t="s">
        <v>8277</v>
      </c>
      <c r="P3917" s="9">
        <f>(J3917/86400)+DATE(1970,1,1)</f>
        <v>42492.98505787037</v>
      </c>
      <c r="Q3917" s="9">
        <f>(I3917/86400)+DATE(1970,1,1)</f>
        <v>42522.98505787037</v>
      </c>
      <c r="R3917" cm="1">
        <f t="array" ref="R3917:S3917">YEAR(P3917:Q3917)</f>
        <v>2016</v>
      </c>
      <c r="S3917">
        <v>2016</v>
      </c>
    </row>
    <row r="3918" spans="1:19" ht="48" x14ac:dyDescent="0.2">
      <c r="A3918">
        <v>3916</v>
      </c>
      <c r="B3918" s="3" t="s">
        <v>3913</v>
      </c>
      <c r="C3918" s="3" t="s">
        <v>8024</v>
      </c>
      <c r="D3918" s="6">
        <v>2000</v>
      </c>
      <c r="E3918" s="8">
        <v>0</v>
      </c>
      <c r="F3918" t="s">
        <v>8220</v>
      </c>
      <c r="G3918" t="s">
        <v>8231</v>
      </c>
      <c r="H3918" t="s">
        <v>8252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8276</v>
      </c>
      <c r="O3918" t="s">
        <v>8277</v>
      </c>
      <c r="P3918" s="9">
        <f>(J3918/86400)+DATE(1970,1,1)</f>
        <v>42494.471666666665</v>
      </c>
      <c r="Q3918" s="9">
        <f>(I3918/86400)+DATE(1970,1,1)</f>
        <v>42524.471666666665</v>
      </c>
      <c r="R3918" cm="1">
        <f t="array" ref="R3918:S3918">YEAR(P3918:Q3918)</f>
        <v>2016</v>
      </c>
      <c r="S3918">
        <v>2016</v>
      </c>
    </row>
    <row r="3919" spans="1:19" ht="48" x14ac:dyDescent="0.2">
      <c r="A3919">
        <v>3917</v>
      </c>
      <c r="B3919" s="3" t="s">
        <v>3914</v>
      </c>
      <c r="C3919" s="3" t="s">
        <v>8025</v>
      </c>
      <c r="D3919" s="6">
        <v>3500</v>
      </c>
      <c r="E3919" s="8">
        <v>10</v>
      </c>
      <c r="F3919" t="s">
        <v>8220</v>
      </c>
      <c r="G3919" t="s">
        <v>8224</v>
      </c>
      <c r="H3919" t="s">
        <v>8246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8276</v>
      </c>
      <c r="O3919" t="s">
        <v>8277</v>
      </c>
      <c r="P3919" s="9">
        <f>(J3919/86400)+DATE(1970,1,1)</f>
        <v>41863.527326388888</v>
      </c>
      <c r="Q3919" s="9">
        <f>(I3919/86400)+DATE(1970,1,1)</f>
        <v>41893.527326388888</v>
      </c>
      <c r="R3919" cm="1">
        <f t="array" ref="R3919:S3919">YEAR(P3919:Q3919)</f>
        <v>2014</v>
      </c>
      <c r="S3919">
        <v>2014</v>
      </c>
    </row>
    <row r="3920" spans="1:19" ht="48" x14ac:dyDescent="0.2">
      <c r="A3920">
        <v>3918</v>
      </c>
      <c r="B3920" s="3" t="s">
        <v>3915</v>
      </c>
      <c r="C3920" s="3" t="s">
        <v>8026</v>
      </c>
      <c r="D3920" s="6">
        <v>60000</v>
      </c>
      <c r="E3920" s="8">
        <v>120</v>
      </c>
      <c r="F3920" t="s">
        <v>8220</v>
      </c>
      <c r="G3920" t="s">
        <v>8224</v>
      </c>
      <c r="H3920" t="s">
        <v>8246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8276</v>
      </c>
      <c r="O3920" t="s">
        <v>8277</v>
      </c>
      <c r="P3920" s="9">
        <f>(J3920/86400)+DATE(1970,1,1)</f>
        <v>41843.664618055554</v>
      </c>
      <c r="Q3920" s="9">
        <f>(I3920/86400)+DATE(1970,1,1)</f>
        <v>41855.666666666664</v>
      </c>
      <c r="R3920" cm="1">
        <f t="array" ref="R3920:S3920">YEAR(P3920:Q3920)</f>
        <v>2014</v>
      </c>
      <c r="S3920">
        <v>2014</v>
      </c>
    </row>
    <row r="3921" spans="1:19" ht="48" x14ac:dyDescent="0.2">
      <c r="A3921">
        <v>3919</v>
      </c>
      <c r="B3921" s="3" t="s">
        <v>3916</v>
      </c>
      <c r="C3921" s="3" t="s">
        <v>8027</v>
      </c>
      <c r="D3921" s="6">
        <v>5000</v>
      </c>
      <c r="E3921" s="8">
        <v>90</v>
      </c>
      <c r="F3921" t="s">
        <v>8220</v>
      </c>
      <c r="G3921" t="s">
        <v>8224</v>
      </c>
      <c r="H3921" t="s">
        <v>8246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8276</v>
      </c>
      <c r="O3921" t="s">
        <v>8277</v>
      </c>
      <c r="P3921" s="9">
        <f>(J3921/86400)+DATE(1970,1,1)</f>
        <v>42358.684872685189</v>
      </c>
      <c r="Q3921" s="9">
        <f>(I3921/86400)+DATE(1970,1,1)</f>
        <v>42387</v>
      </c>
      <c r="R3921" cm="1">
        <f t="array" ref="R3921:S3921">YEAR(P3921:Q3921)</f>
        <v>2015</v>
      </c>
      <c r="S3921">
        <v>2016</v>
      </c>
    </row>
    <row r="3922" spans="1:19" ht="48" x14ac:dyDescent="0.2">
      <c r="A3922">
        <v>3920</v>
      </c>
      <c r="B3922" s="3" t="s">
        <v>3917</v>
      </c>
      <c r="C3922" s="3" t="s">
        <v>8028</v>
      </c>
      <c r="D3922" s="6">
        <v>2500</v>
      </c>
      <c r="E3922" s="8">
        <v>135</v>
      </c>
      <c r="F3922" t="s">
        <v>8220</v>
      </c>
      <c r="G3922" t="s">
        <v>8224</v>
      </c>
      <c r="H3922" t="s">
        <v>8246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8276</v>
      </c>
      <c r="O3922" t="s">
        <v>8277</v>
      </c>
      <c r="P3922" s="9">
        <f>(J3922/86400)+DATE(1970,1,1)</f>
        <v>42657.38726851852</v>
      </c>
      <c r="Q3922" s="9">
        <f>(I3922/86400)+DATE(1970,1,1)</f>
        <v>42687.428935185184</v>
      </c>
      <c r="R3922" cm="1">
        <f t="array" ref="R3922:S3922">YEAR(P3922:Q3922)</f>
        <v>2016</v>
      </c>
      <c r="S3922">
        <v>2016</v>
      </c>
    </row>
    <row r="3923" spans="1:19" ht="48" x14ac:dyDescent="0.2">
      <c r="A3923">
        <v>3921</v>
      </c>
      <c r="B3923" s="3" t="s">
        <v>3918</v>
      </c>
      <c r="C3923" s="3" t="s">
        <v>8029</v>
      </c>
      <c r="D3923" s="6">
        <v>3000</v>
      </c>
      <c r="E3923" s="8">
        <v>0</v>
      </c>
      <c r="F3923" t="s">
        <v>8220</v>
      </c>
      <c r="G3923" t="s">
        <v>8224</v>
      </c>
      <c r="H3923" t="s">
        <v>8246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8276</v>
      </c>
      <c r="O3923" t="s">
        <v>8277</v>
      </c>
      <c r="P3923" s="9">
        <f>(J3923/86400)+DATE(1970,1,1)</f>
        <v>41926.542303240742</v>
      </c>
      <c r="Q3923" s="9">
        <f>(I3923/86400)+DATE(1970,1,1)</f>
        <v>41938.75</v>
      </c>
      <c r="R3923" cm="1">
        <f t="array" ref="R3923:S3923">YEAR(P3923:Q3923)</f>
        <v>2014</v>
      </c>
      <c r="S3923">
        <v>2014</v>
      </c>
    </row>
    <row r="3924" spans="1:19" ht="48" x14ac:dyDescent="0.2">
      <c r="A3924">
        <v>3922</v>
      </c>
      <c r="B3924" s="3" t="s">
        <v>3919</v>
      </c>
      <c r="C3924" s="3" t="s">
        <v>8030</v>
      </c>
      <c r="D3924" s="6">
        <v>750</v>
      </c>
      <c r="E3924" s="8">
        <v>61</v>
      </c>
      <c r="F3924" t="s">
        <v>8220</v>
      </c>
      <c r="G3924" t="s">
        <v>8223</v>
      </c>
      <c r="H3924" t="s">
        <v>8245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8276</v>
      </c>
      <c r="O3924" t="s">
        <v>8277</v>
      </c>
      <c r="P3924" s="9">
        <f>(J3924/86400)+DATE(1970,1,1)</f>
        <v>42020.768634259264</v>
      </c>
      <c r="Q3924" s="9">
        <f>(I3924/86400)+DATE(1970,1,1)</f>
        <v>42065.958333333328</v>
      </c>
      <c r="R3924" cm="1">
        <f t="array" ref="R3924:S3924">YEAR(P3924:Q3924)</f>
        <v>2015</v>
      </c>
      <c r="S3924">
        <v>2015</v>
      </c>
    </row>
    <row r="3925" spans="1:19" ht="48" x14ac:dyDescent="0.2">
      <c r="A3925">
        <v>3923</v>
      </c>
      <c r="B3925" s="3" t="s">
        <v>3920</v>
      </c>
      <c r="C3925" s="3" t="s">
        <v>8031</v>
      </c>
      <c r="D3925" s="6">
        <v>11500</v>
      </c>
      <c r="E3925" s="8">
        <v>1384</v>
      </c>
      <c r="F3925" t="s">
        <v>8220</v>
      </c>
      <c r="G3925" t="s">
        <v>8224</v>
      </c>
      <c r="H3925" t="s">
        <v>8246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8276</v>
      </c>
      <c r="O3925" t="s">
        <v>8277</v>
      </c>
      <c r="P3925" s="9">
        <f>(J3925/86400)+DATE(1970,1,1)</f>
        <v>42075.979988425926</v>
      </c>
      <c r="Q3925" s="9">
        <f>(I3925/86400)+DATE(1970,1,1)</f>
        <v>42103.979988425926</v>
      </c>
      <c r="R3925" cm="1">
        <f t="array" ref="R3925:S3925">YEAR(P3925:Q3925)</f>
        <v>2015</v>
      </c>
      <c r="S3925">
        <v>2015</v>
      </c>
    </row>
    <row r="3926" spans="1:19" ht="48" x14ac:dyDescent="0.2">
      <c r="A3926">
        <v>3924</v>
      </c>
      <c r="B3926" s="3" t="s">
        <v>3921</v>
      </c>
      <c r="C3926" s="3" t="s">
        <v>8032</v>
      </c>
      <c r="D3926" s="6">
        <v>15000</v>
      </c>
      <c r="E3926" s="8">
        <v>2290</v>
      </c>
      <c r="F3926" t="s">
        <v>8220</v>
      </c>
      <c r="G3926" t="s">
        <v>8223</v>
      </c>
      <c r="H3926" t="s">
        <v>8245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8276</v>
      </c>
      <c r="O3926" t="s">
        <v>8277</v>
      </c>
      <c r="P3926" s="9">
        <f>(J3926/86400)+DATE(1970,1,1)</f>
        <v>41786.959745370368</v>
      </c>
      <c r="Q3926" s="9">
        <f>(I3926/86400)+DATE(1970,1,1)</f>
        <v>41816.959745370368</v>
      </c>
      <c r="R3926" cm="1">
        <f t="array" ref="R3926:S3926">YEAR(P3926:Q3926)</f>
        <v>2014</v>
      </c>
      <c r="S3926">
        <v>2014</v>
      </c>
    </row>
    <row r="3927" spans="1:19" ht="48" x14ac:dyDescent="0.2">
      <c r="A3927">
        <v>3925</v>
      </c>
      <c r="B3927" s="3" t="s">
        <v>3922</v>
      </c>
      <c r="C3927" s="3" t="s">
        <v>8033</v>
      </c>
      <c r="D3927" s="6">
        <v>150</v>
      </c>
      <c r="E3927" s="8">
        <v>15</v>
      </c>
      <c r="F3927" t="s">
        <v>8220</v>
      </c>
      <c r="G3927" t="s">
        <v>8223</v>
      </c>
      <c r="H3927" t="s">
        <v>8245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8276</v>
      </c>
      <c r="O3927" t="s">
        <v>8277</v>
      </c>
      <c r="P3927" s="9">
        <f>(J3927/86400)+DATE(1970,1,1)</f>
        <v>41820.870821759258</v>
      </c>
      <c r="Q3927" s="9">
        <f>(I3927/86400)+DATE(1970,1,1)</f>
        <v>41850.870821759258</v>
      </c>
      <c r="R3927" cm="1">
        <f t="array" ref="R3927:S3927">YEAR(P3927:Q3927)</f>
        <v>2014</v>
      </c>
      <c r="S3927">
        <v>2014</v>
      </c>
    </row>
    <row r="3928" spans="1:19" ht="32" x14ac:dyDescent="0.2">
      <c r="A3928">
        <v>3926</v>
      </c>
      <c r="B3928" s="3" t="s">
        <v>3923</v>
      </c>
      <c r="C3928" s="3" t="s">
        <v>8034</v>
      </c>
      <c r="D3928" s="6">
        <v>5000</v>
      </c>
      <c r="E3928" s="8">
        <v>15</v>
      </c>
      <c r="F3928" t="s">
        <v>8220</v>
      </c>
      <c r="G3928" t="s">
        <v>8225</v>
      </c>
      <c r="H3928" t="s">
        <v>8247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8276</v>
      </c>
      <c r="O3928" t="s">
        <v>8277</v>
      </c>
      <c r="P3928" s="9">
        <f>(J3928/86400)+DATE(1970,1,1)</f>
        <v>41970.085046296299</v>
      </c>
      <c r="Q3928" s="9">
        <f>(I3928/86400)+DATE(1970,1,1)</f>
        <v>42000.085046296299</v>
      </c>
      <c r="R3928" cm="1">
        <f t="array" ref="R3928:S3928">YEAR(P3928:Q3928)</f>
        <v>2014</v>
      </c>
      <c r="S3928">
        <v>2014</v>
      </c>
    </row>
    <row r="3929" spans="1:19" ht="48" x14ac:dyDescent="0.2">
      <c r="A3929">
        <v>3927</v>
      </c>
      <c r="B3929" s="3" t="s">
        <v>3924</v>
      </c>
      <c r="C3929" s="3" t="s">
        <v>8035</v>
      </c>
      <c r="D3929" s="6">
        <v>2500</v>
      </c>
      <c r="E3929" s="8">
        <v>25</v>
      </c>
      <c r="F3929" t="s">
        <v>8220</v>
      </c>
      <c r="G3929" t="s">
        <v>8224</v>
      </c>
      <c r="H3929" t="s">
        <v>8246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8276</v>
      </c>
      <c r="O3929" t="s">
        <v>8277</v>
      </c>
      <c r="P3929" s="9">
        <f>(J3929/86400)+DATE(1970,1,1)</f>
        <v>41830.267407407409</v>
      </c>
      <c r="Q3929" s="9">
        <f>(I3929/86400)+DATE(1970,1,1)</f>
        <v>41860.267407407409</v>
      </c>
      <c r="R3929" cm="1">
        <f t="array" ref="R3929:S3929">YEAR(P3929:Q3929)</f>
        <v>2014</v>
      </c>
      <c r="S3929">
        <v>2014</v>
      </c>
    </row>
    <row r="3930" spans="1:19" ht="48" x14ac:dyDescent="0.2">
      <c r="A3930">
        <v>3928</v>
      </c>
      <c r="B3930" s="3" t="s">
        <v>3925</v>
      </c>
      <c r="C3930" s="3" t="s">
        <v>8036</v>
      </c>
      <c r="D3930" s="6">
        <v>5000</v>
      </c>
      <c r="E3930" s="8">
        <v>651</v>
      </c>
      <c r="F3930" t="s">
        <v>8220</v>
      </c>
      <c r="G3930" t="s">
        <v>8223</v>
      </c>
      <c r="H3930" t="s">
        <v>8245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8276</v>
      </c>
      <c r="O3930" t="s">
        <v>8277</v>
      </c>
      <c r="P3930" s="9">
        <f>(J3930/86400)+DATE(1970,1,1)</f>
        <v>42265.683182870373</v>
      </c>
      <c r="Q3930" s="9">
        <f>(I3930/86400)+DATE(1970,1,1)</f>
        <v>42293.207638888889</v>
      </c>
      <c r="R3930" cm="1">
        <f t="array" ref="R3930:S3930">YEAR(P3930:Q3930)</f>
        <v>2015</v>
      </c>
      <c r="S3930">
        <v>2015</v>
      </c>
    </row>
    <row r="3931" spans="1:19" ht="48" x14ac:dyDescent="0.2">
      <c r="A3931">
        <v>3929</v>
      </c>
      <c r="B3931" s="3" t="s">
        <v>3926</v>
      </c>
      <c r="C3931" s="3" t="s">
        <v>8037</v>
      </c>
      <c r="D3931" s="6">
        <v>20000</v>
      </c>
      <c r="E3931" s="8">
        <v>453</v>
      </c>
      <c r="F3931" t="s">
        <v>8220</v>
      </c>
      <c r="G3931" t="s">
        <v>8223</v>
      </c>
      <c r="H3931" t="s">
        <v>8245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8276</v>
      </c>
      <c r="O3931" t="s">
        <v>8277</v>
      </c>
      <c r="P3931" s="9">
        <f>(J3931/86400)+DATE(1970,1,1)</f>
        <v>42601.827141203699</v>
      </c>
      <c r="Q3931" s="9">
        <f>(I3931/86400)+DATE(1970,1,1)</f>
        <v>42631.827141203699</v>
      </c>
      <c r="R3931" cm="1">
        <f t="array" ref="R3931:S3931">YEAR(P3931:Q3931)</f>
        <v>2016</v>
      </c>
      <c r="S3931">
        <v>2016</v>
      </c>
    </row>
    <row r="3932" spans="1:19" ht="48" x14ac:dyDescent="0.2">
      <c r="A3932">
        <v>3930</v>
      </c>
      <c r="B3932" s="3" t="s">
        <v>3927</v>
      </c>
      <c r="C3932" s="3" t="s">
        <v>8038</v>
      </c>
      <c r="D3932" s="6">
        <v>10000</v>
      </c>
      <c r="E3932" s="8">
        <v>0</v>
      </c>
      <c r="F3932" t="s">
        <v>8220</v>
      </c>
      <c r="G3932" t="s">
        <v>8225</v>
      </c>
      <c r="H3932" t="s">
        <v>8247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8276</v>
      </c>
      <c r="O3932" t="s">
        <v>8277</v>
      </c>
      <c r="P3932" s="9">
        <f>(J3932/86400)+DATE(1970,1,1)</f>
        <v>42433.338749999995</v>
      </c>
      <c r="Q3932" s="9">
        <f>(I3932/86400)+DATE(1970,1,1)</f>
        <v>42461.25</v>
      </c>
      <c r="R3932" cm="1">
        <f t="array" ref="R3932:S3932">YEAR(P3932:Q3932)</f>
        <v>2016</v>
      </c>
      <c r="S3932">
        <v>2016</v>
      </c>
    </row>
    <row r="3933" spans="1:19" ht="48" x14ac:dyDescent="0.2">
      <c r="A3933">
        <v>3931</v>
      </c>
      <c r="B3933" s="3" t="s">
        <v>3928</v>
      </c>
      <c r="C3933" s="3" t="s">
        <v>8039</v>
      </c>
      <c r="D3933" s="6">
        <v>8000</v>
      </c>
      <c r="E3933" s="8">
        <v>0</v>
      </c>
      <c r="F3933" t="s">
        <v>8220</v>
      </c>
      <c r="G3933" t="s">
        <v>8223</v>
      </c>
      <c r="H3933" t="s">
        <v>8245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8276</v>
      </c>
      <c r="O3933" t="s">
        <v>8277</v>
      </c>
      <c r="P3933" s="9">
        <f>(J3933/86400)+DATE(1970,1,1)</f>
        <v>42228.151701388888</v>
      </c>
      <c r="Q3933" s="9">
        <f>(I3933/86400)+DATE(1970,1,1)</f>
        <v>42253.151701388888</v>
      </c>
      <c r="R3933" cm="1">
        <f t="array" ref="R3933:S3933">YEAR(P3933:Q3933)</f>
        <v>2015</v>
      </c>
      <c r="S3933">
        <v>2015</v>
      </c>
    </row>
    <row r="3934" spans="1:19" ht="48" x14ac:dyDescent="0.2">
      <c r="A3934">
        <v>3932</v>
      </c>
      <c r="B3934" s="3" t="s">
        <v>3929</v>
      </c>
      <c r="C3934" s="3" t="s">
        <v>8040</v>
      </c>
      <c r="D3934" s="6">
        <v>12000</v>
      </c>
      <c r="E3934" s="8">
        <v>1</v>
      </c>
      <c r="F3934" t="s">
        <v>8220</v>
      </c>
      <c r="G3934" t="s">
        <v>8223</v>
      </c>
      <c r="H3934" t="s">
        <v>8245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8276</v>
      </c>
      <c r="O3934" t="s">
        <v>8277</v>
      </c>
      <c r="P3934" s="9">
        <f>(J3934/86400)+DATE(1970,1,1)</f>
        <v>42415.168564814812</v>
      </c>
      <c r="Q3934" s="9">
        <f>(I3934/86400)+DATE(1970,1,1)</f>
        <v>42445.126898148148</v>
      </c>
      <c r="R3934" cm="1">
        <f t="array" ref="R3934:S3934">YEAR(P3934:Q3934)</f>
        <v>2016</v>
      </c>
      <c r="S3934">
        <v>2016</v>
      </c>
    </row>
    <row r="3935" spans="1:19" ht="48" x14ac:dyDescent="0.2">
      <c r="A3935">
        <v>3933</v>
      </c>
      <c r="B3935" s="3" t="s">
        <v>3930</v>
      </c>
      <c r="C3935" s="3" t="s">
        <v>8041</v>
      </c>
      <c r="D3935" s="6">
        <v>7000</v>
      </c>
      <c r="E3935" s="8">
        <v>1102</v>
      </c>
      <c r="F3935" t="s">
        <v>8220</v>
      </c>
      <c r="G3935" t="s">
        <v>8223</v>
      </c>
      <c r="H3935" t="s">
        <v>8245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8276</v>
      </c>
      <c r="O3935" t="s">
        <v>8277</v>
      </c>
      <c r="P3935" s="9">
        <f>(J3935/86400)+DATE(1970,1,1)</f>
        <v>42538.968310185184</v>
      </c>
      <c r="Q3935" s="9">
        <f>(I3935/86400)+DATE(1970,1,1)</f>
        <v>42568.029861111107</v>
      </c>
      <c r="R3935" cm="1">
        <f t="array" ref="R3935:S3935">YEAR(P3935:Q3935)</f>
        <v>2016</v>
      </c>
      <c r="S3935">
        <v>2016</v>
      </c>
    </row>
    <row r="3936" spans="1:19" ht="48" x14ac:dyDescent="0.2">
      <c r="A3936">
        <v>3934</v>
      </c>
      <c r="B3936" s="3" t="s">
        <v>3931</v>
      </c>
      <c r="C3936" s="3" t="s">
        <v>8042</v>
      </c>
      <c r="D3936" s="6">
        <v>5000</v>
      </c>
      <c r="E3936" s="8">
        <v>550</v>
      </c>
      <c r="F3936" t="s">
        <v>8220</v>
      </c>
      <c r="G3936" t="s">
        <v>8223</v>
      </c>
      <c r="H3936" t="s">
        <v>8245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8276</v>
      </c>
      <c r="O3936" t="s">
        <v>8277</v>
      </c>
      <c r="P3936" s="9">
        <f>(J3936/86400)+DATE(1970,1,1)</f>
        <v>42233.671747685185</v>
      </c>
      <c r="Q3936" s="9">
        <f>(I3936/86400)+DATE(1970,1,1)</f>
        <v>42278.541666666672</v>
      </c>
      <c r="R3936" cm="1">
        <f t="array" ref="R3936:S3936">YEAR(P3936:Q3936)</f>
        <v>2015</v>
      </c>
      <c r="S3936">
        <v>2015</v>
      </c>
    </row>
    <row r="3937" spans="1:19" ht="64" x14ac:dyDescent="0.2">
      <c r="A3937">
        <v>3935</v>
      </c>
      <c r="B3937" s="3" t="s">
        <v>3932</v>
      </c>
      <c r="C3937" s="3" t="s">
        <v>8043</v>
      </c>
      <c r="D3937" s="6">
        <v>3000</v>
      </c>
      <c r="E3937" s="8">
        <v>1315</v>
      </c>
      <c r="F3937" t="s">
        <v>8220</v>
      </c>
      <c r="G3937" t="s">
        <v>8224</v>
      </c>
      <c r="H3937" t="s">
        <v>8246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8276</v>
      </c>
      <c r="O3937" t="s">
        <v>8277</v>
      </c>
      <c r="P3937" s="9">
        <f>(J3937/86400)+DATE(1970,1,1)</f>
        <v>42221.656782407408</v>
      </c>
      <c r="Q3937" s="9">
        <f>(I3937/86400)+DATE(1970,1,1)</f>
        <v>42281.656782407408</v>
      </c>
      <c r="R3937" cm="1">
        <f t="array" ref="R3937:S3937">YEAR(P3937:Q3937)</f>
        <v>2015</v>
      </c>
      <c r="S3937">
        <v>2015</v>
      </c>
    </row>
    <row r="3938" spans="1:19" ht="48" x14ac:dyDescent="0.2">
      <c r="A3938">
        <v>3936</v>
      </c>
      <c r="B3938" s="3" t="s">
        <v>3933</v>
      </c>
      <c r="C3938" s="3" t="s">
        <v>8044</v>
      </c>
      <c r="D3938" s="6">
        <v>20000</v>
      </c>
      <c r="E3938" s="8">
        <v>0</v>
      </c>
      <c r="F3938" t="s">
        <v>8220</v>
      </c>
      <c r="G3938" t="s">
        <v>8223</v>
      </c>
      <c r="H3938" t="s">
        <v>8245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8276</v>
      </c>
      <c r="O3938" t="s">
        <v>8277</v>
      </c>
      <c r="P3938" s="9">
        <f>(J3938/86400)+DATE(1970,1,1)</f>
        <v>42675.262962962966</v>
      </c>
      <c r="Q3938" s="9">
        <f>(I3938/86400)+DATE(1970,1,1)</f>
        <v>42705.304629629631</v>
      </c>
      <c r="R3938" cm="1">
        <f t="array" ref="R3938:S3938">YEAR(P3938:Q3938)</f>
        <v>2016</v>
      </c>
      <c r="S3938">
        <v>2016</v>
      </c>
    </row>
    <row r="3939" spans="1:19" ht="48" x14ac:dyDescent="0.2">
      <c r="A3939">
        <v>3937</v>
      </c>
      <c r="B3939" s="3" t="s">
        <v>3934</v>
      </c>
      <c r="C3939" s="3" t="s">
        <v>8045</v>
      </c>
      <c r="D3939" s="6">
        <v>2885</v>
      </c>
      <c r="E3939" s="8">
        <v>2485</v>
      </c>
      <c r="F3939" t="s">
        <v>8220</v>
      </c>
      <c r="G3939" t="s">
        <v>8223</v>
      </c>
      <c r="H3939" t="s">
        <v>8245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8276</v>
      </c>
      <c r="O3939" t="s">
        <v>8277</v>
      </c>
      <c r="P3939" s="9">
        <f>(J3939/86400)+DATE(1970,1,1)</f>
        <v>42534.631481481483</v>
      </c>
      <c r="Q3939" s="9">
        <f>(I3939/86400)+DATE(1970,1,1)</f>
        <v>42562.631481481483</v>
      </c>
      <c r="R3939" cm="1">
        <f t="array" ref="R3939:S3939">YEAR(P3939:Q3939)</f>
        <v>2016</v>
      </c>
      <c r="S3939">
        <v>2016</v>
      </c>
    </row>
    <row r="3940" spans="1:19" ht="48" x14ac:dyDescent="0.2">
      <c r="A3940">
        <v>3938</v>
      </c>
      <c r="B3940" s="3" t="s">
        <v>3935</v>
      </c>
      <c r="C3940" s="3" t="s">
        <v>8046</v>
      </c>
      <c r="D3940" s="6">
        <v>3255</v>
      </c>
      <c r="E3940" s="8">
        <v>397</v>
      </c>
      <c r="F3940" t="s">
        <v>8220</v>
      </c>
      <c r="G3940" t="s">
        <v>8223</v>
      </c>
      <c r="H3940" t="s">
        <v>8245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8276</v>
      </c>
      <c r="O3940" t="s">
        <v>8277</v>
      </c>
      <c r="P3940" s="9">
        <f>(J3940/86400)+DATE(1970,1,1)</f>
        <v>42151.905717592592</v>
      </c>
      <c r="Q3940" s="9">
        <f>(I3940/86400)+DATE(1970,1,1)</f>
        <v>42182.905717592592</v>
      </c>
      <c r="R3940" cm="1">
        <f t="array" ref="R3940:S3940">YEAR(P3940:Q3940)</f>
        <v>2015</v>
      </c>
      <c r="S3940">
        <v>2015</v>
      </c>
    </row>
    <row r="3941" spans="1:19" ht="48" x14ac:dyDescent="0.2">
      <c r="A3941">
        <v>3939</v>
      </c>
      <c r="B3941" s="3" t="s">
        <v>3936</v>
      </c>
      <c r="C3941" s="3" t="s">
        <v>8047</v>
      </c>
      <c r="D3941" s="6">
        <v>5000</v>
      </c>
      <c r="E3941" s="8">
        <v>5</v>
      </c>
      <c r="F3941" t="s">
        <v>8220</v>
      </c>
      <c r="G3941" t="s">
        <v>8225</v>
      </c>
      <c r="H3941" t="s">
        <v>8247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8276</v>
      </c>
      <c r="O3941" t="s">
        <v>8277</v>
      </c>
      <c r="P3941" s="9">
        <f>(J3941/86400)+DATE(1970,1,1)</f>
        <v>41915.400219907409</v>
      </c>
      <c r="Q3941" s="9">
        <f>(I3941/86400)+DATE(1970,1,1)</f>
        <v>41919.1875</v>
      </c>
      <c r="R3941" cm="1">
        <f t="array" ref="R3941:S3941">YEAR(P3941:Q3941)</f>
        <v>2014</v>
      </c>
      <c r="S3941">
        <v>2014</v>
      </c>
    </row>
    <row r="3942" spans="1:19" ht="48" x14ac:dyDescent="0.2">
      <c r="A3942">
        <v>3940</v>
      </c>
      <c r="B3942" s="3" t="s">
        <v>3937</v>
      </c>
      <c r="C3942" s="3" t="s">
        <v>8048</v>
      </c>
      <c r="D3942" s="6">
        <v>5000</v>
      </c>
      <c r="E3942" s="8">
        <v>11</v>
      </c>
      <c r="F3942" t="s">
        <v>8220</v>
      </c>
      <c r="G3942" t="s">
        <v>8223</v>
      </c>
      <c r="H3942" t="s">
        <v>8245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8276</v>
      </c>
      <c r="O3942" t="s">
        <v>8277</v>
      </c>
      <c r="P3942" s="9">
        <f>(J3942/86400)+DATE(1970,1,1)</f>
        <v>41961.492488425924</v>
      </c>
      <c r="Q3942" s="9">
        <f>(I3942/86400)+DATE(1970,1,1)</f>
        <v>42006.492488425924</v>
      </c>
      <c r="R3942" cm="1">
        <f t="array" ref="R3942:S3942">YEAR(P3942:Q3942)</f>
        <v>2014</v>
      </c>
      <c r="S3942">
        <v>2015</v>
      </c>
    </row>
    <row r="3943" spans="1:19" ht="48" x14ac:dyDescent="0.2">
      <c r="A3943">
        <v>3941</v>
      </c>
      <c r="B3943" s="3" t="s">
        <v>3938</v>
      </c>
      <c r="C3943" s="3" t="s">
        <v>8049</v>
      </c>
      <c r="D3943" s="6">
        <v>5500</v>
      </c>
      <c r="E3943" s="8">
        <v>50</v>
      </c>
      <c r="F3943" t="s">
        <v>8220</v>
      </c>
      <c r="G3943" t="s">
        <v>8223</v>
      </c>
      <c r="H3943" t="s">
        <v>8245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8276</v>
      </c>
      <c r="O3943" t="s">
        <v>8277</v>
      </c>
      <c r="P3943" s="9">
        <f>(J3943/86400)+DATE(1970,1,1)</f>
        <v>41940.587233796294</v>
      </c>
      <c r="Q3943" s="9">
        <f>(I3943/86400)+DATE(1970,1,1)</f>
        <v>41968.041666666672</v>
      </c>
      <c r="R3943" cm="1">
        <f t="array" ref="R3943:S3943">YEAR(P3943:Q3943)</f>
        <v>2014</v>
      </c>
      <c r="S3943">
        <v>2014</v>
      </c>
    </row>
    <row r="3944" spans="1:19" ht="48" x14ac:dyDescent="0.2">
      <c r="A3944">
        <v>3942</v>
      </c>
      <c r="B3944" s="3" t="s">
        <v>3939</v>
      </c>
      <c r="C3944" s="3" t="s">
        <v>8050</v>
      </c>
      <c r="D3944" s="6">
        <v>1200</v>
      </c>
      <c r="E3944" s="8">
        <v>0</v>
      </c>
      <c r="F3944" t="s">
        <v>8220</v>
      </c>
      <c r="G3944" t="s">
        <v>8223</v>
      </c>
      <c r="H3944" t="s">
        <v>8245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8276</v>
      </c>
      <c r="O3944" t="s">
        <v>8277</v>
      </c>
      <c r="P3944" s="9">
        <f>(J3944/86400)+DATE(1970,1,1)</f>
        <v>42111.904097222221</v>
      </c>
      <c r="Q3944" s="9">
        <f>(I3944/86400)+DATE(1970,1,1)</f>
        <v>42171.904097222221</v>
      </c>
      <c r="R3944" cm="1">
        <f t="array" ref="R3944:S3944">YEAR(P3944:Q3944)</f>
        <v>2015</v>
      </c>
      <c r="S3944">
        <v>2015</v>
      </c>
    </row>
    <row r="3945" spans="1:19" ht="48" x14ac:dyDescent="0.2">
      <c r="A3945">
        <v>3943</v>
      </c>
      <c r="B3945" s="3" t="s">
        <v>3940</v>
      </c>
      <c r="C3945" s="3" t="s">
        <v>8051</v>
      </c>
      <c r="D3945" s="6">
        <v>5000</v>
      </c>
      <c r="E3945" s="8">
        <v>1782</v>
      </c>
      <c r="F3945" t="s">
        <v>8220</v>
      </c>
      <c r="G3945" t="s">
        <v>8223</v>
      </c>
      <c r="H3945" t="s">
        <v>8245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8276</v>
      </c>
      <c r="O3945" t="s">
        <v>8277</v>
      </c>
      <c r="P3945" s="9">
        <f>(J3945/86400)+DATE(1970,1,1)</f>
        <v>42279.778564814813</v>
      </c>
      <c r="Q3945" s="9">
        <f>(I3945/86400)+DATE(1970,1,1)</f>
        <v>42310.701388888891</v>
      </c>
      <c r="R3945" cm="1">
        <f t="array" ref="R3945:S3945">YEAR(P3945:Q3945)</f>
        <v>2015</v>
      </c>
      <c r="S3945">
        <v>2015</v>
      </c>
    </row>
    <row r="3946" spans="1:19" ht="48" x14ac:dyDescent="0.2">
      <c r="A3946">
        <v>3944</v>
      </c>
      <c r="B3946" s="3" t="s">
        <v>3941</v>
      </c>
      <c r="C3946" s="3" t="s">
        <v>8052</v>
      </c>
      <c r="D3946" s="6">
        <v>5000</v>
      </c>
      <c r="E3946" s="8">
        <v>0</v>
      </c>
      <c r="F3946" t="s">
        <v>8220</v>
      </c>
      <c r="G3946" t="s">
        <v>8223</v>
      </c>
      <c r="H3946" t="s">
        <v>8245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8276</v>
      </c>
      <c r="O3946" t="s">
        <v>8277</v>
      </c>
      <c r="P3946" s="9">
        <f>(J3946/86400)+DATE(1970,1,1)</f>
        <v>42213.662905092591</v>
      </c>
      <c r="Q3946" s="9">
        <f>(I3946/86400)+DATE(1970,1,1)</f>
        <v>42243.662905092591</v>
      </c>
      <c r="R3946" cm="1">
        <f t="array" ref="R3946:S3946">YEAR(P3946:Q3946)</f>
        <v>2015</v>
      </c>
      <c r="S3946">
        <v>2015</v>
      </c>
    </row>
    <row r="3947" spans="1:19" ht="48" x14ac:dyDescent="0.2">
      <c r="A3947">
        <v>3945</v>
      </c>
      <c r="B3947" s="3" t="s">
        <v>3942</v>
      </c>
      <c r="C3947" s="3" t="s">
        <v>8053</v>
      </c>
      <c r="D3947" s="6">
        <v>2000</v>
      </c>
      <c r="E3947" s="8">
        <v>5</v>
      </c>
      <c r="F3947" t="s">
        <v>8220</v>
      </c>
      <c r="G3947" t="s">
        <v>8223</v>
      </c>
      <c r="H3947" t="s">
        <v>8245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8276</v>
      </c>
      <c r="O3947" t="s">
        <v>8277</v>
      </c>
      <c r="P3947" s="9">
        <f>(J3947/86400)+DATE(1970,1,1)</f>
        <v>42109.801712962959</v>
      </c>
      <c r="Q3947" s="9">
        <f>(I3947/86400)+DATE(1970,1,1)</f>
        <v>42139.801712962959</v>
      </c>
      <c r="R3947" cm="1">
        <f t="array" ref="R3947:S3947">YEAR(P3947:Q3947)</f>
        <v>2015</v>
      </c>
      <c r="S3947">
        <v>2015</v>
      </c>
    </row>
    <row r="3948" spans="1:19" ht="32" x14ac:dyDescent="0.2">
      <c r="A3948">
        <v>3946</v>
      </c>
      <c r="B3948" s="3" t="s">
        <v>3943</v>
      </c>
      <c r="C3948" s="3" t="s">
        <v>8054</v>
      </c>
      <c r="D3948" s="6">
        <v>6000</v>
      </c>
      <c r="E3948" s="8">
        <v>195</v>
      </c>
      <c r="F3948" t="s">
        <v>8220</v>
      </c>
      <c r="G3948" t="s">
        <v>8223</v>
      </c>
      <c r="H3948" t="s">
        <v>8245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8276</v>
      </c>
      <c r="O3948" t="s">
        <v>8277</v>
      </c>
      <c r="P3948" s="9">
        <f>(J3948/86400)+DATE(1970,1,1)</f>
        <v>42031.833587962959</v>
      </c>
      <c r="Q3948" s="9">
        <f>(I3948/86400)+DATE(1970,1,1)</f>
        <v>42063.333333333328</v>
      </c>
      <c r="R3948" cm="1">
        <f t="array" ref="R3948:S3948">YEAR(P3948:Q3948)</f>
        <v>2015</v>
      </c>
      <c r="S3948">
        <v>2015</v>
      </c>
    </row>
    <row r="3949" spans="1:19" ht="48" x14ac:dyDescent="0.2">
      <c r="A3949">
        <v>3947</v>
      </c>
      <c r="B3949" s="3" t="s">
        <v>3944</v>
      </c>
      <c r="C3949" s="3" t="s">
        <v>8055</v>
      </c>
      <c r="D3949" s="6">
        <v>3000</v>
      </c>
      <c r="E3949" s="8">
        <v>101</v>
      </c>
      <c r="F3949" t="s">
        <v>8220</v>
      </c>
      <c r="G3949" t="s">
        <v>8223</v>
      </c>
      <c r="H3949" t="s">
        <v>8245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8276</v>
      </c>
      <c r="O3949" t="s">
        <v>8277</v>
      </c>
      <c r="P3949" s="9">
        <f>(J3949/86400)+DATE(1970,1,1)</f>
        <v>42615.142870370371</v>
      </c>
      <c r="Q3949" s="9">
        <f>(I3949/86400)+DATE(1970,1,1)</f>
        <v>42645.142870370371</v>
      </c>
      <c r="R3949" cm="1">
        <f t="array" ref="R3949:S3949">YEAR(P3949:Q3949)</f>
        <v>2016</v>
      </c>
      <c r="S3949">
        <v>2016</v>
      </c>
    </row>
    <row r="3950" spans="1:19" ht="48" x14ac:dyDescent="0.2">
      <c r="A3950">
        <v>3948</v>
      </c>
      <c r="B3950" s="3" t="s">
        <v>3945</v>
      </c>
      <c r="C3950" s="3" t="s">
        <v>8056</v>
      </c>
      <c r="D3950" s="6">
        <v>30000</v>
      </c>
      <c r="E3950" s="8">
        <v>0</v>
      </c>
      <c r="F3950" t="s">
        <v>8220</v>
      </c>
      <c r="G3950" t="s">
        <v>8225</v>
      </c>
      <c r="H3950" t="s">
        <v>8247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8276</v>
      </c>
      <c r="O3950" t="s">
        <v>8277</v>
      </c>
      <c r="P3950" s="9">
        <f>(J3950/86400)+DATE(1970,1,1)</f>
        <v>41829.325497685189</v>
      </c>
      <c r="Q3950" s="9">
        <f>(I3950/86400)+DATE(1970,1,1)</f>
        <v>41889.325497685189</v>
      </c>
      <c r="R3950" cm="1">
        <f t="array" ref="R3950:S3950">YEAR(P3950:Q3950)</f>
        <v>2014</v>
      </c>
      <c r="S3950">
        <v>2014</v>
      </c>
    </row>
    <row r="3951" spans="1:19" ht="48" x14ac:dyDescent="0.2">
      <c r="A3951">
        <v>3949</v>
      </c>
      <c r="B3951" s="3" t="s">
        <v>3946</v>
      </c>
      <c r="C3951" s="3" t="s">
        <v>8057</v>
      </c>
      <c r="D3951" s="6">
        <v>10000</v>
      </c>
      <c r="E3951" s="8">
        <v>1577</v>
      </c>
      <c r="F3951" t="s">
        <v>8220</v>
      </c>
      <c r="G3951" t="s">
        <v>8225</v>
      </c>
      <c r="H3951" t="s">
        <v>8247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8276</v>
      </c>
      <c r="O3951" t="s">
        <v>8277</v>
      </c>
      <c r="P3951" s="9">
        <f>(J3951/86400)+DATE(1970,1,1)</f>
        <v>42016.120613425926</v>
      </c>
      <c r="Q3951" s="9">
        <f>(I3951/86400)+DATE(1970,1,1)</f>
        <v>42046.120613425926</v>
      </c>
      <c r="R3951" cm="1">
        <f t="array" ref="R3951:S3951">YEAR(P3951:Q3951)</f>
        <v>2015</v>
      </c>
      <c r="S3951">
        <v>2015</v>
      </c>
    </row>
    <row r="3952" spans="1:19" ht="48" x14ac:dyDescent="0.2">
      <c r="A3952">
        <v>3950</v>
      </c>
      <c r="B3952" s="3" t="s">
        <v>3947</v>
      </c>
      <c r="C3952" s="3" t="s">
        <v>8058</v>
      </c>
      <c r="D3952" s="6">
        <v>4000</v>
      </c>
      <c r="E3952" s="8">
        <v>25</v>
      </c>
      <c r="F3952" t="s">
        <v>8220</v>
      </c>
      <c r="G3952" t="s">
        <v>8223</v>
      </c>
      <c r="H3952" t="s">
        <v>8245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8276</v>
      </c>
      <c r="O3952" t="s">
        <v>8277</v>
      </c>
      <c r="P3952" s="9">
        <f>(J3952/86400)+DATE(1970,1,1)</f>
        <v>42439.702314814815</v>
      </c>
      <c r="Q3952" s="9">
        <f>(I3952/86400)+DATE(1970,1,1)</f>
        <v>42468.774305555555</v>
      </c>
      <c r="R3952" cm="1">
        <f t="array" ref="R3952:S3952">YEAR(P3952:Q3952)</f>
        <v>2016</v>
      </c>
      <c r="S3952">
        <v>2016</v>
      </c>
    </row>
    <row r="3953" spans="1:19" ht="48" x14ac:dyDescent="0.2">
      <c r="A3953">
        <v>3951</v>
      </c>
      <c r="B3953" s="3" t="s">
        <v>3948</v>
      </c>
      <c r="C3953" s="3" t="s">
        <v>6961</v>
      </c>
      <c r="D3953" s="6">
        <v>200000</v>
      </c>
      <c r="E3953" s="8">
        <v>1</v>
      </c>
      <c r="F3953" t="s">
        <v>8220</v>
      </c>
      <c r="G3953" t="s">
        <v>8240</v>
      </c>
      <c r="H3953" t="s">
        <v>8248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8276</v>
      </c>
      <c r="O3953" t="s">
        <v>8277</v>
      </c>
      <c r="P3953" s="9">
        <f>(J3953/86400)+DATE(1970,1,1)</f>
        <v>42433.825717592597</v>
      </c>
      <c r="Q3953" s="9">
        <f>(I3953/86400)+DATE(1970,1,1)</f>
        <v>42493.784050925926</v>
      </c>
      <c r="R3953" cm="1">
        <f t="array" ref="R3953:S3953">YEAR(P3953:Q3953)</f>
        <v>2016</v>
      </c>
      <c r="S3953">
        <v>2016</v>
      </c>
    </row>
    <row r="3954" spans="1:19" ht="48" x14ac:dyDescent="0.2">
      <c r="A3954">
        <v>3952</v>
      </c>
      <c r="B3954" s="3" t="s">
        <v>3949</v>
      </c>
      <c r="C3954" s="3" t="s">
        <v>8059</v>
      </c>
      <c r="D3954" s="6">
        <v>26000</v>
      </c>
      <c r="E3954" s="8">
        <v>25</v>
      </c>
      <c r="F3954" t="s">
        <v>8220</v>
      </c>
      <c r="G3954" t="s">
        <v>8223</v>
      </c>
      <c r="H3954" t="s">
        <v>8245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8276</v>
      </c>
      <c r="O3954" t="s">
        <v>8277</v>
      </c>
      <c r="P3954" s="9">
        <f>(J3954/86400)+DATE(1970,1,1)</f>
        <v>42243.790393518517</v>
      </c>
      <c r="Q3954" s="9">
        <f>(I3954/86400)+DATE(1970,1,1)</f>
        <v>42303.790393518517</v>
      </c>
      <c r="R3954" cm="1">
        <f t="array" ref="R3954:S3954">YEAR(P3954:Q3954)</f>
        <v>2015</v>
      </c>
      <c r="S3954">
        <v>2015</v>
      </c>
    </row>
    <row r="3955" spans="1:19" ht="48" x14ac:dyDescent="0.2">
      <c r="A3955">
        <v>3953</v>
      </c>
      <c r="B3955" s="3" t="s">
        <v>3950</v>
      </c>
      <c r="C3955" s="3" t="s">
        <v>8060</v>
      </c>
      <c r="D3955" s="6">
        <v>17600</v>
      </c>
      <c r="E3955" s="8">
        <v>0</v>
      </c>
      <c r="F3955" t="s">
        <v>8220</v>
      </c>
      <c r="G3955" t="s">
        <v>8223</v>
      </c>
      <c r="H3955" t="s">
        <v>8245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8276</v>
      </c>
      <c r="O3955" t="s">
        <v>8277</v>
      </c>
      <c r="P3955" s="9">
        <f>(J3955/86400)+DATE(1970,1,1)</f>
        <v>42550.048449074078</v>
      </c>
      <c r="Q3955" s="9">
        <f>(I3955/86400)+DATE(1970,1,1)</f>
        <v>42580.978472222225</v>
      </c>
      <c r="R3955" cm="1">
        <f t="array" ref="R3955:S3955">YEAR(P3955:Q3955)</f>
        <v>2016</v>
      </c>
      <c r="S3955">
        <v>2016</v>
      </c>
    </row>
    <row r="3956" spans="1:19" ht="48" x14ac:dyDescent="0.2">
      <c r="A3956">
        <v>3954</v>
      </c>
      <c r="B3956" s="3" t="s">
        <v>3951</v>
      </c>
      <c r="C3956" s="3" t="s">
        <v>8061</v>
      </c>
      <c r="D3956" s="6">
        <v>25000</v>
      </c>
      <c r="E3956" s="8">
        <v>0</v>
      </c>
      <c r="F3956" t="s">
        <v>8220</v>
      </c>
      <c r="G3956" t="s">
        <v>8228</v>
      </c>
      <c r="H3956" t="s">
        <v>8250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8276</v>
      </c>
      <c r="O3956" t="s">
        <v>8277</v>
      </c>
      <c r="P3956" s="9">
        <f>(J3956/86400)+DATE(1970,1,1)</f>
        <v>41774.651203703703</v>
      </c>
      <c r="Q3956" s="9">
        <f>(I3956/86400)+DATE(1970,1,1)</f>
        <v>41834.651203703703</v>
      </c>
      <c r="R3956" cm="1">
        <f t="array" ref="R3956:S3956">YEAR(P3956:Q3956)</f>
        <v>2014</v>
      </c>
      <c r="S3956">
        <v>2014</v>
      </c>
    </row>
    <row r="3957" spans="1:19" ht="48" x14ac:dyDescent="0.2">
      <c r="A3957">
        <v>3955</v>
      </c>
      <c r="B3957" s="3" t="s">
        <v>3952</v>
      </c>
      <c r="C3957" s="3" t="s">
        <v>8062</v>
      </c>
      <c r="D3957" s="6">
        <v>1750</v>
      </c>
      <c r="E3957" s="8">
        <v>425</v>
      </c>
      <c r="F3957" t="s">
        <v>8220</v>
      </c>
      <c r="G3957" t="s">
        <v>8223</v>
      </c>
      <c r="H3957" t="s">
        <v>8245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8276</v>
      </c>
      <c r="O3957" t="s">
        <v>8277</v>
      </c>
      <c r="P3957" s="9">
        <f>(J3957/86400)+DATE(1970,1,1)</f>
        <v>42306.848854166667</v>
      </c>
      <c r="Q3957" s="9">
        <f>(I3957/86400)+DATE(1970,1,1)</f>
        <v>42336.890520833331</v>
      </c>
      <c r="R3957" cm="1">
        <f t="array" ref="R3957:S3957">YEAR(P3957:Q3957)</f>
        <v>2015</v>
      </c>
      <c r="S3957">
        <v>2015</v>
      </c>
    </row>
    <row r="3958" spans="1:19" ht="48" x14ac:dyDescent="0.2">
      <c r="A3958">
        <v>3956</v>
      </c>
      <c r="B3958" s="3" t="s">
        <v>3953</v>
      </c>
      <c r="C3958" s="3" t="s">
        <v>8063</v>
      </c>
      <c r="D3958" s="6">
        <v>5500</v>
      </c>
      <c r="E3958" s="8">
        <v>0</v>
      </c>
      <c r="F3958" t="s">
        <v>8220</v>
      </c>
      <c r="G3958" t="s">
        <v>8223</v>
      </c>
      <c r="H3958" t="s">
        <v>8245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8276</v>
      </c>
      <c r="O3958" t="s">
        <v>8277</v>
      </c>
      <c r="P3958" s="9">
        <f>(J3958/86400)+DATE(1970,1,1)</f>
        <v>42457.932025462964</v>
      </c>
      <c r="Q3958" s="9">
        <f>(I3958/86400)+DATE(1970,1,1)</f>
        <v>42485.013888888891</v>
      </c>
      <c r="R3958" cm="1">
        <f t="array" ref="R3958:S3958">YEAR(P3958:Q3958)</f>
        <v>2016</v>
      </c>
      <c r="S3958">
        <v>2016</v>
      </c>
    </row>
    <row r="3959" spans="1:19" ht="48" x14ac:dyDescent="0.2">
      <c r="A3959">
        <v>3957</v>
      </c>
      <c r="B3959" s="3" t="s">
        <v>3954</v>
      </c>
      <c r="C3959" s="3" t="s">
        <v>8064</v>
      </c>
      <c r="D3959" s="6">
        <v>28000</v>
      </c>
      <c r="E3959" s="8">
        <v>7</v>
      </c>
      <c r="F3959" t="s">
        <v>8220</v>
      </c>
      <c r="G3959" t="s">
        <v>8223</v>
      </c>
      <c r="H3959" t="s">
        <v>8245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8276</v>
      </c>
      <c r="O3959" t="s">
        <v>8277</v>
      </c>
      <c r="P3959" s="9">
        <f>(J3959/86400)+DATE(1970,1,1)</f>
        <v>42513.976319444446</v>
      </c>
      <c r="Q3959" s="9">
        <f>(I3959/86400)+DATE(1970,1,1)</f>
        <v>42559.976319444446</v>
      </c>
      <c r="R3959" cm="1">
        <f t="array" ref="R3959:S3959">YEAR(P3959:Q3959)</f>
        <v>2016</v>
      </c>
      <c r="S3959">
        <v>2016</v>
      </c>
    </row>
    <row r="3960" spans="1:19" ht="48" x14ac:dyDescent="0.2">
      <c r="A3960">
        <v>3958</v>
      </c>
      <c r="B3960" s="3" t="s">
        <v>3955</v>
      </c>
      <c r="C3960" s="3" t="s">
        <v>8065</v>
      </c>
      <c r="D3960" s="6">
        <v>2000</v>
      </c>
      <c r="E3960" s="8">
        <v>641</v>
      </c>
      <c r="F3960" t="s">
        <v>8220</v>
      </c>
      <c r="G3960" t="s">
        <v>8223</v>
      </c>
      <c r="H3960" t="s">
        <v>8245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8276</v>
      </c>
      <c r="O3960" t="s">
        <v>8277</v>
      </c>
      <c r="P3960" s="9">
        <f>(J3960/86400)+DATE(1970,1,1)</f>
        <v>41816.950370370367</v>
      </c>
      <c r="Q3960" s="9">
        <f>(I3960/86400)+DATE(1970,1,1)</f>
        <v>41853.583333333336</v>
      </c>
      <c r="R3960" cm="1">
        <f t="array" ref="R3960:S3960">YEAR(P3960:Q3960)</f>
        <v>2014</v>
      </c>
      <c r="S3960">
        <v>2014</v>
      </c>
    </row>
    <row r="3961" spans="1:19" ht="48" x14ac:dyDescent="0.2">
      <c r="A3961">
        <v>3959</v>
      </c>
      <c r="B3961" s="3" t="s">
        <v>3956</v>
      </c>
      <c r="C3961" s="3" t="s">
        <v>8066</v>
      </c>
      <c r="D3961" s="6">
        <v>1200</v>
      </c>
      <c r="E3961" s="8">
        <v>292</v>
      </c>
      <c r="F3961" t="s">
        <v>8220</v>
      </c>
      <c r="G3961" t="s">
        <v>8223</v>
      </c>
      <c r="H3961" t="s">
        <v>8245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8276</v>
      </c>
      <c r="O3961" t="s">
        <v>8277</v>
      </c>
      <c r="P3961" s="9">
        <f>(J3961/86400)+DATE(1970,1,1)</f>
        <v>41880.788842592592</v>
      </c>
      <c r="Q3961" s="9">
        <f>(I3961/86400)+DATE(1970,1,1)</f>
        <v>41910.788842592592</v>
      </c>
      <c r="R3961" cm="1">
        <f t="array" ref="R3961:S3961">YEAR(P3961:Q3961)</f>
        <v>2014</v>
      </c>
      <c r="S3961">
        <v>2014</v>
      </c>
    </row>
    <row r="3962" spans="1:19" ht="48" x14ac:dyDescent="0.2">
      <c r="A3962">
        <v>3960</v>
      </c>
      <c r="B3962" s="3" t="s">
        <v>3957</v>
      </c>
      <c r="C3962" s="3" t="s">
        <v>8067</v>
      </c>
      <c r="D3962" s="6">
        <v>3000</v>
      </c>
      <c r="E3962" s="8">
        <v>45</v>
      </c>
      <c r="F3962" t="s">
        <v>8220</v>
      </c>
      <c r="G3962" t="s">
        <v>8223</v>
      </c>
      <c r="H3962" t="s">
        <v>8245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8276</v>
      </c>
      <c r="O3962" t="s">
        <v>8277</v>
      </c>
      <c r="P3962" s="9">
        <f>(J3962/86400)+DATE(1970,1,1)</f>
        <v>42342.845555555556</v>
      </c>
      <c r="Q3962" s="9">
        <f>(I3962/86400)+DATE(1970,1,1)</f>
        <v>42372.845555555556</v>
      </c>
      <c r="R3962" cm="1">
        <f t="array" ref="R3962:S3962">YEAR(P3962:Q3962)</f>
        <v>2015</v>
      </c>
      <c r="S3962">
        <v>2016</v>
      </c>
    </row>
    <row r="3963" spans="1:19" ht="48" x14ac:dyDescent="0.2">
      <c r="A3963">
        <v>3961</v>
      </c>
      <c r="B3963" s="3" t="s">
        <v>3958</v>
      </c>
      <c r="C3963" s="3" t="s">
        <v>8068</v>
      </c>
      <c r="D3963" s="6">
        <v>5000</v>
      </c>
      <c r="E3963" s="8">
        <v>21</v>
      </c>
      <c r="F3963" t="s">
        <v>8220</v>
      </c>
      <c r="G3963" t="s">
        <v>8224</v>
      </c>
      <c r="H3963" t="s">
        <v>8246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8276</v>
      </c>
      <c r="O3963" t="s">
        <v>8277</v>
      </c>
      <c r="P3963" s="9">
        <f>(J3963/86400)+DATE(1970,1,1)</f>
        <v>41745.891319444447</v>
      </c>
      <c r="Q3963" s="9">
        <f>(I3963/86400)+DATE(1970,1,1)</f>
        <v>41767.891319444447</v>
      </c>
      <c r="R3963" cm="1">
        <f t="array" ref="R3963:S3963">YEAR(P3963:Q3963)</f>
        <v>2014</v>
      </c>
      <c r="S3963">
        <v>2014</v>
      </c>
    </row>
    <row r="3964" spans="1:19" ht="48" x14ac:dyDescent="0.2">
      <c r="A3964">
        <v>3962</v>
      </c>
      <c r="B3964" s="3" t="s">
        <v>3959</v>
      </c>
      <c r="C3964" s="3" t="s">
        <v>8069</v>
      </c>
      <c r="D3964" s="6">
        <v>1400</v>
      </c>
      <c r="E3964" s="8">
        <v>45</v>
      </c>
      <c r="F3964" t="s">
        <v>8220</v>
      </c>
      <c r="G3964" t="s">
        <v>8224</v>
      </c>
      <c r="H3964" t="s">
        <v>8246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8276</v>
      </c>
      <c r="O3964" t="s">
        <v>8277</v>
      </c>
      <c r="P3964" s="9">
        <f>(J3964/86400)+DATE(1970,1,1)</f>
        <v>42311.621458333335</v>
      </c>
      <c r="Q3964" s="9">
        <f>(I3964/86400)+DATE(1970,1,1)</f>
        <v>42336.621458333335</v>
      </c>
      <c r="R3964" cm="1">
        <f t="array" ref="R3964:S3964">YEAR(P3964:Q3964)</f>
        <v>2015</v>
      </c>
      <c r="S3964">
        <v>2015</v>
      </c>
    </row>
    <row r="3965" spans="1:19" ht="48" x14ac:dyDescent="0.2">
      <c r="A3965">
        <v>3963</v>
      </c>
      <c r="B3965" s="3" t="s">
        <v>3960</v>
      </c>
      <c r="C3965" s="3" t="s">
        <v>8070</v>
      </c>
      <c r="D3965" s="6">
        <v>10000</v>
      </c>
      <c r="E3965" s="8">
        <v>0</v>
      </c>
      <c r="F3965" t="s">
        <v>8220</v>
      </c>
      <c r="G3965" t="s">
        <v>8228</v>
      </c>
      <c r="H3965" t="s">
        <v>8250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8276</v>
      </c>
      <c r="O3965" t="s">
        <v>8277</v>
      </c>
      <c r="P3965" s="9">
        <f>(J3965/86400)+DATE(1970,1,1)</f>
        <v>42296.154131944444</v>
      </c>
      <c r="Q3965" s="9">
        <f>(I3965/86400)+DATE(1970,1,1)</f>
        <v>42326.195798611108</v>
      </c>
      <c r="R3965" cm="1">
        <f t="array" ref="R3965:S3965">YEAR(P3965:Q3965)</f>
        <v>2015</v>
      </c>
      <c r="S3965">
        <v>2015</v>
      </c>
    </row>
    <row r="3966" spans="1:19" ht="48" x14ac:dyDescent="0.2">
      <c r="A3966">
        <v>3964</v>
      </c>
      <c r="B3966" s="3" t="s">
        <v>3961</v>
      </c>
      <c r="C3966" s="3" t="s">
        <v>8071</v>
      </c>
      <c r="D3966" s="6">
        <v>2000</v>
      </c>
      <c r="E3966" s="8">
        <v>126</v>
      </c>
      <c r="F3966" t="s">
        <v>8220</v>
      </c>
      <c r="G3966" t="s">
        <v>8223</v>
      </c>
      <c r="H3966" t="s">
        <v>8245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8276</v>
      </c>
      <c r="O3966" t="s">
        <v>8277</v>
      </c>
      <c r="P3966" s="9">
        <f>(J3966/86400)+DATE(1970,1,1)</f>
        <v>42053.722060185188</v>
      </c>
      <c r="Q3966" s="9">
        <f>(I3966/86400)+DATE(1970,1,1)</f>
        <v>42113.680393518516</v>
      </c>
      <c r="R3966" cm="1">
        <f t="array" ref="R3966:S3966">YEAR(P3966:Q3966)</f>
        <v>2015</v>
      </c>
      <c r="S3966">
        <v>2015</v>
      </c>
    </row>
    <row r="3967" spans="1:19" ht="48" x14ac:dyDescent="0.2">
      <c r="A3967">
        <v>3965</v>
      </c>
      <c r="B3967" s="3" t="s">
        <v>3962</v>
      </c>
      <c r="C3967" s="3" t="s">
        <v>8072</v>
      </c>
      <c r="D3967" s="6">
        <v>2000</v>
      </c>
      <c r="E3967" s="8">
        <v>285</v>
      </c>
      <c r="F3967" t="s">
        <v>8220</v>
      </c>
      <c r="G3967" t="s">
        <v>8223</v>
      </c>
      <c r="H3967" t="s">
        <v>8245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8276</v>
      </c>
      <c r="O3967" t="s">
        <v>8277</v>
      </c>
      <c r="P3967" s="9">
        <f>(J3967/86400)+DATE(1970,1,1)</f>
        <v>42414.235879629632</v>
      </c>
      <c r="Q3967" s="9">
        <f>(I3967/86400)+DATE(1970,1,1)</f>
        <v>42474.194212962961</v>
      </c>
      <c r="R3967" cm="1">
        <f t="array" ref="R3967:S3967">YEAR(P3967:Q3967)</f>
        <v>2016</v>
      </c>
      <c r="S3967">
        <v>2016</v>
      </c>
    </row>
    <row r="3968" spans="1:19" ht="48" x14ac:dyDescent="0.2">
      <c r="A3968">
        <v>3966</v>
      </c>
      <c r="B3968" s="3" t="s">
        <v>3963</v>
      </c>
      <c r="C3968" s="3" t="s">
        <v>8073</v>
      </c>
      <c r="D3968" s="6">
        <v>7500</v>
      </c>
      <c r="E3968" s="8">
        <v>45</v>
      </c>
      <c r="F3968" t="s">
        <v>8220</v>
      </c>
      <c r="G3968" t="s">
        <v>8223</v>
      </c>
      <c r="H3968" t="s">
        <v>8245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8276</v>
      </c>
      <c r="O3968" t="s">
        <v>8277</v>
      </c>
      <c r="P3968" s="9">
        <f>(J3968/86400)+DATE(1970,1,1)</f>
        <v>41801.711550925924</v>
      </c>
      <c r="Q3968" s="9">
        <f>(I3968/86400)+DATE(1970,1,1)</f>
        <v>41844.124305555553</v>
      </c>
      <c r="R3968" cm="1">
        <f t="array" ref="R3968:S3968">YEAR(P3968:Q3968)</f>
        <v>2014</v>
      </c>
      <c r="S3968">
        <v>2014</v>
      </c>
    </row>
    <row r="3969" spans="1:19" ht="48" x14ac:dyDescent="0.2">
      <c r="A3969">
        <v>3967</v>
      </c>
      <c r="B3969" s="3" t="s">
        <v>3964</v>
      </c>
      <c r="C3969" s="3" t="s">
        <v>8074</v>
      </c>
      <c r="D3969" s="6">
        <v>1700</v>
      </c>
      <c r="E3969" s="8">
        <v>410</v>
      </c>
      <c r="F3969" t="s">
        <v>8220</v>
      </c>
      <c r="G3969" t="s">
        <v>8223</v>
      </c>
      <c r="H3969" t="s">
        <v>8245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8276</v>
      </c>
      <c r="O3969" t="s">
        <v>8277</v>
      </c>
      <c r="P3969" s="9">
        <f>(J3969/86400)+DATE(1970,1,1)</f>
        <v>42770.290590277778</v>
      </c>
      <c r="Q3969" s="9">
        <f>(I3969/86400)+DATE(1970,1,1)</f>
        <v>42800.290590277778</v>
      </c>
      <c r="R3969" cm="1">
        <f t="array" ref="R3969:S3969">YEAR(P3969:Q3969)</f>
        <v>2017</v>
      </c>
      <c r="S3969">
        <v>2017</v>
      </c>
    </row>
    <row r="3970" spans="1:19" ht="48" x14ac:dyDescent="0.2">
      <c r="A3970">
        <v>3968</v>
      </c>
      <c r="B3970" s="3" t="s">
        <v>3965</v>
      </c>
      <c r="C3970" s="3" t="s">
        <v>8075</v>
      </c>
      <c r="D3970" s="6">
        <v>5000</v>
      </c>
      <c r="E3970" s="8">
        <v>527</v>
      </c>
      <c r="F3970" t="s">
        <v>8220</v>
      </c>
      <c r="G3970" t="s">
        <v>8223</v>
      </c>
      <c r="H3970" t="s">
        <v>8245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8276</v>
      </c>
      <c r="O3970" t="s">
        <v>8277</v>
      </c>
      <c r="P3970" s="9">
        <f>(J3970/86400)+DATE(1970,1,1)</f>
        <v>42452.815659722226</v>
      </c>
      <c r="Q3970" s="9">
        <f>(I3970/86400)+DATE(1970,1,1)</f>
        <v>42512.815659722226</v>
      </c>
      <c r="R3970" cm="1">
        <f t="array" ref="R3970:S3970">YEAR(P3970:Q3970)</f>
        <v>2016</v>
      </c>
      <c r="S3970">
        <v>2016</v>
      </c>
    </row>
    <row r="3971" spans="1:19" ht="48" x14ac:dyDescent="0.2">
      <c r="A3971">
        <v>3969</v>
      </c>
      <c r="B3971" s="3" t="s">
        <v>3966</v>
      </c>
      <c r="C3971" s="3" t="s">
        <v>8076</v>
      </c>
      <c r="D3971" s="6">
        <v>2825</v>
      </c>
      <c r="E3971" s="8">
        <v>211</v>
      </c>
      <c r="F3971" t="s">
        <v>8220</v>
      </c>
      <c r="G3971" t="s">
        <v>8223</v>
      </c>
      <c r="H3971" t="s">
        <v>8245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8276</v>
      </c>
      <c r="O3971" t="s">
        <v>8277</v>
      </c>
      <c r="P3971" s="9">
        <f>(J3971/86400)+DATE(1970,1,1)</f>
        <v>42601.854699074072</v>
      </c>
      <c r="Q3971" s="9">
        <f>(I3971/86400)+DATE(1970,1,1)</f>
        <v>42611.163194444445</v>
      </c>
      <c r="R3971" cm="1">
        <f t="array" ref="R3971:S3971">YEAR(P3971:Q3971)</f>
        <v>2016</v>
      </c>
      <c r="S3971">
        <v>2016</v>
      </c>
    </row>
    <row r="3972" spans="1:19" ht="64" x14ac:dyDescent="0.2">
      <c r="A3972">
        <v>3970</v>
      </c>
      <c r="B3972" s="3" t="s">
        <v>3967</v>
      </c>
      <c r="C3972" s="3" t="s">
        <v>8077</v>
      </c>
      <c r="D3972" s="6">
        <v>15000</v>
      </c>
      <c r="E3972" s="8">
        <v>11</v>
      </c>
      <c r="F3972" t="s">
        <v>8220</v>
      </c>
      <c r="G3972" t="s">
        <v>8223</v>
      </c>
      <c r="H3972" t="s">
        <v>8245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8276</v>
      </c>
      <c r="O3972" t="s">
        <v>8277</v>
      </c>
      <c r="P3972" s="9">
        <f>(J3972/86400)+DATE(1970,1,1)</f>
        <v>42447.863553240742</v>
      </c>
      <c r="Q3972" s="9">
        <f>(I3972/86400)+DATE(1970,1,1)</f>
        <v>42477.863553240742</v>
      </c>
      <c r="R3972" cm="1">
        <f t="array" ref="R3972:S3972">YEAR(P3972:Q3972)</f>
        <v>2016</v>
      </c>
      <c r="S3972">
        <v>2016</v>
      </c>
    </row>
    <row r="3973" spans="1:19" ht="48" x14ac:dyDescent="0.2">
      <c r="A3973">
        <v>3971</v>
      </c>
      <c r="B3973" s="3" t="s">
        <v>3968</v>
      </c>
      <c r="C3973" s="3" t="s">
        <v>8078</v>
      </c>
      <c r="D3973" s="6">
        <v>14000</v>
      </c>
      <c r="E3973" s="8">
        <v>136</v>
      </c>
      <c r="F3973" t="s">
        <v>8220</v>
      </c>
      <c r="G3973" t="s">
        <v>8223</v>
      </c>
      <c r="H3973" t="s">
        <v>8245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8276</v>
      </c>
      <c r="O3973" t="s">
        <v>8277</v>
      </c>
      <c r="P3973" s="9">
        <f>(J3973/86400)+DATE(1970,1,1)</f>
        <v>41811.536180555559</v>
      </c>
      <c r="Q3973" s="9">
        <f>(I3973/86400)+DATE(1970,1,1)</f>
        <v>41841.536180555559</v>
      </c>
      <c r="R3973" cm="1">
        <f t="array" ref="R3973:S3973">YEAR(P3973:Q3973)</f>
        <v>2014</v>
      </c>
      <c r="S3973">
        <v>2014</v>
      </c>
    </row>
    <row r="3974" spans="1:19" ht="32" x14ac:dyDescent="0.2">
      <c r="A3974">
        <v>3972</v>
      </c>
      <c r="B3974" s="3" t="s">
        <v>3969</v>
      </c>
      <c r="C3974" s="3" t="s">
        <v>8079</v>
      </c>
      <c r="D3974" s="6">
        <v>1000</v>
      </c>
      <c r="E3974" s="8">
        <v>211</v>
      </c>
      <c r="F3974" t="s">
        <v>8220</v>
      </c>
      <c r="G3974" t="s">
        <v>8223</v>
      </c>
      <c r="H3974" t="s">
        <v>8245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8276</v>
      </c>
      <c r="O3974" t="s">
        <v>8277</v>
      </c>
      <c r="P3974" s="9">
        <f>(J3974/86400)+DATE(1970,1,1)</f>
        <v>41981.067523148144</v>
      </c>
      <c r="Q3974" s="9">
        <f>(I3974/86400)+DATE(1970,1,1)</f>
        <v>42041.067523148144</v>
      </c>
      <c r="R3974" cm="1">
        <f t="array" ref="R3974:S3974">YEAR(P3974:Q3974)</f>
        <v>2014</v>
      </c>
      <c r="S3974">
        <v>2015</v>
      </c>
    </row>
    <row r="3975" spans="1:19" ht="48" x14ac:dyDescent="0.2">
      <c r="A3975">
        <v>3973</v>
      </c>
      <c r="B3975" s="3" t="s">
        <v>3970</v>
      </c>
      <c r="C3975" s="3" t="s">
        <v>8080</v>
      </c>
      <c r="D3975" s="6">
        <v>5000</v>
      </c>
      <c r="E3975" s="8">
        <v>3905</v>
      </c>
      <c r="F3975" t="s">
        <v>8220</v>
      </c>
      <c r="G3975" t="s">
        <v>8223</v>
      </c>
      <c r="H3975" t="s">
        <v>8245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8276</v>
      </c>
      <c r="O3975" t="s">
        <v>8277</v>
      </c>
      <c r="P3975" s="9">
        <f>(J3975/86400)+DATE(1970,1,1)</f>
        <v>42469.68414351852</v>
      </c>
      <c r="Q3975" s="9">
        <f>(I3975/86400)+DATE(1970,1,1)</f>
        <v>42499.166666666672</v>
      </c>
      <c r="R3975" cm="1">
        <f t="array" ref="R3975:S3975">YEAR(P3975:Q3975)</f>
        <v>2016</v>
      </c>
      <c r="S3975">
        <v>2016</v>
      </c>
    </row>
    <row r="3976" spans="1:19" ht="48" x14ac:dyDescent="0.2">
      <c r="A3976">
        <v>3974</v>
      </c>
      <c r="B3976" s="3" t="s">
        <v>3971</v>
      </c>
      <c r="C3976" s="3" t="s">
        <v>8081</v>
      </c>
      <c r="D3976" s="6">
        <v>1000</v>
      </c>
      <c r="E3976" s="8">
        <v>320</v>
      </c>
      <c r="F3976" t="s">
        <v>8220</v>
      </c>
      <c r="G3976" t="s">
        <v>8224</v>
      </c>
      <c r="H3976" t="s">
        <v>8246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8276</v>
      </c>
      <c r="O3976" t="s">
        <v>8277</v>
      </c>
      <c r="P3976" s="9">
        <f>(J3976/86400)+DATE(1970,1,1)</f>
        <v>42493.546851851846</v>
      </c>
      <c r="Q3976" s="9">
        <f>(I3976/86400)+DATE(1970,1,1)</f>
        <v>42523.546851851846</v>
      </c>
      <c r="R3976" cm="1">
        <f t="array" ref="R3976:S3976">YEAR(P3976:Q3976)</f>
        <v>2016</v>
      </c>
      <c r="S3976">
        <v>2016</v>
      </c>
    </row>
    <row r="3977" spans="1:19" ht="48" x14ac:dyDescent="0.2">
      <c r="A3977">
        <v>3975</v>
      </c>
      <c r="B3977" s="3" t="s">
        <v>3972</v>
      </c>
      <c r="C3977" s="3" t="s">
        <v>8082</v>
      </c>
      <c r="D3977" s="6">
        <v>678</v>
      </c>
      <c r="E3977" s="8">
        <v>0</v>
      </c>
      <c r="F3977" t="s">
        <v>8220</v>
      </c>
      <c r="G3977" t="s">
        <v>8223</v>
      </c>
      <c r="H3977" t="s">
        <v>8245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8276</v>
      </c>
      <c r="O3977" t="s">
        <v>8277</v>
      </c>
      <c r="P3977" s="9">
        <f>(J3977/86400)+DATE(1970,1,1)</f>
        <v>42534.866875</v>
      </c>
      <c r="Q3977" s="9">
        <f>(I3977/86400)+DATE(1970,1,1)</f>
        <v>42564.866875</v>
      </c>
      <c r="R3977" cm="1">
        <f t="array" ref="R3977:S3977">YEAR(P3977:Q3977)</f>
        <v>2016</v>
      </c>
      <c r="S3977">
        <v>2016</v>
      </c>
    </row>
    <row r="3978" spans="1:19" ht="48" x14ac:dyDescent="0.2">
      <c r="A3978">
        <v>3976</v>
      </c>
      <c r="B3978" s="3" t="s">
        <v>3973</v>
      </c>
      <c r="C3978" s="3" t="s">
        <v>8083</v>
      </c>
      <c r="D3978" s="6">
        <v>1300</v>
      </c>
      <c r="E3978" s="8">
        <v>620</v>
      </c>
      <c r="F3978" t="s">
        <v>8220</v>
      </c>
      <c r="G3978" t="s">
        <v>8223</v>
      </c>
      <c r="H3978" t="s">
        <v>8245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8276</v>
      </c>
      <c r="O3978" t="s">
        <v>8277</v>
      </c>
      <c r="P3978" s="9">
        <f>(J3978/86400)+DATE(1970,1,1)</f>
        <v>41830.858344907407</v>
      </c>
      <c r="Q3978" s="9">
        <f>(I3978/86400)+DATE(1970,1,1)</f>
        <v>41852.291666666664</v>
      </c>
      <c r="R3978" cm="1">
        <f t="array" ref="R3978:S3978">YEAR(P3978:Q3978)</f>
        <v>2014</v>
      </c>
      <c r="S3978">
        <v>2014</v>
      </c>
    </row>
    <row r="3979" spans="1:19" ht="48" x14ac:dyDescent="0.2">
      <c r="A3979">
        <v>3977</v>
      </c>
      <c r="B3979" s="3" t="s">
        <v>3974</v>
      </c>
      <c r="C3979" s="3" t="s">
        <v>8084</v>
      </c>
      <c r="D3979" s="6">
        <v>90000</v>
      </c>
      <c r="E3979" s="8">
        <v>1305</v>
      </c>
      <c r="F3979" t="s">
        <v>8220</v>
      </c>
      <c r="G3979" t="s">
        <v>8223</v>
      </c>
      <c r="H3979" t="s">
        <v>8245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8276</v>
      </c>
      <c r="O3979" t="s">
        <v>8277</v>
      </c>
      <c r="P3979" s="9">
        <f>(J3979/86400)+DATE(1970,1,1)</f>
        <v>42543.788564814815</v>
      </c>
      <c r="Q3979" s="9">
        <f>(I3979/86400)+DATE(1970,1,1)</f>
        <v>42573.788564814815</v>
      </c>
      <c r="R3979" cm="1">
        <f t="array" ref="R3979:S3979">YEAR(P3979:Q3979)</f>
        <v>2016</v>
      </c>
      <c r="S3979">
        <v>2016</v>
      </c>
    </row>
    <row r="3980" spans="1:19" ht="48" x14ac:dyDescent="0.2">
      <c r="A3980">
        <v>3978</v>
      </c>
      <c r="B3980" s="3" t="s">
        <v>3975</v>
      </c>
      <c r="C3980" s="3" t="s">
        <v>8085</v>
      </c>
      <c r="D3980" s="6">
        <v>2000</v>
      </c>
      <c r="E3980" s="8">
        <v>214</v>
      </c>
      <c r="F3980" t="s">
        <v>8220</v>
      </c>
      <c r="G3980" t="s">
        <v>8223</v>
      </c>
      <c r="H3980" t="s">
        <v>8245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8276</v>
      </c>
      <c r="O3980" t="s">
        <v>8277</v>
      </c>
      <c r="P3980" s="9">
        <f>(J3980/86400)+DATE(1970,1,1)</f>
        <v>41975.642974537041</v>
      </c>
      <c r="Q3980" s="9">
        <f>(I3980/86400)+DATE(1970,1,1)</f>
        <v>42035.642974537041</v>
      </c>
      <c r="R3980" cm="1">
        <f t="array" ref="R3980:S3980">YEAR(P3980:Q3980)</f>
        <v>2014</v>
      </c>
      <c r="S3980">
        <v>2015</v>
      </c>
    </row>
    <row r="3981" spans="1:19" ht="48" x14ac:dyDescent="0.2">
      <c r="A3981">
        <v>3979</v>
      </c>
      <c r="B3981" s="3" t="s">
        <v>3976</v>
      </c>
      <c r="C3981" s="3" t="s">
        <v>8086</v>
      </c>
      <c r="D3981" s="6">
        <v>6000</v>
      </c>
      <c r="E3981" s="8">
        <v>110</v>
      </c>
      <c r="F3981" t="s">
        <v>8220</v>
      </c>
      <c r="G3981" t="s">
        <v>8224</v>
      </c>
      <c r="H3981" t="s">
        <v>8246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8276</v>
      </c>
      <c r="O3981" t="s">
        <v>8277</v>
      </c>
      <c r="P3981" s="9">
        <f>(J3981/86400)+DATE(1970,1,1)</f>
        <v>42069.903437500005</v>
      </c>
      <c r="Q3981" s="9">
        <f>(I3981/86400)+DATE(1970,1,1)</f>
        <v>42092.833333333328</v>
      </c>
      <c r="R3981" cm="1">
        <f t="array" ref="R3981:S3981">YEAR(P3981:Q3981)</f>
        <v>2015</v>
      </c>
      <c r="S3981">
        <v>2015</v>
      </c>
    </row>
    <row r="3982" spans="1:19" ht="48" x14ac:dyDescent="0.2">
      <c r="A3982">
        <v>3980</v>
      </c>
      <c r="B3982" s="3" t="s">
        <v>3977</v>
      </c>
      <c r="C3982" s="3" t="s">
        <v>8087</v>
      </c>
      <c r="D3982" s="6">
        <v>2500</v>
      </c>
      <c r="E3982" s="8">
        <v>450</v>
      </c>
      <c r="F3982" t="s">
        <v>8220</v>
      </c>
      <c r="G3982" t="s">
        <v>8223</v>
      </c>
      <c r="H3982" t="s">
        <v>8245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8276</v>
      </c>
      <c r="O3982" t="s">
        <v>8277</v>
      </c>
      <c r="P3982" s="9">
        <f>(J3982/86400)+DATE(1970,1,1)</f>
        <v>41795.598923611113</v>
      </c>
      <c r="Q3982" s="9">
        <f>(I3982/86400)+DATE(1970,1,1)</f>
        <v>41825.598923611113</v>
      </c>
      <c r="R3982" cm="1">
        <f t="array" ref="R3982:S3982">YEAR(P3982:Q3982)</f>
        <v>2014</v>
      </c>
      <c r="S3982">
        <v>2014</v>
      </c>
    </row>
    <row r="3983" spans="1:19" ht="32" x14ac:dyDescent="0.2">
      <c r="A3983">
        <v>3981</v>
      </c>
      <c r="B3983" s="3" t="s">
        <v>3358</v>
      </c>
      <c r="C3983" s="3" t="s">
        <v>7469</v>
      </c>
      <c r="D3983" s="6">
        <v>30000</v>
      </c>
      <c r="E3983" s="8">
        <v>1225</v>
      </c>
      <c r="F3983" t="s">
        <v>8220</v>
      </c>
      <c r="G3983" t="s">
        <v>8223</v>
      </c>
      <c r="H3983" t="s">
        <v>8245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8276</v>
      </c>
      <c r="O3983" t="s">
        <v>8277</v>
      </c>
      <c r="P3983" s="9">
        <f>(J3983/86400)+DATE(1970,1,1)</f>
        <v>42508.179965277777</v>
      </c>
      <c r="Q3983" s="9">
        <f>(I3983/86400)+DATE(1970,1,1)</f>
        <v>42568.179965277777</v>
      </c>
      <c r="R3983" cm="1">
        <f t="array" ref="R3983:S3983">YEAR(P3983:Q3983)</f>
        <v>2016</v>
      </c>
      <c r="S3983">
        <v>2016</v>
      </c>
    </row>
    <row r="3984" spans="1:19" ht="64" x14ac:dyDescent="0.2">
      <c r="A3984">
        <v>3982</v>
      </c>
      <c r="B3984" s="3" t="s">
        <v>3978</v>
      </c>
      <c r="C3984" s="3" t="s">
        <v>8088</v>
      </c>
      <c r="D3984" s="6">
        <v>850</v>
      </c>
      <c r="E3984" s="8">
        <v>170</v>
      </c>
      <c r="F3984" t="s">
        <v>8220</v>
      </c>
      <c r="G3984" t="s">
        <v>8224</v>
      </c>
      <c r="H3984" t="s">
        <v>8246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8276</v>
      </c>
      <c r="O3984" t="s">
        <v>8277</v>
      </c>
      <c r="P3984" s="9">
        <f>(J3984/86400)+DATE(1970,1,1)</f>
        <v>42132.809953703705</v>
      </c>
      <c r="Q3984" s="9">
        <f>(I3984/86400)+DATE(1970,1,1)</f>
        <v>42192.809953703705</v>
      </c>
      <c r="R3984" cm="1">
        <f t="array" ref="R3984:S3984">YEAR(P3984:Q3984)</f>
        <v>2015</v>
      </c>
      <c r="S3984">
        <v>2015</v>
      </c>
    </row>
    <row r="3985" spans="1:19" ht="48" x14ac:dyDescent="0.2">
      <c r="A3985">
        <v>3983</v>
      </c>
      <c r="B3985" s="3" t="s">
        <v>3979</v>
      </c>
      <c r="C3985" s="3" t="s">
        <v>8089</v>
      </c>
      <c r="D3985" s="6">
        <v>11140</v>
      </c>
      <c r="E3985" s="8">
        <v>3877</v>
      </c>
      <c r="F3985" t="s">
        <v>8220</v>
      </c>
      <c r="G3985" t="s">
        <v>8223</v>
      </c>
      <c r="H3985" t="s">
        <v>8245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8276</v>
      </c>
      <c r="O3985" t="s">
        <v>8277</v>
      </c>
      <c r="P3985" s="9">
        <f>(J3985/86400)+DATE(1970,1,1)</f>
        <v>41747.86986111111</v>
      </c>
      <c r="Q3985" s="9">
        <f>(I3985/86400)+DATE(1970,1,1)</f>
        <v>41779.290972222225</v>
      </c>
      <c r="R3985" cm="1">
        <f t="array" ref="R3985:S3985">YEAR(P3985:Q3985)</f>
        <v>2014</v>
      </c>
      <c r="S3985">
        <v>2014</v>
      </c>
    </row>
    <row r="3986" spans="1:19" ht="48" x14ac:dyDescent="0.2">
      <c r="A3986">
        <v>3984</v>
      </c>
      <c r="B3986" s="3" t="s">
        <v>3980</v>
      </c>
      <c r="C3986" s="3" t="s">
        <v>8090</v>
      </c>
      <c r="D3986" s="6">
        <v>1500</v>
      </c>
      <c r="E3986" s="8">
        <v>95</v>
      </c>
      <c r="F3986" t="s">
        <v>8220</v>
      </c>
      <c r="G3986" t="s">
        <v>8224</v>
      </c>
      <c r="H3986" t="s">
        <v>8246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8276</v>
      </c>
      <c r="O3986" t="s">
        <v>8277</v>
      </c>
      <c r="P3986" s="9">
        <f>(J3986/86400)+DATE(1970,1,1)</f>
        <v>41920.963472222225</v>
      </c>
      <c r="Q3986" s="9">
        <f>(I3986/86400)+DATE(1970,1,1)</f>
        <v>41951</v>
      </c>
      <c r="R3986" cm="1">
        <f t="array" ref="R3986:S3986">YEAR(P3986:Q3986)</f>
        <v>2014</v>
      </c>
      <c r="S3986">
        <v>2014</v>
      </c>
    </row>
    <row r="3987" spans="1:19" ht="48" x14ac:dyDescent="0.2">
      <c r="A3987">
        <v>3985</v>
      </c>
      <c r="B3987" s="3" t="s">
        <v>3981</v>
      </c>
      <c r="C3987" s="3" t="s">
        <v>8091</v>
      </c>
      <c r="D3987" s="6">
        <v>2000</v>
      </c>
      <c r="E3987" s="8">
        <v>641</v>
      </c>
      <c r="F3987" t="s">
        <v>8220</v>
      </c>
      <c r="G3987" t="s">
        <v>8223</v>
      </c>
      <c r="H3987" t="s">
        <v>8245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8276</v>
      </c>
      <c r="O3987" t="s">
        <v>8277</v>
      </c>
      <c r="P3987" s="9">
        <f>(J3987/86400)+DATE(1970,1,1)</f>
        <v>42399.707407407404</v>
      </c>
      <c r="Q3987" s="9">
        <f>(I3987/86400)+DATE(1970,1,1)</f>
        <v>42420.878472222219</v>
      </c>
      <c r="R3987" cm="1">
        <f t="array" ref="R3987:S3987">YEAR(P3987:Q3987)</f>
        <v>2016</v>
      </c>
      <c r="S3987">
        <v>2016</v>
      </c>
    </row>
    <row r="3988" spans="1:19" ht="48" x14ac:dyDescent="0.2">
      <c r="A3988">
        <v>3986</v>
      </c>
      <c r="B3988" s="3" t="s">
        <v>3982</v>
      </c>
      <c r="C3988" s="3" t="s">
        <v>8092</v>
      </c>
      <c r="D3988" s="6">
        <v>5000</v>
      </c>
      <c r="E3988" s="8">
        <v>488</v>
      </c>
      <c r="F3988" t="s">
        <v>8220</v>
      </c>
      <c r="G3988" t="s">
        <v>8224</v>
      </c>
      <c r="H3988" t="s">
        <v>8246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8276</v>
      </c>
      <c r="O3988" t="s">
        <v>8277</v>
      </c>
      <c r="P3988" s="9">
        <f>(J3988/86400)+DATE(1970,1,1)</f>
        <v>42467.548541666663</v>
      </c>
      <c r="Q3988" s="9">
        <f>(I3988/86400)+DATE(1970,1,1)</f>
        <v>42496.544444444444</v>
      </c>
      <c r="R3988" cm="1">
        <f t="array" ref="R3988:S3988">YEAR(P3988:Q3988)</f>
        <v>2016</v>
      </c>
      <c r="S3988">
        <v>2016</v>
      </c>
    </row>
    <row r="3989" spans="1:19" ht="48" x14ac:dyDescent="0.2">
      <c r="A3989">
        <v>3987</v>
      </c>
      <c r="B3989" s="3" t="s">
        <v>3983</v>
      </c>
      <c r="C3989" s="3" t="s">
        <v>8093</v>
      </c>
      <c r="D3989" s="6">
        <v>400</v>
      </c>
      <c r="E3989" s="8">
        <v>151</v>
      </c>
      <c r="F3989" t="s">
        <v>8220</v>
      </c>
      <c r="G3989" t="s">
        <v>8224</v>
      </c>
      <c r="H3989" t="s">
        <v>8246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8276</v>
      </c>
      <c r="O3989" t="s">
        <v>8277</v>
      </c>
      <c r="P3989" s="9">
        <f>(J3989/86400)+DATE(1970,1,1)</f>
        <v>41765.92465277778</v>
      </c>
      <c r="Q3989" s="9">
        <f>(I3989/86400)+DATE(1970,1,1)</f>
        <v>41775.92465277778</v>
      </c>
      <c r="R3989" cm="1">
        <f t="array" ref="R3989:S3989">YEAR(P3989:Q3989)</f>
        <v>2014</v>
      </c>
      <c r="S3989">
        <v>2014</v>
      </c>
    </row>
    <row r="3990" spans="1:19" ht="32" x14ac:dyDescent="0.2">
      <c r="A3990">
        <v>3988</v>
      </c>
      <c r="B3990" s="3" t="s">
        <v>3984</v>
      </c>
      <c r="C3990" s="3" t="s">
        <v>8094</v>
      </c>
      <c r="D3990" s="6">
        <v>1500</v>
      </c>
      <c r="E3990" s="8">
        <v>32</v>
      </c>
      <c r="F3990" t="s">
        <v>8220</v>
      </c>
      <c r="G3990" t="s">
        <v>8223</v>
      </c>
      <c r="H3990" t="s">
        <v>8245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8276</v>
      </c>
      <c r="O3990" t="s">
        <v>8277</v>
      </c>
      <c r="P3990" s="9">
        <f>(J3990/86400)+DATE(1970,1,1)</f>
        <v>42230.08116898148</v>
      </c>
      <c r="Q3990" s="9">
        <f>(I3990/86400)+DATE(1970,1,1)</f>
        <v>42245.08116898148</v>
      </c>
      <c r="R3990" cm="1">
        <f t="array" ref="R3990:S3990">YEAR(P3990:Q3990)</f>
        <v>2015</v>
      </c>
      <c r="S3990">
        <v>2015</v>
      </c>
    </row>
    <row r="3991" spans="1:19" ht="48" x14ac:dyDescent="0.2">
      <c r="A3991">
        <v>3989</v>
      </c>
      <c r="B3991" s="3" t="s">
        <v>3985</v>
      </c>
      <c r="C3991" s="3" t="s">
        <v>8095</v>
      </c>
      <c r="D3991" s="6">
        <v>3000</v>
      </c>
      <c r="E3991" s="8">
        <v>0</v>
      </c>
      <c r="F3991" t="s">
        <v>8220</v>
      </c>
      <c r="G3991" t="s">
        <v>8223</v>
      </c>
      <c r="H3991" t="s">
        <v>8245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8276</v>
      </c>
      <c r="O3991" t="s">
        <v>8277</v>
      </c>
      <c r="P3991" s="9">
        <f>(J3991/86400)+DATE(1970,1,1)</f>
        <v>42286.749780092592</v>
      </c>
      <c r="Q3991" s="9">
        <f>(I3991/86400)+DATE(1970,1,1)</f>
        <v>42316.791446759264</v>
      </c>
      <c r="R3991" cm="1">
        <f t="array" ref="R3991:S3991">YEAR(P3991:Q3991)</f>
        <v>2015</v>
      </c>
      <c r="S3991">
        <v>2015</v>
      </c>
    </row>
    <row r="3992" spans="1:19" ht="48" x14ac:dyDescent="0.2">
      <c r="A3992">
        <v>3990</v>
      </c>
      <c r="B3992" s="3" t="s">
        <v>3986</v>
      </c>
      <c r="C3992" s="3" t="s">
        <v>8096</v>
      </c>
      <c r="D3992" s="6">
        <v>1650</v>
      </c>
      <c r="E3992" s="8">
        <v>69</v>
      </c>
      <c r="F3992" t="s">
        <v>8220</v>
      </c>
      <c r="G3992" t="s">
        <v>8224</v>
      </c>
      <c r="H3992" t="s">
        <v>8246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8276</v>
      </c>
      <c r="O3992" t="s">
        <v>8277</v>
      </c>
      <c r="P3992" s="9">
        <f>(J3992/86400)+DATE(1970,1,1)</f>
        <v>42401.672372685185</v>
      </c>
      <c r="Q3992" s="9">
        <f>(I3992/86400)+DATE(1970,1,1)</f>
        <v>42431.672372685185</v>
      </c>
      <c r="R3992" cm="1">
        <f t="array" ref="R3992:S3992">YEAR(P3992:Q3992)</f>
        <v>2016</v>
      </c>
      <c r="S3992">
        <v>2016</v>
      </c>
    </row>
    <row r="3993" spans="1:19" ht="32" x14ac:dyDescent="0.2">
      <c r="A3993">
        <v>3991</v>
      </c>
      <c r="B3993" s="3" t="s">
        <v>3987</v>
      </c>
      <c r="C3993" s="3" t="s">
        <v>8097</v>
      </c>
      <c r="D3993" s="6">
        <v>500</v>
      </c>
      <c r="E3993" s="8">
        <v>100</v>
      </c>
      <c r="F3993" t="s">
        <v>8220</v>
      </c>
      <c r="G3993" t="s">
        <v>8223</v>
      </c>
      <c r="H3993" t="s">
        <v>8245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8276</v>
      </c>
      <c r="O3993" t="s">
        <v>8277</v>
      </c>
      <c r="P3993" s="9">
        <f>(J3993/86400)+DATE(1970,1,1)</f>
        <v>42125.644467592589</v>
      </c>
      <c r="Q3993" s="9">
        <f>(I3993/86400)+DATE(1970,1,1)</f>
        <v>42155.644467592589</v>
      </c>
      <c r="R3993" cm="1">
        <f t="array" ref="R3993:S3993">YEAR(P3993:Q3993)</f>
        <v>2015</v>
      </c>
      <c r="S3993">
        <v>2015</v>
      </c>
    </row>
    <row r="3994" spans="1:19" ht="48" x14ac:dyDescent="0.2">
      <c r="A3994">
        <v>3992</v>
      </c>
      <c r="B3994" s="3" t="s">
        <v>3988</v>
      </c>
      <c r="C3994" s="3" t="s">
        <v>8098</v>
      </c>
      <c r="D3994" s="6">
        <v>10000</v>
      </c>
      <c r="E3994" s="8">
        <v>541</v>
      </c>
      <c r="F3994" t="s">
        <v>8220</v>
      </c>
      <c r="G3994" t="s">
        <v>8223</v>
      </c>
      <c r="H3994" t="s">
        <v>8245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8276</v>
      </c>
      <c r="O3994" t="s">
        <v>8277</v>
      </c>
      <c r="P3994" s="9">
        <f>(J3994/86400)+DATE(1970,1,1)</f>
        <v>42289.94049768518</v>
      </c>
      <c r="Q3994" s="9">
        <f>(I3994/86400)+DATE(1970,1,1)</f>
        <v>42349.982164351852</v>
      </c>
      <c r="R3994" cm="1">
        <f t="array" ref="R3994:S3994">YEAR(P3994:Q3994)</f>
        <v>2015</v>
      </c>
      <c r="S3994">
        <v>2015</v>
      </c>
    </row>
    <row r="3995" spans="1:19" ht="48" x14ac:dyDescent="0.2">
      <c r="A3995">
        <v>3993</v>
      </c>
      <c r="B3995" s="3" t="s">
        <v>3989</v>
      </c>
      <c r="C3995" s="3" t="s">
        <v>8099</v>
      </c>
      <c r="D3995" s="6">
        <v>50000</v>
      </c>
      <c r="E3995" s="8">
        <v>3</v>
      </c>
      <c r="F3995" t="s">
        <v>8220</v>
      </c>
      <c r="G3995" t="s">
        <v>8223</v>
      </c>
      <c r="H3995" t="s">
        <v>8245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8276</v>
      </c>
      <c r="O3995" t="s">
        <v>8277</v>
      </c>
      <c r="P3995" s="9">
        <f>(J3995/86400)+DATE(1970,1,1)</f>
        <v>42107.864722222221</v>
      </c>
      <c r="Q3995" s="9">
        <f>(I3995/86400)+DATE(1970,1,1)</f>
        <v>42137.864722222221</v>
      </c>
      <c r="R3995" cm="1">
        <f t="array" ref="R3995:S3995">YEAR(P3995:Q3995)</f>
        <v>2015</v>
      </c>
      <c r="S3995">
        <v>2015</v>
      </c>
    </row>
    <row r="3996" spans="1:19" ht="32" x14ac:dyDescent="0.2">
      <c r="A3996">
        <v>3994</v>
      </c>
      <c r="B3996" s="3" t="s">
        <v>3990</v>
      </c>
      <c r="C3996" s="3" t="s">
        <v>8100</v>
      </c>
      <c r="D3996" s="6">
        <v>2000</v>
      </c>
      <c r="E3996" s="8">
        <v>5</v>
      </c>
      <c r="F3996" t="s">
        <v>8220</v>
      </c>
      <c r="G3996" t="s">
        <v>8223</v>
      </c>
      <c r="H3996" t="s">
        <v>8245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8276</v>
      </c>
      <c r="O3996" t="s">
        <v>8277</v>
      </c>
      <c r="P3996" s="9">
        <f>(J3996/86400)+DATE(1970,1,1)</f>
        <v>41809.389930555553</v>
      </c>
      <c r="Q3996" s="9">
        <f>(I3996/86400)+DATE(1970,1,1)</f>
        <v>41839.389930555553</v>
      </c>
      <c r="R3996" cm="1">
        <f t="array" ref="R3996:S3996">YEAR(P3996:Q3996)</f>
        <v>2014</v>
      </c>
      <c r="S3996">
        <v>2014</v>
      </c>
    </row>
    <row r="3997" spans="1:19" ht="48" x14ac:dyDescent="0.2">
      <c r="A3997">
        <v>3995</v>
      </c>
      <c r="B3997" s="3" t="s">
        <v>3991</v>
      </c>
      <c r="C3997" s="3" t="s">
        <v>8101</v>
      </c>
      <c r="D3997" s="6">
        <v>200</v>
      </c>
      <c r="E3997" s="8">
        <v>70</v>
      </c>
      <c r="F3997" t="s">
        <v>8220</v>
      </c>
      <c r="G3997" t="s">
        <v>8224</v>
      </c>
      <c r="H3997" t="s">
        <v>8246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8276</v>
      </c>
      <c r="O3997" t="s">
        <v>8277</v>
      </c>
      <c r="P3997" s="9">
        <f>(J3997/86400)+DATE(1970,1,1)</f>
        <v>42019.683761574073</v>
      </c>
      <c r="Q3997" s="9">
        <f>(I3997/86400)+DATE(1970,1,1)</f>
        <v>42049.477083333331</v>
      </c>
      <c r="R3997" cm="1">
        <f t="array" ref="R3997:S3997">YEAR(P3997:Q3997)</f>
        <v>2015</v>
      </c>
      <c r="S3997">
        <v>2015</v>
      </c>
    </row>
    <row r="3998" spans="1:19" ht="48" x14ac:dyDescent="0.2">
      <c r="A3998">
        <v>3996</v>
      </c>
      <c r="B3998" s="3" t="s">
        <v>3992</v>
      </c>
      <c r="C3998" s="3" t="s">
        <v>8102</v>
      </c>
      <c r="D3998" s="6">
        <v>3000</v>
      </c>
      <c r="E3998" s="8">
        <v>497</v>
      </c>
      <c r="F3998" t="s">
        <v>8220</v>
      </c>
      <c r="G3998" t="s">
        <v>8223</v>
      </c>
      <c r="H3998" t="s">
        <v>8245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8276</v>
      </c>
      <c r="O3998" t="s">
        <v>8277</v>
      </c>
      <c r="P3998" s="9">
        <f>(J3998/86400)+DATE(1970,1,1)</f>
        <v>41950.266944444447</v>
      </c>
      <c r="Q3998" s="9">
        <f>(I3998/86400)+DATE(1970,1,1)</f>
        <v>41963.669444444444</v>
      </c>
      <c r="R3998" cm="1">
        <f t="array" ref="R3998:S3998">YEAR(P3998:Q3998)</f>
        <v>2014</v>
      </c>
      <c r="S3998">
        <v>2014</v>
      </c>
    </row>
    <row r="3999" spans="1:19" ht="48" x14ac:dyDescent="0.2">
      <c r="A3999">
        <v>3997</v>
      </c>
      <c r="B3999" s="3" t="s">
        <v>3993</v>
      </c>
      <c r="C3999" s="3" t="s">
        <v>8103</v>
      </c>
      <c r="D3999" s="6">
        <v>3000</v>
      </c>
      <c r="E3999" s="8">
        <v>0</v>
      </c>
      <c r="F3999" t="s">
        <v>8220</v>
      </c>
      <c r="G3999" t="s">
        <v>8224</v>
      </c>
      <c r="H3999" t="s">
        <v>8246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8276</v>
      </c>
      <c r="O3999" t="s">
        <v>8277</v>
      </c>
      <c r="P3999" s="9">
        <f>(J3999/86400)+DATE(1970,1,1)</f>
        <v>42069.391446759255</v>
      </c>
      <c r="Q3999" s="9">
        <f>(I3999/86400)+DATE(1970,1,1)</f>
        <v>42099.349780092598</v>
      </c>
      <c r="R3999" cm="1">
        <f t="array" ref="R3999:S3999">YEAR(P3999:Q3999)</f>
        <v>2015</v>
      </c>
      <c r="S3999">
        <v>2015</v>
      </c>
    </row>
    <row r="4000" spans="1:19" ht="48" x14ac:dyDescent="0.2">
      <c r="A4000">
        <v>3998</v>
      </c>
      <c r="B4000" s="3" t="s">
        <v>3994</v>
      </c>
      <c r="C4000" s="3" t="s">
        <v>8104</v>
      </c>
      <c r="D4000" s="6">
        <v>1250</v>
      </c>
      <c r="E4000" s="8">
        <v>715</v>
      </c>
      <c r="F4000" t="s">
        <v>8220</v>
      </c>
      <c r="G4000" t="s">
        <v>8223</v>
      </c>
      <c r="H4000" t="s">
        <v>8245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8276</v>
      </c>
      <c r="O4000" t="s">
        <v>8277</v>
      </c>
      <c r="P4000" s="9">
        <f>(J4000/86400)+DATE(1970,1,1)</f>
        <v>42061.963263888887</v>
      </c>
      <c r="Q4000" s="9">
        <f>(I4000/86400)+DATE(1970,1,1)</f>
        <v>42091.921597222223</v>
      </c>
      <c r="R4000" cm="1">
        <f t="array" ref="R4000:S4000">YEAR(P4000:Q4000)</f>
        <v>2015</v>
      </c>
      <c r="S4000">
        <v>2015</v>
      </c>
    </row>
    <row r="4001" spans="1:19" ht="48" x14ac:dyDescent="0.2">
      <c r="A4001">
        <v>3999</v>
      </c>
      <c r="B4001" s="3" t="s">
        <v>3995</v>
      </c>
      <c r="C4001" s="3" t="s">
        <v>8105</v>
      </c>
      <c r="D4001" s="6">
        <v>7000</v>
      </c>
      <c r="E4001" s="8">
        <v>1156</v>
      </c>
      <c r="F4001" t="s">
        <v>8220</v>
      </c>
      <c r="G4001" t="s">
        <v>8223</v>
      </c>
      <c r="H4001" t="s">
        <v>8245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8276</v>
      </c>
      <c r="O4001" t="s">
        <v>8277</v>
      </c>
      <c r="P4001" s="9">
        <f>(J4001/86400)+DATE(1970,1,1)</f>
        <v>41842.828680555554</v>
      </c>
      <c r="Q4001" s="9">
        <f>(I4001/86400)+DATE(1970,1,1)</f>
        <v>41882.827650462961</v>
      </c>
      <c r="R4001" cm="1">
        <f t="array" ref="R4001:S4001">YEAR(P4001:Q4001)</f>
        <v>2014</v>
      </c>
      <c r="S4001">
        <v>2014</v>
      </c>
    </row>
    <row r="4002" spans="1:19" ht="16" x14ac:dyDescent="0.2">
      <c r="A4002">
        <v>4000</v>
      </c>
      <c r="B4002" s="3" t="s">
        <v>3996</v>
      </c>
      <c r="C4002" s="3" t="s">
        <v>8106</v>
      </c>
      <c r="D4002" s="6">
        <v>8000</v>
      </c>
      <c r="E4002" s="8">
        <v>10</v>
      </c>
      <c r="F4002" t="s">
        <v>8220</v>
      </c>
      <c r="G4002" t="s">
        <v>8223</v>
      </c>
      <c r="H4002" t="s">
        <v>8245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8276</v>
      </c>
      <c r="O4002" t="s">
        <v>8277</v>
      </c>
      <c r="P4002" s="9">
        <f>(J4002/86400)+DATE(1970,1,1)</f>
        <v>42437.64534722222</v>
      </c>
      <c r="Q4002" s="9">
        <f>(I4002/86400)+DATE(1970,1,1)</f>
        <v>42497.603680555556</v>
      </c>
      <c r="R4002" cm="1">
        <f t="array" ref="R4002:S4002">YEAR(P4002:Q4002)</f>
        <v>2016</v>
      </c>
      <c r="S4002">
        <v>2016</v>
      </c>
    </row>
    <row r="4003" spans="1:19" ht="48" x14ac:dyDescent="0.2">
      <c r="A4003">
        <v>4001</v>
      </c>
      <c r="B4003" s="3" t="s">
        <v>3997</v>
      </c>
      <c r="C4003" s="3" t="s">
        <v>8107</v>
      </c>
      <c r="D4003" s="6">
        <v>1200</v>
      </c>
      <c r="E4003" s="8">
        <v>453</v>
      </c>
      <c r="F4003" t="s">
        <v>8220</v>
      </c>
      <c r="G4003" t="s">
        <v>8224</v>
      </c>
      <c r="H4003" t="s">
        <v>8246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8276</v>
      </c>
      <c r="O4003" t="s">
        <v>8277</v>
      </c>
      <c r="P4003" s="9">
        <f>(J4003/86400)+DATE(1970,1,1)</f>
        <v>42775.964212962965</v>
      </c>
      <c r="Q4003" s="9">
        <f>(I4003/86400)+DATE(1970,1,1)</f>
        <v>42795.791666666672</v>
      </c>
      <c r="R4003" cm="1">
        <f t="array" ref="R4003:S4003">YEAR(P4003:Q4003)</f>
        <v>2017</v>
      </c>
      <c r="S4003">
        <v>2017</v>
      </c>
    </row>
    <row r="4004" spans="1:19" ht="48" x14ac:dyDescent="0.2">
      <c r="A4004">
        <v>4002</v>
      </c>
      <c r="B4004" s="3" t="s">
        <v>3998</v>
      </c>
      <c r="C4004" s="3" t="s">
        <v>8108</v>
      </c>
      <c r="D4004" s="6">
        <v>1250</v>
      </c>
      <c r="E4004" s="8">
        <v>23</v>
      </c>
      <c r="F4004" t="s">
        <v>8220</v>
      </c>
      <c r="G4004" t="s">
        <v>8223</v>
      </c>
      <c r="H4004" t="s">
        <v>8245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8276</v>
      </c>
      <c r="O4004" t="s">
        <v>8277</v>
      </c>
      <c r="P4004" s="9">
        <f>(J4004/86400)+DATE(1970,1,1)</f>
        <v>41879.043530092589</v>
      </c>
      <c r="Q4004" s="9">
        <f>(I4004/86400)+DATE(1970,1,1)</f>
        <v>41909.043530092589</v>
      </c>
      <c r="R4004" cm="1">
        <f t="array" ref="R4004:S4004">YEAR(P4004:Q4004)</f>
        <v>2014</v>
      </c>
      <c r="S4004">
        <v>2014</v>
      </c>
    </row>
    <row r="4005" spans="1:19" ht="48" x14ac:dyDescent="0.2">
      <c r="A4005">
        <v>4003</v>
      </c>
      <c r="B4005" s="3" t="s">
        <v>3999</v>
      </c>
      <c r="C4005" s="3" t="s">
        <v>8071</v>
      </c>
      <c r="D4005" s="6">
        <v>2000</v>
      </c>
      <c r="E4005" s="8">
        <v>201</v>
      </c>
      <c r="F4005" t="s">
        <v>8220</v>
      </c>
      <c r="G4005" t="s">
        <v>8223</v>
      </c>
      <c r="H4005" t="s">
        <v>8245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8276</v>
      </c>
      <c r="O4005" t="s">
        <v>8277</v>
      </c>
      <c r="P4005" s="9">
        <f>(J4005/86400)+DATE(1970,1,1)</f>
        <v>42020.587349537032</v>
      </c>
      <c r="Q4005" s="9">
        <f>(I4005/86400)+DATE(1970,1,1)</f>
        <v>42050.587349537032</v>
      </c>
      <c r="R4005" cm="1">
        <f t="array" ref="R4005:S4005">YEAR(P4005:Q4005)</f>
        <v>2015</v>
      </c>
      <c r="S4005">
        <v>2015</v>
      </c>
    </row>
    <row r="4006" spans="1:19" ht="16" x14ac:dyDescent="0.2">
      <c r="A4006">
        <v>4004</v>
      </c>
      <c r="B4006" s="3" t="s">
        <v>4000</v>
      </c>
      <c r="C4006" s="3" t="s">
        <v>8109</v>
      </c>
      <c r="D4006" s="6">
        <v>500</v>
      </c>
      <c r="E4006" s="8">
        <v>1</v>
      </c>
      <c r="F4006" t="s">
        <v>8220</v>
      </c>
      <c r="G4006" t="s">
        <v>8223</v>
      </c>
      <c r="H4006" t="s">
        <v>8245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8276</v>
      </c>
      <c r="O4006" t="s">
        <v>8277</v>
      </c>
      <c r="P4006" s="9">
        <f>(J4006/86400)+DATE(1970,1,1)</f>
        <v>41890.16269675926</v>
      </c>
      <c r="Q4006" s="9">
        <f>(I4006/86400)+DATE(1970,1,1)</f>
        <v>41920.16269675926</v>
      </c>
      <c r="R4006" cm="1">
        <f t="array" ref="R4006:S4006">YEAR(P4006:Q4006)</f>
        <v>2014</v>
      </c>
      <c r="S4006">
        <v>2014</v>
      </c>
    </row>
    <row r="4007" spans="1:19" ht="48" x14ac:dyDescent="0.2">
      <c r="A4007">
        <v>4005</v>
      </c>
      <c r="B4007" s="3" t="s">
        <v>4001</v>
      </c>
      <c r="C4007" s="3" t="s">
        <v>8110</v>
      </c>
      <c r="D4007" s="6">
        <v>3000</v>
      </c>
      <c r="E4007" s="8">
        <v>40</v>
      </c>
      <c r="F4007" t="s">
        <v>8220</v>
      </c>
      <c r="G4007" t="s">
        <v>8223</v>
      </c>
      <c r="H4007" t="s">
        <v>8245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8276</v>
      </c>
      <c r="O4007" t="s">
        <v>8277</v>
      </c>
      <c r="P4007" s="9">
        <f>(J4007/86400)+DATE(1970,1,1)</f>
        <v>41872.807696759257</v>
      </c>
      <c r="Q4007" s="9">
        <f>(I4007/86400)+DATE(1970,1,1)</f>
        <v>41932.807696759257</v>
      </c>
      <c r="R4007" cm="1">
        <f t="array" ref="R4007:S4007">YEAR(P4007:Q4007)</f>
        <v>2014</v>
      </c>
      <c r="S4007">
        <v>2014</v>
      </c>
    </row>
    <row r="4008" spans="1:19" ht="48" x14ac:dyDescent="0.2">
      <c r="A4008">
        <v>4006</v>
      </c>
      <c r="B4008" s="3" t="s">
        <v>4002</v>
      </c>
      <c r="C4008" s="3" t="s">
        <v>8111</v>
      </c>
      <c r="D4008" s="6">
        <v>30000</v>
      </c>
      <c r="E4008" s="8">
        <v>2</v>
      </c>
      <c r="F4008" t="s">
        <v>8220</v>
      </c>
      <c r="G4008" t="s">
        <v>8223</v>
      </c>
      <c r="H4008" t="s">
        <v>8245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8276</v>
      </c>
      <c r="O4008" t="s">
        <v>8277</v>
      </c>
      <c r="P4008" s="9">
        <f>(J4008/86400)+DATE(1970,1,1)</f>
        <v>42391.772997685184</v>
      </c>
      <c r="Q4008" s="9">
        <f>(I4008/86400)+DATE(1970,1,1)</f>
        <v>42416.772997685184</v>
      </c>
      <c r="R4008" cm="1">
        <f t="array" ref="R4008:S4008">YEAR(P4008:Q4008)</f>
        <v>2016</v>
      </c>
      <c r="S4008">
        <v>2016</v>
      </c>
    </row>
    <row r="4009" spans="1:19" ht="48" x14ac:dyDescent="0.2">
      <c r="A4009">
        <v>4007</v>
      </c>
      <c r="B4009" s="3" t="s">
        <v>4003</v>
      </c>
      <c r="C4009" s="3" t="s">
        <v>8112</v>
      </c>
      <c r="D4009" s="6">
        <v>2000</v>
      </c>
      <c r="E4009" s="8">
        <v>5</v>
      </c>
      <c r="F4009" t="s">
        <v>8220</v>
      </c>
      <c r="G4009" t="s">
        <v>8223</v>
      </c>
      <c r="H4009" t="s">
        <v>8245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8276</v>
      </c>
      <c r="O4009" t="s">
        <v>8277</v>
      </c>
      <c r="P4009" s="9">
        <f>(J4009/86400)+DATE(1970,1,1)</f>
        <v>41848.772928240738</v>
      </c>
      <c r="Q4009" s="9">
        <f>(I4009/86400)+DATE(1970,1,1)</f>
        <v>41877.686111111107</v>
      </c>
      <c r="R4009" cm="1">
        <f t="array" ref="R4009:S4009">YEAR(P4009:Q4009)</f>
        <v>2014</v>
      </c>
      <c r="S4009">
        <v>2014</v>
      </c>
    </row>
    <row r="4010" spans="1:19" ht="48" x14ac:dyDescent="0.2">
      <c r="A4010">
        <v>4008</v>
      </c>
      <c r="B4010" s="3" t="s">
        <v>4004</v>
      </c>
      <c r="C4010" s="3" t="s">
        <v>8113</v>
      </c>
      <c r="D4010" s="6">
        <v>1000</v>
      </c>
      <c r="E4010" s="8">
        <v>60</v>
      </c>
      <c r="F4010" t="s">
        <v>8220</v>
      </c>
      <c r="G4010" t="s">
        <v>8224</v>
      </c>
      <c r="H4010" t="s">
        <v>8246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8276</v>
      </c>
      <c r="O4010" t="s">
        <v>8277</v>
      </c>
      <c r="P4010" s="9">
        <f>(J4010/86400)+DATE(1970,1,1)</f>
        <v>42177.964201388888</v>
      </c>
      <c r="Q4010" s="9">
        <f>(I4010/86400)+DATE(1970,1,1)</f>
        <v>42207.964201388888</v>
      </c>
      <c r="R4010" cm="1">
        <f t="array" ref="R4010:S4010">YEAR(P4010:Q4010)</f>
        <v>2015</v>
      </c>
      <c r="S4010">
        <v>2015</v>
      </c>
    </row>
    <row r="4011" spans="1:19" ht="48" x14ac:dyDescent="0.2">
      <c r="A4011">
        <v>4009</v>
      </c>
      <c r="B4011" s="3" t="s">
        <v>4005</v>
      </c>
      <c r="C4011" s="3" t="s">
        <v>8114</v>
      </c>
      <c r="D4011" s="6">
        <v>1930</v>
      </c>
      <c r="E4011" s="8">
        <v>75</v>
      </c>
      <c r="F4011" t="s">
        <v>8220</v>
      </c>
      <c r="G4011" t="s">
        <v>8224</v>
      </c>
      <c r="H4011" t="s">
        <v>8246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8276</v>
      </c>
      <c r="O4011" t="s">
        <v>8277</v>
      </c>
      <c r="P4011" s="9">
        <f>(J4011/86400)+DATE(1970,1,1)</f>
        <v>41851.700925925928</v>
      </c>
      <c r="Q4011" s="9">
        <f>(I4011/86400)+DATE(1970,1,1)</f>
        <v>41891.700925925928</v>
      </c>
      <c r="R4011" cm="1">
        <f t="array" ref="R4011:S4011">YEAR(P4011:Q4011)</f>
        <v>2014</v>
      </c>
      <c r="S4011">
        <v>2014</v>
      </c>
    </row>
    <row r="4012" spans="1:19" ht="48" x14ac:dyDescent="0.2">
      <c r="A4012">
        <v>4010</v>
      </c>
      <c r="B4012" s="3" t="s">
        <v>4006</v>
      </c>
      <c r="C4012" s="3" t="s">
        <v>8115</v>
      </c>
      <c r="D4012" s="6">
        <v>7200</v>
      </c>
      <c r="E4012" s="8">
        <v>1742</v>
      </c>
      <c r="F4012" t="s">
        <v>8220</v>
      </c>
      <c r="G4012" t="s">
        <v>8223</v>
      </c>
      <c r="H4012" t="s">
        <v>8245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8276</v>
      </c>
      <c r="O4012" t="s">
        <v>8277</v>
      </c>
      <c r="P4012" s="9">
        <f>(J4012/86400)+DATE(1970,1,1)</f>
        <v>41921.770439814813</v>
      </c>
      <c r="Q4012" s="9">
        <f>(I4012/86400)+DATE(1970,1,1)</f>
        <v>41938.770439814813</v>
      </c>
      <c r="R4012" cm="1">
        <f t="array" ref="R4012:S4012">YEAR(P4012:Q4012)</f>
        <v>2014</v>
      </c>
      <c r="S4012">
        <v>2014</v>
      </c>
    </row>
    <row r="4013" spans="1:19" ht="48" x14ac:dyDescent="0.2">
      <c r="A4013">
        <v>4011</v>
      </c>
      <c r="B4013" s="3" t="s">
        <v>4007</v>
      </c>
      <c r="C4013" s="3" t="s">
        <v>8116</v>
      </c>
      <c r="D4013" s="6">
        <v>250</v>
      </c>
      <c r="E4013" s="8">
        <v>19</v>
      </c>
      <c r="F4013" t="s">
        <v>8220</v>
      </c>
      <c r="G4013" t="s">
        <v>8224</v>
      </c>
      <c r="H4013" t="s">
        <v>8246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8276</v>
      </c>
      <c r="O4013" t="s">
        <v>8277</v>
      </c>
      <c r="P4013" s="9">
        <f>(J4013/86400)+DATE(1970,1,1)</f>
        <v>42002.54488425926</v>
      </c>
      <c r="Q4013" s="9">
        <f>(I4013/86400)+DATE(1970,1,1)</f>
        <v>42032.54488425926</v>
      </c>
      <c r="R4013" cm="1">
        <f t="array" ref="R4013:S4013">YEAR(P4013:Q4013)</f>
        <v>2014</v>
      </c>
      <c r="S4013">
        <v>2015</v>
      </c>
    </row>
    <row r="4014" spans="1:19" ht="48" x14ac:dyDescent="0.2">
      <c r="A4014">
        <v>4012</v>
      </c>
      <c r="B4014" s="3" t="s">
        <v>4008</v>
      </c>
      <c r="C4014" s="3" t="s">
        <v>8117</v>
      </c>
      <c r="D4014" s="6">
        <v>575</v>
      </c>
      <c r="E4014" s="8">
        <v>0</v>
      </c>
      <c r="F4014" t="s">
        <v>8220</v>
      </c>
      <c r="G4014" t="s">
        <v>8224</v>
      </c>
      <c r="H4014" t="s">
        <v>8246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8276</v>
      </c>
      <c r="O4014" t="s">
        <v>8277</v>
      </c>
      <c r="P4014" s="9">
        <f>(J4014/86400)+DATE(1970,1,1)</f>
        <v>42096.544548611113</v>
      </c>
      <c r="Q4014" s="9">
        <f>(I4014/86400)+DATE(1970,1,1)</f>
        <v>42126.544548611113</v>
      </c>
      <c r="R4014" cm="1">
        <f t="array" ref="R4014:S4014">YEAR(P4014:Q4014)</f>
        <v>2015</v>
      </c>
      <c r="S4014">
        <v>2015</v>
      </c>
    </row>
    <row r="4015" spans="1:19" ht="48" x14ac:dyDescent="0.2">
      <c r="A4015">
        <v>4013</v>
      </c>
      <c r="B4015" s="3" t="s">
        <v>4009</v>
      </c>
      <c r="C4015" s="3" t="s">
        <v>8118</v>
      </c>
      <c r="D4015" s="6">
        <v>2000</v>
      </c>
      <c r="E4015" s="8">
        <v>26</v>
      </c>
      <c r="F4015" t="s">
        <v>8220</v>
      </c>
      <c r="G4015" t="s">
        <v>8223</v>
      </c>
      <c r="H4015" t="s">
        <v>8245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8276</v>
      </c>
      <c r="O4015" t="s">
        <v>8277</v>
      </c>
      <c r="P4015" s="9">
        <f>(J4015/86400)+DATE(1970,1,1)</f>
        <v>42021.301192129627</v>
      </c>
      <c r="Q4015" s="9">
        <f>(I4015/86400)+DATE(1970,1,1)</f>
        <v>42051.301192129627</v>
      </c>
      <c r="R4015" cm="1">
        <f t="array" ref="R4015:S4015">YEAR(P4015:Q4015)</f>
        <v>2015</v>
      </c>
      <c r="S4015">
        <v>2015</v>
      </c>
    </row>
    <row r="4016" spans="1:19" ht="48" x14ac:dyDescent="0.2">
      <c r="A4016">
        <v>4014</v>
      </c>
      <c r="B4016" s="3" t="s">
        <v>4010</v>
      </c>
      <c r="C4016" s="3" t="s">
        <v>8119</v>
      </c>
      <c r="D4016" s="6">
        <v>9000</v>
      </c>
      <c r="E4016" s="8">
        <v>0</v>
      </c>
      <c r="F4016" t="s">
        <v>8220</v>
      </c>
      <c r="G4016" t="s">
        <v>8223</v>
      </c>
      <c r="H4016" t="s">
        <v>8245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8276</v>
      </c>
      <c r="O4016" t="s">
        <v>8277</v>
      </c>
      <c r="P4016" s="9">
        <f>(J4016/86400)+DATE(1970,1,1)</f>
        <v>42419.246168981481</v>
      </c>
      <c r="Q4016" s="9">
        <f>(I4016/86400)+DATE(1970,1,1)</f>
        <v>42434.246168981481</v>
      </c>
      <c r="R4016" cm="1">
        <f t="array" ref="R4016:S4016">YEAR(P4016:Q4016)</f>
        <v>2016</v>
      </c>
      <c r="S4016">
        <v>2016</v>
      </c>
    </row>
    <row r="4017" spans="1:19" ht="48" x14ac:dyDescent="0.2">
      <c r="A4017">
        <v>4015</v>
      </c>
      <c r="B4017" s="3" t="s">
        <v>4011</v>
      </c>
      <c r="C4017" s="3" t="s">
        <v>8120</v>
      </c>
      <c r="D4017" s="6">
        <v>7000</v>
      </c>
      <c r="E4017" s="8">
        <v>1</v>
      </c>
      <c r="F4017" t="s">
        <v>8220</v>
      </c>
      <c r="G4017" t="s">
        <v>8223</v>
      </c>
      <c r="H4017" t="s">
        <v>8245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8276</v>
      </c>
      <c r="O4017" t="s">
        <v>8277</v>
      </c>
      <c r="P4017" s="9">
        <f>(J4017/86400)+DATE(1970,1,1)</f>
        <v>42174.780821759261</v>
      </c>
      <c r="Q4017" s="9">
        <f>(I4017/86400)+DATE(1970,1,1)</f>
        <v>42204.780821759261</v>
      </c>
      <c r="R4017" cm="1">
        <f t="array" ref="R4017:S4017">YEAR(P4017:Q4017)</f>
        <v>2015</v>
      </c>
      <c r="S4017">
        <v>2015</v>
      </c>
    </row>
    <row r="4018" spans="1:19" ht="48" x14ac:dyDescent="0.2">
      <c r="A4018">
        <v>4016</v>
      </c>
      <c r="B4018" s="3" t="s">
        <v>4012</v>
      </c>
      <c r="C4018" s="3" t="s">
        <v>8121</v>
      </c>
      <c r="D4018" s="6">
        <v>500</v>
      </c>
      <c r="E4018" s="8">
        <v>70</v>
      </c>
      <c r="F4018" t="s">
        <v>8220</v>
      </c>
      <c r="G4018" t="s">
        <v>8224</v>
      </c>
      <c r="H4018" t="s">
        <v>8246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8276</v>
      </c>
      <c r="O4018" t="s">
        <v>8277</v>
      </c>
      <c r="P4018" s="9">
        <f>(J4018/86400)+DATE(1970,1,1)</f>
        <v>41869.872685185182</v>
      </c>
      <c r="Q4018" s="9">
        <f>(I4018/86400)+DATE(1970,1,1)</f>
        <v>41899.872685185182</v>
      </c>
      <c r="R4018" cm="1">
        <f t="array" ref="R4018:S4018">YEAR(P4018:Q4018)</f>
        <v>2014</v>
      </c>
      <c r="S4018">
        <v>2014</v>
      </c>
    </row>
    <row r="4019" spans="1:19" ht="48" x14ac:dyDescent="0.2">
      <c r="A4019">
        <v>4017</v>
      </c>
      <c r="B4019" s="3" t="s">
        <v>4013</v>
      </c>
      <c r="C4019" s="3" t="s">
        <v>8122</v>
      </c>
      <c r="D4019" s="6">
        <v>10000</v>
      </c>
      <c r="E4019" s="8">
        <v>105</v>
      </c>
      <c r="F4019" t="s">
        <v>8220</v>
      </c>
      <c r="G4019" t="s">
        <v>8223</v>
      </c>
      <c r="H4019" t="s">
        <v>8245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8276</v>
      </c>
      <c r="O4019" t="s">
        <v>8277</v>
      </c>
      <c r="P4019" s="9">
        <f>(J4019/86400)+DATE(1970,1,1)</f>
        <v>41856.672152777777</v>
      </c>
      <c r="Q4019" s="9">
        <f>(I4019/86400)+DATE(1970,1,1)</f>
        <v>41886.672152777777</v>
      </c>
      <c r="R4019" cm="1">
        <f t="array" ref="R4019:S4019">YEAR(P4019:Q4019)</f>
        <v>2014</v>
      </c>
      <c r="S4019">
        <v>2014</v>
      </c>
    </row>
    <row r="4020" spans="1:19" ht="32" x14ac:dyDescent="0.2">
      <c r="A4020">
        <v>4018</v>
      </c>
      <c r="B4020" s="3" t="s">
        <v>4014</v>
      </c>
      <c r="C4020" s="3" t="s">
        <v>8123</v>
      </c>
      <c r="D4020" s="6">
        <v>1500</v>
      </c>
      <c r="E4020" s="8">
        <v>130</v>
      </c>
      <c r="F4020" t="s">
        <v>8220</v>
      </c>
      <c r="G4020" t="s">
        <v>8224</v>
      </c>
      <c r="H4020" t="s">
        <v>8246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8276</v>
      </c>
      <c r="O4020" t="s">
        <v>8277</v>
      </c>
      <c r="P4020" s="9">
        <f>(J4020/86400)+DATE(1970,1,1)</f>
        <v>42620.91097222222</v>
      </c>
      <c r="Q4020" s="9">
        <f>(I4020/86400)+DATE(1970,1,1)</f>
        <v>42650.91097222222</v>
      </c>
      <c r="R4020" cm="1">
        <f t="array" ref="R4020:S4020">YEAR(P4020:Q4020)</f>
        <v>2016</v>
      </c>
      <c r="S4020">
        <v>2016</v>
      </c>
    </row>
    <row r="4021" spans="1:19" ht="48" x14ac:dyDescent="0.2">
      <c r="A4021">
        <v>4019</v>
      </c>
      <c r="B4021" s="3" t="s">
        <v>4015</v>
      </c>
      <c r="C4021" s="3" t="s">
        <v>8124</v>
      </c>
      <c r="D4021" s="6">
        <v>3500</v>
      </c>
      <c r="E4021" s="8">
        <v>29</v>
      </c>
      <c r="F4021" t="s">
        <v>8220</v>
      </c>
      <c r="G4021" t="s">
        <v>8223</v>
      </c>
      <c r="H4021" t="s">
        <v>8245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8276</v>
      </c>
      <c r="O4021" t="s">
        <v>8277</v>
      </c>
      <c r="P4021" s="9">
        <f>(J4021/86400)+DATE(1970,1,1)</f>
        <v>42417.675879629634</v>
      </c>
      <c r="Q4021" s="9">
        <f>(I4021/86400)+DATE(1970,1,1)</f>
        <v>42475.686111111107</v>
      </c>
      <c r="R4021" cm="1">
        <f t="array" ref="R4021:S4021">YEAR(P4021:Q4021)</f>
        <v>2016</v>
      </c>
      <c r="S4021">
        <v>2016</v>
      </c>
    </row>
    <row r="4022" spans="1:19" ht="48" x14ac:dyDescent="0.2">
      <c r="A4022">
        <v>4020</v>
      </c>
      <c r="B4022" s="3" t="s">
        <v>4016</v>
      </c>
      <c r="C4022" s="3" t="s">
        <v>8125</v>
      </c>
      <c r="D4022" s="6">
        <v>600</v>
      </c>
      <c r="E4022" s="8">
        <v>100</v>
      </c>
      <c r="F4022" t="s">
        <v>8220</v>
      </c>
      <c r="G4022" t="s">
        <v>8223</v>
      </c>
      <c r="H4022" t="s">
        <v>8245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8276</v>
      </c>
      <c r="O4022" t="s">
        <v>8277</v>
      </c>
      <c r="P4022" s="9">
        <f>(J4022/86400)+DATE(1970,1,1)</f>
        <v>42057.190960648149</v>
      </c>
      <c r="Q4022" s="9">
        <f>(I4022/86400)+DATE(1970,1,1)</f>
        <v>42087.149293981478</v>
      </c>
      <c r="R4022" cm="1">
        <f t="array" ref="R4022:S4022">YEAR(P4022:Q4022)</f>
        <v>2015</v>
      </c>
      <c r="S4022">
        <v>2015</v>
      </c>
    </row>
    <row r="4023" spans="1:19" ht="48" x14ac:dyDescent="0.2">
      <c r="A4023">
        <v>4021</v>
      </c>
      <c r="B4023" s="3" t="s">
        <v>4017</v>
      </c>
      <c r="C4023" s="3" t="s">
        <v>8126</v>
      </c>
      <c r="D4023" s="6">
        <v>15000</v>
      </c>
      <c r="E4023" s="8">
        <v>125</v>
      </c>
      <c r="F4023" t="s">
        <v>8220</v>
      </c>
      <c r="G4023" t="s">
        <v>8223</v>
      </c>
      <c r="H4023" t="s">
        <v>8245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8276</v>
      </c>
      <c r="O4023" t="s">
        <v>8277</v>
      </c>
      <c r="P4023" s="9">
        <f>(J4023/86400)+DATE(1970,1,1)</f>
        <v>41878.911550925928</v>
      </c>
      <c r="Q4023" s="9">
        <f>(I4023/86400)+DATE(1970,1,1)</f>
        <v>41938.911550925928</v>
      </c>
      <c r="R4023" cm="1">
        <f t="array" ref="R4023:S4023">YEAR(P4023:Q4023)</f>
        <v>2014</v>
      </c>
      <c r="S4023">
        <v>2014</v>
      </c>
    </row>
    <row r="4024" spans="1:19" ht="32" x14ac:dyDescent="0.2">
      <c r="A4024">
        <v>4022</v>
      </c>
      <c r="B4024" s="3" t="s">
        <v>4018</v>
      </c>
      <c r="C4024" s="3" t="s">
        <v>8127</v>
      </c>
      <c r="D4024" s="6">
        <v>18000</v>
      </c>
      <c r="E4024" s="8">
        <v>12521</v>
      </c>
      <c r="F4024" t="s">
        <v>8220</v>
      </c>
      <c r="G4024" t="s">
        <v>8223</v>
      </c>
      <c r="H4024" t="s">
        <v>8245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8276</v>
      </c>
      <c r="O4024" t="s">
        <v>8277</v>
      </c>
      <c r="P4024" s="9">
        <f>(J4024/86400)+DATE(1970,1,1)</f>
        <v>41990.584108796298</v>
      </c>
      <c r="Q4024" s="9">
        <f>(I4024/86400)+DATE(1970,1,1)</f>
        <v>42036.120833333334</v>
      </c>
      <c r="R4024" cm="1">
        <f t="array" ref="R4024:S4024">YEAR(P4024:Q4024)</f>
        <v>2014</v>
      </c>
      <c r="S4024">
        <v>2015</v>
      </c>
    </row>
    <row r="4025" spans="1:19" ht="48" x14ac:dyDescent="0.2">
      <c r="A4025">
        <v>4023</v>
      </c>
      <c r="B4025" s="3" t="s">
        <v>4019</v>
      </c>
      <c r="C4025" s="3" t="s">
        <v>8128</v>
      </c>
      <c r="D4025" s="6">
        <v>7000</v>
      </c>
      <c r="E4025" s="8">
        <v>0</v>
      </c>
      <c r="F4025" t="s">
        <v>8220</v>
      </c>
      <c r="G4025" t="s">
        <v>8223</v>
      </c>
      <c r="H4025" t="s">
        <v>8245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8276</v>
      </c>
      <c r="O4025" t="s">
        <v>8277</v>
      </c>
      <c r="P4025" s="9">
        <f>(J4025/86400)+DATE(1970,1,1)</f>
        <v>42408.999571759261</v>
      </c>
      <c r="Q4025" s="9">
        <f>(I4025/86400)+DATE(1970,1,1)</f>
        <v>42453.957905092597</v>
      </c>
      <c r="R4025" cm="1">
        <f t="array" ref="R4025:S4025">YEAR(P4025:Q4025)</f>
        <v>2016</v>
      </c>
      <c r="S4025">
        <v>2016</v>
      </c>
    </row>
    <row r="4026" spans="1:19" ht="48" x14ac:dyDescent="0.2">
      <c r="A4026">
        <v>4024</v>
      </c>
      <c r="B4026" s="3" t="s">
        <v>4020</v>
      </c>
      <c r="C4026" s="3" t="s">
        <v>8129</v>
      </c>
      <c r="D4026" s="6">
        <v>800</v>
      </c>
      <c r="E4026" s="8">
        <v>10</v>
      </c>
      <c r="F4026" t="s">
        <v>8220</v>
      </c>
      <c r="G4026" t="s">
        <v>8223</v>
      </c>
      <c r="H4026" t="s">
        <v>8245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8276</v>
      </c>
      <c r="O4026" t="s">
        <v>8277</v>
      </c>
      <c r="P4026" s="9">
        <f>(J4026/86400)+DATE(1970,1,1)</f>
        <v>42217.670104166667</v>
      </c>
      <c r="Q4026" s="9">
        <f>(I4026/86400)+DATE(1970,1,1)</f>
        <v>42247.670104166667</v>
      </c>
      <c r="R4026" cm="1">
        <f t="array" ref="R4026:S4026">YEAR(P4026:Q4026)</f>
        <v>2015</v>
      </c>
      <c r="S4026">
        <v>2015</v>
      </c>
    </row>
    <row r="4027" spans="1:19" ht="48" x14ac:dyDescent="0.2">
      <c r="A4027">
        <v>4025</v>
      </c>
      <c r="B4027" s="3" t="s">
        <v>4021</v>
      </c>
      <c r="C4027" s="3" t="s">
        <v>8130</v>
      </c>
      <c r="D4027" s="6">
        <v>5000</v>
      </c>
      <c r="E4027" s="8">
        <v>250</v>
      </c>
      <c r="F4027" t="s">
        <v>8220</v>
      </c>
      <c r="G4027" t="s">
        <v>8229</v>
      </c>
      <c r="H4027" t="s">
        <v>8248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8276</v>
      </c>
      <c r="O4027" t="s">
        <v>8277</v>
      </c>
      <c r="P4027" s="9">
        <f>(J4027/86400)+DATE(1970,1,1)</f>
        <v>42151.237685185188</v>
      </c>
      <c r="Q4027" s="9">
        <f>(I4027/86400)+DATE(1970,1,1)</f>
        <v>42211.237685185188</v>
      </c>
      <c r="R4027" cm="1">
        <f t="array" ref="R4027:S4027">YEAR(P4027:Q4027)</f>
        <v>2015</v>
      </c>
      <c r="S4027">
        <v>2015</v>
      </c>
    </row>
    <row r="4028" spans="1:19" ht="48" x14ac:dyDescent="0.2">
      <c r="A4028">
        <v>4026</v>
      </c>
      <c r="B4028" s="3" t="s">
        <v>4022</v>
      </c>
      <c r="C4028" s="3" t="s">
        <v>8131</v>
      </c>
      <c r="D4028" s="6">
        <v>4000</v>
      </c>
      <c r="E4028" s="8">
        <v>0</v>
      </c>
      <c r="F4028" t="s">
        <v>8220</v>
      </c>
      <c r="G4028" t="s">
        <v>8223</v>
      </c>
      <c r="H4028" t="s">
        <v>8245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8276</v>
      </c>
      <c r="O4028" t="s">
        <v>8277</v>
      </c>
      <c r="P4028" s="9">
        <f>(J4028/86400)+DATE(1970,1,1)</f>
        <v>42282.655543981484</v>
      </c>
      <c r="Q4028" s="9">
        <f>(I4028/86400)+DATE(1970,1,1)</f>
        <v>42342.697210648148</v>
      </c>
      <c r="R4028" cm="1">
        <f t="array" ref="R4028:S4028">YEAR(P4028:Q4028)</f>
        <v>2015</v>
      </c>
      <c r="S4028">
        <v>2015</v>
      </c>
    </row>
    <row r="4029" spans="1:19" ht="48" x14ac:dyDescent="0.2">
      <c r="A4029">
        <v>4027</v>
      </c>
      <c r="B4029" s="3" t="s">
        <v>4023</v>
      </c>
      <c r="C4029" s="3" t="s">
        <v>8132</v>
      </c>
      <c r="D4029" s="6">
        <v>3000</v>
      </c>
      <c r="E4029" s="8">
        <v>215</v>
      </c>
      <c r="F4029" t="s">
        <v>8220</v>
      </c>
      <c r="G4029" t="s">
        <v>8223</v>
      </c>
      <c r="H4029" t="s">
        <v>8245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8276</v>
      </c>
      <c r="O4029" t="s">
        <v>8277</v>
      </c>
      <c r="P4029" s="9">
        <f>(J4029/86400)+DATE(1970,1,1)</f>
        <v>42768.97084490741</v>
      </c>
      <c r="Q4029" s="9">
        <f>(I4029/86400)+DATE(1970,1,1)</f>
        <v>42789.041666666672</v>
      </c>
      <c r="R4029" cm="1">
        <f t="array" ref="R4029:S4029">YEAR(P4029:Q4029)</f>
        <v>2017</v>
      </c>
      <c r="S4029">
        <v>2017</v>
      </c>
    </row>
    <row r="4030" spans="1:19" ht="48" x14ac:dyDescent="0.2">
      <c r="A4030">
        <v>4028</v>
      </c>
      <c r="B4030" s="3" t="s">
        <v>4024</v>
      </c>
      <c r="C4030" s="3" t="s">
        <v>8133</v>
      </c>
      <c r="D4030" s="6">
        <v>2000</v>
      </c>
      <c r="E4030" s="8">
        <v>561</v>
      </c>
      <c r="F4030" t="s">
        <v>8220</v>
      </c>
      <c r="G4030" t="s">
        <v>8223</v>
      </c>
      <c r="H4030" t="s">
        <v>8245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8276</v>
      </c>
      <c r="O4030" t="s">
        <v>8277</v>
      </c>
      <c r="P4030" s="9">
        <f>(J4030/86400)+DATE(1970,1,1)</f>
        <v>41765.938657407409</v>
      </c>
      <c r="Q4030" s="9">
        <f>(I4030/86400)+DATE(1970,1,1)</f>
        <v>41795.938657407409</v>
      </c>
      <c r="R4030" cm="1">
        <f t="array" ref="R4030:S4030">YEAR(P4030:Q4030)</f>
        <v>2014</v>
      </c>
      <c r="S4030">
        <v>2014</v>
      </c>
    </row>
    <row r="4031" spans="1:19" ht="48" x14ac:dyDescent="0.2">
      <c r="A4031">
        <v>4029</v>
      </c>
      <c r="B4031" s="3" t="s">
        <v>4025</v>
      </c>
      <c r="C4031" s="3" t="s">
        <v>8134</v>
      </c>
      <c r="D4031" s="6">
        <v>20000</v>
      </c>
      <c r="E4031" s="8">
        <v>0</v>
      </c>
      <c r="F4031" t="s">
        <v>8220</v>
      </c>
      <c r="G4031" t="s">
        <v>8223</v>
      </c>
      <c r="H4031" t="s">
        <v>8245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8276</v>
      </c>
      <c r="O4031" t="s">
        <v>8277</v>
      </c>
      <c r="P4031" s="9">
        <f>(J4031/86400)+DATE(1970,1,1)</f>
        <v>42322.02511574074</v>
      </c>
      <c r="Q4031" s="9">
        <f>(I4031/86400)+DATE(1970,1,1)</f>
        <v>42352.02511574074</v>
      </c>
      <c r="R4031" cm="1">
        <f t="array" ref="R4031:S4031">YEAR(P4031:Q4031)</f>
        <v>2015</v>
      </c>
      <c r="S4031">
        <v>2015</v>
      </c>
    </row>
    <row r="4032" spans="1:19" ht="48" x14ac:dyDescent="0.2">
      <c r="A4032">
        <v>4030</v>
      </c>
      <c r="B4032" s="3" t="s">
        <v>4026</v>
      </c>
      <c r="C4032" s="3" t="s">
        <v>8135</v>
      </c>
      <c r="D4032" s="6">
        <v>2500</v>
      </c>
      <c r="E4032" s="8">
        <v>400</v>
      </c>
      <c r="F4032" t="s">
        <v>8220</v>
      </c>
      <c r="G4032" t="s">
        <v>8223</v>
      </c>
      <c r="H4032" t="s">
        <v>8245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8276</v>
      </c>
      <c r="O4032" t="s">
        <v>8277</v>
      </c>
      <c r="P4032" s="9">
        <f>(J4032/86400)+DATE(1970,1,1)</f>
        <v>42374.655081018514</v>
      </c>
      <c r="Q4032" s="9">
        <f>(I4032/86400)+DATE(1970,1,1)</f>
        <v>42403.78402777778</v>
      </c>
      <c r="R4032" cm="1">
        <f t="array" ref="R4032:S4032">YEAR(P4032:Q4032)</f>
        <v>2016</v>
      </c>
      <c r="S4032">
        <v>2016</v>
      </c>
    </row>
    <row r="4033" spans="1:19" ht="48" x14ac:dyDescent="0.2">
      <c r="A4033">
        <v>4031</v>
      </c>
      <c r="B4033" s="3" t="s">
        <v>4027</v>
      </c>
      <c r="C4033" s="3" t="s">
        <v>8136</v>
      </c>
      <c r="D4033" s="6">
        <v>5000</v>
      </c>
      <c r="E4033" s="8">
        <v>0</v>
      </c>
      <c r="F4033" t="s">
        <v>8220</v>
      </c>
      <c r="G4033" t="s">
        <v>8223</v>
      </c>
      <c r="H4033" t="s">
        <v>8245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8276</v>
      </c>
      <c r="O4033" t="s">
        <v>8277</v>
      </c>
      <c r="P4033" s="9">
        <f>(J4033/86400)+DATE(1970,1,1)</f>
        <v>41941.585231481484</v>
      </c>
      <c r="Q4033" s="9">
        <f>(I4033/86400)+DATE(1970,1,1)</f>
        <v>41991.626898148148</v>
      </c>
      <c r="R4033" cm="1">
        <f t="array" ref="R4033:S4033">YEAR(P4033:Q4033)</f>
        <v>2014</v>
      </c>
      <c r="S4033">
        <v>2014</v>
      </c>
    </row>
    <row r="4034" spans="1:19" ht="48" x14ac:dyDescent="0.2">
      <c r="A4034">
        <v>4032</v>
      </c>
      <c r="B4034" s="3" t="s">
        <v>4028</v>
      </c>
      <c r="C4034" s="3" t="s">
        <v>8137</v>
      </c>
      <c r="D4034" s="6">
        <v>6048</v>
      </c>
      <c r="E4034" s="8">
        <v>413</v>
      </c>
      <c r="F4034" t="s">
        <v>8220</v>
      </c>
      <c r="G4034" t="s">
        <v>8223</v>
      </c>
      <c r="H4034" t="s">
        <v>8245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8276</v>
      </c>
      <c r="O4034" t="s">
        <v>8277</v>
      </c>
      <c r="P4034" s="9">
        <f>(J4034/86400)+DATE(1970,1,1)</f>
        <v>42293.809212962966</v>
      </c>
      <c r="Q4034" s="9">
        <f>(I4034/86400)+DATE(1970,1,1)</f>
        <v>42353.85087962963</v>
      </c>
      <c r="R4034" cm="1">
        <f t="array" ref="R4034:S4034">YEAR(P4034:Q4034)</f>
        <v>2015</v>
      </c>
      <c r="S4034">
        <v>2015</v>
      </c>
    </row>
    <row r="4035" spans="1:19" ht="48" x14ac:dyDescent="0.2">
      <c r="A4035">
        <v>4033</v>
      </c>
      <c r="B4035" s="3" t="s">
        <v>4029</v>
      </c>
      <c r="C4035" s="3" t="s">
        <v>8138</v>
      </c>
      <c r="D4035" s="6">
        <v>23900</v>
      </c>
      <c r="E4035" s="8">
        <v>6141.99</v>
      </c>
      <c r="F4035" t="s">
        <v>8220</v>
      </c>
      <c r="G4035" t="s">
        <v>8224</v>
      </c>
      <c r="H4035" t="s">
        <v>8246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8276</v>
      </c>
      <c r="O4035" t="s">
        <v>8277</v>
      </c>
      <c r="P4035" s="9">
        <f>(J4035/86400)+DATE(1970,1,1)</f>
        <v>42614.268796296295</v>
      </c>
      <c r="Q4035" s="9">
        <f>(I4035/86400)+DATE(1970,1,1)</f>
        <v>42645.375</v>
      </c>
      <c r="R4035" cm="1">
        <f t="array" ref="R4035:S4035">YEAR(P4035:Q4035)</f>
        <v>2016</v>
      </c>
      <c r="S4035">
        <v>2016</v>
      </c>
    </row>
    <row r="4036" spans="1:19" ht="48" x14ac:dyDescent="0.2">
      <c r="A4036">
        <v>4034</v>
      </c>
      <c r="B4036" s="3" t="s">
        <v>4030</v>
      </c>
      <c r="C4036" s="3" t="s">
        <v>8139</v>
      </c>
      <c r="D4036" s="6">
        <v>13500</v>
      </c>
      <c r="E4036" s="8">
        <v>200</v>
      </c>
      <c r="F4036" t="s">
        <v>8220</v>
      </c>
      <c r="G4036" t="s">
        <v>8223</v>
      </c>
      <c r="H4036" t="s">
        <v>8245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8276</v>
      </c>
      <c r="O4036" t="s">
        <v>8277</v>
      </c>
      <c r="P4036" s="9">
        <f>(J4036/86400)+DATE(1970,1,1)</f>
        <v>42067.947337962964</v>
      </c>
      <c r="Q4036" s="9">
        <f>(I4036/86400)+DATE(1970,1,1)</f>
        <v>42097.905671296292</v>
      </c>
      <c r="R4036" cm="1">
        <f t="array" ref="R4036:S4036">YEAR(P4036:Q4036)</f>
        <v>2015</v>
      </c>
      <c r="S4036">
        <v>2015</v>
      </c>
    </row>
    <row r="4037" spans="1:19" ht="32" x14ac:dyDescent="0.2">
      <c r="A4037">
        <v>4035</v>
      </c>
      <c r="B4037" s="3" t="s">
        <v>4031</v>
      </c>
      <c r="C4037" s="3" t="s">
        <v>8140</v>
      </c>
      <c r="D4037" s="6">
        <v>10000</v>
      </c>
      <c r="E4037" s="8">
        <v>3685</v>
      </c>
      <c r="F4037" t="s">
        <v>8220</v>
      </c>
      <c r="G4037" t="s">
        <v>8223</v>
      </c>
      <c r="H4037" t="s">
        <v>8245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8276</v>
      </c>
      <c r="O4037" t="s">
        <v>8277</v>
      </c>
      <c r="P4037" s="9">
        <f>(J4037/86400)+DATE(1970,1,1)</f>
        <v>41903.882951388892</v>
      </c>
      <c r="Q4037" s="9">
        <f>(I4037/86400)+DATE(1970,1,1)</f>
        <v>41933.882951388892</v>
      </c>
      <c r="R4037" cm="1">
        <f t="array" ref="R4037:S4037">YEAR(P4037:Q4037)</f>
        <v>2014</v>
      </c>
      <c r="S4037">
        <v>2014</v>
      </c>
    </row>
    <row r="4038" spans="1:19" ht="48" x14ac:dyDescent="0.2">
      <c r="A4038">
        <v>4036</v>
      </c>
      <c r="B4038" s="3" t="s">
        <v>4032</v>
      </c>
      <c r="C4038" s="3" t="s">
        <v>7438</v>
      </c>
      <c r="D4038" s="6">
        <v>6000</v>
      </c>
      <c r="E4038" s="8">
        <v>2823</v>
      </c>
      <c r="F4038" t="s">
        <v>8220</v>
      </c>
      <c r="G4038" t="s">
        <v>8223</v>
      </c>
      <c r="H4038" t="s">
        <v>8245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8276</v>
      </c>
      <c r="O4038" t="s">
        <v>8277</v>
      </c>
      <c r="P4038" s="9">
        <f>(J4038/86400)+DATE(1970,1,1)</f>
        <v>41804.937083333338</v>
      </c>
      <c r="Q4038" s="9">
        <f>(I4038/86400)+DATE(1970,1,1)</f>
        <v>41821.9375</v>
      </c>
      <c r="R4038" cm="1">
        <f t="array" ref="R4038:S4038">YEAR(P4038:Q4038)</f>
        <v>2014</v>
      </c>
      <c r="S4038">
        <v>2014</v>
      </c>
    </row>
    <row r="4039" spans="1:19" ht="48" x14ac:dyDescent="0.2">
      <c r="A4039">
        <v>4037</v>
      </c>
      <c r="B4039" s="3" t="s">
        <v>4033</v>
      </c>
      <c r="C4039" s="3" t="s">
        <v>8141</v>
      </c>
      <c r="D4039" s="6">
        <v>700</v>
      </c>
      <c r="E4039" s="8">
        <v>80</v>
      </c>
      <c r="F4039" t="s">
        <v>8220</v>
      </c>
      <c r="G4039" t="s">
        <v>8223</v>
      </c>
      <c r="H4039" t="s">
        <v>8245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8276</v>
      </c>
      <c r="O4039" t="s">
        <v>8277</v>
      </c>
      <c r="P4039" s="9">
        <f>(J4039/86400)+DATE(1970,1,1)</f>
        <v>42497.070775462962</v>
      </c>
      <c r="Q4039" s="9">
        <f>(I4039/86400)+DATE(1970,1,1)</f>
        <v>42514.600694444445</v>
      </c>
      <c r="R4039" cm="1">
        <f t="array" ref="R4039:S4039">YEAR(P4039:Q4039)</f>
        <v>2016</v>
      </c>
      <c r="S4039">
        <v>2016</v>
      </c>
    </row>
    <row r="4040" spans="1:19" ht="48" x14ac:dyDescent="0.2">
      <c r="A4040">
        <v>4038</v>
      </c>
      <c r="B4040" s="3" t="s">
        <v>4034</v>
      </c>
      <c r="C4040" s="3" t="s">
        <v>8142</v>
      </c>
      <c r="D4040" s="6">
        <v>2500</v>
      </c>
      <c r="E4040" s="8">
        <v>301</v>
      </c>
      <c r="F4040" t="s">
        <v>8220</v>
      </c>
      <c r="G4040" t="s">
        <v>8223</v>
      </c>
      <c r="H4040" t="s">
        <v>8245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8276</v>
      </c>
      <c r="O4040" t="s">
        <v>8277</v>
      </c>
      <c r="P4040" s="9">
        <f>(J4040/86400)+DATE(1970,1,1)</f>
        <v>41869.798726851848</v>
      </c>
      <c r="Q4040" s="9">
        <f>(I4040/86400)+DATE(1970,1,1)</f>
        <v>41929.798726851848</v>
      </c>
      <c r="R4040" cm="1">
        <f t="array" ref="R4040:S4040">YEAR(P4040:Q4040)</f>
        <v>2014</v>
      </c>
      <c r="S4040">
        <v>2014</v>
      </c>
    </row>
    <row r="4041" spans="1:19" ht="32" x14ac:dyDescent="0.2">
      <c r="A4041">
        <v>4039</v>
      </c>
      <c r="B4041" s="3" t="s">
        <v>4035</v>
      </c>
      <c r="C4041" s="3" t="s">
        <v>8143</v>
      </c>
      <c r="D4041" s="6">
        <v>500</v>
      </c>
      <c r="E4041" s="8">
        <v>300</v>
      </c>
      <c r="F4041" t="s">
        <v>8220</v>
      </c>
      <c r="G4041" t="s">
        <v>8223</v>
      </c>
      <c r="H4041" t="s">
        <v>8245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8276</v>
      </c>
      <c r="O4041" t="s">
        <v>8277</v>
      </c>
      <c r="P4041" s="9">
        <f>(J4041/86400)+DATE(1970,1,1)</f>
        <v>42305.670914351853</v>
      </c>
      <c r="Q4041" s="9">
        <f>(I4041/86400)+DATE(1970,1,1)</f>
        <v>42339.249305555553</v>
      </c>
      <c r="R4041" cm="1">
        <f t="array" ref="R4041:S4041">YEAR(P4041:Q4041)</f>
        <v>2015</v>
      </c>
      <c r="S4041">
        <v>2015</v>
      </c>
    </row>
    <row r="4042" spans="1:19" ht="48" x14ac:dyDescent="0.2">
      <c r="A4042">
        <v>4040</v>
      </c>
      <c r="B4042" s="3" t="s">
        <v>4036</v>
      </c>
      <c r="C4042" s="3" t="s">
        <v>8144</v>
      </c>
      <c r="D4042" s="6">
        <v>8000</v>
      </c>
      <c r="E4042" s="8">
        <v>2500</v>
      </c>
      <c r="F4042" t="s">
        <v>8220</v>
      </c>
      <c r="G4042" t="s">
        <v>8223</v>
      </c>
      <c r="H4042" t="s">
        <v>8245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8276</v>
      </c>
      <c r="O4042" t="s">
        <v>8277</v>
      </c>
      <c r="P4042" s="9">
        <f>(J4042/86400)+DATE(1970,1,1)</f>
        <v>42144.231527777782</v>
      </c>
      <c r="Q4042" s="9">
        <f>(I4042/86400)+DATE(1970,1,1)</f>
        <v>42203.125</v>
      </c>
      <c r="R4042" cm="1">
        <f t="array" ref="R4042:S4042">YEAR(P4042:Q4042)</f>
        <v>2015</v>
      </c>
      <c r="S4042">
        <v>2015</v>
      </c>
    </row>
    <row r="4043" spans="1:19" ht="32" x14ac:dyDescent="0.2">
      <c r="A4043">
        <v>4041</v>
      </c>
      <c r="B4043" s="3" t="s">
        <v>4037</v>
      </c>
      <c r="C4043" s="3" t="s">
        <v>8145</v>
      </c>
      <c r="D4043" s="6">
        <v>5000</v>
      </c>
      <c r="E4043" s="8">
        <v>21</v>
      </c>
      <c r="F4043" t="s">
        <v>8220</v>
      </c>
      <c r="G4043" t="s">
        <v>8224</v>
      </c>
      <c r="H4043" t="s">
        <v>8246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8276</v>
      </c>
      <c r="O4043" t="s">
        <v>8277</v>
      </c>
      <c r="P4043" s="9">
        <f>(J4043/86400)+DATE(1970,1,1)</f>
        <v>42559.474004629628</v>
      </c>
      <c r="Q4043" s="9">
        <f>(I4043/86400)+DATE(1970,1,1)</f>
        <v>42619.474004629628</v>
      </c>
      <c r="R4043" cm="1">
        <f t="array" ref="R4043:S4043">YEAR(P4043:Q4043)</f>
        <v>2016</v>
      </c>
      <c r="S4043">
        <v>2016</v>
      </c>
    </row>
    <row r="4044" spans="1:19" ht="48" x14ac:dyDescent="0.2">
      <c r="A4044">
        <v>4042</v>
      </c>
      <c r="B4044" s="3" t="s">
        <v>4038</v>
      </c>
      <c r="C4044" s="3" t="s">
        <v>8146</v>
      </c>
      <c r="D4044" s="6">
        <v>10000</v>
      </c>
      <c r="E4044" s="8">
        <v>21</v>
      </c>
      <c r="F4044" t="s">
        <v>8220</v>
      </c>
      <c r="G4044" t="s">
        <v>8223</v>
      </c>
      <c r="H4044" t="s">
        <v>8245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8276</v>
      </c>
      <c r="O4044" t="s">
        <v>8277</v>
      </c>
      <c r="P4044" s="9">
        <f>(J4044/86400)+DATE(1970,1,1)</f>
        <v>41995.084074074075</v>
      </c>
      <c r="Q4044" s="9">
        <f>(I4044/86400)+DATE(1970,1,1)</f>
        <v>42024.802777777775</v>
      </c>
      <c r="R4044" cm="1">
        <f t="array" ref="R4044:S4044">YEAR(P4044:Q4044)</f>
        <v>2014</v>
      </c>
      <c r="S4044">
        <v>2015</v>
      </c>
    </row>
    <row r="4045" spans="1:19" ht="48" x14ac:dyDescent="0.2">
      <c r="A4045">
        <v>4043</v>
      </c>
      <c r="B4045" s="3" t="s">
        <v>4039</v>
      </c>
      <c r="C4045" s="3" t="s">
        <v>8147</v>
      </c>
      <c r="D4045" s="6">
        <v>300</v>
      </c>
      <c r="E4045" s="8">
        <v>0</v>
      </c>
      <c r="F4045" t="s">
        <v>8220</v>
      </c>
      <c r="G4045" t="s">
        <v>8228</v>
      </c>
      <c r="H4045" t="s">
        <v>8250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8276</v>
      </c>
      <c r="O4045" t="s">
        <v>8277</v>
      </c>
      <c r="P4045" s="9">
        <f>(J4045/86400)+DATE(1970,1,1)</f>
        <v>41948.957465277781</v>
      </c>
      <c r="Q4045" s="9">
        <f>(I4045/86400)+DATE(1970,1,1)</f>
        <v>41963.957465277781</v>
      </c>
      <c r="R4045" cm="1">
        <f t="array" ref="R4045:S4045">YEAR(P4045:Q4045)</f>
        <v>2014</v>
      </c>
      <c r="S4045">
        <v>2014</v>
      </c>
    </row>
    <row r="4046" spans="1:19" ht="48" x14ac:dyDescent="0.2">
      <c r="A4046">
        <v>4044</v>
      </c>
      <c r="B4046" s="3" t="s">
        <v>4040</v>
      </c>
      <c r="C4046" s="3" t="s">
        <v>8148</v>
      </c>
      <c r="D4046" s="6">
        <v>600</v>
      </c>
      <c r="E4046" s="8">
        <v>225</v>
      </c>
      <c r="F4046" t="s">
        <v>8220</v>
      </c>
      <c r="G4046" t="s">
        <v>8223</v>
      </c>
      <c r="H4046" t="s">
        <v>8245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8276</v>
      </c>
      <c r="O4046" t="s">
        <v>8277</v>
      </c>
      <c r="P4046" s="9">
        <f>(J4046/86400)+DATE(1970,1,1)</f>
        <v>42074.219699074078</v>
      </c>
      <c r="Q4046" s="9">
        <f>(I4046/86400)+DATE(1970,1,1)</f>
        <v>42104.208333333328</v>
      </c>
      <c r="R4046" cm="1">
        <f t="array" ref="R4046:S4046">YEAR(P4046:Q4046)</f>
        <v>2015</v>
      </c>
      <c r="S4046">
        <v>2015</v>
      </c>
    </row>
    <row r="4047" spans="1:19" ht="48" x14ac:dyDescent="0.2">
      <c r="A4047">
        <v>4045</v>
      </c>
      <c r="B4047" s="3" t="s">
        <v>4041</v>
      </c>
      <c r="C4047" s="3" t="s">
        <v>8149</v>
      </c>
      <c r="D4047" s="6">
        <v>5000</v>
      </c>
      <c r="E4047" s="8">
        <v>1</v>
      </c>
      <c r="F4047" t="s">
        <v>8220</v>
      </c>
      <c r="G4047" t="s">
        <v>8225</v>
      </c>
      <c r="H4047" t="s">
        <v>8247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8276</v>
      </c>
      <c r="O4047" t="s">
        <v>8277</v>
      </c>
      <c r="P4047" s="9">
        <f>(J4047/86400)+DATE(1970,1,1)</f>
        <v>41842.201261574075</v>
      </c>
      <c r="Q4047" s="9">
        <f>(I4047/86400)+DATE(1970,1,1)</f>
        <v>41872.201261574075</v>
      </c>
      <c r="R4047" cm="1">
        <f t="array" ref="R4047:S4047">YEAR(P4047:Q4047)</f>
        <v>2014</v>
      </c>
      <c r="S4047">
        <v>2014</v>
      </c>
    </row>
    <row r="4048" spans="1:19" ht="48" x14ac:dyDescent="0.2">
      <c r="A4048">
        <v>4046</v>
      </c>
      <c r="B4048" s="3" t="s">
        <v>4042</v>
      </c>
      <c r="C4048" s="3" t="s">
        <v>8150</v>
      </c>
      <c r="D4048" s="6">
        <v>5600</v>
      </c>
      <c r="E4048" s="8">
        <v>460</v>
      </c>
      <c r="F4048" t="s">
        <v>8220</v>
      </c>
      <c r="G4048" t="s">
        <v>8223</v>
      </c>
      <c r="H4048" t="s">
        <v>8245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8276</v>
      </c>
      <c r="O4048" t="s">
        <v>8277</v>
      </c>
      <c r="P4048" s="9">
        <f>(J4048/86400)+DATE(1970,1,1)</f>
        <v>41904.650578703702</v>
      </c>
      <c r="Q4048" s="9">
        <f>(I4048/86400)+DATE(1970,1,1)</f>
        <v>41934.650578703702</v>
      </c>
      <c r="R4048" cm="1">
        <f t="array" ref="R4048:S4048">YEAR(P4048:Q4048)</f>
        <v>2014</v>
      </c>
      <c r="S4048">
        <v>2014</v>
      </c>
    </row>
    <row r="4049" spans="1:19" ht="48" x14ac:dyDescent="0.2">
      <c r="A4049">
        <v>4047</v>
      </c>
      <c r="B4049" s="3" t="s">
        <v>4043</v>
      </c>
      <c r="C4049" s="3" t="s">
        <v>8151</v>
      </c>
      <c r="D4049" s="6">
        <v>5000</v>
      </c>
      <c r="E4049" s="8">
        <v>110</v>
      </c>
      <c r="F4049" t="s">
        <v>8220</v>
      </c>
      <c r="G4049" t="s">
        <v>8223</v>
      </c>
      <c r="H4049" t="s">
        <v>8245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8276</v>
      </c>
      <c r="O4049" t="s">
        <v>8277</v>
      </c>
      <c r="P4049" s="9">
        <f>(J4049/86400)+DATE(1970,1,1)</f>
        <v>41991.022488425922</v>
      </c>
      <c r="Q4049" s="9">
        <f>(I4049/86400)+DATE(1970,1,1)</f>
        <v>42015.041666666672</v>
      </c>
      <c r="R4049" cm="1">
        <f t="array" ref="R4049:S4049">YEAR(P4049:Q4049)</f>
        <v>2014</v>
      </c>
      <c r="S4049">
        <v>2015</v>
      </c>
    </row>
    <row r="4050" spans="1:19" ht="48" x14ac:dyDescent="0.2">
      <c r="A4050">
        <v>4048</v>
      </c>
      <c r="B4050" s="3" t="s">
        <v>4044</v>
      </c>
      <c r="C4050" s="3" t="s">
        <v>8152</v>
      </c>
      <c r="D4050" s="6">
        <v>17000</v>
      </c>
      <c r="E4050" s="8">
        <v>3001</v>
      </c>
      <c r="F4050" t="s">
        <v>8220</v>
      </c>
      <c r="G4050" t="s">
        <v>8224</v>
      </c>
      <c r="H4050" t="s">
        <v>8246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8276</v>
      </c>
      <c r="O4050" t="s">
        <v>8277</v>
      </c>
      <c r="P4050" s="9">
        <f>(J4050/86400)+DATE(1970,1,1)</f>
        <v>42436.509108796294</v>
      </c>
      <c r="Q4050" s="9">
        <f>(I4050/86400)+DATE(1970,1,1)</f>
        <v>42471.467442129629</v>
      </c>
      <c r="R4050" cm="1">
        <f t="array" ref="R4050:S4050">YEAR(P4050:Q4050)</f>
        <v>2016</v>
      </c>
      <c r="S4050">
        <v>2016</v>
      </c>
    </row>
    <row r="4051" spans="1:19" ht="48" x14ac:dyDescent="0.2">
      <c r="A4051">
        <v>4049</v>
      </c>
      <c r="B4051" s="3" t="s">
        <v>4045</v>
      </c>
      <c r="C4051" s="3" t="s">
        <v>8153</v>
      </c>
      <c r="D4051" s="6">
        <v>20000</v>
      </c>
      <c r="E4051" s="8">
        <v>16</v>
      </c>
      <c r="F4051" t="s">
        <v>8220</v>
      </c>
      <c r="G4051" t="s">
        <v>8223</v>
      </c>
      <c r="H4051" t="s">
        <v>8245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8276</v>
      </c>
      <c r="O4051" t="s">
        <v>8277</v>
      </c>
      <c r="P4051" s="9">
        <f>(J4051/86400)+DATE(1970,1,1)</f>
        <v>42169.958506944444</v>
      </c>
      <c r="Q4051" s="9">
        <f>(I4051/86400)+DATE(1970,1,1)</f>
        <v>42199.958506944444</v>
      </c>
      <c r="R4051" cm="1">
        <f t="array" ref="R4051:S4051">YEAR(P4051:Q4051)</f>
        <v>2015</v>
      </c>
      <c r="S4051">
        <v>2015</v>
      </c>
    </row>
    <row r="4052" spans="1:19" ht="48" x14ac:dyDescent="0.2">
      <c r="A4052">
        <v>4050</v>
      </c>
      <c r="B4052" s="3" t="s">
        <v>4046</v>
      </c>
      <c r="C4052" s="3" t="s">
        <v>8154</v>
      </c>
      <c r="D4052" s="6">
        <v>1500</v>
      </c>
      <c r="E4052" s="8">
        <v>1</v>
      </c>
      <c r="F4052" t="s">
        <v>8220</v>
      </c>
      <c r="G4052" t="s">
        <v>8223</v>
      </c>
      <c r="H4052" t="s">
        <v>8245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8276</v>
      </c>
      <c r="O4052" t="s">
        <v>8277</v>
      </c>
      <c r="P4052" s="9">
        <f>(J4052/86400)+DATE(1970,1,1)</f>
        <v>41905.636469907404</v>
      </c>
      <c r="Q4052" s="9">
        <f>(I4052/86400)+DATE(1970,1,1)</f>
        <v>41935.636469907404</v>
      </c>
      <c r="R4052" cm="1">
        <f t="array" ref="R4052:S4052">YEAR(P4052:Q4052)</f>
        <v>2014</v>
      </c>
      <c r="S4052">
        <v>2014</v>
      </c>
    </row>
    <row r="4053" spans="1:19" ht="48" x14ac:dyDescent="0.2">
      <c r="A4053">
        <v>4051</v>
      </c>
      <c r="B4053" s="3" t="s">
        <v>4047</v>
      </c>
      <c r="C4053" s="3" t="s">
        <v>8155</v>
      </c>
      <c r="D4053" s="6">
        <v>500</v>
      </c>
      <c r="E4053" s="8">
        <v>0</v>
      </c>
      <c r="F4053" t="s">
        <v>8220</v>
      </c>
      <c r="G4053" t="s">
        <v>8223</v>
      </c>
      <c r="H4053" t="s">
        <v>8245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8276</v>
      </c>
      <c r="O4053" t="s">
        <v>8277</v>
      </c>
      <c r="P4053" s="9">
        <f>(J4053/86400)+DATE(1970,1,1)</f>
        <v>41761.810150462959</v>
      </c>
      <c r="Q4053" s="9">
        <f>(I4053/86400)+DATE(1970,1,1)</f>
        <v>41768.286805555559</v>
      </c>
      <c r="R4053" cm="1">
        <f t="array" ref="R4053:S4053">YEAR(P4053:Q4053)</f>
        <v>2014</v>
      </c>
      <c r="S4053">
        <v>2014</v>
      </c>
    </row>
    <row r="4054" spans="1:19" ht="64" x14ac:dyDescent="0.2">
      <c r="A4054">
        <v>4052</v>
      </c>
      <c r="B4054" s="3" t="s">
        <v>4048</v>
      </c>
      <c r="C4054" s="3" t="s">
        <v>8156</v>
      </c>
      <c r="D4054" s="6">
        <v>3000</v>
      </c>
      <c r="E4054" s="8">
        <v>1126</v>
      </c>
      <c r="F4054" t="s">
        <v>8220</v>
      </c>
      <c r="G4054" t="s">
        <v>8223</v>
      </c>
      <c r="H4054" t="s">
        <v>8245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8276</v>
      </c>
      <c r="O4054" t="s">
        <v>8277</v>
      </c>
      <c r="P4054" s="9">
        <f>(J4054/86400)+DATE(1970,1,1)</f>
        <v>41865.878657407404</v>
      </c>
      <c r="Q4054" s="9">
        <f>(I4054/86400)+DATE(1970,1,1)</f>
        <v>41925.878657407404</v>
      </c>
      <c r="R4054" cm="1">
        <f t="array" ref="R4054:S4054">YEAR(P4054:Q4054)</f>
        <v>2014</v>
      </c>
      <c r="S4054">
        <v>2014</v>
      </c>
    </row>
    <row r="4055" spans="1:19" ht="48" x14ac:dyDescent="0.2">
      <c r="A4055">
        <v>4053</v>
      </c>
      <c r="B4055" s="3" t="s">
        <v>4049</v>
      </c>
      <c r="C4055" s="3" t="s">
        <v>8157</v>
      </c>
      <c r="D4055" s="6">
        <v>500</v>
      </c>
      <c r="E4055" s="8">
        <v>110</v>
      </c>
      <c r="F4055" t="s">
        <v>8220</v>
      </c>
      <c r="G4055" t="s">
        <v>8224</v>
      </c>
      <c r="H4055" t="s">
        <v>8246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8276</v>
      </c>
      <c r="O4055" t="s">
        <v>8277</v>
      </c>
      <c r="P4055" s="9">
        <f>(J4055/86400)+DATE(1970,1,1)</f>
        <v>41928.690138888887</v>
      </c>
      <c r="Q4055" s="9">
        <f>(I4055/86400)+DATE(1970,1,1)</f>
        <v>41958.833333333328</v>
      </c>
      <c r="R4055" cm="1">
        <f t="array" ref="R4055:S4055">YEAR(P4055:Q4055)</f>
        <v>2014</v>
      </c>
      <c r="S4055">
        <v>2014</v>
      </c>
    </row>
    <row r="4056" spans="1:19" ht="48" x14ac:dyDescent="0.2">
      <c r="A4056">
        <v>4054</v>
      </c>
      <c r="B4056" s="3" t="s">
        <v>4050</v>
      </c>
      <c r="C4056" s="3" t="s">
        <v>8158</v>
      </c>
      <c r="D4056" s="6">
        <v>8880</v>
      </c>
      <c r="E4056" s="8">
        <v>0</v>
      </c>
      <c r="F4056" t="s">
        <v>8220</v>
      </c>
      <c r="G4056" t="s">
        <v>8223</v>
      </c>
      <c r="H4056" t="s">
        <v>8245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8276</v>
      </c>
      <c r="O4056" t="s">
        <v>8277</v>
      </c>
      <c r="P4056" s="9">
        <f>(J4056/86400)+DATE(1970,1,1)</f>
        <v>42613.841261574074</v>
      </c>
      <c r="Q4056" s="9">
        <f>(I4056/86400)+DATE(1970,1,1)</f>
        <v>42644.166666666672</v>
      </c>
      <c r="R4056" cm="1">
        <f t="array" ref="R4056:S4056">YEAR(P4056:Q4056)</f>
        <v>2016</v>
      </c>
      <c r="S4056">
        <v>2016</v>
      </c>
    </row>
    <row r="4057" spans="1:19" ht="48" x14ac:dyDescent="0.2">
      <c r="A4057">
        <v>4055</v>
      </c>
      <c r="B4057" s="3" t="s">
        <v>4051</v>
      </c>
      <c r="C4057" s="3" t="s">
        <v>8159</v>
      </c>
      <c r="D4057" s="6">
        <v>5000</v>
      </c>
      <c r="E4057" s="8">
        <v>881</v>
      </c>
      <c r="F4057" t="s">
        <v>8220</v>
      </c>
      <c r="G4057" t="s">
        <v>8224</v>
      </c>
      <c r="H4057" t="s">
        <v>8246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8276</v>
      </c>
      <c r="O4057" t="s">
        <v>8277</v>
      </c>
      <c r="P4057" s="9">
        <f>(J4057/86400)+DATE(1970,1,1)</f>
        <v>41779.648506944446</v>
      </c>
      <c r="Q4057" s="9">
        <f>(I4057/86400)+DATE(1970,1,1)</f>
        <v>41809.648506944446</v>
      </c>
      <c r="R4057" cm="1">
        <f t="array" ref="R4057:S4057">YEAR(P4057:Q4057)</f>
        <v>2014</v>
      </c>
      <c r="S4057">
        <v>2014</v>
      </c>
    </row>
    <row r="4058" spans="1:19" ht="48" x14ac:dyDescent="0.2">
      <c r="A4058">
        <v>4056</v>
      </c>
      <c r="B4058" s="3" t="s">
        <v>4052</v>
      </c>
      <c r="C4058" s="3" t="s">
        <v>8160</v>
      </c>
      <c r="D4058" s="6">
        <v>1500</v>
      </c>
      <c r="E4058" s="8">
        <v>795</v>
      </c>
      <c r="F4058" t="s">
        <v>8220</v>
      </c>
      <c r="G4058" t="s">
        <v>8223</v>
      </c>
      <c r="H4058" t="s">
        <v>8245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8276</v>
      </c>
      <c r="O4058" t="s">
        <v>8277</v>
      </c>
      <c r="P4058" s="9">
        <f>(J4058/86400)+DATE(1970,1,1)</f>
        <v>42534.933321759258</v>
      </c>
      <c r="Q4058" s="9">
        <f>(I4058/86400)+DATE(1970,1,1)</f>
        <v>42554.832638888889</v>
      </c>
      <c r="R4058" cm="1">
        <f t="array" ref="R4058:S4058">YEAR(P4058:Q4058)</f>
        <v>2016</v>
      </c>
      <c r="S4058">
        <v>2016</v>
      </c>
    </row>
    <row r="4059" spans="1:19" ht="48" x14ac:dyDescent="0.2">
      <c r="A4059">
        <v>4057</v>
      </c>
      <c r="B4059" s="3" t="s">
        <v>4053</v>
      </c>
      <c r="C4059" s="3" t="s">
        <v>8161</v>
      </c>
      <c r="D4059" s="6">
        <v>3500</v>
      </c>
      <c r="E4059" s="8">
        <v>775</v>
      </c>
      <c r="F4059" t="s">
        <v>8220</v>
      </c>
      <c r="G4059" t="s">
        <v>8224</v>
      </c>
      <c r="H4059" t="s">
        <v>8246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8276</v>
      </c>
      <c r="O4059" t="s">
        <v>8277</v>
      </c>
      <c r="P4059" s="9">
        <f>(J4059/86400)+DATE(1970,1,1)</f>
        <v>42310.968518518523</v>
      </c>
      <c r="Q4059" s="9">
        <f>(I4059/86400)+DATE(1970,1,1)</f>
        <v>42333.958333333328</v>
      </c>
      <c r="R4059" cm="1">
        <f t="array" ref="R4059:S4059">YEAR(P4059:Q4059)</f>
        <v>2015</v>
      </c>
      <c r="S4059">
        <v>2015</v>
      </c>
    </row>
    <row r="4060" spans="1:19" ht="48" x14ac:dyDescent="0.2">
      <c r="A4060">
        <v>4058</v>
      </c>
      <c r="B4060" s="3" t="s">
        <v>4054</v>
      </c>
      <c r="C4060" s="3" t="s">
        <v>8162</v>
      </c>
      <c r="D4060" s="6">
        <v>3750</v>
      </c>
      <c r="E4060" s="8">
        <v>95</v>
      </c>
      <c r="F4060" t="s">
        <v>8220</v>
      </c>
      <c r="G4060" t="s">
        <v>8223</v>
      </c>
      <c r="H4060" t="s">
        <v>8245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8276</v>
      </c>
      <c r="O4060" t="s">
        <v>8277</v>
      </c>
      <c r="P4060" s="9">
        <f>(J4060/86400)+DATE(1970,1,1)</f>
        <v>42446.060694444444</v>
      </c>
      <c r="Q4060" s="9">
        <f>(I4060/86400)+DATE(1970,1,1)</f>
        <v>42461.165972222225</v>
      </c>
      <c r="R4060" cm="1">
        <f t="array" ref="R4060:S4060">YEAR(P4060:Q4060)</f>
        <v>2016</v>
      </c>
      <c r="S4060">
        <v>2016</v>
      </c>
    </row>
    <row r="4061" spans="1:19" ht="48" x14ac:dyDescent="0.2">
      <c r="A4061">
        <v>4059</v>
      </c>
      <c r="B4061" s="3" t="s">
        <v>4055</v>
      </c>
      <c r="C4061" s="3" t="s">
        <v>8163</v>
      </c>
      <c r="D4061" s="6">
        <v>10000</v>
      </c>
      <c r="E4061" s="8">
        <v>250</v>
      </c>
      <c r="F4061" t="s">
        <v>8220</v>
      </c>
      <c r="G4061" t="s">
        <v>8228</v>
      </c>
      <c r="H4061" t="s">
        <v>8250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8276</v>
      </c>
      <c r="O4061" t="s">
        <v>8277</v>
      </c>
      <c r="P4061" s="9">
        <f>(J4061/86400)+DATE(1970,1,1)</f>
        <v>41866.640648148146</v>
      </c>
      <c r="Q4061" s="9">
        <f>(I4061/86400)+DATE(1970,1,1)</f>
        <v>41898.125</v>
      </c>
      <c r="R4061" cm="1">
        <f t="array" ref="R4061:S4061">YEAR(P4061:Q4061)</f>
        <v>2014</v>
      </c>
      <c r="S4061">
        <v>2014</v>
      </c>
    </row>
    <row r="4062" spans="1:19" ht="48" x14ac:dyDescent="0.2">
      <c r="A4062">
        <v>4060</v>
      </c>
      <c r="B4062" s="3" t="s">
        <v>4056</v>
      </c>
      <c r="C4062" s="3" t="s">
        <v>8164</v>
      </c>
      <c r="D4062" s="6">
        <v>10000</v>
      </c>
      <c r="E4062" s="8">
        <v>285</v>
      </c>
      <c r="F4062" t="s">
        <v>8220</v>
      </c>
      <c r="G4062" t="s">
        <v>8228</v>
      </c>
      <c r="H4062" t="s">
        <v>8250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8276</v>
      </c>
      <c r="O4062" t="s">
        <v>8277</v>
      </c>
      <c r="P4062" s="9">
        <f>(J4062/86400)+DATE(1970,1,1)</f>
        <v>41779.695092592592</v>
      </c>
      <c r="Q4062" s="9">
        <f>(I4062/86400)+DATE(1970,1,1)</f>
        <v>41813.666666666664</v>
      </c>
      <c r="R4062" cm="1">
        <f t="array" ref="R4062:S4062">YEAR(P4062:Q4062)</f>
        <v>2014</v>
      </c>
      <c r="S4062">
        <v>2014</v>
      </c>
    </row>
    <row r="4063" spans="1:19" ht="32" x14ac:dyDescent="0.2">
      <c r="A4063">
        <v>4061</v>
      </c>
      <c r="B4063" s="3" t="s">
        <v>4057</v>
      </c>
      <c r="C4063" s="3" t="s">
        <v>8165</v>
      </c>
      <c r="D4063" s="6">
        <v>525</v>
      </c>
      <c r="E4063" s="8">
        <v>0</v>
      </c>
      <c r="F4063" t="s">
        <v>8220</v>
      </c>
      <c r="G4063" t="s">
        <v>8223</v>
      </c>
      <c r="H4063" t="s">
        <v>8245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8276</v>
      </c>
      <c r="O4063" t="s">
        <v>8277</v>
      </c>
      <c r="P4063" s="9">
        <f>(J4063/86400)+DATE(1970,1,1)</f>
        <v>42421.141469907408</v>
      </c>
      <c r="Q4063" s="9">
        <f>(I4063/86400)+DATE(1970,1,1)</f>
        <v>42481.099803240737</v>
      </c>
      <c r="R4063" cm="1">
        <f t="array" ref="R4063:S4063">YEAR(P4063:Q4063)</f>
        <v>2016</v>
      </c>
      <c r="S4063">
        <v>2016</v>
      </c>
    </row>
    <row r="4064" spans="1:19" ht="48" x14ac:dyDescent="0.2">
      <c r="A4064">
        <v>4062</v>
      </c>
      <c r="B4064" s="3" t="s">
        <v>4058</v>
      </c>
      <c r="C4064" s="3" t="s">
        <v>8166</v>
      </c>
      <c r="D4064" s="6">
        <v>20000</v>
      </c>
      <c r="E4064" s="8">
        <v>490</v>
      </c>
      <c r="F4064" t="s">
        <v>8220</v>
      </c>
      <c r="G4064" t="s">
        <v>8223</v>
      </c>
      <c r="H4064" t="s">
        <v>8245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8276</v>
      </c>
      <c r="O4064" t="s">
        <v>8277</v>
      </c>
      <c r="P4064" s="9">
        <f>(J4064/86400)+DATE(1970,1,1)</f>
        <v>42523.739212962959</v>
      </c>
      <c r="Q4064" s="9">
        <f>(I4064/86400)+DATE(1970,1,1)</f>
        <v>42553.739212962959</v>
      </c>
      <c r="R4064" cm="1">
        <f t="array" ref="R4064:S4064">YEAR(P4064:Q4064)</f>
        <v>2016</v>
      </c>
      <c r="S4064">
        <v>2016</v>
      </c>
    </row>
    <row r="4065" spans="1:19" ht="48" x14ac:dyDescent="0.2">
      <c r="A4065">
        <v>4063</v>
      </c>
      <c r="B4065" s="3" t="s">
        <v>4059</v>
      </c>
      <c r="C4065" s="3" t="s">
        <v>8167</v>
      </c>
      <c r="D4065" s="6">
        <v>9500</v>
      </c>
      <c r="E4065" s="8">
        <v>135</v>
      </c>
      <c r="F4065" t="s">
        <v>8220</v>
      </c>
      <c r="G4065" t="s">
        <v>8224</v>
      </c>
      <c r="H4065" t="s">
        <v>8246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8276</v>
      </c>
      <c r="O4065" t="s">
        <v>8277</v>
      </c>
      <c r="P4065" s="9">
        <f>(J4065/86400)+DATE(1970,1,1)</f>
        <v>41787.681527777779</v>
      </c>
      <c r="Q4065" s="9">
        <f>(I4065/86400)+DATE(1970,1,1)</f>
        <v>41817.681527777779</v>
      </c>
      <c r="R4065" cm="1">
        <f t="array" ref="R4065:S4065">YEAR(P4065:Q4065)</f>
        <v>2014</v>
      </c>
      <c r="S4065">
        <v>2014</v>
      </c>
    </row>
    <row r="4066" spans="1:19" ht="48" x14ac:dyDescent="0.2">
      <c r="A4066">
        <v>4064</v>
      </c>
      <c r="B4066" s="3" t="s">
        <v>4060</v>
      </c>
      <c r="C4066" s="3" t="s">
        <v>8168</v>
      </c>
      <c r="D4066" s="6">
        <v>2000</v>
      </c>
      <c r="E4066" s="8">
        <v>385</v>
      </c>
      <c r="F4066" t="s">
        <v>8220</v>
      </c>
      <c r="G4066" t="s">
        <v>8225</v>
      </c>
      <c r="H4066" t="s">
        <v>8247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8276</v>
      </c>
      <c r="O4066" t="s">
        <v>8277</v>
      </c>
      <c r="P4066" s="9">
        <f>(J4066/86400)+DATE(1970,1,1)</f>
        <v>42093.588263888887</v>
      </c>
      <c r="Q4066" s="9">
        <f>(I4066/86400)+DATE(1970,1,1)</f>
        <v>42123.588263888887</v>
      </c>
      <c r="R4066" cm="1">
        <f t="array" ref="R4066:S4066">YEAR(P4066:Q4066)</f>
        <v>2015</v>
      </c>
      <c r="S4066">
        <v>2015</v>
      </c>
    </row>
    <row r="4067" spans="1:19" ht="32" x14ac:dyDescent="0.2">
      <c r="A4067">
        <v>4065</v>
      </c>
      <c r="B4067" s="3" t="s">
        <v>4061</v>
      </c>
      <c r="C4067" s="3" t="s">
        <v>8169</v>
      </c>
      <c r="D4067" s="6">
        <v>4000</v>
      </c>
      <c r="E4067" s="8">
        <v>27</v>
      </c>
      <c r="F4067" t="s">
        <v>8220</v>
      </c>
      <c r="G4067" t="s">
        <v>8223</v>
      </c>
      <c r="H4067" t="s">
        <v>8245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8276</v>
      </c>
      <c r="O4067" t="s">
        <v>8277</v>
      </c>
      <c r="P4067" s="9">
        <f>(J4067/86400)+DATE(1970,1,1)</f>
        <v>41833.951516203706</v>
      </c>
      <c r="Q4067" s="9">
        <f>(I4067/86400)+DATE(1970,1,1)</f>
        <v>41863.951516203706</v>
      </c>
      <c r="R4067" cm="1">
        <f t="array" ref="R4067:S4067">YEAR(P4067:Q4067)</f>
        <v>2014</v>
      </c>
      <c r="S4067">
        <v>2014</v>
      </c>
    </row>
    <row r="4068" spans="1:19" ht="48" x14ac:dyDescent="0.2">
      <c r="A4068">
        <v>4066</v>
      </c>
      <c r="B4068" s="3" t="s">
        <v>4062</v>
      </c>
      <c r="C4068" s="3" t="s">
        <v>8170</v>
      </c>
      <c r="D4068" s="6">
        <v>15000</v>
      </c>
      <c r="E4068" s="8">
        <v>25</v>
      </c>
      <c r="F4068" t="s">
        <v>8220</v>
      </c>
      <c r="G4068" t="s">
        <v>8223</v>
      </c>
      <c r="H4068" t="s">
        <v>8245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8276</v>
      </c>
      <c r="O4068" t="s">
        <v>8277</v>
      </c>
      <c r="P4068" s="9">
        <f>(J4068/86400)+DATE(1970,1,1)</f>
        <v>42479.039212962962</v>
      </c>
      <c r="Q4068" s="9">
        <f>(I4068/86400)+DATE(1970,1,1)</f>
        <v>42509.039212962962</v>
      </c>
      <c r="R4068" cm="1">
        <f t="array" ref="R4068:S4068">YEAR(P4068:Q4068)</f>
        <v>2016</v>
      </c>
      <c r="S4068">
        <v>2016</v>
      </c>
    </row>
    <row r="4069" spans="1:19" ht="48" x14ac:dyDescent="0.2">
      <c r="A4069">
        <v>4067</v>
      </c>
      <c r="B4069" s="3" t="s">
        <v>4063</v>
      </c>
      <c r="C4069" s="3" t="s">
        <v>7998</v>
      </c>
      <c r="D4069" s="6">
        <v>5000</v>
      </c>
      <c r="E4069" s="8">
        <v>3045</v>
      </c>
      <c r="F4069" t="s">
        <v>8220</v>
      </c>
      <c r="G4069" t="s">
        <v>8223</v>
      </c>
      <c r="H4069" t="s">
        <v>8245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8276</v>
      </c>
      <c r="O4069" t="s">
        <v>8277</v>
      </c>
      <c r="P4069" s="9">
        <f>(J4069/86400)+DATE(1970,1,1)</f>
        <v>42235.117476851854</v>
      </c>
      <c r="Q4069" s="9">
        <f>(I4069/86400)+DATE(1970,1,1)</f>
        <v>42275.117476851854</v>
      </c>
      <c r="R4069" cm="1">
        <f t="array" ref="R4069:S4069">YEAR(P4069:Q4069)</f>
        <v>2015</v>
      </c>
      <c r="S4069">
        <v>2015</v>
      </c>
    </row>
    <row r="4070" spans="1:19" ht="32" x14ac:dyDescent="0.2">
      <c r="A4070">
        <v>4068</v>
      </c>
      <c r="B4070" s="3" t="s">
        <v>4064</v>
      </c>
      <c r="C4070" s="3" t="s">
        <v>8171</v>
      </c>
      <c r="D4070" s="6">
        <v>3495</v>
      </c>
      <c r="E4070" s="8">
        <v>34.950000000000003</v>
      </c>
      <c r="F4070" t="s">
        <v>8220</v>
      </c>
      <c r="G4070" t="s">
        <v>8223</v>
      </c>
      <c r="H4070" t="s">
        <v>8245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8276</v>
      </c>
      <c r="O4070" t="s">
        <v>8277</v>
      </c>
      <c r="P4070" s="9">
        <f>(J4070/86400)+DATE(1970,1,1)</f>
        <v>42718.963599537034</v>
      </c>
      <c r="Q4070" s="9">
        <f>(I4070/86400)+DATE(1970,1,1)</f>
        <v>42748.961805555555</v>
      </c>
      <c r="R4070" cm="1">
        <f t="array" ref="R4070:S4070">YEAR(P4070:Q4070)</f>
        <v>2016</v>
      </c>
      <c r="S4070">
        <v>2017</v>
      </c>
    </row>
    <row r="4071" spans="1:19" ht="48" x14ac:dyDescent="0.2">
      <c r="A4071">
        <v>4069</v>
      </c>
      <c r="B4071" s="3" t="s">
        <v>4065</v>
      </c>
      <c r="C4071" s="3" t="s">
        <v>8172</v>
      </c>
      <c r="D4071" s="6">
        <v>1250</v>
      </c>
      <c r="E4071" s="8">
        <v>430</v>
      </c>
      <c r="F4071" t="s">
        <v>8220</v>
      </c>
      <c r="G4071" t="s">
        <v>8224</v>
      </c>
      <c r="H4071" t="s">
        <v>8246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8276</v>
      </c>
      <c r="O4071" t="s">
        <v>8277</v>
      </c>
      <c r="P4071" s="9">
        <f>(J4071/86400)+DATE(1970,1,1)</f>
        <v>42022.661527777775</v>
      </c>
      <c r="Q4071" s="9">
        <f>(I4071/86400)+DATE(1970,1,1)</f>
        <v>42063.5</v>
      </c>
      <c r="R4071" cm="1">
        <f t="array" ref="R4071:S4071">YEAR(P4071:Q4071)</f>
        <v>2015</v>
      </c>
      <c r="S4071">
        <v>2015</v>
      </c>
    </row>
    <row r="4072" spans="1:19" ht="32" x14ac:dyDescent="0.2">
      <c r="A4072">
        <v>4070</v>
      </c>
      <c r="B4072" s="3" t="s">
        <v>4066</v>
      </c>
      <c r="C4072" s="3" t="s">
        <v>8173</v>
      </c>
      <c r="D4072" s="6">
        <v>1000</v>
      </c>
      <c r="E4072" s="8">
        <v>165</v>
      </c>
      <c r="F4072" t="s">
        <v>8220</v>
      </c>
      <c r="G4072" t="s">
        <v>8223</v>
      </c>
      <c r="H4072" t="s">
        <v>8245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8276</v>
      </c>
      <c r="O4072" t="s">
        <v>8277</v>
      </c>
      <c r="P4072" s="9">
        <f>(J4072/86400)+DATE(1970,1,1)</f>
        <v>42031.666898148149</v>
      </c>
      <c r="Q4072" s="9">
        <f>(I4072/86400)+DATE(1970,1,1)</f>
        <v>42064.125</v>
      </c>
      <c r="R4072" cm="1">
        <f t="array" ref="R4072:S4072">YEAR(P4072:Q4072)</f>
        <v>2015</v>
      </c>
      <c r="S4072">
        <v>2015</v>
      </c>
    </row>
    <row r="4073" spans="1:19" ht="48" x14ac:dyDescent="0.2">
      <c r="A4073">
        <v>4071</v>
      </c>
      <c r="B4073" s="3" t="s">
        <v>4067</v>
      </c>
      <c r="C4073" s="3" t="s">
        <v>8174</v>
      </c>
      <c r="D4073" s="6">
        <v>20000</v>
      </c>
      <c r="E4073" s="8">
        <v>0</v>
      </c>
      <c r="F4073" t="s">
        <v>8220</v>
      </c>
      <c r="G4073" t="s">
        <v>8237</v>
      </c>
      <c r="H4073" t="s">
        <v>8255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8276</v>
      </c>
      <c r="O4073" t="s">
        <v>8277</v>
      </c>
      <c r="P4073" s="9">
        <f>(J4073/86400)+DATE(1970,1,1)</f>
        <v>42700.804756944446</v>
      </c>
      <c r="Q4073" s="9">
        <f>(I4073/86400)+DATE(1970,1,1)</f>
        <v>42730.804756944446</v>
      </c>
      <c r="R4073" cm="1">
        <f t="array" ref="R4073:S4073">YEAR(P4073:Q4073)</f>
        <v>2016</v>
      </c>
      <c r="S4073">
        <v>2016</v>
      </c>
    </row>
    <row r="4074" spans="1:19" ht="48" x14ac:dyDescent="0.2">
      <c r="A4074">
        <v>4072</v>
      </c>
      <c r="B4074" s="3" t="s">
        <v>4068</v>
      </c>
      <c r="C4074" s="3" t="s">
        <v>8175</v>
      </c>
      <c r="D4074" s="6">
        <v>1000</v>
      </c>
      <c r="E4074" s="8">
        <v>4</v>
      </c>
      <c r="F4074" t="s">
        <v>8220</v>
      </c>
      <c r="G4074" t="s">
        <v>8224</v>
      </c>
      <c r="H4074" t="s">
        <v>8246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8276</v>
      </c>
      <c r="O4074" t="s">
        <v>8277</v>
      </c>
      <c r="P4074" s="9">
        <f>(J4074/86400)+DATE(1970,1,1)</f>
        <v>41812.77443287037</v>
      </c>
      <c r="Q4074" s="9">
        <f>(I4074/86400)+DATE(1970,1,1)</f>
        <v>41872.77443287037</v>
      </c>
      <c r="R4074" cm="1">
        <f t="array" ref="R4074:S4074">YEAR(P4074:Q4074)</f>
        <v>2014</v>
      </c>
      <c r="S4074">
        <v>2014</v>
      </c>
    </row>
    <row r="4075" spans="1:19" ht="48" x14ac:dyDescent="0.2">
      <c r="A4075">
        <v>4073</v>
      </c>
      <c r="B4075" s="3" t="s">
        <v>4069</v>
      </c>
      <c r="C4075" s="3" t="s">
        <v>8176</v>
      </c>
      <c r="D4075" s="6">
        <v>3500</v>
      </c>
      <c r="E4075" s="8">
        <v>37</v>
      </c>
      <c r="F4075" t="s">
        <v>8220</v>
      </c>
      <c r="G4075" t="s">
        <v>8223</v>
      </c>
      <c r="H4075" t="s">
        <v>8245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8276</v>
      </c>
      <c r="O4075" t="s">
        <v>8277</v>
      </c>
      <c r="P4075" s="9">
        <f>(J4075/86400)+DATE(1970,1,1)</f>
        <v>42078.345208333332</v>
      </c>
      <c r="Q4075" s="9">
        <f>(I4075/86400)+DATE(1970,1,1)</f>
        <v>42133.166666666672</v>
      </c>
      <c r="R4075" cm="1">
        <f t="array" ref="R4075:S4075">YEAR(P4075:Q4075)</f>
        <v>2015</v>
      </c>
      <c r="S4075">
        <v>2015</v>
      </c>
    </row>
    <row r="4076" spans="1:19" ht="48" x14ac:dyDescent="0.2">
      <c r="A4076">
        <v>4074</v>
      </c>
      <c r="B4076" s="3" t="s">
        <v>4070</v>
      </c>
      <c r="C4076" s="3" t="s">
        <v>8177</v>
      </c>
      <c r="D4076" s="6">
        <v>2750</v>
      </c>
      <c r="E4076" s="8">
        <v>735</v>
      </c>
      <c r="F4076" t="s">
        <v>8220</v>
      </c>
      <c r="G4076" t="s">
        <v>8224</v>
      </c>
      <c r="H4076" t="s">
        <v>8246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8276</v>
      </c>
      <c r="O4076" t="s">
        <v>8277</v>
      </c>
      <c r="P4076" s="9">
        <f>(J4076/86400)+DATE(1970,1,1)</f>
        <v>42283.552951388891</v>
      </c>
      <c r="Q4076" s="9">
        <f>(I4076/86400)+DATE(1970,1,1)</f>
        <v>42313.594618055555</v>
      </c>
      <c r="R4076" cm="1">
        <f t="array" ref="R4076:S4076">YEAR(P4076:Q4076)</f>
        <v>2015</v>
      </c>
      <c r="S4076">
        <v>2015</v>
      </c>
    </row>
    <row r="4077" spans="1:19" ht="48" x14ac:dyDescent="0.2">
      <c r="A4077">
        <v>4075</v>
      </c>
      <c r="B4077" s="3" t="s">
        <v>4071</v>
      </c>
      <c r="C4077" s="3" t="s">
        <v>8178</v>
      </c>
      <c r="D4077" s="6">
        <v>2000</v>
      </c>
      <c r="E4077" s="8">
        <v>576</v>
      </c>
      <c r="F4077" t="s">
        <v>8220</v>
      </c>
      <c r="G4077" t="s">
        <v>8224</v>
      </c>
      <c r="H4077" t="s">
        <v>8246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8276</v>
      </c>
      <c r="O4077" t="s">
        <v>8277</v>
      </c>
      <c r="P4077" s="9">
        <f>(J4077/86400)+DATE(1970,1,1)</f>
        <v>41779.045937499999</v>
      </c>
      <c r="Q4077" s="9">
        <f>(I4077/86400)+DATE(1970,1,1)</f>
        <v>41820.727777777778</v>
      </c>
      <c r="R4077" cm="1">
        <f t="array" ref="R4077:S4077">YEAR(P4077:Q4077)</f>
        <v>2014</v>
      </c>
      <c r="S4077">
        <v>2014</v>
      </c>
    </row>
    <row r="4078" spans="1:19" ht="48" x14ac:dyDescent="0.2">
      <c r="A4078">
        <v>4076</v>
      </c>
      <c r="B4078" s="3" t="s">
        <v>4072</v>
      </c>
      <c r="C4078" s="3" t="s">
        <v>8179</v>
      </c>
      <c r="D4078" s="6">
        <v>700</v>
      </c>
      <c r="E4078" s="8">
        <v>0</v>
      </c>
      <c r="F4078" t="s">
        <v>8220</v>
      </c>
      <c r="G4078" t="s">
        <v>8223</v>
      </c>
      <c r="H4078" t="s">
        <v>8245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8276</v>
      </c>
      <c r="O4078" t="s">
        <v>8277</v>
      </c>
      <c r="P4078" s="9">
        <f>(J4078/86400)+DATE(1970,1,1)</f>
        <v>41905.795706018514</v>
      </c>
      <c r="Q4078" s="9">
        <f>(I4078/86400)+DATE(1970,1,1)</f>
        <v>41933.827083333337</v>
      </c>
      <c r="R4078" cm="1">
        <f t="array" ref="R4078:S4078">YEAR(P4078:Q4078)</f>
        <v>2014</v>
      </c>
      <c r="S4078">
        <v>2014</v>
      </c>
    </row>
    <row r="4079" spans="1:19" ht="48" x14ac:dyDescent="0.2">
      <c r="A4079">
        <v>4077</v>
      </c>
      <c r="B4079" s="3" t="s">
        <v>4073</v>
      </c>
      <c r="C4079" s="3" t="s">
        <v>8180</v>
      </c>
      <c r="D4079" s="6">
        <v>15000</v>
      </c>
      <c r="E4079" s="8">
        <v>1335</v>
      </c>
      <c r="F4079" t="s">
        <v>8220</v>
      </c>
      <c r="G4079" t="s">
        <v>8223</v>
      </c>
      <c r="H4079" t="s">
        <v>8245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8276</v>
      </c>
      <c r="O4079" t="s">
        <v>8277</v>
      </c>
      <c r="P4079" s="9">
        <f>(J4079/86400)+DATE(1970,1,1)</f>
        <v>42695.7105787037</v>
      </c>
      <c r="Q4079" s="9">
        <f>(I4079/86400)+DATE(1970,1,1)</f>
        <v>42725.7105787037</v>
      </c>
      <c r="R4079" cm="1">
        <f t="array" ref="R4079:S4079">YEAR(P4079:Q4079)</f>
        <v>2016</v>
      </c>
      <c r="S4079">
        <v>2016</v>
      </c>
    </row>
    <row r="4080" spans="1:19" ht="48" x14ac:dyDescent="0.2">
      <c r="A4080">
        <v>4078</v>
      </c>
      <c r="B4080" s="3" t="s">
        <v>4074</v>
      </c>
      <c r="C4080" s="3" t="s">
        <v>8181</v>
      </c>
      <c r="D4080" s="6">
        <v>250</v>
      </c>
      <c r="E4080" s="8">
        <v>0</v>
      </c>
      <c r="F4080" t="s">
        <v>8220</v>
      </c>
      <c r="G4080" t="s">
        <v>8224</v>
      </c>
      <c r="H4080" t="s">
        <v>8246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8276</v>
      </c>
      <c r="O4080" t="s">
        <v>8277</v>
      </c>
      <c r="P4080" s="9">
        <f>(J4080/86400)+DATE(1970,1,1)</f>
        <v>42732.787523148145</v>
      </c>
      <c r="Q4080" s="9">
        <f>(I4080/86400)+DATE(1970,1,1)</f>
        <v>42762.787523148145</v>
      </c>
      <c r="R4080" cm="1">
        <f t="array" ref="R4080:S4080">YEAR(P4080:Q4080)</f>
        <v>2016</v>
      </c>
      <c r="S4080">
        <v>2017</v>
      </c>
    </row>
    <row r="4081" spans="1:19" ht="48" x14ac:dyDescent="0.2">
      <c r="A4081">
        <v>4079</v>
      </c>
      <c r="B4081" s="3" t="s">
        <v>4075</v>
      </c>
      <c r="C4081" s="3" t="s">
        <v>8182</v>
      </c>
      <c r="D4081" s="6">
        <v>3000</v>
      </c>
      <c r="E4081" s="8">
        <v>5</v>
      </c>
      <c r="F4081" t="s">
        <v>8220</v>
      </c>
      <c r="G4081" t="s">
        <v>8223</v>
      </c>
      <c r="H4081" t="s">
        <v>8245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8276</v>
      </c>
      <c r="O4081" t="s">
        <v>8277</v>
      </c>
      <c r="P4081" s="9">
        <f>(J4081/86400)+DATE(1970,1,1)</f>
        <v>42510.938900462963</v>
      </c>
      <c r="Q4081" s="9">
        <f>(I4081/86400)+DATE(1970,1,1)</f>
        <v>42540.938900462963</v>
      </c>
      <c r="R4081" cm="1">
        <f t="array" ref="R4081:S4081">YEAR(P4081:Q4081)</f>
        <v>2016</v>
      </c>
      <c r="S4081">
        <v>2016</v>
      </c>
    </row>
    <row r="4082" spans="1:19" ht="48" x14ac:dyDescent="0.2">
      <c r="A4082">
        <v>4080</v>
      </c>
      <c r="B4082" s="3" t="s">
        <v>4076</v>
      </c>
      <c r="C4082" s="3" t="s">
        <v>8183</v>
      </c>
      <c r="D4082" s="6">
        <v>3000</v>
      </c>
      <c r="E4082" s="8">
        <v>0</v>
      </c>
      <c r="F4082" t="s">
        <v>8220</v>
      </c>
      <c r="G4082" t="s">
        <v>8223</v>
      </c>
      <c r="H4082" t="s">
        <v>8245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8276</v>
      </c>
      <c r="O4082" t="s">
        <v>8277</v>
      </c>
      <c r="P4082" s="9">
        <f>(J4082/86400)+DATE(1970,1,1)</f>
        <v>42511.698101851856</v>
      </c>
      <c r="Q4082" s="9">
        <f>(I4082/86400)+DATE(1970,1,1)</f>
        <v>42535.787499999999</v>
      </c>
      <c r="R4082" cm="1">
        <f t="array" ref="R4082:S4082">YEAR(P4082:Q4082)</f>
        <v>2016</v>
      </c>
      <c r="S4082">
        <v>2016</v>
      </c>
    </row>
    <row r="4083" spans="1:19" ht="48" x14ac:dyDescent="0.2">
      <c r="A4083">
        <v>4081</v>
      </c>
      <c r="B4083" s="3" t="s">
        <v>4077</v>
      </c>
      <c r="C4083" s="3" t="s">
        <v>8184</v>
      </c>
      <c r="D4083" s="6">
        <v>2224</v>
      </c>
      <c r="E4083" s="8">
        <v>350</v>
      </c>
      <c r="F4083" t="s">
        <v>8220</v>
      </c>
      <c r="G4083" t="s">
        <v>8223</v>
      </c>
      <c r="H4083" t="s">
        <v>8245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8276</v>
      </c>
      <c r="O4083" t="s">
        <v>8277</v>
      </c>
      <c r="P4083" s="9">
        <f>(J4083/86400)+DATE(1970,1,1)</f>
        <v>42041.581307870365</v>
      </c>
      <c r="Q4083" s="9">
        <f>(I4083/86400)+DATE(1970,1,1)</f>
        <v>42071.539641203708</v>
      </c>
      <c r="R4083" cm="1">
        <f t="array" ref="R4083:S4083">YEAR(P4083:Q4083)</f>
        <v>2015</v>
      </c>
      <c r="S4083">
        <v>2015</v>
      </c>
    </row>
    <row r="4084" spans="1:19" ht="48" x14ac:dyDescent="0.2">
      <c r="A4084">
        <v>4082</v>
      </c>
      <c r="B4084" s="3" t="s">
        <v>4078</v>
      </c>
      <c r="C4084" s="3" t="s">
        <v>8185</v>
      </c>
      <c r="D4084" s="6">
        <v>150</v>
      </c>
      <c r="E4084" s="8">
        <v>3</v>
      </c>
      <c r="F4084" t="s">
        <v>8220</v>
      </c>
      <c r="G4084" t="s">
        <v>8223</v>
      </c>
      <c r="H4084" t="s">
        <v>8245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8276</v>
      </c>
      <c r="O4084" t="s">
        <v>8277</v>
      </c>
      <c r="P4084" s="9">
        <f>(J4084/86400)+DATE(1970,1,1)</f>
        <v>42307.189270833333</v>
      </c>
      <c r="Q4084" s="9">
        <f>(I4084/86400)+DATE(1970,1,1)</f>
        <v>42322.958333333328</v>
      </c>
      <c r="R4084" cm="1">
        <f t="array" ref="R4084:S4084">YEAR(P4084:Q4084)</f>
        <v>2015</v>
      </c>
      <c r="S4084">
        <v>2015</v>
      </c>
    </row>
    <row r="4085" spans="1:19" ht="48" x14ac:dyDescent="0.2">
      <c r="A4085">
        <v>4083</v>
      </c>
      <c r="B4085" s="3" t="s">
        <v>4079</v>
      </c>
      <c r="C4085" s="3" t="s">
        <v>8186</v>
      </c>
      <c r="D4085" s="6">
        <v>3500</v>
      </c>
      <c r="E4085" s="8">
        <v>759</v>
      </c>
      <c r="F4085" t="s">
        <v>8220</v>
      </c>
      <c r="G4085" t="s">
        <v>8223</v>
      </c>
      <c r="H4085" t="s">
        <v>8245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8276</v>
      </c>
      <c r="O4085" t="s">
        <v>8277</v>
      </c>
      <c r="P4085" s="9">
        <f>(J4085/86400)+DATE(1970,1,1)</f>
        <v>42353.761759259258</v>
      </c>
      <c r="Q4085" s="9">
        <f>(I4085/86400)+DATE(1970,1,1)</f>
        <v>42383.761759259258</v>
      </c>
      <c r="R4085" cm="1">
        <f t="array" ref="R4085:S4085">YEAR(P4085:Q4085)</f>
        <v>2015</v>
      </c>
      <c r="S4085">
        <v>2016</v>
      </c>
    </row>
    <row r="4086" spans="1:19" ht="48" x14ac:dyDescent="0.2">
      <c r="A4086">
        <v>4084</v>
      </c>
      <c r="B4086" s="3" t="s">
        <v>4080</v>
      </c>
      <c r="C4086" s="3" t="s">
        <v>8187</v>
      </c>
      <c r="D4086" s="6">
        <v>3000</v>
      </c>
      <c r="E4086" s="8">
        <v>10</v>
      </c>
      <c r="F4086" t="s">
        <v>8220</v>
      </c>
      <c r="G4086" t="s">
        <v>8236</v>
      </c>
      <c r="H4086" t="s">
        <v>8248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8276</v>
      </c>
      <c r="O4086" t="s">
        <v>8277</v>
      </c>
      <c r="P4086" s="9">
        <f>(J4086/86400)+DATE(1970,1,1)</f>
        <v>42622.436412037037</v>
      </c>
      <c r="Q4086" s="9">
        <f>(I4086/86400)+DATE(1970,1,1)</f>
        <v>42652.436412037037</v>
      </c>
      <c r="R4086" cm="1">
        <f t="array" ref="R4086:S4086">YEAR(P4086:Q4086)</f>
        <v>2016</v>
      </c>
      <c r="S4086">
        <v>2016</v>
      </c>
    </row>
    <row r="4087" spans="1:19" ht="48" x14ac:dyDescent="0.2">
      <c r="A4087">
        <v>4085</v>
      </c>
      <c r="B4087" s="3" t="s">
        <v>4081</v>
      </c>
      <c r="C4087" s="3" t="s">
        <v>8188</v>
      </c>
      <c r="D4087" s="6">
        <v>3500</v>
      </c>
      <c r="E4087" s="8">
        <v>10</v>
      </c>
      <c r="F4087" t="s">
        <v>8220</v>
      </c>
      <c r="G4087" t="s">
        <v>8223</v>
      </c>
      <c r="H4087" t="s">
        <v>8245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8276</v>
      </c>
      <c r="O4087" t="s">
        <v>8277</v>
      </c>
      <c r="P4087" s="9">
        <f>(J4087/86400)+DATE(1970,1,1)</f>
        <v>42058.603877314818</v>
      </c>
      <c r="Q4087" s="9">
        <f>(I4087/86400)+DATE(1970,1,1)</f>
        <v>42087.165972222225</v>
      </c>
      <c r="R4087" cm="1">
        <f t="array" ref="R4087:S4087">YEAR(P4087:Q4087)</f>
        <v>2015</v>
      </c>
      <c r="S4087">
        <v>2015</v>
      </c>
    </row>
    <row r="4088" spans="1:19" ht="48" x14ac:dyDescent="0.2">
      <c r="A4088">
        <v>4086</v>
      </c>
      <c r="B4088" s="3" t="s">
        <v>4082</v>
      </c>
      <c r="C4088" s="3" t="s">
        <v>8189</v>
      </c>
      <c r="D4088" s="6">
        <v>1000</v>
      </c>
      <c r="E4088" s="8">
        <v>47</v>
      </c>
      <c r="F4088" t="s">
        <v>8220</v>
      </c>
      <c r="G4088" t="s">
        <v>8223</v>
      </c>
      <c r="H4088" t="s">
        <v>8245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8276</v>
      </c>
      <c r="O4088" t="s">
        <v>8277</v>
      </c>
      <c r="P4088" s="9">
        <f>(J4088/86400)+DATE(1970,1,1)</f>
        <v>42304.940960648149</v>
      </c>
      <c r="Q4088" s="9">
        <f>(I4088/86400)+DATE(1970,1,1)</f>
        <v>42329.166666666672</v>
      </c>
      <c r="R4088" cm="1">
        <f t="array" ref="R4088:S4088">YEAR(P4088:Q4088)</f>
        <v>2015</v>
      </c>
      <c r="S4088">
        <v>2015</v>
      </c>
    </row>
    <row r="4089" spans="1:19" ht="16" x14ac:dyDescent="0.2">
      <c r="A4089">
        <v>4087</v>
      </c>
      <c r="B4089" s="3" t="s">
        <v>4083</v>
      </c>
      <c r="C4089" s="3" t="s">
        <v>8190</v>
      </c>
      <c r="D4089" s="6">
        <v>9600</v>
      </c>
      <c r="E4089" s="8">
        <v>0</v>
      </c>
      <c r="F4089" t="s">
        <v>8220</v>
      </c>
      <c r="G4089" t="s">
        <v>8223</v>
      </c>
      <c r="H4089" t="s">
        <v>8245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8276</v>
      </c>
      <c r="O4089" t="s">
        <v>8277</v>
      </c>
      <c r="P4089" s="9">
        <f>(J4089/86400)+DATE(1970,1,1)</f>
        <v>42538.742893518516</v>
      </c>
      <c r="Q4089" s="9">
        <f>(I4089/86400)+DATE(1970,1,1)</f>
        <v>42568.742893518516</v>
      </c>
      <c r="R4089" cm="1">
        <f t="array" ref="R4089:S4089">YEAR(P4089:Q4089)</f>
        <v>2016</v>
      </c>
      <c r="S4089">
        <v>2016</v>
      </c>
    </row>
    <row r="4090" spans="1:19" ht="48" x14ac:dyDescent="0.2">
      <c r="A4090">
        <v>4088</v>
      </c>
      <c r="B4090" s="3" t="s">
        <v>4084</v>
      </c>
      <c r="C4090" s="3" t="s">
        <v>8191</v>
      </c>
      <c r="D4090" s="6">
        <v>2000</v>
      </c>
      <c r="E4090" s="8">
        <v>216</v>
      </c>
      <c r="F4090" t="s">
        <v>8220</v>
      </c>
      <c r="G4090" t="s">
        <v>8224</v>
      </c>
      <c r="H4090" t="s">
        <v>8246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8276</v>
      </c>
      <c r="O4090" t="s">
        <v>8277</v>
      </c>
      <c r="P4090" s="9">
        <f>(J4090/86400)+DATE(1970,1,1)</f>
        <v>41990.612546296295</v>
      </c>
      <c r="Q4090" s="9">
        <f>(I4090/86400)+DATE(1970,1,1)</f>
        <v>42020.43472222222</v>
      </c>
      <c r="R4090" cm="1">
        <f t="array" ref="R4090:S4090">YEAR(P4090:Q4090)</f>
        <v>2014</v>
      </c>
      <c r="S4090">
        <v>2015</v>
      </c>
    </row>
    <row r="4091" spans="1:19" ht="48" x14ac:dyDescent="0.2">
      <c r="A4091">
        <v>4089</v>
      </c>
      <c r="B4091" s="3" t="s">
        <v>4085</v>
      </c>
      <c r="C4091" s="3" t="s">
        <v>8192</v>
      </c>
      <c r="D4091" s="6">
        <v>5000</v>
      </c>
      <c r="E4091" s="8">
        <v>240</v>
      </c>
      <c r="F4091" t="s">
        <v>8220</v>
      </c>
      <c r="G4091" t="s">
        <v>8223</v>
      </c>
      <c r="H4091" t="s">
        <v>8245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8276</v>
      </c>
      <c r="O4091" t="s">
        <v>8277</v>
      </c>
      <c r="P4091" s="9">
        <f>(J4091/86400)+DATE(1970,1,1)</f>
        <v>42122.732499999998</v>
      </c>
      <c r="Q4091" s="9">
        <f>(I4091/86400)+DATE(1970,1,1)</f>
        <v>42155.732638888891</v>
      </c>
      <c r="R4091" cm="1">
        <f t="array" ref="R4091:S4091">YEAR(P4091:Q4091)</f>
        <v>2015</v>
      </c>
      <c r="S4091">
        <v>2015</v>
      </c>
    </row>
    <row r="4092" spans="1:19" ht="48" x14ac:dyDescent="0.2">
      <c r="A4092">
        <v>4090</v>
      </c>
      <c r="B4092" s="3" t="s">
        <v>4086</v>
      </c>
      <c r="C4092" s="3" t="s">
        <v>8193</v>
      </c>
      <c r="D4092" s="6">
        <v>1000</v>
      </c>
      <c r="E4092" s="8">
        <v>32</v>
      </c>
      <c r="F4092" t="s">
        <v>8220</v>
      </c>
      <c r="G4092" t="s">
        <v>8223</v>
      </c>
      <c r="H4092" t="s">
        <v>8245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8276</v>
      </c>
      <c r="O4092" t="s">
        <v>8277</v>
      </c>
      <c r="P4092" s="9">
        <f>(J4092/86400)+DATE(1970,1,1)</f>
        <v>42209.67288194444</v>
      </c>
      <c r="Q4092" s="9">
        <f>(I4092/86400)+DATE(1970,1,1)</f>
        <v>42223.625</v>
      </c>
      <c r="R4092" cm="1">
        <f t="array" ref="R4092:S4092">YEAR(P4092:Q4092)</f>
        <v>2015</v>
      </c>
      <c r="S4092">
        <v>2015</v>
      </c>
    </row>
    <row r="4093" spans="1:19" ht="48" x14ac:dyDescent="0.2">
      <c r="A4093">
        <v>4091</v>
      </c>
      <c r="B4093" s="3" t="s">
        <v>4087</v>
      </c>
      <c r="C4093" s="3" t="s">
        <v>8194</v>
      </c>
      <c r="D4093" s="6">
        <v>1600</v>
      </c>
      <c r="E4093" s="8">
        <v>204</v>
      </c>
      <c r="F4093" t="s">
        <v>8220</v>
      </c>
      <c r="G4093" t="s">
        <v>8223</v>
      </c>
      <c r="H4093" t="s">
        <v>8245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8276</v>
      </c>
      <c r="O4093" t="s">
        <v>8277</v>
      </c>
      <c r="P4093" s="9">
        <f>(J4093/86400)+DATE(1970,1,1)</f>
        <v>41990.506377314814</v>
      </c>
      <c r="Q4093" s="9">
        <f>(I4093/86400)+DATE(1970,1,1)</f>
        <v>42020.506377314814</v>
      </c>
      <c r="R4093" cm="1">
        <f t="array" ref="R4093:S4093">YEAR(P4093:Q4093)</f>
        <v>2014</v>
      </c>
      <c r="S4093">
        <v>2015</v>
      </c>
    </row>
    <row r="4094" spans="1:19" ht="48" x14ac:dyDescent="0.2">
      <c r="A4094">
        <v>4092</v>
      </c>
      <c r="B4094" s="3" t="s">
        <v>4088</v>
      </c>
      <c r="C4094" s="3" t="s">
        <v>8195</v>
      </c>
      <c r="D4094" s="6">
        <v>110000</v>
      </c>
      <c r="E4094" s="8">
        <v>20</v>
      </c>
      <c r="F4094" t="s">
        <v>8220</v>
      </c>
      <c r="G4094" t="s">
        <v>8223</v>
      </c>
      <c r="H4094" t="s">
        <v>8245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8276</v>
      </c>
      <c r="O4094" t="s">
        <v>8277</v>
      </c>
      <c r="P4094" s="9">
        <f>(J4094/86400)+DATE(1970,1,1)</f>
        <v>42039.194988425923</v>
      </c>
      <c r="Q4094" s="9">
        <f>(I4094/86400)+DATE(1970,1,1)</f>
        <v>42099.153321759259</v>
      </c>
      <c r="R4094" cm="1">
        <f t="array" ref="R4094:S4094">YEAR(P4094:Q4094)</f>
        <v>2015</v>
      </c>
      <c r="S4094">
        <v>2015</v>
      </c>
    </row>
    <row r="4095" spans="1:19" ht="48" x14ac:dyDescent="0.2">
      <c r="A4095">
        <v>4093</v>
      </c>
      <c r="B4095" s="3" t="s">
        <v>4089</v>
      </c>
      <c r="C4095" s="3" t="s">
        <v>8196</v>
      </c>
      <c r="D4095" s="6">
        <v>2500</v>
      </c>
      <c r="E4095" s="8">
        <v>60</v>
      </c>
      <c r="F4095" t="s">
        <v>8220</v>
      </c>
      <c r="G4095" t="s">
        <v>8224</v>
      </c>
      <c r="H4095" t="s">
        <v>8246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8276</v>
      </c>
      <c r="O4095" t="s">
        <v>8277</v>
      </c>
      <c r="P4095" s="9">
        <f>(J4095/86400)+DATE(1970,1,1)</f>
        <v>42178.815891203703</v>
      </c>
      <c r="Q4095" s="9">
        <f>(I4095/86400)+DATE(1970,1,1)</f>
        <v>42238.815891203703</v>
      </c>
      <c r="R4095" cm="1">
        <f t="array" ref="R4095:S4095">YEAR(P4095:Q4095)</f>
        <v>2015</v>
      </c>
      <c r="S4095">
        <v>2015</v>
      </c>
    </row>
    <row r="4096" spans="1:19" ht="48" x14ac:dyDescent="0.2">
      <c r="A4096">
        <v>4094</v>
      </c>
      <c r="B4096" s="3" t="s">
        <v>4090</v>
      </c>
      <c r="C4096" s="3" t="s">
        <v>8197</v>
      </c>
      <c r="D4096" s="6">
        <v>2000</v>
      </c>
      <c r="E4096" s="8">
        <v>730</v>
      </c>
      <c r="F4096" t="s">
        <v>8220</v>
      </c>
      <c r="G4096" t="s">
        <v>8223</v>
      </c>
      <c r="H4096" t="s">
        <v>8245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8276</v>
      </c>
      <c r="O4096" t="s">
        <v>8277</v>
      </c>
      <c r="P4096" s="9">
        <f>(J4096/86400)+DATE(1970,1,1)</f>
        <v>41890.086805555555</v>
      </c>
      <c r="Q4096" s="9">
        <f>(I4096/86400)+DATE(1970,1,1)</f>
        <v>41934.207638888889</v>
      </c>
      <c r="R4096" cm="1">
        <f t="array" ref="R4096:S4096">YEAR(P4096:Q4096)</f>
        <v>2014</v>
      </c>
      <c r="S4096">
        <v>2014</v>
      </c>
    </row>
    <row r="4097" spans="1:19" ht="32" x14ac:dyDescent="0.2">
      <c r="A4097">
        <v>4095</v>
      </c>
      <c r="B4097" s="3" t="s">
        <v>4091</v>
      </c>
      <c r="C4097" s="3" t="s">
        <v>8198</v>
      </c>
      <c r="D4097" s="6">
        <v>30000</v>
      </c>
      <c r="E4097" s="8">
        <v>800</v>
      </c>
      <c r="F4097" t="s">
        <v>8220</v>
      </c>
      <c r="G4097" t="s">
        <v>8237</v>
      </c>
      <c r="H4097" t="s">
        <v>8255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8276</v>
      </c>
      <c r="O4097" t="s">
        <v>8277</v>
      </c>
      <c r="P4097" s="9">
        <f>(J4097/86400)+DATE(1970,1,1)</f>
        <v>42693.031828703708</v>
      </c>
      <c r="Q4097" s="9">
        <f>(I4097/86400)+DATE(1970,1,1)</f>
        <v>42723.031828703708</v>
      </c>
      <c r="R4097" cm="1">
        <f t="array" ref="R4097:S4097">YEAR(P4097:Q4097)</f>
        <v>2016</v>
      </c>
      <c r="S4097">
        <v>2016</v>
      </c>
    </row>
    <row r="4098" spans="1:19" ht="48" x14ac:dyDescent="0.2">
      <c r="A4098">
        <v>4096</v>
      </c>
      <c r="B4098" s="3" t="s">
        <v>4092</v>
      </c>
      <c r="C4098" s="3" t="s">
        <v>8199</v>
      </c>
      <c r="D4098" s="6">
        <v>3500</v>
      </c>
      <c r="E4098" s="8">
        <v>400</v>
      </c>
      <c r="F4098" t="s">
        <v>8220</v>
      </c>
      <c r="G4098" t="s">
        <v>8224</v>
      </c>
      <c r="H4098" t="s">
        <v>8246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8276</v>
      </c>
      <c r="O4098" t="s">
        <v>8277</v>
      </c>
      <c r="P4098" s="9">
        <f>(J4098/86400)+DATE(1970,1,1)</f>
        <v>42750.530312499999</v>
      </c>
      <c r="Q4098" s="9">
        <f>(I4098/86400)+DATE(1970,1,1)</f>
        <v>42794.368750000001</v>
      </c>
      <c r="R4098" cm="1">
        <f t="array" ref="R4098:S4098">YEAR(P4098:Q4098)</f>
        <v>2017</v>
      </c>
      <c r="S4098">
        <v>2017</v>
      </c>
    </row>
    <row r="4099" spans="1:19" ht="48" x14ac:dyDescent="0.2">
      <c r="A4099">
        <v>4097</v>
      </c>
      <c r="B4099" s="3" t="s">
        <v>4093</v>
      </c>
      <c r="C4099" s="3" t="s">
        <v>8200</v>
      </c>
      <c r="D4099" s="6">
        <v>10000</v>
      </c>
      <c r="E4099" s="8">
        <v>0</v>
      </c>
      <c r="F4099" t="s">
        <v>8220</v>
      </c>
      <c r="G4099" t="s">
        <v>8224</v>
      </c>
      <c r="H4099" t="s">
        <v>8246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8276</v>
      </c>
      <c r="O4099" t="s">
        <v>8277</v>
      </c>
      <c r="P4099" s="9">
        <f>(J4099/86400)+DATE(1970,1,1)</f>
        <v>42344.824502314819</v>
      </c>
      <c r="Q4099" s="9">
        <f>(I4099/86400)+DATE(1970,1,1)</f>
        <v>42400.996527777781</v>
      </c>
      <c r="R4099" cm="1">
        <f t="array" ref="R4099:S4099">YEAR(P4099:Q4099)</f>
        <v>2015</v>
      </c>
      <c r="S4099">
        <v>2016</v>
      </c>
    </row>
    <row r="4100" spans="1:19" ht="48" x14ac:dyDescent="0.2">
      <c r="A4100">
        <v>4098</v>
      </c>
      <c r="B4100" s="3" t="s">
        <v>4094</v>
      </c>
      <c r="C4100" s="3" t="s">
        <v>8201</v>
      </c>
      <c r="D4100" s="6">
        <v>75000</v>
      </c>
      <c r="E4100" s="8">
        <v>0</v>
      </c>
      <c r="F4100" t="s">
        <v>8220</v>
      </c>
      <c r="G4100" t="s">
        <v>8223</v>
      </c>
      <c r="H4100" t="s">
        <v>8245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8276</v>
      </c>
      <c r="O4100" t="s">
        <v>8277</v>
      </c>
      <c r="P4100" s="9">
        <f>(J4100/86400)+DATE(1970,1,1)</f>
        <v>42495.722187499996</v>
      </c>
      <c r="Q4100" s="9">
        <f>(I4100/86400)+DATE(1970,1,1)</f>
        <v>42525.722187499996</v>
      </c>
      <c r="R4100" cm="1">
        <f t="array" ref="R4100:S4100">YEAR(P4100:Q4100)</f>
        <v>2016</v>
      </c>
      <c r="S4100">
        <v>2016</v>
      </c>
    </row>
    <row r="4101" spans="1:19" ht="48" x14ac:dyDescent="0.2">
      <c r="A4101">
        <v>4099</v>
      </c>
      <c r="B4101" s="3" t="s">
        <v>4095</v>
      </c>
      <c r="C4101" s="3" t="s">
        <v>8202</v>
      </c>
      <c r="D4101" s="6">
        <v>4500</v>
      </c>
      <c r="E4101" s="8">
        <v>50</v>
      </c>
      <c r="F4101" t="s">
        <v>8220</v>
      </c>
      <c r="G4101" t="s">
        <v>8223</v>
      </c>
      <c r="H4101" t="s">
        <v>8245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8276</v>
      </c>
      <c r="O4101" t="s">
        <v>8277</v>
      </c>
      <c r="P4101" s="9">
        <f>(J4101/86400)+DATE(1970,1,1)</f>
        <v>42570.850381944445</v>
      </c>
      <c r="Q4101" s="9">
        <f>(I4101/86400)+DATE(1970,1,1)</f>
        <v>42615.850381944445</v>
      </c>
      <c r="R4101" cm="1">
        <f t="array" ref="R4101:S4101">YEAR(P4101:Q4101)</f>
        <v>2016</v>
      </c>
      <c r="S4101">
        <v>2016</v>
      </c>
    </row>
    <row r="4102" spans="1:19" ht="32" x14ac:dyDescent="0.2">
      <c r="A4102">
        <v>4100</v>
      </c>
      <c r="B4102" s="3" t="s">
        <v>4096</v>
      </c>
      <c r="C4102" s="3" t="s">
        <v>8203</v>
      </c>
      <c r="D4102" s="6">
        <v>270</v>
      </c>
      <c r="E4102" s="8">
        <v>0</v>
      </c>
      <c r="F4102" t="s">
        <v>8220</v>
      </c>
      <c r="G4102" t="s">
        <v>8223</v>
      </c>
      <c r="H4102" t="s">
        <v>8245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8276</v>
      </c>
      <c r="O4102" t="s">
        <v>8277</v>
      </c>
      <c r="P4102" s="9">
        <f>(J4102/86400)+DATE(1970,1,1)</f>
        <v>41927.124884259261</v>
      </c>
      <c r="Q4102" s="9">
        <f>(I4102/86400)+DATE(1970,1,1)</f>
        <v>41937.124884259261</v>
      </c>
      <c r="R4102" cm="1">
        <f t="array" ref="R4102:S4102">YEAR(P4102:Q4102)</f>
        <v>2014</v>
      </c>
      <c r="S4102">
        <v>2014</v>
      </c>
    </row>
    <row r="4103" spans="1:19" ht="48" x14ac:dyDescent="0.2">
      <c r="A4103">
        <v>4101</v>
      </c>
      <c r="B4103" s="3" t="s">
        <v>4097</v>
      </c>
      <c r="C4103" s="3" t="s">
        <v>8204</v>
      </c>
      <c r="D4103" s="6">
        <v>600</v>
      </c>
      <c r="E4103" s="8">
        <v>0</v>
      </c>
      <c r="F4103" t="s">
        <v>8220</v>
      </c>
      <c r="G4103" t="s">
        <v>8223</v>
      </c>
      <c r="H4103" t="s">
        <v>8245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8276</v>
      </c>
      <c r="O4103" t="s">
        <v>8277</v>
      </c>
      <c r="P4103" s="9">
        <f>(J4103/86400)+DATE(1970,1,1)</f>
        <v>42730.903726851851</v>
      </c>
      <c r="Q4103" s="9">
        <f>(I4103/86400)+DATE(1970,1,1)</f>
        <v>42760.903726851851</v>
      </c>
      <c r="R4103" cm="1">
        <f t="array" ref="R4103:S4103">YEAR(P4103:Q4103)</f>
        <v>2016</v>
      </c>
      <c r="S4103">
        <v>2017</v>
      </c>
    </row>
    <row r="4104" spans="1:19" ht="48" x14ac:dyDescent="0.2">
      <c r="A4104">
        <v>4102</v>
      </c>
      <c r="B4104" s="3" t="s">
        <v>4098</v>
      </c>
      <c r="C4104" s="3" t="s">
        <v>8205</v>
      </c>
      <c r="D4104" s="6">
        <v>500</v>
      </c>
      <c r="E4104" s="8">
        <v>137</v>
      </c>
      <c r="F4104" t="s">
        <v>8220</v>
      </c>
      <c r="G4104" t="s">
        <v>8223</v>
      </c>
      <c r="H4104" t="s">
        <v>8245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8276</v>
      </c>
      <c r="O4104" t="s">
        <v>8277</v>
      </c>
      <c r="P4104" s="9">
        <f>(J4104/86400)+DATE(1970,1,1)</f>
        <v>42475.848067129627</v>
      </c>
      <c r="Q4104" s="9">
        <f>(I4104/86400)+DATE(1970,1,1)</f>
        <v>42505.848067129627</v>
      </c>
      <c r="R4104" cm="1">
        <f t="array" ref="R4104:S4104">YEAR(P4104:Q4104)</f>
        <v>2016</v>
      </c>
      <c r="S4104">
        <v>2016</v>
      </c>
    </row>
    <row r="4105" spans="1:19" ht="48" x14ac:dyDescent="0.2">
      <c r="A4105">
        <v>4103</v>
      </c>
      <c r="B4105" s="3" t="s">
        <v>4099</v>
      </c>
      <c r="C4105" s="3" t="s">
        <v>8206</v>
      </c>
      <c r="D4105" s="6">
        <v>1000</v>
      </c>
      <c r="E4105" s="8">
        <v>100</v>
      </c>
      <c r="F4105" t="s">
        <v>8220</v>
      </c>
      <c r="G4105" t="s">
        <v>8223</v>
      </c>
      <c r="H4105" t="s">
        <v>8245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8276</v>
      </c>
      <c r="O4105" t="s">
        <v>8277</v>
      </c>
      <c r="P4105" s="9">
        <f>(J4105/86400)+DATE(1970,1,1)</f>
        <v>42188.83293981482</v>
      </c>
      <c r="Q4105" s="9">
        <f>(I4105/86400)+DATE(1970,1,1)</f>
        <v>42242.772222222222</v>
      </c>
      <c r="R4105" cm="1">
        <f t="array" ref="R4105:S4105">YEAR(P4105:Q4105)</f>
        <v>2015</v>
      </c>
      <c r="S4105">
        <v>2015</v>
      </c>
    </row>
    <row r="4106" spans="1:19" ht="48" x14ac:dyDescent="0.2">
      <c r="A4106">
        <v>4104</v>
      </c>
      <c r="B4106" s="3" t="s">
        <v>4100</v>
      </c>
      <c r="C4106" s="3" t="s">
        <v>8207</v>
      </c>
      <c r="D4106" s="6">
        <v>3000</v>
      </c>
      <c r="E4106" s="8">
        <v>641</v>
      </c>
      <c r="F4106" t="s">
        <v>8220</v>
      </c>
      <c r="G4106" t="s">
        <v>8225</v>
      </c>
      <c r="H4106" t="s">
        <v>8247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8276</v>
      </c>
      <c r="O4106" t="s">
        <v>8277</v>
      </c>
      <c r="P4106" s="9">
        <f>(J4106/86400)+DATE(1970,1,1)</f>
        <v>42640.278171296297</v>
      </c>
      <c r="Q4106" s="9">
        <f>(I4106/86400)+DATE(1970,1,1)</f>
        <v>42670.278171296297</v>
      </c>
      <c r="R4106" cm="1">
        <f t="array" ref="R4106:S4106">YEAR(P4106:Q4106)</f>
        <v>2016</v>
      </c>
      <c r="S4106">
        <v>2016</v>
      </c>
    </row>
    <row r="4107" spans="1:19" ht="48" x14ac:dyDescent="0.2">
      <c r="A4107">
        <v>4105</v>
      </c>
      <c r="B4107" s="3" t="s">
        <v>4101</v>
      </c>
      <c r="C4107" s="3" t="s">
        <v>8208</v>
      </c>
      <c r="D4107" s="6">
        <v>33000</v>
      </c>
      <c r="E4107" s="8">
        <v>2300</v>
      </c>
      <c r="F4107" t="s">
        <v>8220</v>
      </c>
      <c r="G4107" t="s">
        <v>8237</v>
      </c>
      <c r="H4107" t="s">
        <v>8255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8276</v>
      </c>
      <c r="O4107" t="s">
        <v>8277</v>
      </c>
      <c r="P4107" s="9">
        <f>(J4107/86400)+DATE(1970,1,1)</f>
        <v>42697.010520833333</v>
      </c>
      <c r="Q4107" s="9">
        <f>(I4107/86400)+DATE(1970,1,1)</f>
        <v>42730.010520833333</v>
      </c>
      <c r="R4107" cm="1">
        <f t="array" ref="R4107:S4107">YEAR(P4107:Q4107)</f>
        <v>2016</v>
      </c>
      <c r="S4107">
        <v>2016</v>
      </c>
    </row>
    <row r="4108" spans="1:19" ht="48" x14ac:dyDescent="0.2">
      <c r="A4108">
        <v>4106</v>
      </c>
      <c r="B4108" s="3" t="s">
        <v>4102</v>
      </c>
      <c r="C4108" s="3" t="s">
        <v>8209</v>
      </c>
      <c r="D4108" s="6">
        <v>5000</v>
      </c>
      <c r="E4108" s="8">
        <v>3530</v>
      </c>
      <c r="F4108" t="s">
        <v>8220</v>
      </c>
      <c r="G4108" t="s">
        <v>8223</v>
      </c>
      <c r="H4108" t="s">
        <v>8245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8276</v>
      </c>
      <c r="O4108" t="s">
        <v>8277</v>
      </c>
      <c r="P4108" s="9">
        <f>(J4108/86400)+DATE(1970,1,1)</f>
        <v>42053.049375000002</v>
      </c>
      <c r="Q4108" s="9">
        <f>(I4108/86400)+DATE(1970,1,1)</f>
        <v>42096.041666666672</v>
      </c>
      <c r="R4108" cm="1">
        <f t="array" ref="R4108:S4108">YEAR(P4108:Q4108)</f>
        <v>2015</v>
      </c>
      <c r="S4108">
        <v>2015</v>
      </c>
    </row>
    <row r="4109" spans="1:19" ht="48" x14ac:dyDescent="0.2">
      <c r="A4109">
        <v>4107</v>
      </c>
      <c r="B4109" s="3" t="s">
        <v>4103</v>
      </c>
      <c r="C4109" s="3" t="s">
        <v>8210</v>
      </c>
      <c r="D4109" s="6">
        <v>2000</v>
      </c>
      <c r="E4109" s="8">
        <v>41</v>
      </c>
      <c r="F4109" t="s">
        <v>8220</v>
      </c>
      <c r="G4109" t="s">
        <v>8223</v>
      </c>
      <c r="H4109" t="s">
        <v>8245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8276</v>
      </c>
      <c r="O4109" t="s">
        <v>8277</v>
      </c>
      <c r="P4109" s="9">
        <f>(J4109/86400)+DATE(1970,1,1)</f>
        <v>41883.916678240741</v>
      </c>
      <c r="Q4109" s="9">
        <f>(I4109/86400)+DATE(1970,1,1)</f>
        <v>41906.916678240741</v>
      </c>
      <c r="R4109" cm="1">
        <f t="array" ref="R4109:S4109">YEAR(P4109:Q4109)</f>
        <v>2014</v>
      </c>
      <c r="S4109">
        <v>2014</v>
      </c>
    </row>
    <row r="4110" spans="1:19" ht="48" x14ac:dyDescent="0.2">
      <c r="A4110">
        <v>4108</v>
      </c>
      <c r="B4110" s="3" t="s">
        <v>4104</v>
      </c>
      <c r="C4110" s="3" t="s">
        <v>8211</v>
      </c>
      <c r="D4110" s="6">
        <v>3000</v>
      </c>
      <c r="E4110" s="8">
        <v>59</v>
      </c>
      <c r="F4110" t="s">
        <v>8220</v>
      </c>
      <c r="G4110" t="s">
        <v>8223</v>
      </c>
      <c r="H4110" t="s">
        <v>8245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8276</v>
      </c>
      <c r="O4110" t="s">
        <v>8277</v>
      </c>
      <c r="P4110" s="9">
        <f>(J4110/86400)+DATE(1970,1,1)</f>
        <v>42767.031678240739</v>
      </c>
      <c r="Q4110" s="9">
        <f>(I4110/86400)+DATE(1970,1,1)</f>
        <v>42797.208333333328</v>
      </c>
      <c r="R4110" cm="1">
        <f t="array" ref="R4110:S4110">YEAR(P4110:Q4110)</f>
        <v>2017</v>
      </c>
      <c r="S4110">
        <v>2017</v>
      </c>
    </row>
    <row r="4111" spans="1:19" ht="48" x14ac:dyDescent="0.2">
      <c r="A4111">
        <v>4109</v>
      </c>
      <c r="B4111" s="3" t="s">
        <v>4105</v>
      </c>
      <c r="C4111" s="3" t="s">
        <v>8212</v>
      </c>
      <c r="D4111" s="6">
        <v>500</v>
      </c>
      <c r="E4111" s="8">
        <v>0</v>
      </c>
      <c r="F4111" t="s">
        <v>8220</v>
      </c>
      <c r="G4111" t="s">
        <v>8224</v>
      </c>
      <c r="H4111" t="s">
        <v>8246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8276</v>
      </c>
      <c r="O4111" t="s">
        <v>8277</v>
      </c>
      <c r="P4111" s="9">
        <f>(J4111/86400)+DATE(1970,1,1)</f>
        <v>42307.539398148147</v>
      </c>
      <c r="Q4111" s="9">
        <f>(I4111/86400)+DATE(1970,1,1)</f>
        <v>42337.581064814818</v>
      </c>
      <c r="R4111" cm="1">
        <f t="array" ref="R4111:S4111">YEAR(P4111:Q4111)</f>
        <v>2015</v>
      </c>
      <c r="S4111">
        <v>2015</v>
      </c>
    </row>
    <row r="4112" spans="1:19" ht="48" x14ac:dyDescent="0.2">
      <c r="A4112">
        <v>4110</v>
      </c>
      <c r="B4112" s="3" t="s">
        <v>4106</v>
      </c>
      <c r="C4112" s="3" t="s">
        <v>8213</v>
      </c>
      <c r="D4112" s="6">
        <v>300</v>
      </c>
      <c r="E4112" s="8">
        <v>86</v>
      </c>
      <c r="F4112" t="s">
        <v>8220</v>
      </c>
      <c r="G4112" t="s">
        <v>8224</v>
      </c>
      <c r="H4112" t="s">
        <v>8246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8276</v>
      </c>
      <c r="O4112" t="s">
        <v>8277</v>
      </c>
      <c r="P4112" s="9">
        <f>(J4112/86400)+DATE(1970,1,1)</f>
        <v>42512.626747685186</v>
      </c>
      <c r="Q4112" s="9">
        <f>(I4112/86400)+DATE(1970,1,1)</f>
        <v>42572.626747685186</v>
      </c>
      <c r="R4112" cm="1">
        <f t="array" ref="R4112:S4112">YEAR(P4112:Q4112)</f>
        <v>2016</v>
      </c>
      <c r="S4112">
        <v>2016</v>
      </c>
    </row>
    <row r="4113" spans="1:19" ht="48" x14ac:dyDescent="0.2">
      <c r="A4113">
        <v>4111</v>
      </c>
      <c r="B4113" s="3" t="s">
        <v>4107</v>
      </c>
      <c r="C4113" s="3" t="s">
        <v>8214</v>
      </c>
      <c r="D4113" s="6">
        <v>3000</v>
      </c>
      <c r="E4113" s="8">
        <v>94</v>
      </c>
      <c r="F4113" t="s">
        <v>8220</v>
      </c>
      <c r="G4113" t="s">
        <v>8223</v>
      </c>
      <c r="H4113" t="s">
        <v>8245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8276</v>
      </c>
      <c r="O4113" t="s">
        <v>8277</v>
      </c>
      <c r="P4113" s="9">
        <f>(J4113/86400)+DATE(1970,1,1)</f>
        <v>42029.135879629626</v>
      </c>
      <c r="Q4113" s="9">
        <f>(I4113/86400)+DATE(1970,1,1)</f>
        <v>42059.135879629626</v>
      </c>
      <c r="R4113" cm="1">
        <f t="array" ref="R4113:S4113">YEAR(P4113:Q4113)</f>
        <v>2015</v>
      </c>
      <c r="S4113">
        <v>2015</v>
      </c>
    </row>
    <row r="4114" spans="1:19" ht="48" x14ac:dyDescent="0.2">
      <c r="A4114">
        <v>4112</v>
      </c>
      <c r="B4114" s="3" t="s">
        <v>4108</v>
      </c>
      <c r="C4114" s="3" t="s">
        <v>6961</v>
      </c>
      <c r="D4114" s="6">
        <v>2500</v>
      </c>
      <c r="E4114" s="8">
        <v>1</v>
      </c>
      <c r="F4114" t="s">
        <v>8220</v>
      </c>
      <c r="G4114" t="s">
        <v>8240</v>
      </c>
      <c r="H4114" t="s">
        <v>8248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8276</v>
      </c>
      <c r="O4114" t="s">
        <v>8277</v>
      </c>
      <c r="P4114" s="9">
        <f>(J4114/86400)+DATE(1970,1,1)</f>
        <v>42400.946597222224</v>
      </c>
      <c r="Q4114" s="9">
        <f>(I4114/86400)+DATE(1970,1,1)</f>
        <v>42428</v>
      </c>
      <c r="R4114" cm="1">
        <f t="array" ref="R4114:S4114">YEAR(P4114:Q4114)</f>
        <v>2016</v>
      </c>
      <c r="S4114">
        <v>2016</v>
      </c>
    </row>
    <row r="4115" spans="1:19" ht="48" x14ac:dyDescent="0.2">
      <c r="A4115">
        <v>4113</v>
      </c>
      <c r="B4115" s="3" t="s">
        <v>4109</v>
      </c>
      <c r="C4115" s="3" t="s">
        <v>8215</v>
      </c>
      <c r="D4115" s="6">
        <v>1500</v>
      </c>
      <c r="E4115" s="8">
        <v>3</v>
      </c>
      <c r="F4115" t="s">
        <v>8220</v>
      </c>
      <c r="G4115" t="s">
        <v>8223</v>
      </c>
      <c r="H4115" t="s">
        <v>8245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8276</v>
      </c>
      <c r="O4115" t="s">
        <v>8277</v>
      </c>
      <c r="P4115" s="9">
        <f>(J4115/86400)+DATE(1970,1,1)</f>
        <v>42358.573182870372</v>
      </c>
      <c r="Q4115" s="9">
        <f>(I4115/86400)+DATE(1970,1,1)</f>
        <v>42377.273611111115</v>
      </c>
      <c r="R4115" cm="1">
        <f t="array" ref="R4115:S4115">YEAR(P4115:Q4115)</f>
        <v>2015</v>
      </c>
      <c r="S4115">
        <v>2016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66277-0F60-324F-A92F-0FF7CE806753}">
  <sheetPr codeName="Sheet2"/>
  <dimension ref="A1:E18"/>
  <sheetViews>
    <sheetView workbookViewId="0">
      <selection activeCell="F3" sqref="F3"/>
    </sheetView>
  </sheetViews>
  <sheetFormatPr baseColWidth="10" defaultRowHeight="15" x14ac:dyDescent="0.2"/>
  <cols>
    <col min="1" max="1" width="21.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10" bestFit="1" customWidth="1"/>
    <col min="6" max="6" width="15.6640625" bestFit="1" customWidth="1"/>
    <col min="7" max="7" width="20" bestFit="1" customWidth="1"/>
    <col min="8" max="9" width="19.5" bestFit="1" customWidth="1"/>
  </cols>
  <sheetData>
    <row r="1" spans="1:5" x14ac:dyDescent="0.2">
      <c r="A1" s="11" t="s">
        <v>8265</v>
      </c>
      <c r="B1" t="s">
        <v>8264</v>
      </c>
    </row>
    <row r="2" spans="1:5" x14ac:dyDescent="0.2">
      <c r="A2" s="11" t="s">
        <v>8336</v>
      </c>
      <c r="B2" t="s">
        <v>8276</v>
      </c>
    </row>
    <row r="4" spans="1:5" x14ac:dyDescent="0.2">
      <c r="A4" s="11" t="s">
        <v>8323</v>
      </c>
      <c r="B4" s="11" t="s">
        <v>8320</v>
      </c>
    </row>
    <row r="5" spans="1:5" x14ac:dyDescent="0.2">
      <c r="A5" s="11" t="s">
        <v>8322</v>
      </c>
      <c r="B5" t="s">
        <v>8218</v>
      </c>
      <c r="C5" t="s">
        <v>8220</v>
      </c>
      <c r="D5" t="s">
        <v>8219</v>
      </c>
      <c r="E5" t="s">
        <v>8321</v>
      </c>
    </row>
    <row r="6" spans="1:5" x14ac:dyDescent="0.2">
      <c r="A6" s="14" t="s">
        <v>8330</v>
      </c>
      <c r="B6" s="13">
        <v>56</v>
      </c>
      <c r="C6" s="13">
        <v>33</v>
      </c>
      <c r="D6" s="13">
        <v>7</v>
      </c>
      <c r="E6" s="13">
        <v>96</v>
      </c>
    </row>
    <row r="7" spans="1:5" x14ac:dyDescent="0.2">
      <c r="A7" s="14" t="s">
        <v>8331</v>
      </c>
      <c r="B7" s="13">
        <v>71</v>
      </c>
      <c r="C7" s="13">
        <v>39</v>
      </c>
      <c r="D7" s="13">
        <v>3</v>
      </c>
      <c r="E7" s="13">
        <v>113</v>
      </c>
    </row>
    <row r="8" spans="1:5" x14ac:dyDescent="0.2">
      <c r="A8" s="14" t="s">
        <v>8332</v>
      </c>
      <c r="B8" s="13">
        <v>56</v>
      </c>
      <c r="C8" s="13">
        <v>33</v>
      </c>
      <c r="D8" s="13">
        <v>3</v>
      </c>
      <c r="E8" s="13">
        <v>92</v>
      </c>
    </row>
    <row r="9" spans="1:5" x14ac:dyDescent="0.2">
      <c r="A9" s="14" t="s">
        <v>8333</v>
      </c>
      <c r="B9" s="13">
        <v>71</v>
      </c>
      <c r="C9" s="13">
        <v>40</v>
      </c>
      <c r="D9" s="13">
        <v>2</v>
      </c>
      <c r="E9" s="13">
        <v>113</v>
      </c>
    </row>
    <row r="10" spans="1:5" x14ac:dyDescent="0.2">
      <c r="A10" s="14" t="s">
        <v>8324</v>
      </c>
      <c r="B10" s="13">
        <v>111</v>
      </c>
      <c r="C10" s="13">
        <v>52</v>
      </c>
      <c r="D10" s="13">
        <v>3</v>
      </c>
      <c r="E10" s="13">
        <v>166</v>
      </c>
    </row>
    <row r="11" spans="1:5" x14ac:dyDescent="0.2">
      <c r="A11" s="14" t="s">
        <v>8334</v>
      </c>
      <c r="B11" s="13">
        <v>100</v>
      </c>
      <c r="C11" s="13">
        <v>49</v>
      </c>
      <c r="D11" s="13">
        <v>4</v>
      </c>
      <c r="E11" s="13">
        <v>153</v>
      </c>
    </row>
    <row r="12" spans="1:5" x14ac:dyDescent="0.2">
      <c r="A12" s="14" t="s">
        <v>8325</v>
      </c>
      <c r="B12" s="13">
        <v>87</v>
      </c>
      <c r="C12" s="13">
        <v>50</v>
      </c>
      <c r="D12" s="13">
        <v>1</v>
      </c>
      <c r="E12" s="13">
        <v>138</v>
      </c>
    </row>
    <row r="13" spans="1:5" x14ac:dyDescent="0.2">
      <c r="A13" s="14" t="s">
        <v>8326</v>
      </c>
      <c r="B13" s="13">
        <v>72</v>
      </c>
      <c r="C13" s="13">
        <v>47</v>
      </c>
      <c r="D13" s="13">
        <v>4</v>
      </c>
      <c r="E13" s="13">
        <v>123</v>
      </c>
    </row>
    <row r="14" spans="1:5" x14ac:dyDescent="0.2">
      <c r="A14" s="14" t="s">
        <v>8327</v>
      </c>
      <c r="B14" s="13">
        <v>59</v>
      </c>
      <c r="C14" s="13">
        <v>34</v>
      </c>
      <c r="D14" s="13">
        <v>4</v>
      </c>
      <c r="E14" s="13">
        <v>97</v>
      </c>
    </row>
    <row r="15" spans="1:5" x14ac:dyDescent="0.2">
      <c r="A15" s="14" t="s">
        <v>8328</v>
      </c>
      <c r="B15" s="13">
        <v>65</v>
      </c>
      <c r="C15" s="13">
        <v>50</v>
      </c>
      <c r="D15" s="13"/>
      <c r="E15" s="13">
        <v>115</v>
      </c>
    </row>
    <row r="16" spans="1:5" x14ac:dyDescent="0.2">
      <c r="A16" s="14" t="s">
        <v>8329</v>
      </c>
      <c r="B16" s="13">
        <v>54</v>
      </c>
      <c r="C16" s="13">
        <v>31</v>
      </c>
      <c r="D16" s="13">
        <v>3</v>
      </c>
      <c r="E16" s="13">
        <v>88</v>
      </c>
    </row>
    <row r="17" spans="1:5" x14ac:dyDescent="0.2">
      <c r="A17" s="14" t="s">
        <v>8335</v>
      </c>
      <c r="B17" s="13">
        <v>37</v>
      </c>
      <c r="C17" s="13">
        <v>35</v>
      </c>
      <c r="D17" s="13">
        <v>3</v>
      </c>
      <c r="E17" s="13">
        <v>75</v>
      </c>
    </row>
    <row r="18" spans="1:5" x14ac:dyDescent="0.2">
      <c r="A18" s="14" t="s">
        <v>8321</v>
      </c>
      <c r="B18" s="13">
        <v>839</v>
      </c>
      <c r="C18" s="13">
        <v>493</v>
      </c>
      <c r="D18" s="13">
        <v>37</v>
      </c>
      <c r="E18" s="13">
        <v>1369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3DB9D-B344-D241-AB68-DD7D08B4DB7E}">
  <sheetPr codeName="Sheet3"/>
  <dimension ref="A1:H14"/>
  <sheetViews>
    <sheetView tabSelected="1" topLeftCell="A11" zoomScale="106" workbookViewId="0">
      <selection activeCell="G21" sqref="G21"/>
    </sheetView>
  </sheetViews>
  <sheetFormatPr baseColWidth="10" defaultRowHeight="15" x14ac:dyDescent="0.2"/>
  <cols>
    <col min="1" max="1" width="15.6640625" customWidth="1"/>
    <col min="2" max="2" width="16" customWidth="1"/>
    <col min="3" max="3" width="16.33203125" customWidth="1"/>
    <col min="4" max="4" width="16.83203125" customWidth="1"/>
    <col min="5" max="5" width="13.1640625" customWidth="1"/>
    <col min="6" max="6" width="19.1640625" style="19" customWidth="1"/>
    <col min="7" max="7" width="21.6640625" style="19" customWidth="1"/>
    <col min="8" max="8" width="19.6640625" style="19" customWidth="1"/>
  </cols>
  <sheetData>
    <row r="1" spans="1:8" s="16" customFormat="1" ht="17" x14ac:dyDescent="0.2">
      <c r="A1" s="17" t="s">
        <v>8337</v>
      </c>
      <c r="B1" s="17" t="s">
        <v>8338</v>
      </c>
      <c r="C1" s="17" t="s">
        <v>8339</v>
      </c>
      <c r="D1" s="17" t="s">
        <v>8340</v>
      </c>
      <c r="E1" s="17" t="s">
        <v>8341</v>
      </c>
      <c r="F1" s="20" t="s">
        <v>8342</v>
      </c>
      <c r="G1" s="20" t="s">
        <v>8343</v>
      </c>
      <c r="H1" s="20" t="s">
        <v>8344</v>
      </c>
    </row>
    <row r="2" spans="1:8" x14ac:dyDescent="0.2">
      <c r="A2" s="18" t="s">
        <v>8346</v>
      </c>
      <c r="B2">
        <f>COUNTIFS(Kickstarter_Challenge_Raw_Data!$F:$F,"successful",Kickstarter_Challenge_Raw_Data!D:D, "&lt;1000")</f>
        <v>322</v>
      </c>
      <c r="C2">
        <f>COUNTIFS(Kickstarter_Challenge_Raw_Data!$F:$F,"failed",Kickstarter_Challenge_Raw_Data!$D:$D, "&lt;1000")</f>
        <v>113</v>
      </c>
      <c r="D2">
        <f>COUNTIFS(Kickstarter_Challenge_Raw_Data!$F:$F,"canceled",Kickstarter_Challenge_Raw_Data!$D:$D, "&lt;1000")</f>
        <v>18</v>
      </c>
      <c r="E2">
        <f>SUM(B2:D2)</f>
        <v>453</v>
      </c>
      <c r="F2" s="19">
        <f>B2/E2</f>
        <v>0.71081677704194257</v>
      </c>
      <c r="G2" s="19">
        <f>C2/E2</f>
        <v>0.24944812362030905</v>
      </c>
      <c r="H2" s="19">
        <f>D2/E2</f>
        <v>3.9735099337748346E-2</v>
      </c>
    </row>
    <row r="3" spans="1:8" x14ac:dyDescent="0.2">
      <c r="A3" s="18" t="s">
        <v>8347</v>
      </c>
      <c r="B3">
        <f>COUNTIFS(Kickstarter_Challenge_Raw_Data!$F:$F,"successful",Kickstarter_Challenge_Raw_Data!D:D, "&gt;=1000", Kickstarter_Challenge_Raw_Data!D:D, "&gt;=4999")</f>
        <v>932</v>
      </c>
      <c r="C3">
        <f>COUNTIFS(Kickstarter_Challenge_Raw_Data!$F:$F,"failed",Kickstarter_Challenge_Raw_Data!D:D, "&gt;=1000", Kickstarter_Challenge_Raw_Data!$D:$D, "&gt;=4999")</f>
        <v>997</v>
      </c>
      <c r="D3">
        <f>COUNTIFS(Kickstarter_Challenge_Raw_Data!$F:$F,"canceled",Kickstarter_Challenge_Raw_Data!E:E, "&gt;=1000", Kickstarter_Challenge_Raw_Data!$D:$D, "&gt;=4999")</f>
        <v>86</v>
      </c>
      <c r="E3">
        <f t="shared" ref="E3:E13" si="0">SUM(B3:D3)</f>
        <v>2015</v>
      </c>
      <c r="F3" s="19">
        <f t="shared" ref="F3:F14" si="1">B3/E3</f>
        <v>0.46253101736972707</v>
      </c>
      <c r="G3" s="19">
        <f t="shared" ref="G3:G14" si="2">C3/E3</f>
        <v>0.49478908188585607</v>
      </c>
      <c r="H3" s="19">
        <f t="shared" ref="H3:H14" si="3">D3/E3</f>
        <v>4.2679900744416875E-2</v>
      </c>
    </row>
    <row r="4" spans="1:8" x14ac:dyDescent="0.2">
      <c r="A4" s="18" t="s">
        <v>8348</v>
      </c>
      <c r="B4">
        <f>COUNTIFS(Kickstarter_Challenge_Raw_Data!$F:$F,"successful",Kickstarter_Challenge_Raw_Data!D:D, "&gt;=5000", Kickstarter_Challenge_Raw_Data!D:D, "&gt;=9999")</f>
        <v>551</v>
      </c>
      <c r="C4">
        <f>COUNTIFS(Kickstarter_Challenge_Raw_Data!$F:$F,"failed",Kickstarter_Challenge_Raw_Data!$D:$D, "&gt;=5000", Kickstarter_Challenge_Raw_Data!D:D, "&gt;=9999")</f>
        <v>715</v>
      </c>
      <c r="D4">
        <f>COUNTIFS(Kickstarter_Challenge_Raw_Data!$F:$F,"canceled",Kickstarter_Challenge_Raw_Data!$D:$D, "&gt;=5000", Kickstarter_Challenge_Raw_Data!E:E, "&gt;=9999")</f>
        <v>25</v>
      </c>
      <c r="E4">
        <f t="shared" si="0"/>
        <v>1291</v>
      </c>
      <c r="F4" s="19">
        <f t="shared" si="1"/>
        <v>0.42680092951200621</v>
      </c>
      <c r="G4" s="19">
        <f t="shared" si="2"/>
        <v>0.55383423702556156</v>
      </c>
      <c r="H4" s="19">
        <f t="shared" si="3"/>
        <v>1.9364833462432222E-2</v>
      </c>
    </row>
    <row r="5" spans="1:8" x14ac:dyDescent="0.2">
      <c r="A5" s="18" t="s">
        <v>8349</v>
      </c>
      <c r="B5">
        <f>COUNTIFS(Kickstarter_Challenge_Raw_Data!$F:$F,"successful",Kickstarter_Challenge_Raw_Data!D:D, "&gt;=10000", Kickstarter_Challenge_Raw_Data!D:D, "&gt;=14999")</f>
        <v>382</v>
      </c>
      <c r="C5">
        <f>COUNTIFS(Kickstarter_Challenge_Raw_Data!$F:$F,"failed",Kickstarter_Challenge_Raw_Data!$D:$D, "&gt;=10000", Kickstarter_Challenge_Raw_Data!D:D, "&gt;=14999")</f>
        <v>570</v>
      </c>
      <c r="D5">
        <f>COUNTIFS(Kickstarter_Challenge_Raw_Data!$F:$F,"canceled",Kickstarter_Challenge_Raw_Data!$D:$D, "&gt;=10000", Kickstarter_Challenge_Raw_Data!E:E, "&gt;=14999")</f>
        <v>18</v>
      </c>
      <c r="E5">
        <f t="shared" si="0"/>
        <v>970</v>
      </c>
      <c r="F5" s="19">
        <f t="shared" si="1"/>
        <v>0.39381443298969071</v>
      </c>
      <c r="G5" s="19">
        <f t="shared" si="2"/>
        <v>0.58762886597938147</v>
      </c>
      <c r="H5" s="19">
        <f t="shared" si="3"/>
        <v>1.8556701030927835E-2</v>
      </c>
    </row>
    <row r="6" spans="1:8" x14ac:dyDescent="0.2">
      <c r="A6" s="18" t="s">
        <v>8350</v>
      </c>
      <c r="B6">
        <f>COUNTIFS(Kickstarter_Challenge_Raw_Data!$F:$F,"successful",Kickstarter_Challenge_Raw_Data!D:D, "&gt;=15000", Kickstarter_Challenge_Raw_Data!D:D, "&gt;=19999")</f>
        <v>288</v>
      </c>
      <c r="C6">
        <f>COUNTIFS(Kickstarter_Challenge_Raw_Data!$F:$F,"failed",Kickstarter_Challenge_Raw_Data!$D:$D, "&gt;=15000", Kickstarter_Challenge_Raw_Data!D:D, "&gt;=19999")</f>
        <v>480</v>
      </c>
      <c r="D6">
        <f>COUNTIFS(Kickstarter_Challenge_Raw_Data!$F:$F,"canceled",Kickstarter_Challenge_Raw_Data!$D:$D, "&gt;=15000", Kickstarter_Challenge_Raw_Data!E:E, "&gt;=19999")</f>
        <v>14</v>
      </c>
      <c r="E6">
        <f t="shared" si="0"/>
        <v>782</v>
      </c>
      <c r="F6" s="19">
        <f t="shared" si="1"/>
        <v>0.36828644501278773</v>
      </c>
      <c r="G6" s="19">
        <f t="shared" si="2"/>
        <v>0.61381074168797956</v>
      </c>
      <c r="H6" s="19">
        <f t="shared" si="3"/>
        <v>1.7902813299232736E-2</v>
      </c>
    </row>
    <row r="7" spans="1:8" x14ac:dyDescent="0.2">
      <c r="A7" s="18" t="s">
        <v>8351</v>
      </c>
      <c r="B7">
        <f>COUNTIFS(Kickstarter_Challenge_Raw_Data!$F:$F,"successful",Kickstarter_Challenge_Raw_Data!D:D, "&gt;=20000", Kickstarter_Challenge_Raw_Data!D:D, "&gt;=24999")</f>
        <v>226</v>
      </c>
      <c r="C7">
        <f>COUNTIFS(Kickstarter_Challenge_Raw_Data!$F:$F,"failed",Kickstarter_Challenge_Raw_Data!$D:$D, "&gt;=20000", Kickstarter_Challenge_Raw_Data!D:D, "&gt;=24999")</f>
        <v>408</v>
      </c>
      <c r="D7">
        <f>COUNTIFS(Kickstarter_Challenge_Raw_Data!$F:$F,"canceled",Kickstarter_Challenge_Raw_Data!$D:$D, "&gt;=20000", Kickstarter_Challenge_Raw_Data!E:E, "&gt;=24999")</f>
        <v>11</v>
      </c>
      <c r="E7">
        <f t="shared" si="0"/>
        <v>645</v>
      </c>
      <c r="F7" s="19">
        <f t="shared" si="1"/>
        <v>0.35038759689922483</v>
      </c>
      <c r="G7" s="19">
        <f t="shared" si="2"/>
        <v>0.63255813953488371</v>
      </c>
      <c r="H7" s="19">
        <f t="shared" si="3"/>
        <v>1.7054263565891473E-2</v>
      </c>
    </row>
    <row r="8" spans="1:8" x14ac:dyDescent="0.2">
      <c r="A8" s="18" t="s">
        <v>8352</v>
      </c>
      <c r="B8">
        <f>COUNTIFS(Kickstarter_Challenge_Raw_Data!$F:$F,"successful",Kickstarter_Challenge_Raw_Data!D:D, "&gt;=25000", Kickstarter_Challenge_Raw_Data!D:D, "&gt;=29999")</f>
        <v>171</v>
      </c>
      <c r="C8">
        <f>COUNTIFS(Kickstarter_Challenge_Raw_Data!$F:$F,"failed",Kickstarter_Challenge_Raw_Data!$D:$D, "&gt;=25000", Kickstarter_Challenge_Raw_Data!D:D, "&gt;=29999")</f>
        <v>344</v>
      </c>
      <c r="D8">
        <f>COUNTIFS(Kickstarter_Challenge_Raw_Data!$F:$F,"canceled",Kickstarter_Challenge_Raw_Data!$D:$D, "&gt;=25000", Kickstarter_Challenge_Raw_Data!E:E, "&gt;=29999")</f>
        <v>11</v>
      </c>
      <c r="E8">
        <f t="shared" si="0"/>
        <v>526</v>
      </c>
      <c r="F8" s="19">
        <f t="shared" si="1"/>
        <v>0.32509505703422054</v>
      </c>
      <c r="G8" s="19">
        <f t="shared" si="2"/>
        <v>0.6539923954372624</v>
      </c>
      <c r="H8" s="19">
        <f t="shared" si="3"/>
        <v>2.0912547528517109E-2</v>
      </c>
    </row>
    <row r="9" spans="1:8" x14ac:dyDescent="0.2">
      <c r="A9" s="18" t="s">
        <v>8353</v>
      </c>
      <c r="B9">
        <f>COUNTIFS(Kickstarter_Challenge_Raw_Data!$F:$F,"successful",Kickstarter_Challenge_Raw_Data!D:D, "&gt;=1000", Kickstarter_Challenge_Raw_Data!D:D, "&gt;=4999")</f>
        <v>932</v>
      </c>
      <c r="C9">
        <f>COUNTIFS(Kickstarter_Challenge_Raw_Data!$F:$F,"failed",Kickstarter_Challenge_Raw_Data!$D:$D, "&gt;=30000", Kickstarter_Challenge_Raw_Data!D:D, "&gt;=34999")</f>
        <v>307</v>
      </c>
      <c r="D9">
        <f>COUNTIFS(Kickstarter_Challenge_Raw_Data!$F:$F,"canceled",Kickstarter_Challenge_Raw_Data!$D:$D, "&gt;=30000", Kickstarter_Challenge_Raw_Data!E:E, "&gt;=34999")</f>
        <v>10</v>
      </c>
      <c r="E9">
        <f t="shared" si="0"/>
        <v>1249</v>
      </c>
      <c r="F9" s="19">
        <f t="shared" si="1"/>
        <v>0.74619695756605287</v>
      </c>
      <c r="G9" s="19">
        <f t="shared" si="2"/>
        <v>0.24579663730984788</v>
      </c>
      <c r="H9" s="19">
        <f t="shared" si="3"/>
        <v>8.0064051240992789E-3</v>
      </c>
    </row>
    <row r="10" spans="1:8" x14ac:dyDescent="0.2">
      <c r="A10" s="18" t="s">
        <v>8354</v>
      </c>
      <c r="B10">
        <f>COUNTIFS(Kickstarter_Challenge_Raw_Data!$F:$F,"successful",Kickstarter_Challenge_Raw_Data!D:D, "&gt;=1000", Kickstarter_Challenge_Raw_Data!D:D, "&gt;=4999")</f>
        <v>932</v>
      </c>
      <c r="C10">
        <f>COUNTIFS(Kickstarter_Challenge_Raw_Data!$F:$F,"failed",Kickstarter_Challenge_Raw_Data!$D:$D, "&gt;=35000", Kickstarter_Challenge_Raw_Data!D:D, "&gt;=39999")</f>
        <v>285</v>
      </c>
      <c r="D10">
        <f>COUNTIFS(Kickstarter_Challenge_Raw_Data!$F:$F,"canceled",Kickstarter_Challenge_Raw_Data!$D:$D, "&gt;=35000", Kickstarter_Challenge_Raw_Data!E:E, "&gt;=39999")</f>
        <v>10</v>
      </c>
      <c r="E10">
        <f t="shared" si="0"/>
        <v>1227</v>
      </c>
      <c r="F10" s="19">
        <f t="shared" si="1"/>
        <v>0.75957620211898935</v>
      </c>
      <c r="G10" s="19">
        <f t="shared" si="2"/>
        <v>0.23227383863080683</v>
      </c>
      <c r="H10" s="19">
        <f t="shared" si="3"/>
        <v>8.1499592502037484E-3</v>
      </c>
    </row>
    <row r="11" spans="1:8" x14ac:dyDescent="0.2">
      <c r="A11" s="18" t="s">
        <v>8355</v>
      </c>
      <c r="B11">
        <f>COUNTIFS(Kickstarter_Challenge_Raw_Data!$F:$F,"successful",Kickstarter_Challenge_Raw_Data!D:D, "&gt;=1000", Kickstarter_Challenge_Raw_Data!D:D, "&gt;=4999")</f>
        <v>932</v>
      </c>
      <c r="C11">
        <f>COUNTIFS(Kickstarter_Challenge_Raw_Data!$F:$F,"failed",Kickstarter_Challenge_Raw_Data!E:E, "&gt;=40000", Kickstarter_Challenge_Raw_Data!D:D, "&gt;=44999")</f>
        <v>11</v>
      </c>
      <c r="D11">
        <f>COUNTIFS(Kickstarter_Challenge_Raw_Data!$F:$F,"canceled",Kickstarter_Challenge_Raw_Data!F:F, "&gt;=40000", Kickstarter_Challenge_Raw_Data!E:E, "&gt;=44999")</f>
        <v>0</v>
      </c>
      <c r="E11">
        <f t="shared" si="0"/>
        <v>943</v>
      </c>
      <c r="F11" s="19">
        <f t="shared" si="1"/>
        <v>0.98833510074231179</v>
      </c>
      <c r="G11" s="19">
        <f t="shared" si="2"/>
        <v>1.166489925768823E-2</v>
      </c>
      <c r="H11" s="19">
        <f t="shared" si="3"/>
        <v>0</v>
      </c>
    </row>
    <row r="12" spans="1:8" x14ac:dyDescent="0.2">
      <c r="A12" s="18" t="s">
        <v>8356</v>
      </c>
      <c r="B12">
        <f>COUNTIFS(Kickstarter_Challenge_Raw_Data!$F:$F,"successful",Kickstarter_Challenge_Raw_Data!D:D, "&gt;=1000", Kickstarter_Challenge_Raw_Data!D:D, "&gt;=4999")</f>
        <v>932</v>
      </c>
      <c r="C12">
        <f>COUNTIFS(Kickstarter_Challenge_Raw_Data!$F:$F,"failed",Kickstarter_Challenge_Raw_Data!E:E, "&gt;=45000", Kickstarter_Challenge_Raw_Data!D:D, "&gt;=49999")</f>
        <v>7</v>
      </c>
      <c r="D12">
        <f>COUNTIFS(Kickstarter_Challenge_Raw_Data!$F:$F,"canceled",Kickstarter_Challenge_Raw_Data!F:F, "&gt;=45000", Kickstarter_Challenge_Raw_Data!E:E, "&gt;=49999")</f>
        <v>0</v>
      </c>
      <c r="E12">
        <f t="shared" si="0"/>
        <v>939</v>
      </c>
      <c r="F12" s="19">
        <f t="shared" si="1"/>
        <v>0.99254526091586792</v>
      </c>
      <c r="G12" s="19">
        <f t="shared" si="2"/>
        <v>7.4547390841320556E-3</v>
      </c>
      <c r="H12" s="19">
        <f t="shared" si="3"/>
        <v>0</v>
      </c>
    </row>
    <row r="13" spans="1:8" x14ac:dyDescent="0.2">
      <c r="A13" s="18" t="s">
        <v>8345</v>
      </c>
      <c r="B13">
        <f>COUNTIFS(Kickstarter_Challenge_Raw_Data!$F:$F,"successful",Kickstarter_Challenge_Raw_Data!D:D, "&gt;=50000")</f>
        <v>86</v>
      </c>
      <c r="C13">
        <f>COUNTIFS(Kickstarter_Challenge_Raw_Data!$F:$F,"failed",Kickstarter_Challenge_Raw_Data!D:D, "&gt;=50000")</f>
        <v>258</v>
      </c>
      <c r="D13">
        <f>COUNTIFS(Kickstarter_Challenge_Raw_Data!$F:$F,"canceled",Kickstarter_Challenge_Raw_Data!$D:$D, "&gt;=50000")</f>
        <v>100</v>
      </c>
      <c r="E13">
        <f t="shared" si="0"/>
        <v>444</v>
      </c>
      <c r="F13" s="19">
        <f t="shared" si="1"/>
        <v>0.19369369369369369</v>
      </c>
      <c r="G13" s="19">
        <f t="shared" si="2"/>
        <v>0.58108108108108103</v>
      </c>
      <c r="H13" s="19">
        <f t="shared" si="3"/>
        <v>0.22522522522522523</v>
      </c>
    </row>
    <row r="14" spans="1:8" x14ac:dyDescent="0.2">
      <c r="A14" s="21" t="s">
        <v>8357</v>
      </c>
      <c r="B14" s="15">
        <f>SUM(B2:B13)</f>
        <v>6686</v>
      </c>
      <c r="C14" s="15">
        <f>SUM(C2:C13)</f>
        <v>4495</v>
      </c>
      <c r="D14" s="15">
        <f>SUM(D2:D13)</f>
        <v>303</v>
      </c>
      <c r="E14">
        <f>SUM(E2:E13)</f>
        <v>11484</v>
      </c>
      <c r="F14" s="19">
        <f t="shared" si="1"/>
        <v>0.58220132358063392</v>
      </c>
      <c r="G14" s="19">
        <f t="shared" si="2"/>
        <v>0.39141414141414144</v>
      </c>
      <c r="H14" s="19">
        <f t="shared" si="3"/>
        <v>2.6384535005224662E-2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61EA-13E9-8B48-A62F-111A9D2E4F69}">
  <sheetPr codeName="Sheet4"/>
  <dimension ref="A1:F43"/>
  <sheetViews>
    <sheetView topLeftCell="B1" workbookViewId="0">
      <selection activeCell="B24" sqref="B24"/>
    </sheetView>
  </sheetViews>
  <sheetFormatPr baseColWidth="10" defaultRowHeight="15" x14ac:dyDescent="0.2"/>
  <cols>
    <col min="1" max="1" width="15.6640625" bestFit="1" customWidth="1"/>
    <col min="2" max="2" width="14.83203125" bestFit="1" customWidth="1"/>
    <col min="3" max="3" width="4" bestFit="1" customWidth="1"/>
    <col min="4" max="4" width="5.5" bestFit="1" customWidth="1"/>
    <col min="5" max="5" width="8.1640625" bestFit="1" customWidth="1"/>
    <col min="6" max="6" width="10" bestFit="1" customWidth="1"/>
  </cols>
  <sheetData>
    <row r="1" spans="1:6" x14ac:dyDescent="0.2">
      <c r="A1" s="11" t="s">
        <v>8336</v>
      </c>
      <c r="B1" t="s">
        <v>8264</v>
      </c>
    </row>
    <row r="2" spans="1:6" x14ac:dyDescent="0.2">
      <c r="A2" s="11" t="s">
        <v>8222</v>
      </c>
      <c r="B2" t="s">
        <v>8224</v>
      </c>
    </row>
    <row r="4" spans="1:6" x14ac:dyDescent="0.2">
      <c r="A4" s="11" t="s">
        <v>8323</v>
      </c>
      <c r="B4" s="11" t="s">
        <v>8320</v>
      </c>
    </row>
    <row r="5" spans="1:6" x14ac:dyDescent="0.2">
      <c r="A5" s="11" t="s">
        <v>8322</v>
      </c>
      <c r="B5" t="s">
        <v>8218</v>
      </c>
      <c r="C5" t="s">
        <v>8221</v>
      </c>
      <c r="D5" t="s">
        <v>8220</v>
      </c>
      <c r="E5" t="s">
        <v>8219</v>
      </c>
      <c r="F5" t="s">
        <v>8321</v>
      </c>
    </row>
    <row r="6" spans="1:6" x14ac:dyDescent="0.2">
      <c r="A6" s="12" t="s">
        <v>8299</v>
      </c>
      <c r="B6" s="13"/>
      <c r="C6" s="13"/>
      <c r="D6" s="13"/>
      <c r="E6" s="13">
        <v>1</v>
      </c>
      <c r="F6" s="13">
        <v>1</v>
      </c>
    </row>
    <row r="7" spans="1:6" x14ac:dyDescent="0.2">
      <c r="A7" s="12" t="s">
        <v>8279</v>
      </c>
      <c r="B7" s="13"/>
      <c r="C7" s="13"/>
      <c r="D7" s="13">
        <v>10</v>
      </c>
      <c r="E7" s="13">
        <v>7</v>
      </c>
      <c r="F7" s="13">
        <v>17</v>
      </c>
    </row>
    <row r="8" spans="1:6" x14ac:dyDescent="0.2">
      <c r="A8" s="12" t="s">
        <v>8280</v>
      </c>
      <c r="B8" s="13"/>
      <c r="C8" s="13"/>
      <c r="D8" s="13">
        <v>6</v>
      </c>
      <c r="E8" s="13">
        <v>5</v>
      </c>
      <c r="F8" s="13">
        <v>11</v>
      </c>
    </row>
    <row r="9" spans="1:6" x14ac:dyDescent="0.2">
      <c r="A9" s="12" t="s">
        <v>8293</v>
      </c>
      <c r="B9" s="13"/>
      <c r="C9" s="13"/>
      <c r="D9" s="13">
        <v>10</v>
      </c>
      <c r="E9" s="13"/>
      <c r="F9" s="13">
        <v>10</v>
      </c>
    </row>
    <row r="10" spans="1:6" x14ac:dyDescent="0.2">
      <c r="A10" s="12" t="s">
        <v>8300</v>
      </c>
      <c r="B10" s="13"/>
      <c r="C10" s="13"/>
      <c r="D10" s="13">
        <v>4</v>
      </c>
      <c r="E10" s="13"/>
      <c r="F10" s="13">
        <v>4</v>
      </c>
    </row>
    <row r="11" spans="1:6" x14ac:dyDescent="0.2">
      <c r="A11" s="12" t="s">
        <v>8270</v>
      </c>
      <c r="B11" s="13">
        <v>7</v>
      </c>
      <c r="C11" s="13"/>
      <c r="D11" s="13"/>
      <c r="E11" s="13"/>
      <c r="F11" s="13">
        <v>7</v>
      </c>
    </row>
    <row r="12" spans="1:6" x14ac:dyDescent="0.2">
      <c r="A12" s="12" t="s">
        <v>8310</v>
      </c>
      <c r="B12" s="13">
        <v>16</v>
      </c>
      <c r="C12" s="13"/>
      <c r="D12" s="13"/>
      <c r="E12" s="13"/>
      <c r="F12" s="13">
        <v>16</v>
      </c>
    </row>
    <row r="13" spans="1:6" x14ac:dyDescent="0.2">
      <c r="A13" s="12" t="s">
        <v>8316</v>
      </c>
      <c r="B13" s="13">
        <v>10</v>
      </c>
      <c r="C13" s="13"/>
      <c r="D13" s="13">
        <v>8</v>
      </c>
      <c r="E13" s="13">
        <v>1</v>
      </c>
      <c r="F13" s="13">
        <v>19</v>
      </c>
    </row>
    <row r="14" spans="1:6" x14ac:dyDescent="0.2">
      <c r="A14" s="12" t="s">
        <v>8314</v>
      </c>
      <c r="B14" s="13">
        <v>3</v>
      </c>
      <c r="C14" s="13"/>
      <c r="D14" s="13"/>
      <c r="E14" s="13"/>
      <c r="F14" s="13">
        <v>3</v>
      </c>
    </row>
    <row r="15" spans="1:6" x14ac:dyDescent="0.2">
      <c r="A15" s="12" t="s">
        <v>8311</v>
      </c>
      <c r="B15" s="13"/>
      <c r="C15" s="13">
        <v>1</v>
      </c>
      <c r="D15" s="13"/>
      <c r="E15" s="13"/>
      <c r="F15" s="13">
        <v>1</v>
      </c>
    </row>
    <row r="16" spans="1:6" x14ac:dyDescent="0.2">
      <c r="A16" s="12" t="s">
        <v>8271</v>
      </c>
      <c r="B16" s="13">
        <v>6</v>
      </c>
      <c r="C16" s="13"/>
      <c r="D16" s="13"/>
      <c r="E16" s="13"/>
      <c r="F16" s="13">
        <v>6</v>
      </c>
    </row>
    <row r="17" spans="1:6" x14ac:dyDescent="0.2">
      <c r="A17" s="12" t="s">
        <v>8272</v>
      </c>
      <c r="B17" s="13"/>
      <c r="C17" s="13"/>
      <c r="D17" s="13"/>
      <c r="E17" s="13">
        <v>2</v>
      </c>
      <c r="F17" s="13">
        <v>2</v>
      </c>
    </row>
    <row r="18" spans="1:6" x14ac:dyDescent="0.2">
      <c r="A18" s="12" t="s">
        <v>8285</v>
      </c>
      <c r="B18" s="13">
        <v>10</v>
      </c>
      <c r="C18" s="13"/>
      <c r="D18" s="13"/>
      <c r="E18" s="13"/>
      <c r="F18" s="13">
        <v>10</v>
      </c>
    </row>
    <row r="19" spans="1:6" x14ac:dyDescent="0.2">
      <c r="A19" s="12" t="s">
        <v>8312</v>
      </c>
      <c r="B19" s="13"/>
      <c r="C19" s="13"/>
      <c r="D19" s="13">
        <v>3</v>
      </c>
      <c r="E19" s="13"/>
      <c r="F19" s="13">
        <v>3</v>
      </c>
    </row>
    <row r="20" spans="1:6" x14ac:dyDescent="0.2">
      <c r="A20" s="12" t="s">
        <v>8305</v>
      </c>
      <c r="B20" s="13">
        <v>2</v>
      </c>
      <c r="C20" s="13"/>
      <c r="D20" s="13"/>
      <c r="E20" s="13"/>
      <c r="F20" s="13">
        <v>2</v>
      </c>
    </row>
    <row r="21" spans="1:6" x14ac:dyDescent="0.2">
      <c r="A21" s="12" t="s">
        <v>8277</v>
      </c>
      <c r="B21" s="13">
        <v>238</v>
      </c>
      <c r="C21" s="13">
        <v>6</v>
      </c>
      <c r="D21" s="13">
        <v>70</v>
      </c>
      <c r="E21" s="13"/>
      <c r="F21" s="13">
        <v>314</v>
      </c>
    </row>
    <row r="22" spans="1:6" x14ac:dyDescent="0.2">
      <c r="A22" s="12" t="s">
        <v>8304</v>
      </c>
      <c r="B22" s="13"/>
      <c r="C22" s="13"/>
      <c r="D22" s="13">
        <v>5</v>
      </c>
      <c r="E22" s="13"/>
      <c r="F22" s="13">
        <v>5</v>
      </c>
    </row>
    <row r="23" spans="1:6" x14ac:dyDescent="0.2">
      <c r="A23" s="12" t="s">
        <v>8298</v>
      </c>
      <c r="B23" s="13">
        <v>18</v>
      </c>
      <c r="C23" s="13"/>
      <c r="D23" s="13">
        <v>14</v>
      </c>
      <c r="E23" s="13"/>
      <c r="F23" s="13">
        <v>32</v>
      </c>
    </row>
    <row r="24" spans="1:6" x14ac:dyDescent="0.2">
      <c r="A24" s="12" t="s">
        <v>8309</v>
      </c>
      <c r="B24" s="13"/>
      <c r="C24" s="13"/>
      <c r="D24" s="13">
        <v>5</v>
      </c>
      <c r="E24" s="13"/>
      <c r="F24" s="13">
        <v>5</v>
      </c>
    </row>
    <row r="25" spans="1:6" x14ac:dyDescent="0.2">
      <c r="A25" s="12" t="s">
        <v>8282</v>
      </c>
      <c r="B25" s="13">
        <v>6</v>
      </c>
      <c r="C25" s="13"/>
      <c r="D25" s="13"/>
      <c r="E25" s="13"/>
      <c r="F25" s="13">
        <v>6</v>
      </c>
    </row>
    <row r="26" spans="1:6" x14ac:dyDescent="0.2">
      <c r="A26" s="12" t="s">
        <v>8302</v>
      </c>
      <c r="B26" s="13"/>
      <c r="C26" s="13"/>
      <c r="D26" s="13">
        <v>3</v>
      </c>
      <c r="E26" s="13"/>
      <c r="F26" s="13">
        <v>3</v>
      </c>
    </row>
    <row r="27" spans="1:6" x14ac:dyDescent="0.2">
      <c r="A27" s="12" t="s">
        <v>8318</v>
      </c>
      <c r="B27" s="13">
        <v>10</v>
      </c>
      <c r="C27" s="13"/>
      <c r="D27" s="13">
        <v>11</v>
      </c>
      <c r="E27" s="13">
        <v>5</v>
      </c>
      <c r="F27" s="13">
        <v>26</v>
      </c>
    </row>
    <row r="28" spans="1:6" x14ac:dyDescent="0.2">
      <c r="A28" s="12" t="s">
        <v>8294</v>
      </c>
      <c r="B28" s="13"/>
      <c r="C28" s="13"/>
      <c r="D28" s="13">
        <v>7</v>
      </c>
      <c r="E28" s="13"/>
      <c r="F28" s="13">
        <v>7</v>
      </c>
    </row>
    <row r="29" spans="1:6" x14ac:dyDescent="0.2">
      <c r="A29" s="12" t="s">
        <v>8286</v>
      </c>
      <c r="B29" s="13">
        <v>2</v>
      </c>
      <c r="C29" s="13"/>
      <c r="D29" s="13"/>
      <c r="E29" s="13"/>
      <c r="F29" s="13">
        <v>2</v>
      </c>
    </row>
    <row r="30" spans="1:6" x14ac:dyDescent="0.2">
      <c r="A30" s="12" t="s">
        <v>8287</v>
      </c>
      <c r="B30" s="13"/>
      <c r="C30" s="13"/>
      <c r="D30" s="13">
        <v>6</v>
      </c>
      <c r="E30" s="13"/>
      <c r="F30" s="13">
        <v>6</v>
      </c>
    </row>
    <row r="31" spans="1:6" x14ac:dyDescent="0.2">
      <c r="A31" s="12" t="s">
        <v>8308</v>
      </c>
      <c r="B31" s="13">
        <v>19</v>
      </c>
      <c r="C31" s="13"/>
      <c r="D31" s="13"/>
      <c r="E31" s="13"/>
      <c r="F31" s="13">
        <v>19</v>
      </c>
    </row>
    <row r="32" spans="1:6" x14ac:dyDescent="0.2">
      <c r="A32" s="12" t="s">
        <v>8307</v>
      </c>
      <c r="B32" s="13"/>
      <c r="C32" s="13"/>
      <c r="D32" s="13">
        <v>3</v>
      </c>
      <c r="E32" s="13"/>
      <c r="F32" s="13">
        <v>3</v>
      </c>
    </row>
    <row r="33" spans="1:6" x14ac:dyDescent="0.2">
      <c r="A33" s="12" t="s">
        <v>8296</v>
      </c>
      <c r="B33" s="13"/>
      <c r="C33" s="13"/>
      <c r="D33" s="13">
        <v>5</v>
      </c>
      <c r="E33" s="13">
        <v>1</v>
      </c>
      <c r="F33" s="13">
        <v>6</v>
      </c>
    </row>
    <row r="34" spans="1:6" x14ac:dyDescent="0.2">
      <c r="A34" s="12" t="s">
        <v>8283</v>
      </c>
      <c r="B34" s="13"/>
      <c r="C34" s="13"/>
      <c r="D34" s="13">
        <v>2</v>
      </c>
      <c r="E34" s="13"/>
      <c r="F34" s="13">
        <v>2</v>
      </c>
    </row>
    <row r="35" spans="1:6" x14ac:dyDescent="0.2">
      <c r="A35" s="12" t="s">
        <v>8306</v>
      </c>
      <c r="B35" s="13"/>
      <c r="C35" s="13">
        <v>1</v>
      </c>
      <c r="D35" s="13">
        <v>1</v>
      </c>
      <c r="E35" s="13"/>
      <c r="F35" s="13">
        <v>2</v>
      </c>
    </row>
    <row r="36" spans="1:6" x14ac:dyDescent="0.2">
      <c r="A36" s="12" t="s">
        <v>8289</v>
      </c>
      <c r="B36" s="13">
        <v>6</v>
      </c>
      <c r="C36" s="13"/>
      <c r="D36" s="13"/>
      <c r="E36" s="13"/>
      <c r="F36" s="13">
        <v>6</v>
      </c>
    </row>
    <row r="37" spans="1:6" x14ac:dyDescent="0.2">
      <c r="A37" s="12" t="s">
        <v>8273</v>
      </c>
      <c r="B37" s="13"/>
      <c r="C37" s="13"/>
      <c r="D37" s="13">
        <v>16</v>
      </c>
      <c r="E37" s="13"/>
      <c r="F37" s="13">
        <v>16</v>
      </c>
    </row>
    <row r="38" spans="1:6" x14ac:dyDescent="0.2">
      <c r="A38" s="12" t="s">
        <v>8274</v>
      </c>
      <c r="B38" s="13">
        <v>8</v>
      </c>
      <c r="C38" s="13"/>
      <c r="D38" s="13"/>
      <c r="E38" s="13"/>
      <c r="F38" s="13">
        <v>8</v>
      </c>
    </row>
    <row r="39" spans="1:6" x14ac:dyDescent="0.2">
      <c r="A39" s="12" t="s">
        <v>8313</v>
      </c>
      <c r="B39" s="13">
        <v>5</v>
      </c>
      <c r="C39" s="13"/>
      <c r="D39" s="13"/>
      <c r="E39" s="13"/>
      <c r="F39" s="13">
        <v>5</v>
      </c>
    </row>
    <row r="40" spans="1:6" x14ac:dyDescent="0.2">
      <c r="A40" s="12" t="s">
        <v>8317</v>
      </c>
      <c r="B40" s="13"/>
      <c r="C40" s="13"/>
      <c r="D40" s="13">
        <v>2</v>
      </c>
      <c r="E40" s="13"/>
      <c r="F40" s="13">
        <v>2</v>
      </c>
    </row>
    <row r="41" spans="1:6" x14ac:dyDescent="0.2">
      <c r="A41" s="12" t="s">
        <v>8303</v>
      </c>
      <c r="B41" s="13"/>
      <c r="C41" s="13"/>
      <c r="D41" s="13"/>
      <c r="E41" s="13">
        <v>3</v>
      </c>
      <c r="F41" s="13">
        <v>3</v>
      </c>
    </row>
    <row r="42" spans="1:6" x14ac:dyDescent="0.2">
      <c r="A42" s="12" t="s">
        <v>8275</v>
      </c>
      <c r="B42" s="13"/>
      <c r="C42" s="13"/>
      <c r="D42" s="13">
        <v>14</v>
      </c>
      <c r="E42" s="13"/>
      <c r="F42" s="13">
        <v>14</v>
      </c>
    </row>
    <row r="43" spans="1:6" x14ac:dyDescent="0.2">
      <c r="A43" s="12" t="s">
        <v>8321</v>
      </c>
      <c r="B43" s="13">
        <v>366</v>
      </c>
      <c r="C43" s="13">
        <v>8</v>
      </c>
      <c r="D43" s="13">
        <v>205</v>
      </c>
      <c r="E43" s="13">
        <v>25</v>
      </c>
      <c r="F43" s="13">
        <v>604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Kickstarter_Challenge_Raw_Data</vt:lpstr>
      <vt:lpstr>Theater Outcomes by Launch Date</vt:lpstr>
      <vt:lpstr>Outcomes Based on Goals</vt:lpstr>
      <vt:lpstr>Subcategory Statistics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Microsoft Office User</cp:lastModifiedBy>
  <dcterms:created xsi:type="dcterms:W3CDTF">2017-04-20T15:17:24Z</dcterms:created>
  <dcterms:modified xsi:type="dcterms:W3CDTF">2021-05-03T05:06:37Z</dcterms:modified>
</cp:coreProperties>
</file>