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eg\Downloads\"/>
    </mc:Choice>
  </mc:AlternateContent>
  <bookViews>
    <workbookView xWindow="0" yWindow="0" windowWidth="28800" windowHeight="10935"/>
  </bookViews>
  <sheets>
    <sheet name="ШТАТ 01" sheetId="1" r:id="rId1"/>
    <sheet name="У розпор." sheetId="2" r:id="rId2"/>
    <sheet name="У розпор. (офіцери)" sheetId="3" r:id="rId3"/>
    <sheet name="У розпор. (орг.-штат.)" sheetId="4" r:id="rId4"/>
    <sheet name="У розпор. (арешт)" sheetId="5" r:id="rId5"/>
    <sheet name="У розпор. (Поранення)" sheetId="6" r:id="rId6"/>
    <sheet name="У розпор. (Соматичне)" sheetId="7" r:id="rId7"/>
    <sheet name="У розпор. (СЗЧ)" sheetId="8" r:id="rId8"/>
    <sheet name="Призуп.в.сл." sheetId="9" r:id="rId9"/>
    <sheet name="У розпор. (Безвісти зниклі)" sheetId="10" r:id="rId10"/>
    <sheet name="У розпор. (Полон)" sheetId="11" r:id="rId11"/>
    <sheet name="У розпор. (Дезертир)" sheetId="12" r:id="rId12"/>
    <sheet name="Загинувші" sheetId="13" r:id="rId13"/>
  </sheets>
  <externalReferences>
    <externalReference r:id="rId14"/>
  </externalReferences>
  <definedNames>
    <definedName name="_26257000014925" localSheetId="12">#REF!</definedName>
    <definedName name="_26257000014925" localSheetId="8">#REF!</definedName>
    <definedName name="_26257000014925" localSheetId="1">#REF!</definedName>
    <definedName name="_26257000014925" localSheetId="4">#REF!</definedName>
    <definedName name="_26257000014925" localSheetId="9">#REF!</definedName>
    <definedName name="_26257000014925" localSheetId="11">#REF!</definedName>
    <definedName name="_26257000014925" localSheetId="3">#REF!</definedName>
    <definedName name="_26257000014925" localSheetId="2">#REF!</definedName>
    <definedName name="_26257000014925" localSheetId="10">#REF!</definedName>
    <definedName name="_26257000014925" localSheetId="5">#REF!</definedName>
    <definedName name="_26257000014925" localSheetId="7">#REF!</definedName>
    <definedName name="_26257000014925" localSheetId="6">#REF!</definedName>
    <definedName name="_26257000014925">#REF!</definedName>
    <definedName name="_Hlk150779061" localSheetId="12">Загинувші!#REF!</definedName>
    <definedName name="_Hlk160294447" localSheetId="0">'ШТАТ 01'!#REF!</definedName>
    <definedName name="_Hlk193537066" localSheetId="0">'ШТАТ 01'!#REF!</definedName>
    <definedName name="_Hlk199264453" localSheetId="0">'ШТАТ 01'!#REF!</definedName>
    <definedName name="_Hlk201946518" localSheetId="0">'ШТАТ 01'!#REF!</definedName>
    <definedName name="_xlnm._FilterDatabase" localSheetId="12" hidden="1">Загинувші!$A$2:$X$44</definedName>
    <definedName name="_xlnm._FilterDatabase" localSheetId="8" hidden="1">Призуп.в.сл.!$A$2:$X$24</definedName>
    <definedName name="_xlnm._FilterDatabase" localSheetId="1" hidden="1">'У розпор.'!$A$2:$X$2</definedName>
    <definedName name="_xlnm._FilterDatabase" localSheetId="4" hidden="1">'У розпор. (арешт)'!$A$2:$X$2</definedName>
    <definedName name="_xlnm._FilterDatabase" localSheetId="9" hidden="1">'У розпор. (Безвісти зниклі)'!$A$2:$X$33</definedName>
    <definedName name="_xlnm._FilterDatabase" localSheetId="11" hidden="1">'У розпор. (Дезертир)'!$A$2:$X$2</definedName>
    <definedName name="_xlnm._FilterDatabase" localSheetId="3" hidden="1">'У розпор. (орг.-штат.)'!$A$2:$X$2</definedName>
    <definedName name="_xlnm._FilterDatabase" localSheetId="2" hidden="1">'У розпор. (офіцери)'!$A$2:$X$3</definedName>
    <definedName name="_xlnm._FilterDatabase" localSheetId="10" hidden="1">'У розпор. (Полон)'!$A$2:$X$2</definedName>
    <definedName name="_xlnm._FilterDatabase" localSheetId="5" hidden="1">'У розпор. (Поранення)'!$A$2:$X$6</definedName>
    <definedName name="_xlnm._FilterDatabase" localSheetId="7" hidden="1">'У розпор. (СЗЧ)'!$A$2:$X$54</definedName>
    <definedName name="_xlnm._FilterDatabase" localSheetId="6" hidden="1">'У розпор. (Соматичне)'!$A$2:$X$4</definedName>
    <definedName name="_xlnm._FilterDatabase" localSheetId="0" hidden="1">'ШТАТ 01'!$A$2:$X$139</definedName>
    <definedName name="Excel_BuiltIn_Print_Area_1_1" localSheetId="12">#REF!</definedName>
    <definedName name="Excel_BuiltIn_Print_Area_1_1" localSheetId="8">#REF!</definedName>
    <definedName name="Excel_BuiltIn_Print_Area_1_1" localSheetId="1">#REF!</definedName>
    <definedName name="Excel_BuiltIn_Print_Area_1_1" localSheetId="4">#REF!</definedName>
    <definedName name="Excel_BuiltIn_Print_Area_1_1" localSheetId="9">#REF!</definedName>
    <definedName name="Excel_BuiltIn_Print_Area_1_1" localSheetId="11">#REF!</definedName>
    <definedName name="Excel_BuiltIn_Print_Area_1_1" localSheetId="3">#REF!</definedName>
    <definedName name="Excel_BuiltIn_Print_Area_1_1" localSheetId="2">#REF!</definedName>
    <definedName name="Excel_BuiltIn_Print_Area_1_1" localSheetId="10">#REF!</definedName>
    <definedName name="Excel_BuiltIn_Print_Area_1_1" localSheetId="5">#REF!</definedName>
    <definedName name="Excel_BuiltIn_Print_Area_1_1" localSheetId="7">#REF!</definedName>
    <definedName name="Excel_BuiltIn_Print_Area_1_1" localSheetId="6">#REF!</definedName>
    <definedName name="Excel_BuiltIn_Print_Area_1_1">#REF!</definedName>
    <definedName name="Excel_BuiltIn_Print_Area_1_1_1" localSheetId="12">#REF!</definedName>
    <definedName name="Excel_BuiltIn_Print_Area_1_1_1" localSheetId="8">#REF!</definedName>
    <definedName name="Excel_BuiltIn_Print_Area_1_1_1" localSheetId="1">#REF!</definedName>
    <definedName name="Excel_BuiltIn_Print_Area_1_1_1" localSheetId="4">#REF!</definedName>
    <definedName name="Excel_BuiltIn_Print_Area_1_1_1" localSheetId="9">#REF!</definedName>
    <definedName name="Excel_BuiltIn_Print_Area_1_1_1" localSheetId="11">#REF!</definedName>
    <definedName name="Excel_BuiltIn_Print_Area_1_1_1" localSheetId="3">#REF!</definedName>
    <definedName name="Excel_BuiltIn_Print_Area_1_1_1" localSheetId="2">#REF!</definedName>
    <definedName name="Excel_BuiltIn_Print_Area_1_1_1" localSheetId="10">#REF!</definedName>
    <definedName name="Excel_BuiltIn_Print_Area_1_1_1" localSheetId="5">#REF!</definedName>
    <definedName name="Excel_BuiltIn_Print_Area_1_1_1" localSheetId="7">#REF!</definedName>
    <definedName name="Excel_BuiltIn_Print_Area_1_1_1" localSheetId="6">#REF!</definedName>
    <definedName name="Excel_BuiltIn_Print_Area_1_1_1">#REF!</definedName>
    <definedName name="ExternalData_1" localSheetId="0">'ШТАТ 01'!$M$3:$N$139</definedName>
    <definedName name="J52635173">'ШТАТ 01'!#REF!</definedName>
    <definedName name="а1" localSheetId="12">#REF!</definedName>
    <definedName name="а1" localSheetId="8">#REF!</definedName>
    <definedName name="а1" localSheetId="1">#REF!</definedName>
    <definedName name="а1" localSheetId="4">#REF!</definedName>
    <definedName name="а1" localSheetId="9">#REF!</definedName>
    <definedName name="а1" localSheetId="11">#REF!</definedName>
    <definedName name="а1" localSheetId="3">#REF!</definedName>
    <definedName name="а1" localSheetId="2">#REF!</definedName>
    <definedName name="а1" localSheetId="10">#REF!</definedName>
    <definedName name="а1" localSheetId="5">#REF!</definedName>
    <definedName name="а1" localSheetId="7">#REF!</definedName>
    <definedName name="а1" localSheetId="6">#REF!</definedName>
    <definedName name="а1">#REF!</definedName>
    <definedName name="А2725">Загинувші!#REF!</definedName>
    <definedName name="А3539">Загинувші!#REF!</definedName>
    <definedName name="А4" localSheetId="12">#REF!</definedName>
    <definedName name="А4" localSheetId="8">#REF!</definedName>
    <definedName name="А4" localSheetId="1">#REF!</definedName>
    <definedName name="А4" localSheetId="4">#REF!</definedName>
    <definedName name="А4" localSheetId="9">#REF!</definedName>
    <definedName name="А4" localSheetId="11">#REF!</definedName>
    <definedName name="А4" localSheetId="3">#REF!</definedName>
    <definedName name="А4" localSheetId="2">#REF!</definedName>
    <definedName name="А4" localSheetId="10">#REF!</definedName>
    <definedName name="А4" localSheetId="5">#REF!</definedName>
    <definedName name="А4" localSheetId="7">#REF!</definedName>
    <definedName name="А4" localSheetId="6">#REF!</definedName>
    <definedName name="А4">#REF!</definedName>
    <definedName name="_xlnm.Database" localSheetId="12">#REF!</definedName>
    <definedName name="_xlnm.Database" localSheetId="8">#REF!</definedName>
    <definedName name="_xlnm.Database" localSheetId="1">#REF!</definedName>
    <definedName name="_xlnm.Database" localSheetId="4">#REF!</definedName>
    <definedName name="_xlnm.Database" localSheetId="9">#REF!</definedName>
    <definedName name="_xlnm.Database" localSheetId="11">#REF!</definedName>
    <definedName name="_xlnm.Database" localSheetId="3">#REF!</definedName>
    <definedName name="_xlnm.Database" localSheetId="2">#REF!</definedName>
    <definedName name="_xlnm.Database" localSheetId="10">#REF!</definedName>
    <definedName name="_xlnm.Database" localSheetId="5">#REF!</definedName>
    <definedName name="_xlnm.Database" localSheetId="7">#REF!</definedName>
    <definedName name="_xlnm.Database" localSheetId="6">#REF!</definedName>
    <definedName name="_xlnm.Database">#REF!</definedName>
    <definedName name="бух.касир" localSheetId="12">#REF!</definedName>
    <definedName name="бух.касир" localSheetId="8">#REF!</definedName>
    <definedName name="бух.касир" localSheetId="1">#REF!</definedName>
    <definedName name="бух.касир" localSheetId="4">#REF!</definedName>
    <definedName name="бух.касир" localSheetId="9">#REF!</definedName>
    <definedName name="бух.касир" localSheetId="11">#REF!</definedName>
    <definedName name="бух.касир" localSheetId="3">#REF!</definedName>
    <definedName name="бух.касир" localSheetId="2">#REF!</definedName>
    <definedName name="бух.касир" localSheetId="10">#REF!</definedName>
    <definedName name="бух.касир" localSheetId="5">#REF!</definedName>
    <definedName name="бух.касир" localSheetId="7">#REF!</definedName>
    <definedName name="бух.касир" localSheetId="6">#REF!</definedName>
    <definedName name="бух.касир">#REF!</definedName>
    <definedName name="Бухг._касир" localSheetId="12">#REF!</definedName>
    <definedName name="Бухг._касир" localSheetId="8">#REF!</definedName>
    <definedName name="Бухг._касир" localSheetId="1">#REF!</definedName>
    <definedName name="Бухг._касир" localSheetId="4">#REF!</definedName>
    <definedName name="Бухг._касир" localSheetId="9">#REF!</definedName>
    <definedName name="Бухг._касир" localSheetId="11">#REF!</definedName>
    <definedName name="Бухг._касир" localSheetId="3">#REF!</definedName>
    <definedName name="Бухг._касир" localSheetId="2">#REF!</definedName>
    <definedName name="Бухг._касир" localSheetId="10">#REF!</definedName>
    <definedName name="Бухг._касир" localSheetId="5">#REF!</definedName>
    <definedName name="Бухг._касир" localSheetId="7">#REF!</definedName>
    <definedName name="Бухг._касир" localSheetId="6">#REF!</definedName>
    <definedName name="Бухг._касир">#REF!</definedName>
    <definedName name="воронін" localSheetId="12">#REF!</definedName>
    <definedName name="воронін" localSheetId="8">#REF!</definedName>
    <definedName name="воронін" localSheetId="1">#REF!</definedName>
    <definedName name="воронін" localSheetId="4">#REF!</definedName>
    <definedName name="воронін" localSheetId="9">#REF!</definedName>
    <definedName name="воронін" localSheetId="11">#REF!</definedName>
    <definedName name="воронін" localSheetId="3">#REF!</definedName>
    <definedName name="воронін" localSheetId="2">#REF!</definedName>
    <definedName name="воронін" localSheetId="10">#REF!</definedName>
    <definedName name="воронін" localSheetId="5">#REF!</definedName>
    <definedName name="воронін" localSheetId="7">#REF!</definedName>
    <definedName name="воронін" localSheetId="6">#REF!</definedName>
    <definedName name="воронін">#REF!</definedName>
    <definedName name="ВОС" localSheetId="12">#REF!</definedName>
    <definedName name="ВОС" localSheetId="8">#REF!</definedName>
    <definedName name="ВОС" localSheetId="1">#REF!</definedName>
    <definedName name="ВОС" localSheetId="4">#REF!</definedName>
    <definedName name="ВОС" localSheetId="9">#REF!</definedName>
    <definedName name="ВОС" localSheetId="11">#REF!</definedName>
    <definedName name="ВОС" localSheetId="3">#REF!</definedName>
    <definedName name="ВОС" localSheetId="2">#REF!</definedName>
    <definedName name="ВОС" localSheetId="10">#REF!</definedName>
    <definedName name="ВОС" localSheetId="5">#REF!</definedName>
    <definedName name="ВОС" localSheetId="7">#REF!</definedName>
    <definedName name="ВОС" localSheetId="6">#REF!</definedName>
    <definedName name="ВОС">#REF!</definedName>
    <definedName name="гульченко" localSheetId="12">#REF!</definedName>
    <definedName name="гульченко" localSheetId="8">#REF!</definedName>
    <definedName name="гульченко" localSheetId="1">#REF!</definedName>
    <definedName name="гульченко" localSheetId="4">#REF!</definedName>
    <definedName name="гульченко" localSheetId="9">#REF!</definedName>
    <definedName name="гульченко" localSheetId="11">#REF!</definedName>
    <definedName name="гульченко" localSheetId="3">#REF!</definedName>
    <definedName name="гульченко" localSheetId="2">#REF!</definedName>
    <definedName name="гульченко" localSheetId="10">#REF!</definedName>
    <definedName name="гульченко" localSheetId="5">#REF!</definedName>
    <definedName name="гульченко" localSheetId="7">#REF!</definedName>
    <definedName name="гульченко" localSheetId="6">#REF!</definedName>
    <definedName name="гульченко">#REF!</definedName>
    <definedName name="д" localSheetId="12">#REF!</definedName>
    <definedName name="д" localSheetId="8">#REF!</definedName>
    <definedName name="д" localSheetId="1">#REF!</definedName>
    <definedName name="д" localSheetId="4">#REF!</definedName>
    <definedName name="д" localSheetId="9">#REF!</definedName>
    <definedName name="д" localSheetId="11">#REF!</definedName>
    <definedName name="д" localSheetId="3">#REF!</definedName>
    <definedName name="д" localSheetId="2">#REF!</definedName>
    <definedName name="д" localSheetId="10">#REF!</definedName>
    <definedName name="д" localSheetId="5">#REF!</definedName>
    <definedName name="д" localSheetId="7">#REF!</definedName>
    <definedName name="д" localSheetId="6">#REF!</definedName>
    <definedName name="д">#REF!</definedName>
    <definedName name="Д12" localSheetId="12">#REF!</definedName>
    <definedName name="Д12" localSheetId="8">#REF!</definedName>
    <definedName name="Д12" localSheetId="1">#REF!</definedName>
    <definedName name="Д12" localSheetId="4">#REF!</definedName>
    <definedName name="Д12" localSheetId="9">#REF!</definedName>
    <definedName name="Д12" localSheetId="11">#REF!</definedName>
    <definedName name="Д12" localSheetId="3">#REF!</definedName>
    <definedName name="Д12" localSheetId="2">#REF!</definedName>
    <definedName name="Д12" localSheetId="10">#REF!</definedName>
    <definedName name="Д12" localSheetId="5">#REF!</definedName>
    <definedName name="Д12" localSheetId="7">#REF!</definedName>
    <definedName name="Д12" localSheetId="6">#REF!</definedName>
    <definedName name="Д12">#REF!</definedName>
    <definedName name="д5403" localSheetId="12">'[1]ШТАТ 01'!#REF!</definedName>
    <definedName name="д5403" localSheetId="8">'[1]ШТАТ 01'!#REF!</definedName>
    <definedName name="д5403" localSheetId="1">'[1]ШТАТ 01'!#REF!</definedName>
    <definedName name="д5403" localSheetId="4">'[1]ШТАТ 01'!#REF!</definedName>
    <definedName name="д5403" localSheetId="9">'[1]ШТАТ 01'!#REF!</definedName>
    <definedName name="д5403" localSheetId="11">'[1]ШТАТ 01'!#REF!</definedName>
    <definedName name="д5403" localSheetId="3">'[1]ШТАТ 01'!#REF!</definedName>
    <definedName name="д5403" localSheetId="2">'[1]ШТАТ 01'!#REF!</definedName>
    <definedName name="д5403" localSheetId="10">'[1]ШТАТ 01'!#REF!</definedName>
    <definedName name="д5403" localSheetId="5">'[1]ШТАТ 01'!#REF!</definedName>
    <definedName name="д5403" localSheetId="7">'[1]ШТАТ 01'!#REF!</definedName>
    <definedName name="д5403" localSheetId="6">'[1]ШТАТ 01'!#REF!</definedName>
    <definedName name="д5403">'ШТАТ 01'!#REF!</definedName>
    <definedName name="дог" localSheetId="12">#REF!</definedName>
    <definedName name="дог" localSheetId="8">#REF!</definedName>
    <definedName name="дог" localSheetId="1">#REF!</definedName>
    <definedName name="дог" localSheetId="4">#REF!</definedName>
    <definedName name="дог" localSheetId="9">#REF!</definedName>
    <definedName name="дог" localSheetId="11">#REF!</definedName>
    <definedName name="дог" localSheetId="3">#REF!</definedName>
    <definedName name="дог" localSheetId="2">#REF!</definedName>
    <definedName name="дог" localSheetId="10">#REF!</definedName>
    <definedName name="дог" localSheetId="5">#REF!</definedName>
    <definedName name="дог" localSheetId="7">#REF!</definedName>
    <definedName name="дог" localSheetId="6">#REF!</definedName>
    <definedName name="дог">#REF!</definedName>
    <definedName name="єф" localSheetId="12">#REF!</definedName>
    <definedName name="єф" localSheetId="8">#REF!</definedName>
    <definedName name="єф" localSheetId="1">#REF!</definedName>
    <definedName name="єф" localSheetId="4">#REF!</definedName>
    <definedName name="єф" localSheetId="9">#REF!</definedName>
    <definedName name="єф" localSheetId="11">#REF!</definedName>
    <definedName name="єф" localSheetId="3">#REF!</definedName>
    <definedName name="єф" localSheetId="2">#REF!</definedName>
    <definedName name="єф" localSheetId="10">#REF!</definedName>
    <definedName name="єф" localSheetId="5">#REF!</definedName>
    <definedName name="єф" localSheetId="7">#REF!</definedName>
    <definedName name="єф" localSheetId="6">#REF!</definedName>
    <definedName name="єф">#REF!</definedName>
    <definedName name="єфімов" localSheetId="12">#REF!</definedName>
    <definedName name="єфімов" localSheetId="8">#REF!</definedName>
    <definedName name="єфімов" localSheetId="1">#REF!</definedName>
    <definedName name="єфімов" localSheetId="4">#REF!</definedName>
    <definedName name="єфімов" localSheetId="9">#REF!</definedName>
    <definedName name="єфімов" localSheetId="11">#REF!</definedName>
    <definedName name="єфімов" localSheetId="3">#REF!</definedName>
    <definedName name="єфімов" localSheetId="2">#REF!</definedName>
    <definedName name="єфімов" localSheetId="10">#REF!</definedName>
    <definedName name="єфімов" localSheetId="5">#REF!</definedName>
    <definedName name="єфімов" localSheetId="7">#REF!</definedName>
    <definedName name="єфімов" localSheetId="6">#REF!</definedName>
    <definedName name="єфімов">#REF!</definedName>
    <definedName name="звання_факт" localSheetId="12">#REF!</definedName>
    <definedName name="звання_факт" localSheetId="8">#REF!</definedName>
    <definedName name="звання_факт" localSheetId="1">#REF!</definedName>
    <definedName name="звання_факт" localSheetId="4">#REF!</definedName>
    <definedName name="звання_факт" localSheetId="9">#REF!</definedName>
    <definedName name="звання_факт" localSheetId="11">#REF!</definedName>
    <definedName name="звання_факт" localSheetId="3">#REF!</definedName>
    <definedName name="звання_факт" localSheetId="2">#REF!</definedName>
    <definedName name="звання_факт" localSheetId="10">#REF!</definedName>
    <definedName name="звання_факт" localSheetId="5">#REF!</definedName>
    <definedName name="звання_факт" localSheetId="7">#REF!</definedName>
    <definedName name="звання_факт" localSheetId="6">#REF!</definedName>
    <definedName name="звання_факт">#REF!</definedName>
    <definedName name="звання_штат" localSheetId="12">#REF!</definedName>
    <definedName name="звання_штат" localSheetId="8">#REF!</definedName>
    <definedName name="звання_штат" localSheetId="1">#REF!</definedName>
    <definedName name="звання_штат" localSheetId="4">#REF!</definedName>
    <definedName name="звання_штат" localSheetId="9">#REF!</definedName>
    <definedName name="звання_штат" localSheetId="11">#REF!</definedName>
    <definedName name="звання_штат" localSheetId="3">#REF!</definedName>
    <definedName name="звання_штат" localSheetId="2">#REF!</definedName>
    <definedName name="звання_штат" localSheetId="10">#REF!</definedName>
    <definedName name="звання_штат" localSheetId="5">#REF!</definedName>
    <definedName name="звання_штат" localSheetId="7">#REF!</definedName>
    <definedName name="звання_штат" localSheetId="6">#REF!</definedName>
    <definedName name="звання_штат">#REF!</definedName>
    <definedName name="Знаходження" localSheetId="12">#REF!</definedName>
    <definedName name="Знаходження" localSheetId="8">#REF!</definedName>
    <definedName name="Знаходження" localSheetId="1">#REF!</definedName>
    <definedName name="Знаходження" localSheetId="4">#REF!</definedName>
    <definedName name="Знаходження" localSheetId="9">#REF!</definedName>
    <definedName name="Знаходження" localSheetId="11">#REF!</definedName>
    <definedName name="Знаходження" localSheetId="3">#REF!</definedName>
    <definedName name="Знаходження" localSheetId="2">#REF!</definedName>
    <definedName name="Знаходження" localSheetId="10">#REF!</definedName>
    <definedName name="Знаходження" localSheetId="5">#REF!</definedName>
    <definedName name="Знаходження" localSheetId="7">#REF!</definedName>
    <definedName name="Знаходження" localSheetId="6">#REF!</definedName>
    <definedName name="Знаходження">#REF!</definedName>
    <definedName name="йц" localSheetId="12">#REF!</definedName>
    <definedName name="йц" localSheetId="8">#REF!</definedName>
    <definedName name="йц" localSheetId="1">#REF!</definedName>
    <definedName name="йц" localSheetId="4">#REF!</definedName>
    <definedName name="йц" localSheetId="9">#REF!</definedName>
    <definedName name="йц" localSheetId="11">#REF!</definedName>
    <definedName name="йц" localSheetId="3">#REF!</definedName>
    <definedName name="йц" localSheetId="2">#REF!</definedName>
    <definedName name="йц" localSheetId="10">#REF!</definedName>
    <definedName name="йц" localSheetId="5">#REF!</definedName>
    <definedName name="йц" localSheetId="7">#REF!</definedName>
    <definedName name="йц" localSheetId="6">#REF!</definedName>
    <definedName name="йц">#REF!</definedName>
    <definedName name="кадр" localSheetId="12">#REF!</definedName>
    <definedName name="кадр" localSheetId="8">#REF!</definedName>
    <definedName name="кадр" localSheetId="1">#REF!</definedName>
    <definedName name="кадр" localSheetId="4">#REF!</definedName>
    <definedName name="кадр" localSheetId="9">#REF!</definedName>
    <definedName name="кадр" localSheetId="11">#REF!</definedName>
    <definedName name="кадр" localSheetId="3">#REF!</definedName>
    <definedName name="кадр" localSheetId="2">#REF!</definedName>
    <definedName name="кадр" localSheetId="10">#REF!</definedName>
    <definedName name="кадр" localSheetId="5">#REF!</definedName>
    <definedName name="кадр" localSheetId="7">#REF!</definedName>
    <definedName name="кадр" localSheetId="6">#REF!</definedName>
    <definedName name="кадр">#REF!</definedName>
    <definedName name="Кат" localSheetId="12">#REF!</definedName>
    <definedName name="Кат" localSheetId="8">#REF!</definedName>
    <definedName name="Кат" localSheetId="1">#REF!</definedName>
    <definedName name="Кат" localSheetId="4">#REF!</definedName>
    <definedName name="Кат" localSheetId="9">#REF!</definedName>
    <definedName name="Кат" localSheetId="11">#REF!</definedName>
    <definedName name="Кат" localSheetId="3">#REF!</definedName>
    <definedName name="Кат" localSheetId="2">#REF!</definedName>
    <definedName name="Кат" localSheetId="10">#REF!</definedName>
    <definedName name="Кат" localSheetId="5">#REF!</definedName>
    <definedName name="Кат" localSheetId="7">#REF!</definedName>
    <definedName name="Кат" localSheetId="6">#REF!</definedName>
    <definedName name="Кат">#REF!</definedName>
    <definedName name="КПКВ" localSheetId="12">#REF!</definedName>
    <definedName name="КПКВ" localSheetId="8">#REF!</definedName>
    <definedName name="КПКВ" localSheetId="1">#REF!</definedName>
    <definedName name="КПКВ" localSheetId="4">#REF!</definedName>
    <definedName name="КПКВ" localSheetId="9">#REF!</definedName>
    <definedName name="КПКВ" localSheetId="11">#REF!</definedName>
    <definedName name="КПКВ" localSheetId="2">#REF!</definedName>
    <definedName name="КПКВ" localSheetId="10">#REF!</definedName>
    <definedName name="КПКВ" localSheetId="5">#REF!</definedName>
    <definedName name="КПКВ" localSheetId="7">#REF!</definedName>
    <definedName name="КПКВ" localSheetId="6">#REF!</definedName>
    <definedName name="КПКВ">#REF!</definedName>
    <definedName name="місяц_звільн" localSheetId="12">#REF!</definedName>
    <definedName name="місяц_звільн" localSheetId="8">#REF!</definedName>
    <definedName name="місяц_звільн" localSheetId="1">#REF!</definedName>
    <definedName name="місяц_звільн" localSheetId="4">#REF!</definedName>
    <definedName name="місяц_звільн" localSheetId="9">#REF!</definedName>
    <definedName name="місяц_звільн" localSheetId="11">#REF!</definedName>
    <definedName name="місяц_звільн" localSheetId="3">#REF!</definedName>
    <definedName name="місяц_звільн" localSheetId="2">#REF!</definedName>
    <definedName name="місяц_звільн" localSheetId="10">#REF!</definedName>
    <definedName name="місяц_звільн" localSheetId="5">#REF!</definedName>
    <definedName name="місяц_звільн" localSheetId="7">#REF!</definedName>
    <definedName name="місяц_звільн" localSheetId="6">#REF!</definedName>
    <definedName name="місяц_звільн">#REF!</definedName>
    <definedName name="МОБ" localSheetId="12">#REF!</definedName>
    <definedName name="МОБ" localSheetId="8">#REF!</definedName>
    <definedName name="МОБ" localSheetId="1">#REF!</definedName>
    <definedName name="МОБ" localSheetId="4">#REF!</definedName>
    <definedName name="МОБ" localSheetId="9">#REF!</definedName>
    <definedName name="МОБ" localSheetId="11">#REF!</definedName>
    <definedName name="МОБ" localSheetId="2">#REF!</definedName>
    <definedName name="МОБ" localSheetId="10">#REF!</definedName>
    <definedName name="МОБ" localSheetId="5">#REF!</definedName>
    <definedName name="МОБ" localSheetId="7">#REF!</definedName>
    <definedName name="МОБ" localSheetId="6">#REF!</definedName>
    <definedName name="МОБ">#REF!</definedName>
    <definedName name="Обліковий_період" localSheetId="12">OFFSET(#REF!,0,0,COUNTA(#REF!),1)</definedName>
    <definedName name="Обліковий_період" localSheetId="8">OFFSET(#REF!,0,0,COUNTA(#REF!),1)</definedName>
    <definedName name="Обліковий_період" localSheetId="1">OFFSET(#REF!,0,0,COUNTA(#REF!),1)</definedName>
    <definedName name="Обліковий_період" localSheetId="4">OFFSET(#REF!,0,0,COUNTA(#REF!),1)</definedName>
    <definedName name="Обліковий_період" localSheetId="9">OFFSET(#REF!,0,0,COUNTA(#REF!),1)</definedName>
    <definedName name="Обліковий_період" localSheetId="11">OFFSET(#REF!,0,0,COUNTA(#REF!),1)</definedName>
    <definedName name="Обліковий_період" localSheetId="3">OFFSET(#REF!,0,0,COUNTA(#REF!),1)</definedName>
    <definedName name="Обліковий_період" localSheetId="2">OFFSET(#REF!,0,0,COUNTA(#REF!),1)</definedName>
    <definedName name="Обліковий_період" localSheetId="10">OFFSET(#REF!,0,0,COUNTA(#REF!),1)</definedName>
    <definedName name="Обліковий_період" localSheetId="5">OFFSET(#REF!,0,0,COUNTA(#REF!),1)</definedName>
    <definedName name="Обліковий_період" localSheetId="7">OFFSET(#REF!,0,0,COUNTA(#REF!),1)</definedName>
    <definedName name="Обліковий_період" localSheetId="6">OFFSET(#REF!,0,0,COUNTA(#REF!),1)</definedName>
    <definedName name="Обліковий_період">OFFSET(#REF!,0,0,COUNTA(#REF!),1)</definedName>
    <definedName name="Переведені" localSheetId="12">#REF!</definedName>
    <definedName name="Переведені" localSheetId="8">#REF!</definedName>
    <definedName name="Переведені" localSheetId="1">#REF!</definedName>
    <definedName name="Переведені" localSheetId="4">#REF!</definedName>
    <definedName name="Переведені" localSheetId="9">#REF!</definedName>
    <definedName name="Переведені" localSheetId="11">#REF!</definedName>
    <definedName name="Переведені" localSheetId="3">#REF!</definedName>
    <definedName name="Переведені" localSheetId="2">#REF!</definedName>
    <definedName name="Переведені" localSheetId="10">#REF!</definedName>
    <definedName name="Переведені" localSheetId="5">#REF!</definedName>
    <definedName name="Переведені" localSheetId="7">#REF!</definedName>
    <definedName name="Переведені" localSheetId="6">#REF!</definedName>
    <definedName name="Переведені">#REF!</definedName>
    <definedName name="період" localSheetId="12">#REF!</definedName>
    <definedName name="період" localSheetId="8">#REF!</definedName>
    <definedName name="період" localSheetId="1">#REF!</definedName>
    <definedName name="період" localSheetId="4">#REF!</definedName>
    <definedName name="період" localSheetId="9">#REF!</definedName>
    <definedName name="період" localSheetId="11">#REF!</definedName>
    <definedName name="період" localSheetId="3">#REF!</definedName>
    <definedName name="період" localSheetId="2">#REF!</definedName>
    <definedName name="період" localSheetId="10">#REF!</definedName>
    <definedName name="період" localSheetId="5">#REF!</definedName>
    <definedName name="період" localSheetId="7">#REF!</definedName>
    <definedName name="період" localSheetId="6">#REF!</definedName>
    <definedName name="період">#REF!</definedName>
    <definedName name="Підрозділ" localSheetId="12">#REF!</definedName>
    <definedName name="Підрозділ" localSheetId="8">#REF!</definedName>
    <definedName name="Підрозділ" localSheetId="1">#REF!</definedName>
    <definedName name="Підрозділ" localSheetId="4">#REF!</definedName>
    <definedName name="Підрозділ" localSheetId="9">#REF!</definedName>
    <definedName name="Підрозділ" localSheetId="11">#REF!</definedName>
    <definedName name="Підрозділ" localSheetId="3">#REF!</definedName>
    <definedName name="Підрозділ" localSheetId="2">#REF!</definedName>
    <definedName name="Підрозділ" localSheetId="10">#REF!</definedName>
    <definedName name="Підрозділ" localSheetId="5">#REF!</definedName>
    <definedName name="Підрозділ" localSheetId="7">#REF!</definedName>
    <definedName name="Підрозділ" localSheetId="6">#REF!</definedName>
    <definedName name="Підрозділ">#REF!</definedName>
    <definedName name="Посада" localSheetId="12">#REF!</definedName>
    <definedName name="Посада" localSheetId="8">#REF!</definedName>
    <definedName name="Посада" localSheetId="1">#REF!</definedName>
    <definedName name="Посада" localSheetId="4">#REF!</definedName>
    <definedName name="Посада" localSheetId="9">#REF!</definedName>
    <definedName name="Посада" localSheetId="11">#REF!</definedName>
    <definedName name="Посада" localSheetId="3">#REF!</definedName>
    <definedName name="Посада" localSheetId="2">#REF!</definedName>
    <definedName name="Посада" localSheetId="10">#REF!</definedName>
    <definedName name="Посада" localSheetId="5">#REF!</definedName>
    <definedName name="Посада" localSheetId="7">#REF!</definedName>
    <definedName name="Посада" localSheetId="6">#REF!</definedName>
    <definedName name="Посада">#REF!</definedName>
    <definedName name="Початок_року" localSheetId="12">#REF!</definedName>
    <definedName name="Початок_року" localSheetId="8">#REF!</definedName>
    <definedName name="Початок_року" localSheetId="1">#REF!</definedName>
    <definedName name="Початок_року" localSheetId="4">#REF!</definedName>
    <definedName name="Початок_року" localSheetId="9">#REF!</definedName>
    <definedName name="Початок_року" localSheetId="11">#REF!</definedName>
    <definedName name="Початок_року" localSheetId="3">#REF!</definedName>
    <definedName name="Початок_року" localSheetId="2">#REF!</definedName>
    <definedName name="Початок_року" localSheetId="10">#REF!</definedName>
    <definedName name="Початок_року" localSheetId="5">#REF!</definedName>
    <definedName name="Початок_року" localSheetId="7">#REF!</definedName>
    <definedName name="Початок_року" localSheetId="6">#REF!</definedName>
    <definedName name="Початок_року">#REF!</definedName>
    <definedName name="Прізвище" localSheetId="12">#REF!</definedName>
    <definedName name="Прізвище" localSheetId="8">#REF!</definedName>
    <definedName name="Прізвище" localSheetId="1">#REF!</definedName>
    <definedName name="Прізвище" localSheetId="4">#REF!</definedName>
    <definedName name="Прізвище" localSheetId="9">#REF!</definedName>
    <definedName name="Прізвище" localSheetId="11">#REF!</definedName>
    <definedName name="Прізвище" localSheetId="3">#REF!</definedName>
    <definedName name="Прізвище" localSheetId="2">#REF!</definedName>
    <definedName name="Прізвище" localSheetId="10">#REF!</definedName>
    <definedName name="Прізвище" localSheetId="5">#REF!</definedName>
    <definedName name="Прізвище" localSheetId="7">#REF!</definedName>
    <definedName name="Прізвище" localSheetId="6">#REF!</definedName>
    <definedName name="Прізвище">#REF!</definedName>
    <definedName name="счет" localSheetId="12">#REF!</definedName>
    <definedName name="счет" localSheetId="8">#REF!</definedName>
    <definedName name="счет" localSheetId="1">#REF!</definedName>
    <definedName name="счет" localSheetId="4">#REF!</definedName>
    <definedName name="счет" localSheetId="9">#REF!</definedName>
    <definedName name="счет" localSheetId="11">#REF!</definedName>
    <definedName name="счет" localSheetId="3">#REF!</definedName>
    <definedName name="счет" localSheetId="2">#REF!</definedName>
    <definedName name="счет" localSheetId="10">#REF!</definedName>
    <definedName name="счет" localSheetId="5">#REF!</definedName>
    <definedName name="счет" localSheetId="7">#REF!</definedName>
    <definedName name="счет" localSheetId="6">#REF!</definedName>
    <definedName name="счет">#REF!</definedName>
    <definedName name="тарасюк" localSheetId="12">#REF!</definedName>
    <definedName name="тарасюк" localSheetId="8">#REF!</definedName>
    <definedName name="тарасюк" localSheetId="1">#REF!</definedName>
    <definedName name="тарасюк" localSheetId="4">#REF!</definedName>
    <definedName name="тарасюк" localSheetId="9">#REF!</definedName>
    <definedName name="тарасюк" localSheetId="11">#REF!</definedName>
    <definedName name="тарасюк" localSheetId="3">#REF!</definedName>
    <definedName name="тарасюк" localSheetId="2">#REF!</definedName>
    <definedName name="тарасюк" localSheetId="10">#REF!</definedName>
    <definedName name="тарасюк" localSheetId="5">#REF!</definedName>
    <definedName name="тарасюк" localSheetId="7">#REF!</definedName>
    <definedName name="тарасюк" localSheetId="6">#REF!</definedName>
    <definedName name="тарасюк">#REF!</definedName>
    <definedName name="УК29.10.15" localSheetId="12">#REF!</definedName>
    <definedName name="УК29.10.15" localSheetId="8">#REF!</definedName>
    <definedName name="УК29.10.15" localSheetId="1">#REF!</definedName>
    <definedName name="УК29.10.15" localSheetId="4">#REF!</definedName>
    <definedName name="УК29.10.15" localSheetId="9">#REF!</definedName>
    <definedName name="УК29.10.15" localSheetId="11">#REF!</definedName>
    <definedName name="УК29.10.15" localSheetId="3">#REF!</definedName>
    <definedName name="УК29.10.15" localSheetId="2">#REF!</definedName>
    <definedName name="УК29.10.15" localSheetId="10">#REF!</definedName>
    <definedName name="УК29.10.15" localSheetId="5">#REF!</definedName>
    <definedName name="УК29.10.15" localSheetId="7">#REF!</definedName>
    <definedName name="УК29.10.15" localSheetId="6">#REF!</definedName>
    <definedName name="УК29.10.15">#REF!</definedName>
    <definedName name="ф" localSheetId="12">#REF!</definedName>
    <definedName name="ф" localSheetId="8">#REF!</definedName>
    <definedName name="ф" localSheetId="1">#REF!</definedName>
    <definedName name="ф" localSheetId="4">#REF!</definedName>
    <definedName name="ф" localSheetId="9">#REF!</definedName>
    <definedName name="ф" localSheetId="11">#REF!</definedName>
    <definedName name="ф" localSheetId="3">#REF!</definedName>
    <definedName name="ф" localSheetId="2">#REF!</definedName>
    <definedName name="ф" localSheetId="10">#REF!</definedName>
    <definedName name="ф" localSheetId="5">#REF!</definedName>
    <definedName name="ф" localSheetId="7">#REF!</definedName>
    <definedName name="ф" localSheetId="6">#REF!</definedName>
    <definedName name="ф">#REF!</definedName>
    <definedName name="Хвиля_моб" localSheetId="12">#REF!</definedName>
    <definedName name="Хвиля_моб" localSheetId="8">#REF!</definedName>
    <definedName name="Хвиля_моб" localSheetId="1">#REF!</definedName>
    <definedName name="Хвиля_моб" localSheetId="4">#REF!</definedName>
    <definedName name="Хвиля_моб" localSheetId="9">#REF!</definedName>
    <definedName name="Хвиля_моб" localSheetId="11">#REF!</definedName>
    <definedName name="Хвиля_моб" localSheetId="3">#REF!</definedName>
    <definedName name="Хвиля_моб" localSheetId="2">#REF!</definedName>
    <definedName name="Хвиля_моб" localSheetId="10">#REF!</definedName>
    <definedName name="Хвиля_моб" localSheetId="5">#REF!</definedName>
    <definedName name="Хвиля_моб" localSheetId="7">#REF!</definedName>
    <definedName name="Хвиля_моб" localSheetId="6">#REF!</definedName>
    <definedName name="Хвиля_моб">#REF!</definedName>
    <definedName name="юра" localSheetId="12">#REF!</definedName>
    <definedName name="юра" localSheetId="8">#REF!</definedName>
    <definedName name="юра" localSheetId="1">#REF!</definedName>
    <definedName name="юра" localSheetId="4">#REF!</definedName>
    <definedName name="юра" localSheetId="9">#REF!</definedName>
    <definedName name="юра" localSheetId="11">#REF!</definedName>
    <definedName name="юра" localSheetId="3">#REF!</definedName>
    <definedName name="юра" localSheetId="2">#REF!</definedName>
    <definedName name="юра" localSheetId="10">#REF!</definedName>
    <definedName name="юра" localSheetId="5">#REF!</definedName>
    <definedName name="юра" localSheetId="7">#REF!</definedName>
    <definedName name="юра" localSheetId="6">#REF!</definedName>
    <definedName name="юра">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3" l="1"/>
  <c r="W44" i="13" s="1"/>
  <c r="V43" i="13"/>
  <c r="W43" i="13" s="1"/>
  <c r="V42" i="13"/>
  <c r="W42" i="13" s="1"/>
  <c r="V41" i="13"/>
  <c r="W41" i="13" s="1"/>
  <c r="V40" i="13"/>
  <c r="W40" i="13" s="1"/>
  <c r="V39" i="13"/>
  <c r="W39" i="13" s="1"/>
  <c r="V38" i="13"/>
  <c r="V37" i="13"/>
  <c r="V36" i="13"/>
  <c r="W36" i="13" s="1"/>
  <c r="V35" i="13"/>
  <c r="W35" i="13" s="1"/>
  <c r="V34" i="13"/>
  <c r="V33" i="13"/>
  <c r="W33" i="13" s="1"/>
  <c r="V32" i="13"/>
  <c r="W32" i="13" s="1"/>
  <c r="V31" i="13"/>
  <c r="W31" i="13" s="1"/>
  <c r="V30" i="13"/>
  <c r="W30" i="13" s="1"/>
  <c r="V29" i="13"/>
  <c r="W29" i="13" s="1"/>
  <c r="V28" i="13"/>
  <c r="W28" i="13" s="1"/>
  <c r="V27" i="13"/>
  <c r="W27" i="13" s="1"/>
  <c r="V26" i="13"/>
  <c r="W26" i="13" s="1"/>
  <c r="V25" i="13"/>
  <c r="W25" i="13" s="1"/>
  <c r="V24" i="13"/>
  <c r="W24" i="13" s="1"/>
  <c r="V23" i="13"/>
  <c r="W23" i="13" s="1"/>
  <c r="V22" i="13"/>
  <c r="W22" i="13" s="1"/>
  <c r="V21" i="13"/>
  <c r="W21" i="13" s="1"/>
  <c r="V20" i="13"/>
  <c r="W20" i="13" s="1"/>
  <c r="V19" i="13"/>
  <c r="W19" i="13" s="1"/>
  <c r="V18" i="13"/>
  <c r="W18" i="13" s="1"/>
  <c r="V17" i="13"/>
  <c r="W17" i="13" s="1"/>
  <c r="V15" i="13"/>
  <c r="W15" i="13" s="1"/>
  <c r="V14" i="13"/>
  <c r="W14" i="13" s="1"/>
  <c r="V13" i="13"/>
  <c r="W13" i="13" s="1"/>
  <c r="V12" i="13"/>
  <c r="W12" i="13" s="1"/>
  <c r="V11" i="13"/>
  <c r="W11" i="13" s="1"/>
  <c r="V10" i="13"/>
  <c r="W10" i="13" s="1"/>
  <c r="V9" i="13"/>
  <c r="W9" i="13" s="1"/>
  <c r="V8" i="13"/>
  <c r="W8" i="13" s="1"/>
  <c r="V7" i="13"/>
  <c r="W7" i="13" s="1"/>
  <c r="V6" i="13"/>
  <c r="W6" i="13" s="1"/>
  <c r="V4" i="13"/>
  <c r="W4" i="13" s="1"/>
  <c r="V3" i="13"/>
  <c r="W3" i="13" s="1"/>
  <c r="N1" i="13"/>
  <c r="N1" i="12"/>
  <c r="N1" i="11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N1" i="10"/>
  <c r="W30" i="10" s="1"/>
  <c r="V27" i="9"/>
  <c r="V26" i="9"/>
  <c r="V25" i="9"/>
  <c r="V24" i="9"/>
  <c r="V23" i="9"/>
  <c r="V22" i="9"/>
  <c r="V21" i="9"/>
  <c r="V20" i="9"/>
  <c r="V19" i="9"/>
  <c r="V18" i="9"/>
  <c r="V17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N1" i="9"/>
  <c r="W16" i="9" s="1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N1" i="8"/>
  <c r="W55" i="8" s="1"/>
  <c r="V4" i="7"/>
  <c r="V3" i="7"/>
  <c r="N1" i="7"/>
  <c r="V6" i="6"/>
  <c r="V5" i="6"/>
  <c r="V4" i="6"/>
  <c r="V3" i="6"/>
  <c r="N1" i="6"/>
  <c r="W6" i="6" s="1"/>
  <c r="N1" i="5"/>
  <c r="N1" i="4"/>
  <c r="N1" i="3"/>
  <c r="N1" i="2"/>
  <c r="V139" i="1"/>
  <c r="V138" i="1"/>
  <c r="V137" i="1"/>
  <c r="V136" i="1"/>
  <c r="V135" i="1"/>
  <c r="V134" i="1"/>
  <c r="V133" i="1"/>
  <c r="V132" i="1"/>
  <c r="V130" i="1"/>
  <c r="V129" i="1"/>
  <c r="V128" i="1"/>
  <c r="V127" i="1"/>
  <c r="V126" i="1"/>
  <c r="V125" i="1"/>
  <c r="V124" i="1"/>
  <c r="V123" i="1"/>
  <c r="V121" i="1"/>
  <c r="V120" i="1"/>
  <c r="V119" i="1"/>
  <c r="V118" i="1"/>
  <c r="V117" i="1"/>
  <c r="V116" i="1"/>
  <c r="V115" i="1"/>
  <c r="V114" i="1"/>
  <c r="V112" i="1"/>
  <c r="V111" i="1"/>
  <c r="V110" i="1"/>
  <c r="V109" i="1"/>
  <c r="V107" i="1"/>
  <c r="V106" i="1"/>
  <c r="V105" i="1"/>
  <c r="V104" i="1"/>
  <c r="V103" i="1"/>
  <c r="V102" i="1"/>
  <c r="V101" i="1"/>
  <c r="V100" i="1"/>
  <c r="V98" i="1"/>
  <c r="V97" i="1"/>
  <c r="V96" i="1"/>
  <c r="V95" i="1"/>
  <c r="V94" i="1"/>
  <c r="V93" i="1"/>
  <c r="V92" i="1"/>
  <c r="V91" i="1"/>
  <c r="V89" i="1"/>
  <c r="V88" i="1"/>
  <c r="V87" i="1"/>
  <c r="V86" i="1"/>
  <c r="V85" i="1"/>
  <c r="V84" i="1"/>
  <c r="V83" i="1"/>
  <c r="V82" i="1"/>
  <c r="V80" i="1"/>
  <c r="V79" i="1"/>
  <c r="V78" i="1"/>
  <c r="V77" i="1"/>
  <c r="V75" i="1"/>
  <c r="V74" i="1"/>
  <c r="V73" i="1"/>
  <c r="V72" i="1"/>
  <c r="V71" i="1"/>
  <c r="V70" i="1"/>
  <c r="V69" i="1"/>
  <c r="V68" i="1"/>
  <c r="V66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8" i="1"/>
  <c r="V47" i="1"/>
  <c r="V46" i="1"/>
  <c r="V45" i="1"/>
  <c r="V43" i="1"/>
  <c r="V42" i="1"/>
  <c r="V41" i="1"/>
  <c r="V40" i="1"/>
  <c r="V39" i="1"/>
  <c r="V38" i="1"/>
  <c r="V37" i="1"/>
  <c r="V36" i="1"/>
  <c r="V34" i="1"/>
  <c r="V33" i="1"/>
  <c r="V32" i="1"/>
  <c r="V31" i="1"/>
  <c r="V30" i="1"/>
  <c r="V29" i="1"/>
  <c r="V28" i="1"/>
  <c r="V27" i="1"/>
  <c r="V25" i="1"/>
  <c r="V24" i="1"/>
  <c r="V23" i="1"/>
  <c r="V22" i="1"/>
  <c r="V21" i="1"/>
  <c r="V20" i="1"/>
  <c r="V19" i="1"/>
  <c r="V18" i="1"/>
  <c r="V16" i="1"/>
  <c r="V15" i="1"/>
  <c r="V14" i="1"/>
  <c r="V13" i="1"/>
  <c r="V11" i="1"/>
  <c r="V10" i="1"/>
  <c r="V9" i="1"/>
  <c r="V8" i="1"/>
  <c r="V7" i="1"/>
  <c r="V6" i="1"/>
  <c r="V5" i="1"/>
  <c r="V4" i="1"/>
  <c r="N1" i="1"/>
  <c r="W137" i="1" s="1"/>
  <c r="W16" i="10" l="1"/>
  <c r="W27" i="10"/>
  <c r="W20" i="8"/>
  <c r="W24" i="10"/>
  <c r="W42" i="8"/>
  <c r="W54" i="8"/>
  <c r="W9" i="9"/>
  <c r="W22" i="9"/>
  <c r="W20" i="9"/>
  <c r="W19" i="10"/>
  <c r="W30" i="8"/>
  <c r="W4" i="7"/>
  <c r="W15" i="10"/>
  <c r="W8" i="9"/>
  <c r="W21" i="9"/>
  <c r="W57" i="1"/>
  <c r="W31" i="1"/>
  <c r="W100" i="1"/>
  <c r="W36" i="1"/>
  <c r="W77" i="1"/>
  <c r="W132" i="1"/>
  <c r="W37" i="1"/>
  <c r="W3" i="6"/>
  <c r="W13" i="9"/>
  <c r="W52" i="1"/>
  <c r="W93" i="1"/>
  <c r="W134" i="1"/>
  <c r="W4" i="6"/>
  <c r="W16" i="8"/>
  <c r="W26" i="8"/>
  <c r="W37" i="8"/>
  <c r="W49" i="8"/>
  <c r="W4" i="9"/>
  <c r="W27" i="9"/>
  <c r="W20" i="10"/>
  <c r="W86" i="1"/>
  <c r="W11" i="10"/>
  <c r="W34" i="13"/>
  <c r="W43" i="1"/>
  <c r="W71" i="1"/>
  <c r="W98" i="1"/>
  <c r="W112" i="1"/>
  <c r="W139" i="1"/>
  <c r="W11" i="8"/>
  <c r="W12" i="8"/>
  <c r="W22" i="8"/>
  <c r="W31" i="8"/>
  <c r="W44" i="8"/>
  <c r="W56" i="8"/>
  <c r="W21" i="1"/>
  <c r="W48" i="1"/>
  <c r="W75" i="1"/>
  <c r="W89" i="1"/>
  <c r="W103" i="1"/>
  <c r="W130" i="1"/>
  <c r="W4" i="8"/>
  <c r="W23" i="8"/>
  <c r="W24" i="9"/>
  <c r="W22" i="1"/>
  <c r="W50" i="1"/>
  <c r="W91" i="1"/>
  <c r="W118" i="1"/>
  <c r="W23" i="1"/>
  <c r="W64" i="1"/>
  <c r="W6" i="8"/>
  <c r="W36" i="8"/>
  <c r="W26" i="9"/>
  <c r="W10" i="1"/>
  <c r="W38" i="1"/>
  <c r="W79" i="1"/>
  <c r="W120" i="1"/>
  <c r="W11" i="1"/>
  <c r="W39" i="1"/>
  <c r="W66" i="1"/>
  <c r="W107" i="1"/>
  <c r="W5" i="6"/>
  <c r="W7" i="8"/>
  <c r="W38" i="8"/>
  <c r="W50" i="8"/>
  <c r="W5" i="9"/>
  <c r="W13" i="1"/>
  <c r="W27" i="1"/>
  <c r="W40" i="1"/>
  <c r="W54" i="1"/>
  <c r="W68" i="1"/>
  <c r="W82" i="1"/>
  <c r="W95" i="1"/>
  <c r="W109" i="1"/>
  <c r="W123" i="1"/>
  <c r="W136" i="1"/>
  <c r="W8" i="8"/>
  <c r="W18" i="8"/>
  <c r="W27" i="8"/>
  <c r="W17" i="9"/>
  <c r="W12" i="10"/>
  <c r="W31" i="10"/>
  <c r="W18" i="1"/>
  <c r="W7" i="1"/>
  <c r="W34" i="1"/>
  <c r="W62" i="1"/>
  <c r="W117" i="1"/>
  <c r="W28" i="8"/>
  <c r="W40" i="8"/>
  <c r="W52" i="8"/>
  <c r="W18" i="9"/>
  <c r="W3" i="10"/>
  <c r="W32" i="10"/>
  <c r="W114" i="1"/>
  <c r="W5" i="1"/>
  <c r="W19" i="1"/>
  <c r="W32" i="1"/>
  <c r="W46" i="1"/>
  <c r="W60" i="1"/>
  <c r="W14" i="8"/>
  <c r="W46" i="8"/>
  <c r="W8" i="10"/>
  <c r="W8" i="1"/>
  <c r="W63" i="1"/>
  <c r="W104" i="1"/>
  <c r="W9" i="1"/>
  <c r="W51" i="1"/>
  <c r="W15" i="8"/>
  <c r="W48" i="8"/>
  <c r="W24" i="1"/>
  <c r="W65" i="1"/>
  <c r="W106" i="1"/>
  <c r="W25" i="1"/>
  <c r="W53" i="1"/>
  <c r="W80" i="1"/>
  <c r="W94" i="1"/>
  <c r="W121" i="1"/>
  <c r="W135" i="1"/>
  <c r="W14" i="1"/>
  <c r="W28" i="1"/>
  <c r="W41" i="1"/>
  <c r="W55" i="1"/>
  <c r="W69" i="1"/>
  <c r="W15" i="1"/>
  <c r="W29" i="1"/>
  <c r="W42" i="1"/>
  <c r="W56" i="1"/>
  <c r="W70" i="1"/>
  <c r="W84" i="1"/>
  <c r="W97" i="1"/>
  <c r="W111" i="1"/>
  <c r="W125" i="1"/>
  <c r="W138" i="1"/>
  <c r="W3" i="7"/>
  <c r="W10" i="8"/>
  <c r="W19" i="8"/>
  <c r="W41" i="8"/>
  <c r="W53" i="8"/>
  <c r="W19" i="9"/>
  <c r="W4" i="10"/>
  <c r="W23" i="10"/>
  <c r="W37" i="13"/>
  <c r="W38" i="13"/>
  <c r="W16" i="1"/>
  <c r="W85" i="1"/>
  <c r="W45" i="1"/>
  <c r="W6" i="1"/>
  <c r="W20" i="1"/>
  <c r="W33" i="1"/>
  <c r="W47" i="1"/>
  <c r="W61" i="1"/>
  <c r="W74" i="1"/>
  <c r="W88" i="1"/>
  <c r="W102" i="1"/>
  <c r="W116" i="1"/>
  <c r="W129" i="1"/>
  <c r="W3" i="8"/>
  <c r="W32" i="8"/>
  <c r="W45" i="8"/>
  <c r="W57" i="8"/>
  <c r="W23" i="9"/>
  <c r="W7" i="10"/>
  <c r="W30" i="1"/>
  <c r="W59" i="1"/>
  <c r="W127" i="1"/>
  <c r="W5" i="8"/>
  <c r="W24" i="8"/>
  <c r="W35" i="8"/>
  <c r="W12" i="9"/>
  <c r="W25" i="9"/>
  <c r="W28" i="10"/>
  <c r="W126" i="1"/>
  <c r="W4" i="1"/>
  <c r="W72" i="1"/>
  <c r="W9" i="8"/>
  <c r="W13" i="8"/>
  <c r="W17" i="8"/>
  <c r="W21" i="8"/>
  <c r="W25" i="8"/>
  <c r="W29" i="8"/>
  <c r="W33" i="8"/>
  <c r="W6" i="9"/>
  <c r="W10" i="9"/>
  <c r="W14" i="9"/>
  <c r="W5" i="10"/>
  <c r="W9" i="10"/>
  <c r="W13" i="10"/>
  <c r="W17" i="10"/>
  <c r="W21" i="10"/>
  <c r="W25" i="10"/>
  <c r="W29" i="10"/>
  <c r="W33" i="10"/>
  <c r="W34" i="8"/>
  <c r="W3" i="9"/>
  <c r="W7" i="9"/>
  <c r="W11" i="9"/>
  <c r="W15" i="9"/>
  <c r="W6" i="10"/>
  <c r="W10" i="10"/>
  <c r="W14" i="10"/>
  <c r="W18" i="10"/>
  <c r="W22" i="10"/>
  <c r="W26" i="10"/>
  <c r="W73" i="1"/>
  <c r="W78" i="1"/>
  <c r="W83" i="1"/>
  <c r="W87" i="1"/>
  <c r="W92" i="1"/>
  <c r="W96" i="1"/>
  <c r="W101" i="1"/>
  <c r="W105" i="1"/>
  <c r="W110" i="1"/>
  <c r="W115" i="1"/>
  <c r="W119" i="1"/>
  <c r="W124" i="1"/>
  <c r="W128" i="1"/>
  <c r="W133" i="1"/>
  <c r="W39" i="8"/>
  <c r="W43" i="8"/>
  <c r="W47" i="8"/>
  <c r="W51" i="8"/>
</calcChain>
</file>

<file path=xl/sharedStrings.xml><?xml version="1.0" encoding="utf-8"?>
<sst xmlns="http://schemas.openxmlformats.org/spreadsheetml/2006/main" count="3131" uniqueCount="704">
  <si>
    <t>№ з/п</t>
  </si>
  <si>
    <t>Підрозділ</t>
  </si>
  <si>
    <t>Тарифний розряд</t>
  </si>
  <si>
    <t>Посадовий оклад</t>
  </si>
  <si>
    <t>ОВТ</t>
  </si>
  <si>
    <t>екіпаж</t>
  </si>
  <si>
    <t>Посада</t>
  </si>
  <si>
    <t>Звання за штатом</t>
  </si>
  <si>
    <t>ВОС</t>
  </si>
  <si>
    <t>Звання по списку</t>
  </si>
  <si>
    <t>ПІБ</t>
  </si>
  <si>
    <t>Контракт/мобілізований</t>
  </si>
  <si>
    <t>Місце знаходження</t>
  </si>
  <si>
    <t>Дата і номер наказу про призначення на посаду (вищого штабу)</t>
  </si>
  <si>
    <t>ТВО</t>
  </si>
  <si>
    <t>ЗВАННЯ дата і номер наказу</t>
  </si>
  <si>
    <t>Дата народження</t>
  </si>
  <si>
    <t>Повних років</t>
  </si>
  <si>
    <t>Особистий номер</t>
  </si>
  <si>
    <t/>
  </si>
  <si>
    <t>ВАКАНТ</t>
  </si>
  <si>
    <t>вакант з 04.07.2025</t>
  </si>
  <si>
    <t>оос</t>
  </si>
  <si>
    <t>відп</t>
  </si>
  <si>
    <t>старший лейтенант</t>
  </si>
  <si>
    <t>старший солдат</t>
  </si>
  <si>
    <t>солдат</t>
  </si>
  <si>
    <t>контракт</t>
  </si>
  <si>
    <t>щорічна по 17.07.2025</t>
  </si>
  <si>
    <t>обмежено придатний</t>
  </si>
  <si>
    <t>капітан</t>
  </si>
  <si>
    <t>старший сержант</t>
  </si>
  <si>
    <t>молодший сержант</t>
  </si>
  <si>
    <t>наказ командира 110 ОМБр від 18.11.2024 №266-РС</t>
  </si>
  <si>
    <t>0210003</t>
  </si>
  <si>
    <t>БТГР2</t>
  </si>
  <si>
    <t>мобілізований</t>
  </si>
  <si>
    <t>наказ командира 110 ОМБр від 24.08.2024 №202-РС</t>
  </si>
  <si>
    <t>наказ командира 110 ОМБр від 08.03.2025 №54-РС</t>
  </si>
  <si>
    <t>головний сержант</t>
  </si>
  <si>
    <t>відр</t>
  </si>
  <si>
    <t>сержант</t>
  </si>
  <si>
    <t>наказ командира 110 ОМБр від 08.03.2024 №56-РС</t>
  </si>
  <si>
    <t>лейтенант</t>
  </si>
  <si>
    <t>молодший лейтенант</t>
  </si>
  <si>
    <t>шпит</t>
  </si>
  <si>
    <t>наказ командира 110 ОМБр від 28.06.2024 №154-РС</t>
  </si>
  <si>
    <t xml:space="preserve">солдат </t>
  </si>
  <si>
    <t>вакант з 06.03.2025</t>
  </si>
  <si>
    <t>старшина</t>
  </si>
  <si>
    <t>Сидоренко Віталій Миколайович</t>
  </si>
  <si>
    <t>сзч</t>
  </si>
  <si>
    <t>упр</t>
  </si>
  <si>
    <t>3420003</t>
  </si>
  <si>
    <t>наказ КВ ОК "Північ" від 11.03.2024 №194</t>
  </si>
  <si>
    <t>100974А</t>
  </si>
  <si>
    <t>787089А</t>
  </si>
  <si>
    <t>наказ командира 110 ОМБр від 24.08.2023 №175-РС</t>
  </si>
  <si>
    <t>878978А</t>
  </si>
  <si>
    <t>790037А</t>
  </si>
  <si>
    <t>1 вз</t>
  </si>
  <si>
    <t>100975А</t>
  </si>
  <si>
    <t>878033А</t>
  </si>
  <si>
    <t>рядовий</t>
  </si>
  <si>
    <t>103061А</t>
  </si>
  <si>
    <t>влк
з 16.06.2025</t>
  </si>
  <si>
    <t>зниклий безвісти</t>
  </si>
  <si>
    <t>вакант з 19.01.2025</t>
  </si>
  <si>
    <t>2 вз</t>
  </si>
  <si>
    <t>вакант з 15.01.2025</t>
  </si>
  <si>
    <t>вакант з 02.02.2025</t>
  </si>
  <si>
    <t xml:space="preserve">старший солдат </t>
  </si>
  <si>
    <t>3 вз</t>
  </si>
  <si>
    <t>НЦ 10.06.2025</t>
  </si>
  <si>
    <t>вакант з 21.06.2025</t>
  </si>
  <si>
    <t>загинув</t>
  </si>
  <si>
    <t>вакант з 17.12.2024</t>
  </si>
  <si>
    <t>наказ командира 110 ОМБр від 06.05.2023 №98-РС</t>
  </si>
  <si>
    <t>101281А</t>
  </si>
  <si>
    <t>наказ командира 110 ОМБр від 28.06.2023 №135-РС</t>
  </si>
  <si>
    <t>106646А/533</t>
  </si>
  <si>
    <t>з метою підготовки молодших командирів сержантського складу</t>
  </si>
  <si>
    <t xml:space="preserve">мобілізований </t>
  </si>
  <si>
    <t>вакант з 05.06.2025</t>
  </si>
  <si>
    <t>вакант з 18.05.2025</t>
  </si>
  <si>
    <t>вакант з 02.06.2025</t>
  </si>
  <si>
    <t>вакант з 03.02.2025</t>
  </si>
  <si>
    <t>наказ командира 110 ОМБр від 18.11.2022 №228-РС</t>
  </si>
  <si>
    <t>вакант з 09.01.2025</t>
  </si>
  <si>
    <t>вакант з 27.03.2025</t>
  </si>
  <si>
    <t>вакант з 22.12.2024</t>
  </si>
  <si>
    <t>наказ КВ ОК "Північ" від 01.03.2025 №162</t>
  </si>
  <si>
    <t>вакант з 04.12.2024</t>
  </si>
  <si>
    <t>вакант з 04.02.2025</t>
  </si>
  <si>
    <t>вакант з 08.02.2025</t>
  </si>
  <si>
    <t>вакант з 13.09.2024</t>
  </si>
  <si>
    <t>вакант з 30.01.2025</t>
  </si>
  <si>
    <t>вакант з 11.11.2024</t>
  </si>
  <si>
    <t>вакант з 30.11.2024</t>
  </si>
  <si>
    <t>ушкодження
з 24.06.2025</t>
  </si>
  <si>
    <t>контракт, 09.11.2024</t>
  </si>
  <si>
    <t>100182А</t>
  </si>
  <si>
    <t>вакант з 18.02.2025</t>
  </si>
  <si>
    <t>вакант з 06.10.2024</t>
  </si>
  <si>
    <t>вакант з 07.03.2025</t>
  </si>
  <si>
    <t>1 відд</t>
  </si>
  <si>
    <t>2 відд</t>
  </si>
  <si>
    <t>3 відд</t>
  </si>
  <si>
    <t>вакант з 09.11.2024</t>
  </si>
  <si>
    <t>контракт, 07.11.2024</t>
  </si>
  <si>
    <t>розвідник-номер обслуги 1 розвідувального відділення 2 розвідувального взводу розвідувальної роти</t>
  </si>
  <si>
    <t>вакант з 12.04.2025</t>
  </si>
  <si>
    <t>наказ ГШ ЗСУ від 14.04.2025 №380</t>
  </si>
  <si>
    <t>Рота охор.</t>
  </si>
  <si>
    <t>РОТА ОХОРОНИ</t>
  </si>
  <si>
    <t>командир роти охорони</t>
  </si>
  <si>
    <t>Тимощук Ігор Вікторович</t>
  </si>
  <si>
    <t>заступник командира роти охорони</t>
  </si>
  <si>
    <t>Кукуруз Іван Петрович</t>
  </si>
  <si>
    <t>наказ КВ ОК "Північ" від 25.07.2024 №120</t>
  </si>
  <si>
    <t>заступник командира роти охорони з психологічної підтримки персоналу</t>
  </si>
  <si>
    <t>Коваленко Олег Петрович</t>
  </si>
  <si>
    <t>головний сержант роти охорони</t>
  </si>
  <si>
    <t>Главічка Василь Антонович</t>
  </si>
  <si>
    <t>сержант із матеріального забезпечення роти охорони</t>
  </si>
  <si>
    <t>Волочай Віталій Степанович</t>
  </si>
  <si>
    <t>старший бойовий медик роти охорони</t>
  </si>
  <si>
    <t>Кириченко Максим Валерійович</t>
  </si>
  <si>
    <t>водій роти охорони</t>
  </si>
  <si>
    <t>Приходченко Олександр Петрович</t>
  </si>
  <si>
    <t>1 взвод охорони</t>
  </si>
  <si>
    <t>командир 1 взводу охорони роти охорони</t>
  </si>
  <si>
    <t>100147А</t>
  </si>
  <si>
    <t>Данилюк Андрій Романович</t>
  </si>
  <si>
    <t>головний сержант 1 взводу охорони роти охорони</t>
  </si>
  <si>
    <t>Розенко Сергій Олександрович</t>
  </si>
  <si>
    <t>бойовий медик 1 взводу охорони роти охорони</t>
  </si>
  <si>
    <t>водій 1 взводу охорони роти охорони</t>
  </si>
  <si>
    <t>1 відділення охорони</t>
  </si>
  <si>
    <t>командир 1 відділення охорони 1 взводу охорони роти охорони</t>
  </si>
  <si>
    <t>навідник 1 відділення охорони 1 взводу охорони роти охорони</t>
  </si>
  <si>
    <t>БУГРОВ Олександр Вікторович</t>
  </si>
  <si>
    <t>влк
з 22.03.2025</t>
  </si>
  <si>
    <t>номер обслуги 1 відділення охорони 1 взводу охорони роти охорони</t>
  </si>
  <si>
    <t>100533А</t>
  </si>
  <si>
    <t>Чередниченко Микола Петрович</t>
  </si>
  <si>
    <t>Костюченко Костянтин Вікторович</t>
  </si>
  <si>
    <t>гранатометник 1 відділення охорони 1 взводу охорони роти охорони</t>
  </si>
  <si>
    <t>Єсик Олександр Анатолійович</t>
  </si>
  <si>
    <t>водій 1 відділення охорони 1 взводу охорони роти охорони</t>
  </si>
  <si>
    <t>2 відділення охорони</t>
  </si>
  <si>
    <t>командир 2 відділення охорони 1 взводу охорони роти охорони</t>
  </si>
  <si>
    <t>навідник 2 відділення охорони 1 взводу охорони роти охорони</t>
  </si>
  <si>
    <t>номер обслуги 2 відділення охорони 1 взводу охорони роти охорони</t>
  </si>
  <si>
    <t>Лещенко Мирослав Володимирович</t>
  </si>
  <si>
    <t>Годзевич Віталій Ігорович</t>
  </si>
  <si>
    <t>гранатометник 2 відділення охорони 1 взводу охорони роти охорони</t>
  </si>
  <si>
    <t>Мущенко Олександр Сергійович</t>
  </si>
  <si>
    <t>з 18.06.2025</t>
  </si>
  <si>
    <t>водій 2 відділення охорони 1 взводу охорони роти охорони</t>
  </si>
  <si>
    <t>3 відділення охорони</t>
  </si>
  <si>
    <t>командир 3 відділення охорони 1 взводу охорони роти охорони</t>
  </si>
  <si>
    <t>Дейнега Сергій Андрійович</t>
  </si>
  <si>
    <t>навідник 3 відділення охорони 1 взводу охорони роти охорони</t>
  </si>
  <si>
    <t>номер обслуги 3 відділення охорони 1 взводу охорони роти охорони</t>
  </si>
  <si>
    <t>гранатометник 3 відділення охорони 1 взводу охорони роти охорони</t>
  </si>
  <si>
    <t>водій 3 відділення охорони 1 взводу охорони роти охорони</t>
  </si>
  <si>
    <t xml:space="preserve">сержант </t>
  </si>
  <si>
    <t>Гринів Василь Михайлович</t>
  </si>
  <si>
    <t>Хворостовський Віктор Дмитрович</t>
  </si>
  <si>
    <t>обмежено придатний 17.07.2024</t>
  </si>
  <si>
    <t>2 взвод охорони</t>
  </si>
  <si>
    <t>командир 2 взводу охорони роти охорони</t>
  </si>
  <si>
    <t>Залізняк Олександр Олександрович</t>
  </si>
  <si>
    <t>головний сержант 2 взводу охорони роти охорони</t>
  </si>
  <si>
    <t>Бояр Дмитро Васильович</t>
  </si>
  <si>
    <t>бойовий медик 2 взводу охорони роти охорони</t>
  </si>
  <si>
    <t>водій 2 взводу охорони роти охорони</t>
  </si>
  <si>
    <t>Жимань Анатолій Миколайович</t>
  </si>
  <si>
    <t>командир 1 відділення охорони 2 взводу охорони роти охорони</t>
  </si>
  <si>
    <t>Саламасов Едуард Миколайович</t>
  </si>
  <si>
    <t>навідник 1 відділення охорони 2 взводу охорони роти охорони</t>
  </si>
  <si>
    <t>номер обслуги 1 відділення охорони 2 взводу охорони роти охорони</t>
  </si>
  <si>
    <t>Залізняк Андрій Олександрович</t>
  </si>
  <si>
    <t>гранатометник 1 відділення охорони 2 взводу охорони роти охорони</t>
  </si>
  <si>
    <t>Борхаленко Євгеній Борисович</t>
  </si>
  <si>
    <t>водій 1 відділення охорони 2 взводу охорони роти охорони</t>
  </si>
  <si>
    <t>Ковальчук Олексій Петрович</t>
  </si>
  <si>
    <t>командир 2 відділення охорони 2 взводу охорони роти охорони</t>
  </si>
  <si>
    <t>Литвинов Олексій Сергійович</t>
  </si>
  <si>
    <t>навідник 2 відділення охорони 2 взводу охорони роти охорони</t>
  </si>
  <si>
    <t>Єфременюк Ярослав Андрійович</t>
  </si>
  <si>
    <t>номер обслуги 2 відділення охорони 2 взводу охорони роти охорони</t>
  </si>
  <si>
    <t>гранатометник 2 відділення охорони 2 взводу охорони роти охорони</t>
  </si>
  <si>
    <t>водій 2 відділення охорони 2 взводу охорони роти охорони</t>
  </si>
  <si>
    <t>Петриченко Мирослав Леонідович</t>
  </si>
  <si>
    <t>командир 3 відділення охорони 2 взводу охорони роти охорони</t>
  </si>
  <si>
    <t>Заліщук Олександр Олександрович</t>
  </si>
  <si>
    <t>навідник 3 відділення охорони 2 взводу охорони роти охорони</t>
  </si>
  <si>
    <t>номер обслуги 3 відділення охорони 2 взводу охорони роти охорони</t>
  </si>
  <si>
    <t>вакагнт з 05.06.2025</t>
  </si>
  <si>
    <t>Котиш Єгор Степанович</t>
  </si>
  <si>
    <t>гранатометник 3 відділення охорони 2 взводу охорони роти охорони</t>
  </si>
  <si>
    <t>водій 3 відділення охорони 2 взводу охорони роти охорони</t>
  </si>
  <si>
    <t>3 взвод охорони</t>
  </si>
  <si>
    <t>командир 3 взводу охорони роти охорони</t>
  </si>
  <si>
    <t>Гайніков Микола Володимирович</t>
  </si>
  <si>
    <t>головний сержант 3 взводу охорони роти охорони</t>
  </si>
  <si>
    <t>Ващенко Володимир Володимирович</t>
  </si>
  <si>
    <t>бойовий медик 3 взводу охорони роти охорони</t>
  </si>
  <si>
    <t>водій 3 взводу охорони роти охорони</t>
  </si>
  <si>
    <t>командир 1 відділення охорони 3 взводу охорони роти охорони</t>
  </si>
  <si>
    <t>Бублик Сергій Миколайович</t>
  </si>
  <si>
    <t>навідник 1 відділення охорони 3 взводу охорони роти охорони</t>
  </si>
  <si>
    <t>Юрчак Іван Миколайович</t>
  </si>
  <si>
    <t>номер обслуги 1 відділення охорони 3 взводу охорони роти охорони</t>
  </si>
  <si>
    <t>Бурлуцький Михайло Дмитрович</t>
  </si>
  <si>
    <t>гранатометник 1 відділення охорони 3 взводу охорони роти охорони</t>
  </si>
  <si>
    <t>водій 1 відділення охорони 3 взводу охорони роти охорони</t>
  </si>
  <si>
    <t>командир 2 відділення охорони 3 взводу охорони роти охорони</t>
  </si>
  <si>
    <t>навідник 2 відділення охорони 3 взводу охорони роти охорони</t>
  </si>
  <si>
    <t>номер обслуги 2 відділення охорони 3 взводу охорони роти охорони</t>
  </si>
  <si>
    <t>Горбачов Олег Васильович</t>
  </si>
  <si>
    <t>гранатометник 2 відділення охорони 3 взводу охорони роти охорони</t>
  </si>
  <si>
    <t>водій 2 відділення охорони 3 взводу охорони роти охорони</t>
  </si>
  <si>
    <t>командир 3 відділення охорони 3 взводу охорони роти охорони</t>
  </si>
  <si>
    <t>навідник 3 відділення охорони 3 взводу охорони роти охорони</t>
  </si>
  <si>
    <t>Стрілецький Василь Васильович</t>
  </si>
  <si>
    <t>ДІДЕНКО Олександр Володимирович</t>
  </si>
  <si>
    <t>номер обслуги 3 відділення охорони 3 взводу охорони роти охорони</t>
  </si>
  <si>
    <t>гранатометник 3 відділення охорони 3 взводу охорони роти охорони</t>
  </si>
  <si>
    <t>Кравець Євгеній Іванович</t>
  </si>
  <si>
    <t>Миколаївський ВСП</t>
  </si>
  <si>
    <t>водій 3 відділення охорони 3 взводу охорони роти охорони</t>
  </si>
  <si>
    <t>Охріменко Тарас Олегович</t>
  </si>
  <si>
    <t>4 взвод охорони</t>
  </si>
  <si>
    <t>4 вз</t>
  </si>
  <si>
    <t>командир 4 взводу охорони роти охорони</t>
  </si>
  <si>
    <t>Собчук Андрій Володимирович</t>
  </si>
  <si>
    <t>головний сержант 4 взводу охорони роти охорони</t>
  </si>
  <si>
    <t>Заглада Віталій Олександрович</t>
  </si>
  <si>
    <t>бойовий медик 4 взводу охорони роти охорони</t>
  </si>
  <si>
    <t>водій 4 взводу охорони роти охорони</t>
  </si>
  <si>
    <t>Бєляков Руслан Олегович</t>
  </si>
  <si>
    <t>командир 1 відділення охорони 4 взводу охорони роти охорони</t>
  </si>
  <si>
    <t>Катляр Сергій Федорович</t>
  </si>
  <si>
    <t>навідник 1 відділення охорони 4 взводу охорони роти охорони</t>
  </si>
  <si>
    <t>номер обслуги 1 відділення охорони 4 взводу охорони роти охорони</t>
  </si>
  <si>
    <t>гранатометник 1 відділення охорони 4 взводу охорони роти охорони</t>
  </si>
  <si>
    <t>Репецький Євген Іванович</t>
  </si>
  <si>
    <t>водій 1 відділення охорони 4 взводу охорони роти охорони</t>
  </si>
  <si>
    <t>Бабенко Іван Володимирович</t>
  </si>
  <si>
    <t>командир 2 відділення охорони 4 взводу охорони роти охорони</t>
  </si>
  <si>
    <t>Кирилець Євген Олександрович</t>
  </si>
  <si>
    <t>навідник 2 відділення охорони 4 взводу охорони роти охорони</t>
  </si>
  <si>
    <t>номер обслуги 2 відділення охорони 4 взводу охорони роти охорони</t>
  </si>
  <si>
    <t>Кіаукіс Ярослав Миколайович</t>
  </si>
  <si>
    <t>гранатометник 2 відділення охорони 4 взводу охорони роти охорони</t>
  </si>
  <si>
    <t>водій 2 відділення охорони 4 взводу охорони роти охорони</t>
  </si>
  <si>
    <t>командир 3 відділення охорони 4 взводу охорони роти охорони</t>
  </si>
  <si>
    <t>Галушко Ярослав Вікторович</t>
  </si>
  <si>
    <t>навідник 3 відділення охорони 4 взводу охорони роти охорони</t>
  </si>
  <si>
    <t>Повар Віталій Володимирович</t>
  </si>
  <si>
    <t>номер обслуги 3 відділення охорони 4 взводу охорони роти охорони</t>
  </si>
  <si>
    <t>гранатометник 3 відділення охорони 4 взводу охорони роти охорони</t>
  </si>
  <si>
    <t>водій 3 відділення охорони 4 взводу охорони роти охорони</t>
  </si>
  <si>
    <t>37 р.</t>
  </si>
  <si>
    <t>Дата і номер наказу на виведення у розпорядження</t>
  </si>
  <si>
    <t>Постійний склад</t>
  </si>
  <si>
    <t>Прикомандирований/мобілізований</t>
  </si>
  <si>
    <t>Котлове</t>
  </si>
  <si>
    <t>Місц+I:ACезнаходження</t>
  </si>
  <si>
    <t>20.03.2023 №79</t>
  </si>
  <si>
    <t>3-х разове</t>
  </si>
  <si>
    <t>СВБЗ</t>
  </si>
  <si>
    <t>28.12.2023 №368</t>
  </si>
  <si>
    <t>виведений 28.12.2023</t>
  </si>
  <si>
    <t>+</t>
  </si>
  <si>
    <t>28.05.2024</t>
  </si>
  <si>
    <t>виведений 31.07.2024</t>
  </si>
  <si>
    <t>виведений 30.01.2025</t>
  </si>
  <si>
    <t>30.05.2024 №154</t>
  </si>
  <si>
    <t>51 р.</t>
  </si>
  <si>
    <t>ОПК</t>
  </si>
  <si>
    <t>08.11.2023 №316</t>
  </si>
  <si>
    <t>20.02.2023 №51</t>
  </si>
  <si>
    <t>виведений 20.02.2023</t>
  </si>
  <si>
    <t>10.05.2024 №133</t>
  </si>
  <si>
    <t>виведений 10.05.2024</t>
  </si>
  <si>
    <t>виведений 13.05.2024</t>
  </si>
  <si>
    <t>виведений 20.05.2024</t>
  </si>
  <si>
    <t>виведений 08.06.2024</t>
  </si>
  <si>
    <t>виведений 12.06.2024</t>
  </si>
  <si>
    <t>02.07.2024 №190</t>
  </si>
  <si>
    <t>Никало Віталій Андрійович</t>
  </si>
  <si>
    <t>виведений 02.07.2024</t>
  </si>
  <si>
    <t>виведений 15.10.2024</t>
  </si>
  <si>
    <t>22.10.2024 №305</t>
  </si>
  <si>
    <t>виведений  22.10.2024</t>
  </si>
  <si>
    <t>22.12.2024 №368</t>
  </si>
  <si>
    <t>виведений 22.12.2024</t>
  </si>
  <si>
    <t>Остап'юк Олександр Володимирович</t>
  </si>
  <si>
    <t>виведений 09.01.2025</t>
  </si>
  <si>
    <t>для лікування по 14.06.2025</t>
  </si>
  <si>
    <t>19.01.2025 №19</t>
  </si>
  <si>
    <t>ГЛИНЮК Павло Олександрович</t>
  </si>
  <si>
    <t>виведений 19.01.2025</t>
  </si>
  <si>
    <t>30.01.2025 №30</t>
  </si>
  <si>
    <t>Фесик Володимир Вікторович</t>
  </si>
  <si>
    <t>02.02.2025 №33</t>
  </si>
  <si>
    <t>виведений 04.02.2025</t>
  </si>
  <si>
    <t>виведений 08.02.2025</t>
  </si>
  <si>
    <t>виведений 13.11.2023</t>
  </si>
  <si>
    <t>Друзь Денис Михайлович</t>
  </si>
  <si>
    <t>виведений 09.07.2024</t>
  </si>
  <si>
    <t>виведений 27.07.2024</t>
  </si>
  <si>
    <t>Логвиненко Олег Олександрович</t>
  </si>
  <si>
    <t>виведений 27.03.2025</t>
  </si>
  <si>
    <t>обмежено придатний 09.09.2024</t>
  </si>
  <si>
    <t>Вознюк Володимир Олегович</t>
  </si>
  <si>
    <t>наказ ОД №1436 від 23.10.2022</t>
  </si>
  <si>
    <t>Зуєв Дмитро Олексійович</t>
  </si>
  <si>
    <t>наказ ОД від 24.05.2023 №1688</t>
  </si>
  <si>
    <t>Сіненко Володимир Володимирович</t>
  </si>
  <si>
    <t>наказ ОД від 21.05.2023 №1588 мобілізований</t>
  </si>
  <si>
    <t>Персін Андрій Олександрович</t>
  </si>
  <si>
    <t>наказ ОД від 06.06.2023 №1914 мобілізований</t>
  </si>
  <si>
    <t>Дорошонок Антон Ігорович</t>
  </si>
  <si>
    <t>наказ ОД від 06.06.2023 №1916 мобілізований</t>
  </si>
  <si>
    <t>Борисов Василь Сергійович</t>
  </si>
  <si>
    <t>наказ ОД від 06.06.2023 №1917 мобілізований</t>
  </si>
  <si>
    <t>Московка Сергій Миколайович</t>
  </si>
  <si>
    <t>мобілізований, наказ ОД від 24.07.2023 №2715</t>
  </si>
  <si>
    <t>Тімашев Василь Сергійович</t>
  </si>
  <si>
    <t>наказ ОД від 01.08.2023 №2854</t>
  </si>
  <si>
    <t>Прокопчук Олексій Костянтинович</t>
  </si>
  <si>
    <t>наказ ОД від 01.08.2023 №2853</t>
  </si>
  <si>
    <t>Рева Ростислав Сергійович</t>
  </si>
  <si>
    <t>наказ ОД від 31.08.2023 №3190</t>
  </si>
  <si>
    <t>Голтанеску Сергій Іванович</t>
  </si>
  <si>
    <t>мобілізований, наказ ОД від 24.09.2023 №3498</t>
  </si>
  <si>
    <t>Рудченко Артур Олександрович</t>
  </si>
  <si>
    <t>наказ ОД від 25.09.2023 №3510</t>
  </si>
  <si>
    <t>Пархоменко Сергій Володимирович</t>
  </si>
  <si>
    <t>наказ ОД від 16.10.2023 №3788</t>
  </si>
  <si>
    <t>Ковальчук Олександр Михайлович</t>
  </si>
  <si>
    <t>наказ ОД від 05.11.2023 №4113</t>
  </si>
  <si>
    <t>Пищида Віктор Васильович</t>
  </si>
  <si>
    <t>мобілізований, наказ ОД від 05.11.2023 №4114, наказ ОД від 05.01.2024 №132</t>
  </si>
  <si>
    <t>Савченко Артем Валентинович</t>
  </si>
  <si>
    <t>наказ ОД від 14.11.2023 №4260</t>
  </si>
  <si>
    <t>Левченко Павло Анатолійович</t>
  </si>
  <si>
    <t>наказ ОД від 14.11.2023 №4262</t>
  </si>
  <si>
    <t>Кондратенко Михайло Вікторович</t>
  </si>
  <si>
    <t>наказ ОД від 10.11.2023 №4205</t>
  </si>
  <si>
    <t>Дем'янчук В'ячеслав Володимирович</t>
  </si>
  <si>
    <t>наказ ОД від 05.12.2023 №4996</t>
  </si>
  <si>
    <t>Федоров Михайло Сергійович</t>
  </si>
  <si>
    <t>наказ ОД від 06.12.2023 №5015</t>
  </si>
  <si>
    <t>Кушнір Андрій Станіславович</t>
  </si>
  <si>
    <t>наказ ОД від 13.12.2023 №5203</t>
  </si>
  <si>
    <t>Тарасов Ігор Сергійович</t>
  </si>
  <si>
    <t>наказ ОД від 14.12.2023 №5202</t>
  </si>
  <si>
    <t>Мурзов Руслан Володимирович</t>
  </si>
  <si>
    <t>наказ 775(2024) ОД від 02.02.2024, виведений 02.02.2024</t>
  </si>
  <si>
    <t>Титаренко Олексій Миколайович</t>
  </si>
  <si>
    <t>наказ ОД від 07.03.2024 №1311, виведений 11.03.2024</t>
  </si>
  <si>
    <t>у розпор., Рота охор.</t>
  </si>
  <si>
    <t>Старук Юрій Йосипович</t>
  </si>
  <si>
    <t>наказ ОД від 11.04.2024 №1736, виведений 15.04.2024</t>
  </si>
  <si>
    <t>виведений 15.05.2024</t>
  </si>
  <si>
    <t>виведений 16.05.2024</t>
  </si>
  <si>
    <t>виведений 18.05.2024</t>
  </si>
  <si>
    <t>Муляр Захар Іванович</t>
  </si>
  <si>
    <t>мобілізований, наказ ОД від 16.05.2024 №2226</t>
  </si>
  <si>
    <t>Гладкий Андрій Володимирович</t>
  </si>
  <si>
    <t>без БЗВП, наказ ОД від 17.05.2024 №2274</t>
  </si>
  <si>
    <t>виведений 21.05.2024</t>
  </si>
  <si>
    <t>Сирота Сергій Миколайович</t>
  </si>
  <si>
    <t>наказ АГД від 29.05.2024 №3178, наказ ОД від 13.06.2024 №3186</t>
  </si>
  <si>
    <t>Бевзенко Олександр Леонідович</t>
  </si>
  <si>
    <t>наказ АГД від 29.05.2024 №3191, наказ ОД від 13.07.2024 №4178</t>
  </si>
  <si>
    <t>Кляшев Дмитро Миколайович</t>
  </si>
  <si>
    <t>наказ АГД від 02.06.2024 №3348, наказ ОД від 13.07.2024 №4179</t>
  </si>
  <si>
    <t>Павленко Роман Олександрович</t>
  </si>
  <si>
    <t>мобілізований, наказ ОД від 18.06.2024 №3341</t>
  </si>
  <si>
    <t>виведений 21.06.2024</t>
  </si>
  <si>
    <t>виведений 02.06.2025</t>
  </si>
  <si>
    <t>Тарабан Максим Сергійович</t>
  </si>
  <si>
    <t>наказ ОД від 18.06.2024 №3339</t>
  </si>
  <si>
    <t>Шутько Олександр Григорович</t>
  </si>
  <si>
    <t>А4980, наказ ОД від 28.07.2024 №4557</t>
  </si>
  <si>
    <t>виведений 30.07.2024</t>
  </si>
  <si>
    <t>Божок Олександр Сергійович</t>
  </si>
  <si>
    <t>наказ ОД від 28.07.2024 №4559</t>
  </si>
  <si>
    <t>Возний Анатолій Андрійович</t>
  </si>
  <si>
    <t>наказ АГД від 20.07.2024 №5006, наказ ОД від 04.08.2024 №4762</t>
  </si>
  <si>
    <t>Кукуль Євген Михайлович</t>
  </si>
  <si>
    <t>наказ ОД від 09.09.2024 №5684</t>
  </si>
  <si>
    <t>виведений 13.09.2024</t>
  </si>
  <si>
    <t>виведений 30.09.2024</t>
  </si>
  <si>
    <t>Хмара Віктор Володимирович</t>
  </si>
  <si>
    <t>наказ ОД від 27.09.2024 №6211</t>
  </si>
  <si>
    <t>виведений 14.10.2024</t>
  </si>
  <si>
    <t>Ткачук Роман Васильович</t>
  </si>
  <si>
    <t>наказ ОД від 11.10.2024 №6423</t>
  </si>
  <si>
    <t>30.10.2022 №238</t>
  </si>
  <si>
    <t>Воротинцев Кирило Андрійович</t>
  </si>
  <si>
    <t>наказ ОД від 11.10.2024 №6424</t>
  </si>
  <si>
    <t>виведений 30.10.2022</t>
  </si>
  <si>
    <t>Сличко Іван Михайлович</t>
  </si>
  <si>
    <t>наказ ОД від 12.10.2024 №6439</t>
  </si>
  <si>
    <t>Воронін Олег Васильович</t>
  </si>
  <si>
    <t>наказ ОД від 13.10.2024 №6459</t>
  </si>
  <si>
    <t>виведений 21.10.2024</t>
  </si>
  <si>
    <t>27.07.2024 №215</t>
  </si>
  <si>
    <t>Буга Микола Миколайович</t>
  </si>
  <si>
    <t>наказ ОД від 18.10.2024 №6575</t>
  </si>
  <si>
    <t>Скидан Вадим Русланович</t>
  </si>
  <si>
    <t>Кобзавщук Дмитро Юрійович</t>
  </si>
  <si>
    <t>наказ ОД від 24.01.2025 №497</t>
  </si>
  <si>
    <t>виведений 27.01.2025</t>
  </si>
  <si>
    <t>виведений 03.02.2025</t>
  </si>
  <si>
    <t>КОСМЕНЮК Дмитро Володимирович</t>
  </si>
  <si>
    <t>наказ АГД від 15.01.2025 №348, наказ ОД від 05.02.2025 №766</t>
  </si>
  <si>
    <t>ФАЙЗІЄВ Максим Радікович</t>
  </si>
  <si>
    <t>наказ АГД від 22.01.2025 №517, наказ ОД від 03.02.2025 №713</t>
  </si>
  <si>
    <t>у розпор, Рота охор.</t>
  </si>
  <si>
    <t>наказ ОД від 05.02.2025 №763</t>
  </si>
  <si>
    <t>ЧУЛЕЙ Олександр Васильович</t>
  </si>
  <si>
    <t>наказ ОД від 03.02.2025 №712</t>
  </si>
  <si>
    <t>виведений 15.04.2025</t>
  </si>
  <si>
    <t>Марійко Василь Анатолійович</t>
  </si>
  <si>
    <t>контракт, наказ ОД від 14.04.2025 №2488</t>
  </si>
  <si>
    <t>виведений 29.04.2025</t>
  </si>
  <si>
    <t>Рябченко Леонід Миколайович</t>
  </si>
  <si>
    <t>наказ ОД від 28.04.2025 №2687</t>
  </si>
  <si>
    <t>Холов Микола Анатолійович</t>
  </si>
  <si>
    <t>наказ ОД від 06.05.2025 №2782</t>
  </si>
  <si>
    <t>виведений 07.05.2025</t>
  </si>
  <si>
    <t>Петриковець Володимир Володимирович</t>
  </si>
  <si>
    <t>наказ ОД від 06.05.2025 №2778</t>
  </si>
  <si>
    <t>ФОРКАШ Сергій Віталійович</t>
  </si>
  <si>
    <t>наказ ОД від 30.05.2025 №3150</t>
  </si>
  <si>
    <t>ЦИБА Мирослав Мирославович</t>
  </si>
  <si>
    <t>наказ ОД від 30.05.2025 №3155</t>
  </si>
  <si>
    <t>ГОРШКОВ Роман Валерійович</t>
  </si>
  <si>
    <t>наказ ОД від 30.04.2025 №2709</t>
  </si>
  <si>
    <t>виведений 29.06.2025</t>
  </si>
  <si>
    <t>Радович Дмитро Богданович</t>
  </si>
  <si>
    <t>призупинена 18.01.2023</t>
  </si>
  <si>
    <t>Сизоненко Олександр Петрович</t>
  </si>
  <si>
    <t>призупинена 22.01.2023</t>
  </si>
  <si>
    <t>призупинена 27.06.2023</t>
  </si>
  <si>
    <t>Костюков Анатолій Анатолійович</t>
  </si>
  <si>
    <t>Мачула Роман Володимирович</t>
  </si>
  <si>
    <t>наказ ОД від 08.12.2022 №1876, призупинена 06.10.2023</t>
  </si>
  <si>
    <t>Рябчук Богдан Вікторович</t>
  </si>
  <si>
    <t>наказ ОД від 30.12.2022 №2113, призупинена 06.10.2023</t>
  </si>
  <si>
    <t>Зелінський Василь Миколайович</t>
  </si>
  <si>
    <t>мобілізований, наказ ОД від 11.05.2024 №2085, призупинена 10.08.2024</t>
  </si>
  <si>
    <t>щорічна по 22.04.2024</t>
  </si>
  <si>
    <t>Агашков Валерій Олексійович</t>
  </si>
  <si>
    <t>мобілізований, наказ ОД від 13.05.2024 №2088, призупинена 28.08.2024</t>
  </si>
  <si>
    <t>по сімейним по 24.04.2024</t>
  </si>
  <si>
    <t>Коломієць Андрій Олександрович</t>
  </si>
  <si>
    <t>наказ від 03.10.2024 року №231-РС</t>
  </si>
  <si>
    <t>призупинена 03.10.2024</t>
  </si>
  <si>
    <t>А4978, виведений 03.02.2024</t>
  </si>
  <si>
    <t>витяг із наказу командира військової частини А4007 (по особовому складу) від 17.01.2025 № 15-РС</t>
  </si>
  <si>
    <t>призупинена 17.01.2025</t>
  </si>
  <si>
    <t>Щербак Ігор Віталійович</t>
  </si>
  <si>
    <t>призупинена 23.01.2025</t>
  </si>
  <si>
    <t>Мушка Олександр Олександрович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</si>
  <si>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№62025050010003149 від 20.01.2025, вх. №1814 від 23.01.2025.</t>
  </si>
  <si>
    <t>Паристий Андрій Віталійович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</si>
  <si>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№62025050010003155 від 20.01.2025, вх. №1814 від 23.01.2025.</t>
  </si>
  <si>
    <t>Сидорко Валентин Михайлович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</si>
  <si>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№62025050010003151 від 20.01.2025, вх. №1814 від 23.01.2025</t>
  </si>
  <si>
    <t>призупинена 14.02.2025</t>
  </si>
  <si>
    <t>Мешков Віталій Іванович</t>
  </si>
  <si>
    <t>витяг із наказу командира військової частини А4007 (по особовому складу) від 14.02.2025 № 37-РС, Єдиного реєстру досудових розслідувань №62025050010006195 від 10.02.2025, вх. №4025 від 13.02.2025</t>
  </si>
  <si>
    <t>призупинена 17.02.2025</t>
  </si>
  <si>
    <t>старший прапорщик</t>
  </si>
  <si>
    <t>Євтушенко Владислав Юрійович</t>
  </si>
  <si>
    <t>витяг із наказу командира військової частини А4007 (по особовому складу) від 17.02.2025 № 39-РС, Єдиного реєстру досудових розслідувань №62025050010006329 від 11.02.2025, вх. №4381 від 16.02.2025</t>
  </si>
  <si>
    <t>наказ від 17.03.2025 року №60-РС</t>
  </si>
  <si>
    <t>призупинена 17.03.2025</t>
  </si>
  <si>
    <t>Кладніцький Микола Вікторович</t>
  </si>
  <si>
    <t>Пушкар Микола Анатолійович</t>
  </si>
  <si>
    <t>Сальвук Роман Васильович</t>
  </si>
  <si>
    <t>наказ від 01.04.2025 року №67-РС</t>
  </si>
  <si>
    <t>призупинена 01.04.2025</t>
  </si>
  <si>
    <t>Гатала Степан Іванович</t>
  </si>
  <si>
    <t>наказ від 07.04.2025 року №70-РС</t>
  </si>
  <si>
    <t>призупинена 07.04.2025</t>
  </si>
  <si>
    <t>у розпор.,Рота охор.</t>
  </si>
  <si>
    <t>Макаренко Володимир Васильович</t>
  </si>
  <si>
    <t>Дудка Михайло Олександрович</t>
  </si>
  <si>
    <t>Кононов Євген Сергійович</t>
  </si>
  <si>
    <t>Ковальчук Ярослав Миколайович</t>
  </si>
  <si>
    <t>наказ від 12.04.2025 року №74-РС</t>
  </si>
  <si>
    <t>призупинена 12.04.2025</t>
  </si>
  <si>
    <t>Цицаковський Костянтин Олександрович</t>
  </si>
  <si>
    <t>Махмудов Мурат-Михайло Файязович</t>
  </si>
  <si>
    <t>Стельмашенко Олександр Вікторович</t>
  </si>
  <si>
    <t>наказ від 15.05.2025 року №93-РС</t>
  </si>
  <si>
    <t>призупинена 15.05.2025</t>
  </si>
  <si>
    <t>Копотун Михайло Віталійович</t>
  </si>
  <si>
    <t>Бондар Тарас Петрович</t>
  </si>
  <si>
    <t>мобілізований, наказ ОД від 09.02.2023 №351</t>
  </si>
  <si>
    <t>Вовченко Анатолій Васильович</t>
  </si>
  <si>
    <t>мобілізований, наказ ОД від 11.02.2023 №399</t>
  </si>
  <si>
    <t>Нейман Ігор Володимирович</t>
  </si>
  <si>
    <t>наказ ОД від 17.02.2023 №494</t>
  </si>
  <si>
    <t>Меланьїн Василь Вячеславович</t>
  </si>
  <si>
    <t>мобілізований, наказ ОД від 24.02.2023 №606/1</t>
  </si>
  <si>
    <t>Северин Андрій Олегович</t>
  </si>
  <si>
    <t>мобілізований, наказ ОД від 21.04.2023 №1228</t>
  </si>
  <si>
    <t>Булачок Віталій Миколайович</t>
  </si>
  <si>
    <t>мобілізований, наказ ОД від 21.04.2023 №1229</t>
  </si>
  <si>
    <t>Киян Віктор Миколайович</t>
  </si>
  <si>
    <t>мобілізований, наказ ОД від 21.04.2023 №1231</t>
  </si>
  <si>
    <t>Богуцький Володимир Петрович</t>
  </si>
  <si>
    <t>мобілізований, наказ ОД від 23.05.2023 №1624</t>
  </si>
  <si>
    <t>Погорілко Артур Олександрович</t>
  </si>
  <si>
    <t>мобілізований, наказ ОД від 23.05.2023 №1621</t>
  </si>
  <si>
    <t>Шубін Юрій Володимирович</t>
  </si>
  <si>
    <t>мобілізований, наказ ОД від 23.05.2023 №1620</t>
  </si>
  <si>
    <t>Родіонов Юрій Дмитрович</t>
  </si>
  <si>
    <t>мобілізований, наказ ОД від 23.05.2023 №1619</t>
  </si>
  <si>
    <t>Ткачик Михайло Федорович</t>
  </si>
  <si>
    <t>мобілізований, наказ ОД від 24.05.2023 №1687</t>
  </si>
  <si>
    <t>Сірко Вадим Олексійович</t>
  </si>
  <si>
    <t>мобілізований, наказ ОД від 25.05.2023 №1689</t>
  </si>
  <si>
    <t>03.04.2023</t>
  </si>
  <si>
    <t>Терлецький Роман Станіславович</t>
  </si>
  <si>
    <t>мобілізований, наказ ОД від 26.05.2023 №1705</t>
  </si>
  <si>
    <t>10.10.2023</t>
  </si>
  <si>
    <t>22.11.2023</t>
  </si>
  <si>
    <t>Герасименко Руслан Анатолійович</t>
  </si>
  <si>
    <t>18.11.2023</t>
  </si>
  <si>
    <t>Яшкін Петро Петрович</t>
  </si>
  <si>
    <t>наказ ОД від 08.01.2024 №224</t>
  </si>
  <si>
    <t>02.02.2024</t>
  </si>
  <si>
    <t>Чупрій Максим Володимирович</t>
  </si>
  <si>
    <t>наказ ОД від 25.03.2024 №1575, А4971, доповідь по факту зникнення безвісти від 16.02.2024 №158/225/4, виведений 18.02.2024</t>
  </si>
  <si>
    <t>Сіпко Олександр Миколайович</t>
  </si>
  <si>
    <t>наказ ОД від 25.03.2024 №1574, А4978, доповідь по факту зникнення безвісти від 16.02.2024 №158/225/4, виведений 18.02.2024</t>
  </si>
  <si>
    <t>15.02.2024</t>
  </si>
  <si>
    <t>Скуратов Максим Олександрович</t>
  </si>
  <si>
    <t>мобілізований, доповідь по факту зникнення безвісти від 13.05.2024 №158/373/43, наказ ОД від 11.06.2024</t>
  </si>
  <si>
    <t>12.05.2024</t>
  </si>
  <si>
    <t>Крутий Віталій Русланович</t>
  </si>
  <si>
    <t>доповідь по факту зникнення безвісти від 13.05.2024 №158/373/43</t>
  </si>
  <si>
    <t>Сітак Володимир Іванович</t>
  </si>
  <si>
    <t>доповідь по факту зникнення безвісти від 28.05.2024 №158/388/34, наказ ОД від 17.06.2024 №3251</t>
  </si>
  <si>
    <t>Мельник Володимир Степанович</t>
  </si>
  <si>
    <t>доповідь по факту зникнення безвісти від 28.05.2024 №158/388/34, наказ ОД від 12.06.2024 №3176</t>
  </si>
  <si>
    <t>04.06.2024</t>
  </si>
  <si>
    <t>Вишневський Ігор Віталійович</t>
  </si>
  <si>
    <t>доповідь по факту зникнення безвісти від 28.06.2024 №158/419/23, наказ ОД від 15.07.2024 №4190</t>
  </si>
  <si>
    <t>27.06.2024</t>
  </si>
  <si>
    <t>07.10.2024</t>
  </si>
  <si>
    <t>ШТОНДА Дмитро Сергійович</t>
  </si>
  <si>
    <t>доповідь по факту зникнення безвісти від 17.12.2024 №158/591/1, наказ ОД від 20.01.2025 №414</t>
  </si>
  <si>
    <t>16.12.2024</t>
  </si>
  <si>
    <t>Швець Сергій Іванович</t>
  </si>
  <si>
    <t>доповідь по факту зникнення безвісти від 07.10.2024 №158/522/14, наказ ОД від 10.01.2025 №115</t>
  </si>
  <si>
    <t>Хоменко Ігор Олександрович</t>
  </si>
  <si>
    <t>доповідь по факту зникнення безвісти від 23.10.2024 №158/538/6, наказ ОД від 19.01.2025 №381</t>
  </si>
  <si>
    <t>22.10.2024</t>
  </si>
  <si>
    <t>14.01.2025</t>
  </si>
  <si>
    <t>Пахолюк Валерій Вікторович</t>
  </si>
  <si>
    <t>наказ ОД від 03.02.2025 №704</t>
  </si>
  <si>
    <t>16.01.2025</t>
  </si>
  <si>
    <t>МІЩЕНКО Володимир Ярославович</t>
  </si>
  <si>
    <t>наказ ОД від 03.02.2025 №705</t>
  </si>
  <si>
    <t>ГУЛИЙ Олександр Андрійович</t>
  </si>
  <si>
    <t>наказ ОД від 03.02.2025 №706</t>
  </si>
  <si>
    <t>ВАСЬОВИЧ Роман Романович</t>
  </si>
  <si>
    <t>наказ ОД від 03.02.2025 №703</t>
  </si>
  <si>
    <t>Дата виключення зі списків частини</t>
  </si>
  <si>
    <t>Дата загибелі</t>
  </si>
  <si>
    <t>Величко Антон Анатолійович</t>
  </si>
  <si>
    <t>Беркута Руслан Олегович</t>
  </si>
  <si>
    <t>Павленко Віталій Валерійович</t>
  </si>
  <si>
    <t>помер</t>
  </si>
  <si>
    <t>мобілізований, наказ від 29.01.2023 №24-РС</t>
  </si>
  <si>
    <t>Козиняк Сергій Андрійович</t>
  </si>
  <si>
    <t>Копчук Олександр Романович</t>
  </si>
  <si>
    <t>Хобта Сергій Іванович</t>
  </si>
  <si>
    <t>мобілізований, наказ від 15.04.2023 №81-РС</t>
  </si>
  <si>
    <t>Омельчук Юрій Дмитрович</t>
  </si>
  <si>
    <t>Казмерчук Андрій Михайлович</t>
  </si>
  <si>
    <t>мобілізований, наказ від 27.04.2023 №90-РС</t>
  </si>
  <si>
    <t>наказ від 05.05.2023 №97-РС</t>
  </si>
  <si>
    <t>Боровський Павло Іванович</t>
  </si>
  <si>
    <t>наказ ОД №1026 від 15.09.2022</t>
  </si>
  <si>
    <t>30.07.2022, загинув 30.07.2022</t>
  </si>
  <si>
    <t>Піцур Микола Миколайович</t>
  </si>
  <si>
    <t>мобілізований, наказ від 10.05.2023 №101-РС</t>
  </si>
  <si>
    <t>наказ від 09.06.2023 №121-РС</t>
  </si>
  <si>
    <t>наказ від 09.06.2023 №121-РС, мобілізований</t>
  </si>
  <si>
    <t>Каленський Віталій Михайлович</t>
  </si>
  <si>
    <t>28.04.2023</t>
  </si>
  <si>
    <t>Сивець Артур Сергійович</t>
  </si>
  <si>
    <t>01.05.2023</t>
  </si>
  <si>
    <t>наказ від 22.07.2023 №153-РС</t>
  </si>
  <si>
    <t>Борищик Олександр Миколайович</t>
  </si>
  <si>
    <t>08.05.2023</t>
  </si>
  <si>
    <t>наказ від 01.08.2023 №160-РС</t>
  </si>
  <si>
    <t>Донцов Олексій Вікторович</t>
  </si>
  <si>
    <t>помер 15.03.2023</t>
  </si>
  <si>
    <t>СЗЧ наказ ОД №1499 від 31.10.2022</t>
  </si>
  <si>
    <t>Якимів Олег Іванович</t>
  </si>
  <si>
    <t>наказ від 05.09.2023 №185-РС, мобілізований</t>
  </si>
  <si>
    <t>02.02.2023</t>
  </si>
  <si>
    <t>наказ від 23.10.2023 №218-РС</t>
  </si>
  <si>
    <t>Полосьмак Дмитро Васильович</t>
  </si>
  <si>
    <t>13.09.2023</t>
  </si>
  <si>
    <t>Матківський Юрій Анатолійович</t>
  </si>
  <si>
    <t>мобілізований, наказ від 27.11.2023 №248-РС</t>
  </si>
  <si>
    <t>Весельський Валерій Валерійович</t>
  </si>
  <si>
    <t>мобілізований,  наказ від 26.12.2023 №273-РС</t>
  </si>
  <si>
    <t>Мудрий Роман Володимирович</t>
  </si>
  <si>
    <t>мобілізований, наказ від 10.01.2024 №8-РС</t>
  </si>
  <si>
    <t>загинув 18.02.2023</t>
  </si>
  <si>
    <t>зниклий безвісти з 17.02.2023, наказ ОД від 21.04.2023 №1232</t>
  </si>
  <si>
    <t>Зінгер Сергій Олександрович</t>
  </si>
  <si>
    <t>мобілізований, наказ від 25.01.2024 №19-РС</t>
  </si>
  <si>
    <t>помер 30.11.2023</t>
  </si>
  <si>
    <t>мобілізований, шпит виведений 03.11.2023</t>
  </si>
  <si>
    <t>Боярський Костянтин Володимирович</t>
  </si>
  <si>
    <t>мобілізований, наказ від 01.02.2024 №27-РС</t>
  </si>
  <si>
    <t>26.11.2023</t>
  </si>
  <si>
    <t>Барбуца Ярослав Григорович</t>
  </si>
  <si>
    <t>наказ від 08.03.2024 №57-РС</t>
  </si>
  <si>
    <t>14.01.2024</t>
  </si>
  <si>
    <t>Кобзєв Олексій Володимирович</t>
  </si>
  <si>
    <t>наказ від 14.03.2024 №61-РС, мобілізований</t>
  </si>
  <si>
    <t>31.01.2024</t>
  </si>
  <si>
    <t>Литвиненко Микола Петрович</t>
  </si>
  <si>
    <t>наказ від 14.03.2024 №61-РС, А4978</t>
  </si>
  <si>
    <t>Зима Михайло Олександрович</t>
  </si>
  <si>
    <t>наказ від 25.04.2024 №94-РС</t>
  </si>
  <si>
    <t>Лішевський Андрій Аркадійович</t>
  </si>
  <si>
    <t>наказ від 09.05.2024 №105-РС</t>
  </si>
  <si>
    <t>зниклий безвісти,  наказ ОД від 08.01.2024 №225</t>
  </si>
  <si>
    <t>24.01.2024</t>
  </si>
  <si>
    <t>наказ від 27.06.2024 №153-РС</t>
  </si>
  <si>
    <t>виключений 27.06.2024</t>
  </si>
  <si>
    <t>у роз., Рота охор.</t>
  </si>
  <si>
    <t>Савенок Сергій Юрійович</t>
  </si>
  <si>
    <t>Пасічник Олександр Володимирович</t>
  </si>
  <si>
    <t>наказ від 14.07.2024 №169-РС</t>
  </si>
  <si>
    <t>виключений 14.07.2024</t>
  </si>
  <si>
    <t>Чаюн Олег Леонідович</t>
  </si>
  <si>
    <t xml:space="preserve">наказ від 22.07.2024 року №177-РС </t>
  </si>
  <si>
    <t>виключений 22.07.2024</t>
  </si>
  <si>
    <t>Заєць Анатолій Михайлович</t>
  </si>
  <si>
    <t>відп для лікування по 06.03.2024</t>
  </si>
  <si>
    <t>А4844, виведений 02.02.2024, СЗЧ наказ ОД від 12.06.2024 №3166 виведений 14.06.2024</t>
  </si>
  <si>
    <t>Бутенко Михайло Михайлович</t>
  </si>
  <si>
    <t xml:space="preserve">наказ від 24.08.2024 року №203-РС </t>
  </si>
  <si>
    <t>виключений 24.08.2024</t>
  </si>
  <si>
    <t>наказ ОД від 25.03.2024 №1573, А4844, доповідь по факту зникнення безвісти від 16.02.2024 №158/225/4, виведений 18.02.2024</t>
  </si>
  <si>
    <t>Собченко Роман Володимирович</t>
  </si>
  <si>
    <t>25.07.2024</t>
  </si>
  <si>
    <t>Тарасюк Володимир Степанович</t>
  </si>
  <si>
    <t>зниклий безвісти наказ ОД №1027 від 15.09.2021</t>
  </si>
  <si>
    <t>Золотарьов Роман Юрійович</t>
  </si>
  <si>
    <t>наказ від 19.10.2024 року №242-РС</t>
  </si>
  <si>
    <t>виключений 19.10.2024</t>
  </si>
  <si>
    <t>22.10.2023</t>
  </si>
  <si>
    <t>А4844, наказ ОД від 18.12.2023 №5299</t>
  </si>
  <si>
    <t>наказ від 16.12.2024 року №288-РС</t>
  </si>
  <si>
    <t>виключений 17.12.2024</t>
  </si>
  <si>
    <t>Якунін Максим Сергійович</t>
  </si>
  <si>
    <t>Борсук Олексій Вікторович</t>
  </si>
  <si>
    <t>наказ від 19.12.2024 року №290-РС</t>
  </si>
  <si>
    <t>виключений 20.12.2024</t>
  </si>
  <si>
    <t>наказ від 03.01.2025 року №2-РС</t>
  </si>
  <si>
    <t>виключений 03.01.2025</t>
  </si>
  <si>
    <t>Парно Іван Васильович</t>
  </si>
  <si>
    <t>наказ від 13.01.2025 року №11-РС</t>
  </si>
  <si>
    <t>виключений 14.01.2025</t>
  </si>
  <si>
    <t>Пархоменко Сергій Олександрович</t>
  </si>
  <si>
    <t>наказ від 27.02.2025 року №47-РС</t>
  </si>
  <si>
    <t>виключений 27.02.2025</t>
  </si>
  <si>
    <t>Білоцерківський Олександр Миколайович</t>
  </si>
  <si>
    <t>Кравченко Сергій Леонідович</t>
  </si>
  <si>
    <t>наказ від 18.04.2025 року №77-РС</t>
  </si>
  <si>
    <t>виключений 18.04.2025</t>
  </si>
  <si>
    <t>виключений 23.04.2025</t>
  </si>
  <si>
    <t>наказ від 23.04.2025 року №80-РС</t>
  </si>
  <si>
    <t>Туз Олександр Миколайович</t>
  </si>
  <si>
    <t>наказ від 05.06.2025 року №109-РС</t>
  </si>
  <si>
    <t>виключений 05.06.2025</t>
  </si>
  <si>
    <t>Добренько Василь Михайлович</t>
  </si>
  <si>
    <t>3544705332</t>
  </si>
  <si>
    <t>Освіта (що та коли закінчив)</t>
  </si>
  <si>
    <t>Родичі (дружина\діти\телефони)</t>
  </si>
  <si>
    <t>Номер телефону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</si>
</sst>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dd\.mm\.yyyy;@"/>
    <numFmt numFmtId="166" formatCode="[$-422]General"/>
  </numFmts>
  <fonts count="24"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rgb="FF00B05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2"/>
      <name val="TimesNewRoman"/>
    </font>
    <font>
      <sz val="14"/>
      <color indexed="8"/>
      <name val="Times New Roman"/>
      <family val="2"/>
      <charset val="204"/>
    </font>
    <font>
      <b/>
      <sz val="12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2" fillId="0" borderId="0">
      <alignment vertical="center"/>
    </xf>
    <xf numFmtId="0" fontId="11" fillId="0" borderId="0">
      <protection locked="0"/>
    </xf>
    <xf numFmtId="0" fontId="16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8" fillId="0" borderId="0"/>
    <xf numFmtId="0" fontId="1" fillId="0" borderId="0"/>
    <xf numFmtId="0" fontId="1" fillId="0" borderId="0"/>
    <xf numFmtId="0" fontId="19" fillId="0" borderId="0"/>
    <xf numFmtId="166" fontId="2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2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9" fontId="2" fillId="0" borderId="0" applyFont="0" applyFill="0" applyBorder="0" applyAlignment="0" applyProtection="0"/>
  </cellStyleXfs>
  <cellXfs count="38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>
      <alignment vertical="center"/>
    </xf>
    <xf numFmtId="0" fontId="4" fillId="2" borderId="1" xfId="1" applyFont="1" applyFill="1" applyBorder="1" applyAlignment="1"/>
    <xf numFmtId="0" fontId="3" fillId="2" borderId="1" xfId="1" applyFont="1" applyFill="1" applyBorder="1" applyAlignment="1"/>
    <xf numFmtId="0" fontId="4" fillId="2" borderId="1" xfId="1" applyFont="1" applyFill="1" applyBorder="1" applyAlignment="1">
      <alignment horizontal="justify"/>
    </xf>
    <xf numFmtId="0" fontId="4" fillId="2" borderId="1" xfId="1" applyFont="1" applyFill="1" applyBorder="1" applyAlignment="1">
      <alignment wrapText="1"/>
    </xf>
    <xf numFmtId="49" fontId="4" fillId="2" borderId="1" xfId="1" applyNumberFormat="1" applyFont="1" applyFill="1" applyBorder="1" applyAlignment="1"/>
    <xf numFmtId="0" fontId="5" fillId="2" borderId="2" xfId="1" applyFont="1" applyFill="1" applyBorder="1" applyAlignment="1">
      <alignment horizontal="center" vertical="center" wrapText="1"/>
    </xf>
    <xf numFmtId="14" fontId="6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/>
    <xf numFmtId="0" fontId="7" fillId="2" borderId="0" xfId="1" applyFont="1" applyFill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/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8" fillId="2" borderId="0" xfId="1" applyFont="1" applyFill="1" applyAlignment="1"/>
    <xf numFmtId="0" fontId="9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2" borderId="0" xfId="1" applyFont="1" applyFill="1" applyAlignment="1"/>
    <xf numFmtId="49" fontId="10" fillId="2" borderId="1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2" applyFont="1" applyBorder="1" applyAlignment="1" applyProtection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15" fillId="2" borderId="1" xfId="7" applyFont="1" applyFill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1" xfId="4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2" borderId="0" xfId="1" applyFont="1" applyFill="1" applyAlignment="1"/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4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14" fontId="4" fillId="0" borderId="1" xfId="4" applyNumberFormat="1" applyFont="1" applyBorder="1" applyAlignment="1">
      <alignment horizontal="center" vertical="center" wrapText="1"/>
    </xf>
    <xf numFmtId="49" fontId="4" fillId="2" borderId="1" xfId="4" applyNumberFormat="1" applyFont="1" applyFill="1" applyBorder="1" applyAlignment="1">
      <alignment horizontal="center" vertical="center" wrapText="1"/>
    </xf>
    <xf numFmtId="0" fontId="17" fillId="0" borderId="1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15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8" fillId="0" borderId="1" xfId="4" applyFont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2" borderId="1" xfId="8" applyFont="1" applyFill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0" fontId="15" fillId="0" borderId="1" xfId="7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14" fontId="4" fillId="2" borderId="6" xfId="1" applyNumberFormat="1" applyFont="1" applyFill="1" applyBorder="1" applyAlignment="1">
      <alignment horizontal="center" vertical="center" wrapText="1"/>
    </xf>
    <xf numFmtId="49" fontId="4" fillId="2" borderId="6" xfId="4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14" fontId="4" fillId="0" borderId="6" xfId="1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2" borderId="6" xfId="4" applyNumberFormat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0" xfId="4" applyFont="1" applyFill="1">
      <alignment vertical="center"/>
    </xf>
    <xf numFmtId="1" fontId="4" fillId="2" borderId="6" xfId="0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7" xfId="2" applyFont="1" applyFill="1" applyBorder="1" applyAlignment="1" applyProtection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left" vertical="center" wrapText="1"/>
    </xf>
    <xf numFmtId="165" fontId="4" fillId="2" borderId="5" xfId="1" applyNumberFormat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14" fontId="4" fillId="0" borderId="6" xfId="4" applyNumberFormat="1" applyFont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left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7" xfId="1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1" fontId="4" fillId="2" borderId="6" xfId="4" applyNumberFormat="1" applyFont="1" applyFill="1" applyBorder="1" applyAlignment="1">
      <alignment horizontal="center" vertical="center" wrapText="1"/>
    </xf>
    <xf numFmtId="49" fontId="4" fillId="2" borderId="8" xfId="1" applyNumberFormat="1" applyFont="1" applyFill="1" applyBorder="1" applyAlignment="1">
      <alignment horizontal="center" vertical="center" wrapText="1"/>
    </xf>
    <xf numFmtId="0" fontId="4" fillId="0" borderId="7" xfId="2" applyFont="1" applyBorder="1" applyAlignment="1" applyProtection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2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4" fillId="2" borderId="0" xfId="1" applyFont="1" applyFill="1" applyAlignment="1">
      <alignment wrapText="1"/>
    </xf>
    <xf numFmtId="49" fontId="4" fillId="2" borderId="0" xfId="1" applyNumberFormat="1" applyFont="1" applyFill="1" applyAlignment="1"/>
    <xf numFmtId="0" fontId="5" fillId="2" borderId="0" xfId="1" applyFont="1" applyFill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/>
    </xf>
    <xf numFmtId="0" fontId="3" fillId="2" borderId="8" xfId="1" applyFont="1" applyFill="1" applyBorder="1">
      <alignment vertical="center"/>
    </xf>
    <xf numFmtId="0" fontId="4" fillId="2" borderId="8" xfId="1" applyFont="1" applyFill="1" applyBorder="1" applyAlignment="1"/>
    <xf numFmtId="0" fontId="3" fillId="2" borderId="8" xfId="1" applyFont="1" applyFill="1" applyBorder="1" applyAlignment="1"/>
    <xf numFmtId="0" fontId="4" fillId="2" borderId="8" xfId="1" applyFont="1" applyFill="1" applyBorder="1" applyAlignment="1">
      <alignment horizontal="justify"/>
    </xf>
    <xf numFmtId="0" fontId="4" fillId="2" borderId="8" xfId="1" applyFont="1" applyFill="1" applyBorder="1" applyAlignment="1">
      <alignment wrapText="1"/>
    </xf>
    <xf numFmtId="49" fontId="4" fillId="2" borderId="8" xfId="1" applyNumberFormat="1" applyFont="1" applyFill="1" applyBorder="1" applyAlignment="1"/>
    <xf numFmtId="0" fontId="4" fillId="2" borderId="11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 vertical="center"/>
    </xf>
    <xf numFmtId="0" fontId="4" fillId="2" borderId="9" xfId="1" applyFont="1" applyFill="1" applyBorder="1" applyAlignment="1"/>
    <xf numFmtId="0" fontId="3" fillId="0" borderId="1" xfId="1" applyFont="1" applyBorder="1" applyAlignment="1">
      <alignment horizontal="center" vertical="center"/>
    </xf>
    <xf numFmtId="49" fontId="4" fillId="0" borderId="1" xfId="4" applyNumberFormat="1" applyFont="1" applyBorder="1" applyAlignment="1">
      <alignment horizontal="left" vertical="center" wrapText="1"/>
    </xf>
    <xf numFmtId="0" fontId="4" fillId="0" borderId="1" xfId="4" applyFont="1" applyBorder="1">
      <alignment vertical="center"/>
    </xf>
    <xf numFmtId="0" fontId="4" fillId="0" borderId="0" xfId="4" applyFont="1">
      <alignment vertical="center"/>
    </xf>
    <xf numFmtId="0" fontId="4" fillId="0" borderId="1" xfId="1" applyFont="1" applyBorder="1" applyAlignment="1"/>
    <xf numFmtId="0" fontId="15" fillId="0" borderId="1" xfId="1" applyFont="1" applyBorder="1" applyAlignment="1"/>
    <xf numFmtId="0" fontId="13" fillId="0" borderId="1" xfId="1" applyFont="1" applyBorder="1" applyAlignment="1"/>
    <xf numFmtId="0" fontId="4" fillId="0" borderId="0" xfId="1" applyFont="1" applyAlignment="1"/>
    <xf numFmtId="0" fontId="10" fillId="0" borderId="0" xfId="1" applyFont="1" applyAlignment="1"/>
    <xf numFmtId="0" fontId="13" fillId="0" borderId="0" xfId="1" applyFont="1" applyAlignment="1"/>
    <xf numFmtId="0" fontId="4" fillId="2" borderId="0" xfId="4" applyFont="1" applyFill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8" xfId="1" applyFont="1" applyBorder="1">
      <alignment vertical="center"/>
    </xf>
    <xf numFmtId="0" fontId="4" fillId="0" borderId="8" xfId="1" applyFont="1" applyBorder="1" applyAlignment="1"/>
    <xf numFmtId="0" fontId="3" fillId="0" borderId="8" xfId="1" applyFont="1" applyBorder="1" applyAlignment="1"/>
    <xf numFmtId="0" fontId="4" fillId="0" borderId="8" xfId="1" applyFont="1" applyBorder="1" applyAlignment="1">
      <alignment horizontal="justify"/>
    </xf>
    <xf numFmtId="0" fontId="4" fillId="0" borderId="8" xfId="1" applyFont="1" applyBorder="1" applyAlignment="1">
      <alignment wrapText="1"/>
    </xf>
    <xf numFmtId="49" fontId="4" fillId="0" borderId="8" xfId="1" applyNumberFormat="1" applyFont="1" applyBorder="1" applyAlignment="1"/>
    <xf numFmtId="0" fontId="5" fillId="0" borderId="8" xfId="1" applyFont="1" applyBorder="1" applyAlignment="1">
      <alignment horizontal="center" vertical="center" wrapText="1"/>
    </xf>
    <xf numFmtId="14" fontId="6" fillId="2" borderId="8" xfId="1" applyNumberFormat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/>
    </xf>
    <xf numFmtId="0" fontId="4" fillId="0" borderId="9" xfId="1" applyFont="1" applyBorder="1" applyAlignment="1"/>
    <xf numFmtId="0" fontId="7" fillId="0" borderId="0" xfId="1" applyFont="1">
      <alignment vertical="center"/>
    </xf>
    <xf numFmtId="164" fontId="3" fillId="0" borderId="1" xfId="1" applyNumberFormat="1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8" fillId="0" borderId="0" xfId="1" applyFont="1" applyAlignment="1"/>
    <xf numFmtId="0" fontId="3" fillId="0" borderId="1" xfId="1" applyFont="1" applyBorder="1" applyAlignment="1"/>
    <xf numFmtId="0" fontId="4" fillId="0" borderId="11" xfId="1" applyFont="1" applyBorder="1" applyAlignment="1">
      <alignment wrapText="1"/>
    </xf>
    <xf numFmtId="49" fontId="4" fillId="0" borderId="9" xfId="1" applyNumberFormat="1" applyFont="1" applyBorder="1" applyAlignment="1"/>
    <xf numFmtId="164" fontId="4" fillId="0" borderId="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0" fontId="15" fillId="0" borderId="0" xfId="1" applyFont="1" applyAlignment="1"/>
    <xf numFmtId="49" fontId="13" fillId="0" borderId="1" xfId="4" applyNumberFormat="1" applyFont="1" applyBorder="1" applyAlignment="1">
      <alignment horizontal="left" vertical="center" wrapText="1"/>
    </xf>
    <xf numFmtId="0" fontId="2" fillId="0" borderId="0" xfId="4">
      <alignment vertical="center"/>
    </xf>
    <xf numFmtId="14" fontId="3" fillId="0" borderId="0" xfId="4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49" fontId="4" fillId="2" borderId="1" xfId="4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6" xfId="4" applyNumberFormat="1" applyFont="1" applyBorder="1" applyAlignment="1">
      <alignment horizontal="center" vertical="center" wrapText="1"/>
    </xf>
    <xf numFmtId="164" fontId="4" fillId="0" borderId="6" xfId="4" applyNumberFormat="1" applyFont="1" applyBorder="1" applyAlignment="1">
      <alignment horizontal="center" vertical="center" wrapText="1"/>
    </xf>
    <xf numFmtId="49" fontId="13" fillId="0" borderId="1" xfId="4" applyNumberFormat="1" applyFont="1" applyBorder="1" applyAlignment="1">
      <alignment horizontal="center" vertical="center" wrapText="1"/>
    </xf>
    <xf numFmtId="14" fontId="4" fillId="5" borderId="1" xfId="4" applyNumberFormat="1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7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49" fontId="4" fillId="0" borderId="7" xfId="4" applyNumberFormat="1" applyFont="1" applyBorder="1" applyAlignment="1">
      <alignment horizontal="left" vertical="center" wrapText="1"/>
    </xf>
    <xf numFmtId="49" fontId="4" fillId="0" borderId="7" xfId="4" applyNumberFormat="1" applyFont="1" applyBorder="1" applyAlignment="1">
      <alignment horizontal="center" vertical="center" wrapText="1"/>
    </xf>
    <xf numFmtId="14" fontId="4" fillId="0" borderId="7" xfId="1" applyNumberFormat="1" applyFont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/>
    </xf>
    <xf numFmtId="14" fontId="4" fillId="2" borderId="12" xfId="4" applyNumberFormat="1" applyFont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49" fontId="4" fillId="0" borderId="12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5" fillId="0" borderId="12" xfId="8" applyFont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left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9" fontId="4" fillId="2" borderId="12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4" fontId="4" fillId="0" borderId="12" xfId="1" applyNumberFormat="1" applyFont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4" applyFont="1" applyBorder="1" applyAlignment="1">
      <alignment horizontal="center" vertical="center" wrapText="1"/>
    </xf>
    <xf numFmtId="164" fontId="4" fillId="2" borderId="12" xfId="1" applyNumberFormat="1" applyFont="1" applyFill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left" vertical="center" wrapText="1"/>
    </xf>
    <xf numFmtId="0" fontId="15" fillId="0" borderId="12" xfId="7" applyFont="1" applyBorder="1" applyAlignment="1">
      <alignment horizontal="center" vertical="center" wrapText="1"/>
    </xf>
    <xf numFmtId="0" fontId="4" fillId="0" borderId="12" xfId="2" applyFont="1" applyBorder="1" applyAlignment="1" applyProtection="1">
      <alignment horizontal="center" vertical="center" wrapText="1"/>
    </xf>
    <xf numFmtId="0" fontId="4" fillId="0" borderId="12" xfId="4" applyFont="1" applyBorder="1" applyAlignment="1">
      <alignment horizontal="center" vertical="center"/>
    </xf>
    <xf numFmtId="14" fontId="4" fillId="0" borderId="14" xfId="4" applyNumberFormat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49" fontId="4" fillId="2" borderId="15" xfId="1" applyNumberFormat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164" fontId="4" fillId="2" borderId="15" xfId="1" applyNumberFormat="1" applyFont="1" applyFill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 wrapText="1"/>
    </xf>
    <xf numFmtId="14" fontId="4" fillId="0" borderId="15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15" fillId="2" borderId="15" xfId="3" applyFont="1" applyFill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justify" vertical="center" wrapText="1"/>
    </xf>
    <xf numFmtId="0" fontId="13" fillId="2" borderId="15" xfId="1" applyFont="1" applyFill="1" applyBorder="1" applyAlignment="1">
      <alignment horizontal="center" vertical="center" wrapText="1"/>
    </xf>
    <xf numFmtId="49" fontId="13" fillId="2" borderId="15" xfId="1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9" fontId="4" fillId="0" borderId="15" xfId="1" applyNumberFormat="1" applyFont="1" applyBorder="1" applyAlignment="1">
      <alignment horizontal="center" vertical="center" wrapText="1"/>
    </xf>
    <xf numFmtId="0" fontId="4" fillId="0" borderId="15" xfId="2" applyFont="1" applyBorder="1" applyAlignment="1" applyProtection="1">
      <alignment horizontal="center" vertical="center" wrapText="1"/>
    </xf>
    <xf numFmtId="14" fontId="4" fillId="2" borderId="15" xfId="1" applyNumberFormat="1" applyFont="1" applyFill="1" applyBorder="1" applyAlignment="1">
      <alignment horizontal="center" vertical="center" wrapText="1"/>
    </xf>
    <xf numFmtId="14" fontId="4" fillId="2" borderId="14" xfId="1" applyNumberFormat="1" applyFont="1" applyFill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4" fillId="0" borderId="15" xfId="4" applyFont="1" applyBorder="1" applyAlignment="1">
      <alignment horizontal="center" vertical="center" wrapText="1"/>
    </xf>
    <xf numFmtId="49" fontId="4" fillId="0" borderId="15" xfId="4" applyNumberFormat="1" applyFont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/>
    <xf numFmtId="0" fontId="10" fillId="0" borderId="15" xfId="1" applyFont="1" applyBorder="1" applyAlignment="1"/>
    <xf numFmtId="0" fontId="15" fillId="0" borderId="15" xfId="1" applyFont="1" applyBorder="1" applyAlignment="1"/>
    <xf numFmtId="49" fontId="4" fillId="0" borderId="15" xfId="4" applyNumberFormat="1" applyFont="1" applyBorder="1" applyAlignment="1">
      <alignment horizontal="left" vertical="center" wrapText="1"/>
    </xf>
    <xf numFmtId="0" fontId="12" fillId="0" borderId="15" xfId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left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0" fontId="13" fillId="0" borderId="15" xfId="1" applyFont="1" applyBorder="1" applyAlignment="1"/>
    <xf numFmtId="0" fontId="4" fillId="0" borderId="15" xfId="4" applyFont="1" applyBorder="1" applyAlignment="1">
      <alignment horizontal="center" vertical="center"/>
    </xf>
    <xf numFmtId="0" fontId="3" fillId="0" borderId="14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center" vertical="center" wrapText="1"/>
    </xf>
    <xf numFmtId="0" fontId="4" fillId="0" borderId="17" xfId="4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4" fontId="4" fillId="0" borderId="15" xfId="4" applyNumberFormat="1" applyFont="1" applyBorder="1" applyAlignment="1">
      <alignment horizontal="center" vertical="center" wrapText="1"/>
    </xf>
    <xf numFmtId="49" fontId="4" fillId="2" borderId="15" xfId="4" applyNumberFormat="1" applyFont="1" applyFill="1" applyBorder="1" applyAlignment="1">
      <alignment horizontal="left" vertical="center" wrapText="1"/>
    </xf>
    <xf numFmtId="49" fontId="4" fillId="2" borderId="15" xfId="4" applyNumberFormat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/>
    </xf>
    <xf numFmtId="0" fontId="4" fillId="2" borderId="15" xfId="4" applyFont="1" applyFill="1" applyBorder="1" applyAlignment="1">
      <alignment horizontal="center" vertical="center" wrapText="1"/>
    </xf>
    <xf numFmtId="14" fontId="4" fillId="0" borderId="14" xfId="1" applyNumberFormat="1" applyFont="1" applyBorder="1" applyAlignment="1">
      <alignment horizontal="center" vertical="center" wrapText="1"/>
    </xf>
    <xf numFmtId="164" fontId="4" fillId="0" borderId="14" xfId="4" applyNumberFormat="1" applyFont="1" applyBorder="1" applyAlignment="1">
      <alignment horizontal="center" vertical="center" wrapText="1"/>
    </xf>
    <xf numFmtId="166" fontId="8" fillId="0" borderId="10" xfId="4" applyNumberFormat="1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left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/>
    </xf>
    <xf numFmtId="0" fontId="5" fillId="0" borderId="15" xfId="4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5" borderId="14" xfId="4" applyFont="1" applyFill="1" applyBorder="1" applyAlignment="1">
      <alignment horizontal="center" vertical="center" wrapText="1"/>
    </xf>
    <xf numFmtId="0" fontId="5" fillId="0" borderId="15" xfId="8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4" fillId="0" borderId="15" xfId="26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left" vertical="center" wrapText="1"/>
    </xf>
    <xf numFmtId="14" fontId="4" fillId="0" borderId="18" xfId="1" applyNumberFormat="1" applyFont="1" applyBorder="1" applyAlignment="1">
      <alignment horizontal="center" vertical="center" wrapText="1"/>
    </xf>
    <xf numFmtId="14" fontId="4" fillId="0" borderId="19" xfId="4" applyNumberFormat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164" fontId="4" fillId="2" borderId="19" xfId="1" applyNumberFormat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49" fontId="4" fillId="0" borderId="19" xfId="1" applyNumberFormat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19" xfId="4" applyFont="1" applyBorder="1" applyAlignment="1">
      <alignment horizontal="center" vertical="center" wrapText="1"/>
    </xf>
    <xf numFmtId="0" fontId="4" fillId="0" borderId="21" xfId="4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14" fontId="4" fillId="0" borderId="19" xfId="1" applyNumberFormat="1" applyFont="1" applyBorder="1" applyAlignment="1">
      <alignment horizontal="center" vertical="center" wrapText="1"/>
    </xf>
    <xf numFmtId="14" fontId="4" fillId="2" borderId="19" xfId="4" applyNumberFormat="1" applyFont="1" applyFill="1" applyBorder="1" applyAlignment="1">
      <alignment horizontal="center" vertical="center" wrapText="1"/>
    </xf>
    <xf numFmtId="1" fontId="4" fillId="0" borderId="19" xfId="1" applyNumberFormat="1" applyFont="1" applyBorder="1" applyAlignment="1">
      <alignment horizontal="center" vertical="center" wrapText="1"/>
    </xf>
    <xf numFmtId="0" fontId="5" fillId="0" borderId="19" xfId="8" applyFont="1" applyBorder="1" applyAlignment="1">
      <alignment horizontal="center" vertical="center" wrapText="1"/>
    </xf>
    <xf numFmtId="14" fontId="4" fillId="0" borderId="22" xfId="1" applyNumberFormat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5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49" fontId="3" fillId="0" borderId="23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164" fontId="3" fillId="0" borderId="23" xfId="1" applyNumberFormat="1" applyFont="1" applyBorder="1" applyAlignment="1">
      <alignment horizontal="center" vertical="center" wrapText="1"/>
    </xf>
    <xf numFmtId="0" fontId="4" fillId="0" borderId="23" xfId="1" applyFont="1" applyBorder="1" applyAlignment="1"/>
    <xf numFmtId="0" fontId="4" fillId="0" borderId="24" xfId="4" applyFont="1" applyBorder="1" applyAlignment="1">
      <alignment horizontal="center" vertical="center" wrapText="1"/>
    </xf>
    <xf numFmtId="164" fontId="4" fillId="0" borderId="22" xfId="4" applyNumberFormat="1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left" vertical="center" wrapText="1"/>
    </xf>
    <xf numFmtId="0" fontId="4" fillId="0" borderId="24" xfId="4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14" fontId="4" fillId="6" borderId="6" xfId="1" applyNumberFormat="1" applyFont="1" applyFill="1" applyBorder="1" applyAlignment="1">
      <alignment horizontal="center" vertical="center" wrapText="1"/>
    </xf>
    <xf numFmtId="14" fontId="4" fillId="6" borderId="6" xfId="0" applyNumberFormat="1" applyFont="1" applyFill="1" applyBorder="1" applyAlignment="1">
      <alignment horizontal="center" vertical="center" wrapText="1"/>
    </xf>
    <xf numFmtId="0" fontId="4" fillId="6" borderId="6" xfId="4" applyFont="1" applyFill="1" applyBorder="1" applyAlignment="1">
      <alignment horizontal="center" vertical="center" wrapText="1"/>
    </xf>
    <xf numFmtId="1" fontId="4" fillId="6" borderId="1" xfId="1" applyNumberFormat="1" applyFont="1" applyFill="1" applyBorder="1" applyAlignment="1">
      <alignment horizontal="center" vertical="center" wrapText="1"/>
    </xf>
    <xf numFmtId="14" fontId="4" fillId="6" borderId="6" xfId="4" applyNumberFormat="1" applyFont="1" applyFill="1" applyBorder="1" applyAlignment="1">
      <alignment horizontal="center" vertical="center" wrapText="1"/>
    </xf>
    <xf numFmtId="0" fontId="4" fillId="6" borderId="1" xfId="4" applyFont="1" applyFill="1" applyBorder="1" applyAlignment="1">
      <alignment horizontal="center" vertical="center" wrapText="1"/>
    </xf>
    <xf numFmtId="14" fontId="4" fillId="6" borderId="1" xfId="1" applyNumberFormat="1" applyFont="1" applyFill="1" applyBorder="1" applyAlignment="1">
      <alignment horizontal="center" vertical="center" wrapText="1"/>
    </xf>
    <xf numFmtId="0" fontId="4" fillId="6" borderId="1" xfId="7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  <xf numFmtId="0" fontId="7" fillId="6" borderId="0" xfId="1" applyFont="1" applyFill="1">
      <alignment vertic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6" borderId="0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4" fillId="6" borderId="25" xfId="1" applyFont="1" applyFill="1" applyBorder="1" applyAlignment="1">
      <alignment horizontal="center" vertical="center" wrapText="1"/>
    </xf>
    <xf numFmtId="0" fontId="4" fillId="6" borderId="23" xfId="1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7" xfId="2" applyFont="1" applyFill="1" applyBorder="1" applyAlignment="1" applyProtection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23" xfId="4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/>
    </xf>
    <xf numFmtId="0" fontId="15" fillId="6" borderId="23" xfId="7" applyFont="1" applyFill="1" applyBorder="1" applyAlignment="1">
      <alignment horizontal="center" vertical="center" wrapText="1"/>
    </xf>
    <xf numFmtId="0" fontId="4" fillId="6" borderId="23" xfId="2" applyFont="1" applyFill="1" applyBorder="1" applyAlignment="1" applyProtection="1">
      <alignment horizontal="center" vertical="center" wrapText="1"/>
    </xf>
    <xf numFmtId="0" fontId="4" fillId="6" borderId="22" xfId="4" applyFont="1" applyFill="1" applyBorder="1" applyAlignment="1">
      <alignment horizontal="center" vertical="center" wrapText="1"/>
    </xf>
  </cellXfs>
  <cellStyles count="29">
    <cellStyle name="Excel Built-in Normal" xfId="11"/>
    <cellStyle name="Excel Built-in Normal 1" xfId="16"/>
    <cellStyle name="Відсотковий 2" xfId="28"/>
    <cellStyle name="Звичайний" xfId="0" builtinId="0"/>
    <cellStyle name="Звичайний 2" xfId="10"/>
    <cellStyle name="Звичайний 2 2" xfId="22"/>
    <cellStyle name="Звичайний 2 3" xfId="6"/>
    <cellStyle name="Звичайний 2 4" xfId="14"/>
    <cellStyle name="Звичайний 4" xfId="4"/>
    <cellStyle name="Звичайний 5" xfId="21"/>
    <cellStyle name="Звичайний 8" xfId="18"/>
    <cellStyle name="Обычный 10 2 2 2 2 2 2 4 2" xfId="8"/>
    <cellStyle name="Обычный 11" xfId="5"/>
    <cellStyle name="Обычный 11 5 2" xfId="9"/>
    <cellStyle name="Обычный 11 6" xfId="23"/>
    <cellStyle name="Обычный 14" xfId="7"/>
    <cellStyle name="Обычный 144" xfId="27"/>
    <cellStyle name="Обычный 16" xfId="17"/>
    <cellStyle name="Обычный 168" xfId="15"/>
    <cellStyle name="Обычный 168 5 2" xfId="26"/>
    <cellStyle name="Обычный 18" xfId="24"/>
    <cellStyle name="Обычный 2 2 2" xfId="20"/>
    <cellStyle name="Обычный 2 2 3" xfId="2"/>
    <cellStyle name="Обычный 3" xfId="1"/>
    <cellStyle name="Обычный 57" xfId="19"/>
    <cellStyle name="Обычный 7 2 4" xfId="13"/>
    <cellStyle name="Обычный 7 2 4 2" xfId="25"/>
    <cellStyle name="Обычный 9" xfId="12"/>
    <cellStyle name="Обычный_ОБЛАСТЬ_Список_21.02.17" xfId="3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3;&#1072;&#1088;&#1110;&#1079;&#1082;&#1072;\&#1064;&#1090;&#1072;&#1090;_15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ТАТ 01"/>
      <sheetName val="36 Запасна рота (№57-022)"/>
      <sheetName val="БЧС (2)"/>
      <sheetName val="БЧС"/>
      <sheetName val="Відом.укомплект"/>
      <sheetName val="У розпор."/>
      <sheetName val="У розпор. (офіцери)"/>
      <sheetName val="У розпор. (орг.-штат.)"/>
      <sheetName val="У розпор. (арешт)"/>
      <sheetName val="Звільнені"/>
      <sheetName val="Переведені"/>
      <sheetName val="У розпор. (Поранення)"/>
      <sheetName val="У розпор. (Соматичне)"/>
      <sheetName val="У розпор. (СЗЧ)"/>
      <sheetName val="Призуп.в.сл."/>
      <sheetName val="У розпор. (Безвісти зниклі)"/>
      <sheetName val="У розпор. (Полон)"/>
      <sheetName val="У розпор. (Дезертир)"/>
      <sheetName val="Загинувші"/>
      <sheetName val="БЧС 1 МБ"/>
      <sheetName val="БЧС 2 МБ"/>
      <sheetName val="БЧС 3 МБ"/>
      <sheetName val="БЧС 1 СБ"/>
      <sheetName val="БЧС 2 СБ"/>
      <sheetName val="БЧС 3 СБ"/>
      <sheetName val="в 173 ба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49377"/>
  <sheetViews>
    <sheetView tabSelected="1" zoomScale="70" zoomScaleNormal="70" workbookViewId="0">
      <pane xSplit="14" ySplit="2" topLeftCell="X3" activePane="bottomRight" state="frozen"/>
      <selection pane="topRight" activeCell="O1" sqref="O1"/>
      <selection pane="bottomLeft" activeCell="A3" sqref="A3"/>
      <selection pane="bottomRight" activeCell="X4" sqref="X4"/>
    </sheetView>
  </sheetViews>
  <sheetFormatPr defaultColWidth="9.140625" defaultRowHeight="15.75"/>
  <cols>
    <col min="1" max="1" width="9.85546875" style="139" customWidth="1"/>
    <col min="2" max="2" width="12.28515625" style="140" customWidth="1"/>
    <col min="3" max="3" width="11.28515625" style="139" customWidth="1"/>
    <col min="4" max="5" width="10.42578125" style="139" customWidth="1"/>
    <col min="6" max="6" width="12.28515625" style="21" customWidth="1"/>
    <col min="7" max="7" width="12.140625" style="21" customWidth="1"/>
    <col min="8" max="8" width="11.7109375" style="21" customWidth="1"/>
    <col min="9" max="9" width="10.28515625" style="67" customWidth="1"/>
    <col min="10" max="10" width="77" style="141" customWidth="1"/>
    <col min="11" max="11" width="17.28515625" style="142" customWidth="1"/>
    <col min="12" max="12" width="17.140625" style="143" customWidth="1"/>
    <col min="13" max="13" width="19.28515625" style="144" customWidth="1"/>
    <col min="14" max="14" width="39.7109375" style="84" customWidth="1"/>
    <col min="15" max="15" width="28.42578125" style="371" customWidth="1"/>
    <col min="16" max="16" width="14.85546875" style="74" customWidth="1"/>
    <col min="17" max="17" width="15.42578125" style="74" customWidth="1"/>
    <col min="18" max="18" width="16.7109375" style="145" customWidth="1"/>
    <col min="19" max="19" width="26.140625" style="85" customWidth="1"/>
    <col min="20" max="20" width="23" style="85" customWidth="1"/>
    <col min="21" max="21" width="22.85546875" style="74" customWidth="1"/>
    <col min="22" max="22" width="14.42578125" style="146" customWidth="1"/>
    <col min="23" max="23" width="15.28515625" style="21" customWidth="1"/>
    <col min="24" max="24" width="19.140625" style="13" customWidth="1"/>
    <col min="25" max="25" width="19.140625" style="376" customWidth="1"/>
    <col min="26" max="26" width="30.85546875" style="372" customWidth="1"/>
    <col min="27" max="27" width="42.28515625" style="372" customWidth="1"/>
    <col min="28" max="28" width="40.85546875" style="16" customWidth="1"/>
    <col min="29" max="16384" width="9.140625" style="16"/>
  </cols>
  <sheetData>
    <row r="1" spans="1:27" ht="35.450000000000003" customHeight="1">
      <c r="A1" s="1"/>
      <c r="B1" s="2"/>
      <c r="C1" s="1"/>
      <c r="D1" s="1"/>
      <c r="E1" s="1"/>
      <c r="F1" s="3"/>
      <c r="G1" s="3"/>
      <c r="H1" s="3"/>
      <c r="I1" s="4"/>
      <c r="J1" s="5"/>
      <c r="K1" s="6"/>
      <c r="L1" s="7"/>
      <c r="M1" s="8"/>
      <c r="N1" s="9">
        <f ca="1">TODAY()</f>
        <v>45855</v>
      </c>
      <c r="O1" s="357"/>
      <c r="P1" s="10"/>
      <c r="Q1" s="11"/>
      <c r="R1" s="12"/>
      <c r="S1" s="13"/>
      <c r="T1" s="13"/>
      <c r="U1" s="10"/>
      <c r="V1" s="14"/>
      <c r="W1" s="15"/>
    </row>
    <row r="2" spans="1:27" s="21" customFormat="1" ht="65.45" customHeight="1">
      <c r="A2" s="17" t="s">
        <v>0</v>
      </c>
      <c r="B2" s="17" t="s">
        <v>1</v>
      </c>
      <c r="C2" s="17"/>
      <c r="D2" s="17"/>
      <c r="E2" s="17"/>
      <c r="F2" s="17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8" t="s">
        <v>8</v>
      </c>
      <c r="M2" s="19" t="s">
        <v>9</v>
      </c>
      <c r="N2" s="17" t="s">
        <v>10</v>
      </c>
      <c r="O2" s="358" t="s">
        <v>11</v>
      </c>
      <c r="P2" s="17"/>
      <c r="Q2" s="19" t="s">
        <v>12</v>
      </c>
      <c r="R2" s="18"/>
      <c r="S2" s="17" t="s">
        <v>13</v>
      </c>
      <c r="T2" s="17" t="s">
        <v>14</v>
      </c>
      <c r="U2" s="17" t="s">
        <v>15</v>
      </c>
      <c r="V2" s="20" t="s">
        <v>16</v>
      </c>
      <c r="W2" s="19" t="s">
        <v>17</v>
      </c>
      <c r="X2" s="17" t="s">
        <v>18</v>
      </c>
      <c r="Y2" s="377" t="s">
        <v>703</v>
      </c>
      <c r="Z2" s="374" t="s">
        <v>702</v>
      </c>
      <c r="AA2" s="375" t="s">
        <v>701</v>
      </c>
    </row>
    <row r="3" spans="1:27" s="21" customFormat="1" ht="18" customHeight="1">
      <c r="A3" s="114"/>
      <c r="B3" s="17" t="s">
        <v>113</v>
      </c>
      <c r="C3" s="114">
        <v>4640</v>
      </c>
      <c r="D3" s="114"/>
      <c r="E3" s="114"/>
      <c r="F3" s="115"/>
      <c r="G3" s="115"/>
      <c r="H3" s="115"/>
      <c r="I3" s="114"/>
      <c r="J3" s="118"/>
      <c r="K3" s="115"/>
      <c r="L3" s="116"/>
      <c r="M3" s="119"/>
      <c r="N3" s="120" t="s">
        <v>114</v>
      </c>
      <c r="O3" s="359"/>
      <c r="P3" s="115"/>
      <c r="Q3" s="121"/>
      <c r="R3" s="18" t="s">
        <v>19</v>
      </c>
      <c r="S3" s="117"/>
      <c r="T3" s="116"/>
      <c r="U3" s="115"/>
      <c r="V3" s="122"/>
      <c r="W3" s="115"/>
      <c r="X3" s="115"/>
      <c r="Y3" s="378"/>
      <c r="Z3" s="373"/>
      <c r="AA3" s="373"/>
    </row>
    <row r="4" spans="1:27" s="21" customFormat="1" ht="57" customHeight="1">
      <c r="A4" s="1">
        <v>5756</v>
      </c>
      <c r="B4" s="17" t="s">
        <v>113</v>
      </c>
      <c r="C4" s="17"/>
      <c r="D4" s="17" t="s">
        <v>52</v>
      </c>
      <c r="E4" s="26"/>
      <c r="F4" s="13">
        <v>19</v>
      </c>
      <c r="G4" s="13">
        <v>4370</v>
      </c>
      <c r="H4" s="13"/>
      <c r="I4" s="26"/>
      <c r="J4" s="55" t="s">
        <v>115</v>
      </c>
      <c r="K4" s="56" t="s">
        <v>30</v>
      </c>
      <c r="L4" s="56" t="s">
        <v>34</v>
      </c>
      <c r="M4" s="27" t="s">
        <v>43</v>
      </c>
      <c r="N4" s="60" t="s">
        <v>116</v>
      </c>
      <c r="O4" s="360"/>
      <c r="P4" s="13" t="s">
        <v>35</v>
      </c>
      <c r="Q4" s="23" t="s">
        <v>22</v>
      </c>
      <c r="R4" s="12" t="s">
        <v>19</v>
      </c>
      <c r="S4" s="13" t="s">
        <v>54</v>
      </c>
      <c r="T4" s="12"/>
      <c r="U4" s="13" t="s">
        <v>91</v>
      </c>
      <c r="V4" s="24">
        <f t="shared" ref="V4:V11" si="0">X4/100000+1</f>
        <v>31885.074339999999</v>
      </c>
      <c r="W4" s="13" t="str">
        <f t="shared" ref="W4:W11" ca="1" si="1">DATEDIF(V4,$N$1,"y")&amp;" р."</f>
        <v>38 р.</v>
      </c>
      <c r="X4" s="13">
        <v>3188407434</v>
      </c>
      <c r="Y4" s="379"/>
      <c r="Z4" s="373"/>
      <c r="AA4" s="373"/>
    </row>
    <row r="5" spans="1:27" s="21" customFormat="1" ht="57" customHeight="1">
      <c r="A5" s="1">
        <v>5757</v>
      </c>
      <c r="B5" s="17" t="s">
        <v>113</v>
      </c>
      <c r="C5" s="17"/>
      <c r="D5" s="17" t="s">
        <v>52</v>
      </c>
      <c r="E5" s="26"/>
      <c r="F5" s="13">
        <v>18</v>
      </c>
      <c r="G5" s="13">
        <v>4230</v>
      </c>
      <c r="H5" s="13"/>
      <c r="I5" s="26"/>
      <c r="J5" s="55" t="s">
        <v>117</v>
      </c>
      <c r="K5" s="56" t="s">
        <v>24</v>
      </c>
      <c r="L5" s="56" t="s">
        <v>34</v>
      </c>
      <c r="M5" s="54" t="s">
        <v>39</v>
      </c>
      <c r="N5" s="60" t="s">
        <v>118</v>
      </c>
      <c r="O5" s="360" t="s">
        <v>27</v>
      </c>
      <c r="P5" s="13"/>
      <c r="Q5" s="23" t="s">
        <v>22</v>
      </c>
      <c r="R5" s="12" t="s">
        <v>19</v>
      </c>
      <c r="S5" s="13" t="s">
        <v>119</v>
      </c>
      <c r="T5" s="12"/>
      <c r="U5" s="13" t="s">
        <v>38</v>
      </c>
      <c r="V5" s="24">
        <f t="shared" si="0"/>
        <v>35836.065179999998</v>
      </c>
      <c r="W5" s="13" t="str">
        <f t="shared" ca="1" si="1"/>
        <v>27 р.</v>
      </c>
      <c r="X5" s="13">
        <v>3583506518</v>
      </c>
      <c r="Y5" s="379"/>
      <c r="Z5" s="373"/>
      <c r="AA5" s="373"/>
    </row>
    <row r="6" spans="1:27" s="29" customFormat="1" ht="57" customHeight="1">
      <c r="A6" s="1">
        <v>5758</v>
      </c>
      <c r="B6" s="17" t="s">
        <v>113</v>
      </c>
      <c r="C6" s="17"/>
      <c r="D6" s="17" t="s">
        <v>52</v>
      </c>
      <c r="E6" s="26"/>
      <c r="F6" s="13">
        <v>18</v>
      </c>
      <c r="G6" s="13">
        <v>4230</v>
      </c>
      <c r="H6" s="13"/>
      <c r="I6" s="26"/>
      <c r="J6" s="55" t="s">
        <v>120</v>
      </c>
      <c r="K6" s="56" t="s">
        <v>24</v>
      </c>
      <c r="L6" s="30" t="s">
        <v>53</v>
      </c>
      <c r="M6" s="36" t="s">
        <v>44</v>
      </c>
      <c r="N6" s="68" t="s">
        <v>121</v>
      </c>
      <c r="O6" s="361"/>
      <c r="P6" s="39"/>
      <c r="Q6" s="39" t="s">
        <v>22</v>
      </c>
      <c r="R6" s="40" t="s">
        <v>19</v>
      </c>
      <c r="S6" s="39" t="s">
        <v>112</v>
      </c>
      <c r="T6" s="40"/>
      <c r="U6" s="39" t="s">
        <v>112</v>
      </c>
      <c r="V6" s="42">
        <f t="shared" si="0"/>
        <v>35002.05472</v>
      </c>
      <c r="W6" s="39" t="str">
        <f t="shared" ca="1" si="1"/>
        <v>29 р.</v>
      </c>
      <c r="X6" s="39">
        <v>3500105472</v>
      </c>
      <c r="Y6" s="379"/>
      <c r="Z6" s="373"/>
      <c r="AA6" s="373"/>
    </row>
    <row r="7" spans="1:27" s="25" customFormat="1" ht="57" customHeight="1">
      <c r="A7" s="1">
        <v>5759</v>
      </c>
      <c r="B7" s="17" t="s">
        <v>113</v>
      </c>
      <c r="C7" s="17"/>
      <c r="D7" s="17" t="s">
        <v>52</v>
      </c>
      <c r="E7" s="33"/>
      <c r="F7" s="13">
        <v>12</v>
      </c>
      <c r="G7" s="13">
        <v>3440</v>
      </c>
      <c r="H7" s="13"/>
      <c r="I7" s="33"/>
      <c r="J7" s="63" t="s">
        <v>122</v>
      </c>
      <c r="K7" s="64" t="s">
        <v>39</v>
      </c>
      <c r="L7" s="64" t="s">
        <v>55</v>
      </c>
      <c r="M7" s="60" t="s">
        <v>39</v>
      </c>
      <c r="N7" s="54" t="s">
        <v>123</v>
      </c>
      <c r="O7" s="360"/>
      <c r="P7" s="13"/>
      <c r="Q7" s="71" t="s">
        <v>22</v>
      </c>
      <c r="R7" s="35" t="s">
        <v>19</v>
      </c>
      <c r="S7" s="57"/>
      <c r="T7" s="36"/>
      <c r="U7" s="13" t="s">
        <v>46</v>
      </c>
      <c r="V7" s="24">
        <f t="shared" si="0"/>
        <v>27420.128359999999</v>
      </c>
      <c r="W7" s="13" t="str">
        <f t="shared" ca="1" si="1"/>
        <v>50 р.</v>
      </c>
      <c r="X7" s="36">
        <v>2741912836</v>
      </c>
      <c r="Y7" s="380"/>
      <c r="Z7" s="373"/>
      <c r="AA7" s="373"/>
    </row>
    <row r="8" spans="1:27" s="29" customFormat="1" ht="57" customHeight="1">
      <c r="A8" s="1">
        <v>5760</v>
      </c>
      <c r="B8" s="17" t="s">
        <v>113</v>
      </c>
      <c r="C8" s="17"/>
      <c r="D8" s="17" t="s">
        <v>52</v>
      </c>
      <c r="E8" s="33"/>
      <c r="F8" s="13">
        <v>10</v>
      </c>
      <c r="G8" s="13">
        <v>3260</v>
      </c>
      <c r="H8" s="13"/>
      <c r="I8" s="33"/>
      <c r="J8" s="63" t="s">
        <v>124</v>
      </c>
      <c r="K8" s="64" t="s">
        <v>31</v>
      </c>
      <c r="L8" s="64" t="s">
        <v>56</v>
      </c>
      <c r="M8" s="60" t="s">
        <v>32</v>
      </c>
      <c r="N8" s="60" t="s">
        <v>125</v>
      </c>
      <c r="O8" s="360" t="s">
        <v>36</v>
      </c>
      <c r="P8" s="13"/>
      <c r="Q8" s="23" t="s">
        <v>22</v>
      </c>
      <c r="R8" s="12" t="s">
        <v>19</v>
      </c>
      <c r="S8" s="13"/>
      <c r="T8" s="12"/>
      <c r="U8" s="13" t="s">
        <v>46</v>
      </c>
      <c r="V8" s="24">
        <f t="shared" si="0"/>
        <v>27390.084149999999</v>
      </c>
      <c r="W8" s="13" t="str">
        <f t="shared" ca="1" si="1"/>
        <v>50 р.</v>
      </c>
      <c r="X8" s="13">
        <v>2738908415</v>
      </c>
      <c r="Y8" s="379"/>
      <c r="Z8" s="373"/>
      <c r="AA8" s="373"/>
    </row>
    <row r="9" spans="1:27" s="34" customFormat="1" ht="57" customHeight="1">
      <c r="A9" s="1">
        <v>5761</v>
      </c>
      <c r="B9" s="17" t="s">
        <v>113</v>
      </c>
      <c r="C9" s="17"/>
      <c r="D9" s="17" t="s">
        <v>52</v>
      </c>
      <c r="E9" s="33"/>
      <c r="F9" s="13">
        <v>7</v>
      </c>
      <c r="G9" s="13">
        <v>3000</v>
      </c>
      <c r="H9" s="13"/>
      <c r="I9" s="33"/>
      <c r="J9" s="63" t="s">
        <v>126</v>
      </c>
      <c r="K9" s="64" t="s">
        <v>41</v>
      </c>
      <c r="L9" s="64" t="s">
        <v>58</v>
      </c>
      <c r="M9" s="54" t="s">
        <v>41</v>
      </c>
      <c r="N9" s="60" t="s">
        <v>127</v>
      </c>
      <c r="O9" s="360" t="s">
        <v>82</v>
      </c>
      <c r="P9" s="13"/>
      <c r="Q9" s="23" t="s">
        <v>23</v>
      </c>
      <c r="R9" s="12" t="s">
        <v>28</v>
      </c>
      <c r="S9" s="13"/>
      <c r="T9" s="12"/>
      <c r="U9" s="36" t="s">
        <v>42</v>
      </c>
      <c r="V9" s="24">
        <f t="shared" si="0"/>
        <v>32168.011989999999</v>
      </c>
      <c r="W9" s="13" t="str">
        <f t="shared" ca="1" si="1"/>
        <v>37 р.</v>
      </c>
      <c r="X9" s="13">
        <v>3216701199</v>
      </c>
      <c r="Y9" s="379"/>
      <c r="Z9" s="373"/>
      <c r="AA9" s="373"/>
    </row>
    <row r="10" spans="1:27" s="25" customFormat="1" ht="57" customHeight="1">
      <c r="A10" s="1">
        <v>5762</v>
      </c>
      <c r="B10" s="17" t="s">
        <v>113</v>
      </c>
      <c r="C10" s="17"/>
      <c r="D10" s="17" t="s">
        <v>52</v>
      </c>
      <c r="E10" s="17"/>
      <c r="F10" s="13">
        <v>5</v>
      </c>
      <c r="G10" s="13">
        <v>2820</v>
      </c>
      <c r="H10" s="13"/>
      <c r="I10" s="17"/>
      <c r="J10" s="109" t="s">
        <v>128</v>
      </c>
      <c r="K10" s="35" t="s">
        <v>26</v>
      </c>
      <c r="L10" s="35" t="s">
        <v>59</v>
      </c>
      <c r="M10" s="27"/>
      <c r="N10" s="60" t="s">
        <v>20</v>
      </c>
      <c r="O10" s="360" t="s">
        <v>48</v>
      </c>
      <c r="P10" s="13"/>
      <c r="Q10" s="23"/>
      <c r="R10" s="12" t="s">
        <v>19</v>
      </c>
      <c r="S10" s="13"/>
      <c r="T10" s="12"/>
      <c r="U10" s="13"/>
      <c r="V10" s="24">
        <f t="shared" si="0"/>
        <v>1</v>
      </c>
      <c r="W10" s="13" t="str">
        <f t="shared" ca="1" si="1"/>
        <v>125 р.</v>
      </c>
      <c r="X10" s="13"/>
      <c r="Y10" s="379"/>
      <c r="Z10" s="373"/>
      <c r="AA10" s="373"/>
    </row>
    <row r="11" spans="1:27" s="34" customFormat="1" ht="57" customHeight="1">
      <c r="A11" s="1">
        <v>5763</v>
      </c>
      <c r="B11" s="17" t="s">
        <v>113</v>
      </c>
      <c r="C11" s="17"/>
      <c r="D11" s="17" t="s">
        <v>52</v>
      </c>
      <c r="E11" s="17"/>
      <c r="F11" s="13">
        <v>5</v>
      </c>
      <c r="G11" s="13">
        <v>2820</v>
      </c>
      <c r="H11" s="13"/>
      <c r="I11" s="17"/>
      <c r="J11" s="109" t="s">
        <v>128</v>
      </c>
      <c r="K11" s="35" t="s">
        <v>26</v>
      </c>
      <c r="L11" s="35" t="s">
        <v>59</v>
      </c>
      <c r="M11" s="60" t="s">
        <v>26</v>
      </c>
      <c r="N11" s="60" t="s">
        <v>129</v>
      </c>
      <c r="O11" s="360" t="s">
        <v>36</v>
      </c>
      <c r="P11" s="13"/>
      <c r="Q11" s="23" t="s">
        <v>22</v>
      </c>
      <c r="R11" s="12" t="s">
        <v>19</v>
      </c>
      <c r="S11" s="13"/>
      <c r="T11" s="12"/>
      <c r="U11" s="13"/>
      <c r="V11" s="24">
        <f t="shared" si="0"/>
        <v>27069.175749999999</v>
      </c>
      <c r="W11" s="13" t="str">
        <f t="shared" ca="1" si="1"/>
        <v>51 р.</v>
      </c>
      <c r="X11" s="13">
        <v>2706817575</v>
      </c>
      <c r="Y11" s="379"/>
      <c r="Z11" s="373"/>
      <c r="AA11" s="373"/>
    </row>
    <row r="12" spans="1:27" s="21" customFormat="1" ht="18" customHeight="1">
      <c r="A12" s="114"/>
      <c r="B12" s="17" t="s">
        <v>113</v>
      </c>
      <c r="C12" s="114">
        <v>4650</v>
      </c>
      <c r="D12" s="114"/>
      <c r="E12" s="114"/>
      <c r="F12" s="115"/>
      <c r="G12" s="115"/>
      <c r="H12" s="115"/>
      <c r="I12" s="114"/>
      <c r="J12" s="118"/>
      <c r="K12" s="115"/>
      <c r="L12" s="116"/>
      <c r="M12" s="119"/>
      <c r="N12" s="120" t="s">
        <v>130</v>
      </c>
      <c r="O12" s="359"/>
      <c r="P12" s="115"/>
      <c r="Q12" s="121"/>
      <c r="R12" s="18" t="s">
        <v>19</v>
      </c>
      <c r="S12" s="117"/>
      <c r="T12" s="116"/>
      <c r="U12" s="115"/>
      <c r="V12" s="122"/>
      <c r="W12" s="115"/>
      <c r="X12" s="115"/>
      <c r="Y12" s="378"/>
      <c r="Z12" s="373"/>
      <c r="AA12" s="373"/>
    </row>
    <row r="13" spans="1:27" s="21" customFormat="1" ht="57" customHeight="1">
      <c r="A13" s="1">
        <v>5764</v>
      </c>
      <c r="B13" s="17" t="s">
        <v>113</v>
      </c>
      <c r="C13" s="17"/>
      <c r="D13" s="17" t="s">
        <v>60</v>
      </c>
      <c r="E13" s="33"/>
      <c r="F13" s="13">
        <v>11</v>
      </c>
      <c r="G13" s="13">
        <v>3350</v>
      </c>
      <c r="H13" s="13"/>
      <c r="I13" s="33"/>
      <c r="J13" s="63" t="s">
        <v>131</v>
      </c>
      <c r="K13" s="64" t="s">
        <v>39</v>
      </c>
      <c r="L13" s="64" t="s">
        <v>132</v>
      </c>
      <c r="M13" s="27" t="s">
        <v>39</v>
      </c>
      <c r="N13" s="100" t="s">
        <v>133</v>
      </c>
      <c r="O13" s="360" t="s">
        <v>36</v>
      </c>
      <c r="P13" s="13" t="s">
        <v>35</v>
      </c>
      <c r="Q13" s="23" t="s">
        <v>22</v>
      </c>
      <c r="R13" s="12" t="s">
        <v>19</v>
      </c>
      <c r="S13" s="13"/>
      <c r="T13" s="12"/>
      <c r="U13" s="13" t="s">
        <v>38</v>
      </c>
      <c r="V13" s="24">
        <f>X13/100000+1</f>
        <v>35878.006759999997</v>
      </c>
      <c r="W13" s="13" t="str">
        <f ca="1">DATEDIF(V13,$N$1,"y")&amp;" р."</f>
        <v>27 р.</v>
      </c>
      <c r="X13" s="13">
        <v>3587700676</v>
      </c>
      <c r="Y13" s="379"/>
      <c r="Z13" s="373"/>
      <c r="AA13" s="373"/>
    </row>
    <row r="14" spans="1:27" s="21" customFormat="1" ht="57" customHeight="1">
      <c r="A14" s="1">
        <v>5765</v>
      </c>
      <c r="B14" s="17" t="s">
        <v>113</v>
      </c>
      <c r="C14" s="17"/>
      <c r="D14" s="17" t="s">
        <v>60</v>
      </c>
      <c r="E14" s="33"/>
      <c r="F14" s="13">
        <v>10</v>
      </c>
      <c r="G14" s="13">
        <v>3260</v>
      </c>
      <c r="H14" s="13"/>
      <c r="I14" s="33"/>
      <c r="J14" s="63" t="s">
        <v>134</v>
      </c>
      <c r="K14" s="64" t="s">
        <v>31</v>
      </c>
      <c r="L14" s="64" t="s">
        <v>61</v>
      </c>
      <c r="M14" s="27" t="s">
        <v>41</v>
      </c>
      <c r="N14" s="54" t="s">
        <v>135</v>
      </c>
      <c r="O14" s="360"/>
      <c r="P14" s="13"/>
      <c r="Q14" s="23" t="s">
        <v>22</v>
      </c>
      <c r="R14" s="12" t="s">
        <v>19</v>
      </c>
      <c r="S14" s="13"/>
      <c r="T14" s="12"/>
      <c r="U14" s="13" t="s">
        <v>38</v>
      </c>
      <c r="V14" s="24">
        <f>X14/100000+1</f>
        <v>30240.10816</v>
      </c>
      <c r="W14" s="13" t="str">
        <f ca="1">DATEDIF(V14,$N$1,"y")&amp;" р."</f>
        <v>42 р.</v>
      </c>
      <c r="X14" s="13">
        <v>3023910816</v>
      </c>
      <c r="Y14" s="379"/>
      <c r="Z14" s="373"/>
      <c r="AA14" s="373"/>
    </row>
    <row r="15" spans="1:27" s="25" customFormat="1" ht="57" customHeight="1">
      <c r="A15" s="1">
        <v>5766</v>
      </c>
      <c r="B15" s="17" t="s">
        <v>113</v>
      </c>
      <c r="C15" s="17"/>
      <c r="D15" s="17" t="s">
        <v>60</v>
      </c>
      <c r="E15" s="33"/>
      <c r="F15" s="13">
        <v>7</v>
      </c>
      <c r="G15" s="13">
        <v>3000</v>
      </c>
      <c r="H15" s="13"/>
      <c r="I15" s="33"/>
      <c r="J15" s="63" t="s">
        <v>136</v>
      </c>
      <c r="K15" s="64" t="s">
        <v>32</v>
      </c>
      <c r="L15" s="64" t="s">
        <v>62</v>
      </c>
      <c r="M15" s="54"/>
      <c r="N15" s="54" t="s">
        <v>20</v>
      </c>
      <c r="O15" s="360"/>
      <c r="P15" s="13"/>
      <c r="Q15" s="23"/>
      <c r="R15" s="12" t="s">
        <v>19</v>
      </c>
      <c r="S15" s="13"/>
      <c r="T15" s="12"/>
      <c r="U15" s="13"/>
      <c r="V15" s="24">
        <f>X15/100000+1</f>
        <v>1</v>
      </c>
      <c r="W15" s="13" t="str">
        <f ca="1">DATEDIF(V15,$N$1,"y")&amp;" р."</f>
        <v>125 р.</v>
      </c>
      <c r="X15" s="13"/>
      <c r="Y15" s="379"/>
      <c r="Z15" s="373"/>
      <c r="AA15" s="373"/>
    </row>
    <row r="16" spans="1:27" s="34" customFormat="1" ht="57" customHeight="1">
      <c r="A16" s="1">
        <v>5767</v>
      </c>
      <c r="B16" s="17" t="s">
        <v>113</v>
      </c>
      <c r="C16" s="17"/>
      <c r="D16" s="17" t="s">
        <v>60</v>
      </c>
      <c r="E16" s="17"/>
      <c r="F16" s="13">
        <v>5</v>
      </c>
      <c r="G16" s="13">
        <v>2820</v>
      </c>
      <c r="H16" s="13"/>
      <c r="I16" s="17"/>
      <c r="J16" s="109" t="s">
        <v>137</v>
      </c>
      <c r="K16" s="35" t="s">
        <v>26</v>
      </c>
      <c r="L16" s="35" t="s">
        <v>59</v>
      </c>
      <c r="M16" s="60"/>
      <c r="N16" s="54" t="s">
        <v>20</v>
      </c>
      <c r="O16" s="360"/>
      <c r="P16" s="36"/>
      <c r="Q16" s="101"/>
      <c r="R16" s="35" t="s">
        <v>19</v>
      </c>
      <c r="S16" s="13"/>
      <c r="T16" s="12"/>
      <c r="U16" s="13"/>
      <c r="V16" s="24">
        <f>X16/100000+1</f>
        <v>1</v>
      </c>
      <c r="W16" s="13" t="str">
        <f ca="1">DATEDIF(V16,$N$1,"y")&amp;" р."</f>
        <v>125 р.</v>
      </c>
      <c r="X16" s="13"/>
      <c r="Y16" s="379"/>
      <c r="Z16" s="373"/>
      <c r="AA16" s="373"/>
    </row>
    <row r="17" spans="1:27" s="34" customFormat="1" ht="18" customHeight="1">
      <c r="A17" s="114"/>
      <c r="B17" s="17" t="s">
        <v>113</v>
      </c>
      <c r="C17" s="114"/>
      <c r="D17" s="114"/>
      <c r="E17" s="114"/>
      <c r="F17" s="115"/>
      <c r="G17" s="115"/>
      <c r="H17" s="115"/>
      <c r="I17" s="114"/>
      <c r="J17" s="118"/>
      <c r="K17" s="115"/>
      <c r="L17" s="116"/>
      <c r="M17" s="119"/>
      <c r="N17" s="120" t="s">
        <v>138</v>
      </c>
      <c r="O17" s="359"/>
      <c r="P17" s="115"/>
      <c r="Q17" s="121"/>
      <c r="R17" s="18" t="s">
        <v>19</v>
      </c>
      <c r="S17" s="117"/>
      <c r="T17" s="116"/>
      <c r="U17" s="115"/>
      <c r="V17" s="122"/>
      <c r="W17" s="115"/>
      <c r="X17" s="115"/>
      <c r="Y17" s="378"/>
      <c r="Z17" s="373"/>
      <c r="AA17" s="373"/>
    </row>
    <row r="18" spans="1:27" s="34" customFormat="1" ht="57" customHeight="1">
      <c r="A18" s="1">
        <v>5768</v>
      </c>
      <c r="B18" s="17" t="s">
        <v>113</v>
      </c>
      <c r="C18" s="17"/>
      <c r="D18" s="17" t="s">
        <v>60</v>
      </c>
      <c r="E18" s="17" t="s">
        <v>105</v>
      </c>
      <c r="F18" s="13">
        <v>9</v>
      </c>
      <c r="G18" s="13">
        <v>3170</v>
      </c>
      <c r="H18" s="13"/>
      <c r="I18" s="33"/>
      <c r="J18" s="63" t="s">
        <v>139</v>
      </c>
      <c r="K18" s="64" t="s">
        <v>32</v>
      </c>
      <c r="L18" s="64" t="s">
        <v>101</v>
      </c>
      <c r="M18" s="88"/>
      <c r="N18" s="54" t="s">
        <v>20</v>
      </c>
      <c r="O18" s="360" t="s">
        <v>104</v>
      </c>
      <c r="P18" s="13"/>
      <c r="Q18" s="23"/>
      <c r="R18" s="12" t="s">
        <v>19</v>
      </c>
      <c r="S18" s="13"/>
      <c r="T18" s="12"/>
      <c r="U18" s="13"/>
      <c r="V18" s="24">
        <f t="shared" ref="V18:V25" si="2">X18/100000+1</f>
        <v>1</v>
      </c>
      <c r="W18" s="13" t="str">
        <f t="shared" ref="W18:W25" ca="1" si="3">DATEDIF(V18,$N$1,"y")&amp;" р."</f>
        <v>125 р.</v>
      </c>
      <c r="X18" s="13"/>
      <c r="Y18" s="379"/>
      <c r="Z18" s="373"/>
      <c r="AA18" s="373"/>
    </row>
    <row r="19" spans="1:27" s="21" customFormat="1" ht="57" customHeight="1">
      <c r="A19" s="1">
        <v>5769</v>
      </c>
      <c r="B19" s="17" t="s">
        <v>113</v>
      </c>
      <c r="C19" s="17"/>
      <c r="D19" s="17" t="s">
        <v>60</v>
      </c>
      <c r="E19" s="17" t="s">
        <v>105</v>
      </c>
      <c r="F19" s="13">
        <v>4</v>
      </c>
      <c r="G19" s="13">
        <v>2730</v>
      </c>
      <c r="H19" s="13"/>
      <c r="I19" s="17"/>
      <c r="J19" s="109" t="s">
        <v>140</v>
      </c>
      <c r="K19" s="35" t="s">
        <v>26</v>
      </c>
      <c r="L19" s="35" t="s">
        <v>78</v>
      </c>
      <c r="M19" s="60" t="s">
        <v>32</v>
      </c>
      <c r="N19" s="54" t="s">
        <v>141</v>
      </c>
      <c r="O19" s="362" t="s">
        <v>109</v>
      </c>
      <c r="P19" s="13"/>
      <c r="Q19" s="23" t="s">
        <v>45</v>
      </c>
      <c r="R19" s="12" t="s">
        <v>142</v>
      </c>
      <c r="S19" s="13"/>
      <c r="T19" s="12"/>
      <c r="U19" s="13"/>
      <c r="V19" s="24">
        <f t="shared" si="2"/>
        <v>31113.17254</v>
      </c>
      <c r="W19" s="13" t="str">
        <f t="shared" ca="1" si="3"/>
        <v>40 р.</v>
      </c>
      <c r="X19" s="13">
        <v>3111217254</v>
      </c>
      <c r="Y19" s="379"/>
      <c r="Z19" s="373"/>
      <c r="AA19" s="373"/>
    </row>
    <row r="20" spans="1:27" s="21" customFormat="1" ht="57" customHeight="1">
      <c r="A20" s="1">
        <v>5770</v>
      </c>
      <c r="B20" s="17" t="s">
        <v>113</v>
      </c>
      <c r="C20" s="17"/>
      <c r="D20" s="17" t="s">
        <v>60</v>
      </c>
      <c r="E20" s="17" t="s">
        <v>105</v>
      </c>
      <c r="F20" s="13">
        <v>4</v>
      </c>
      <c r="G20" s="13">
        <v>2730</v>
      </c>
      <c r="H20" s="13"/>
      <c r="I20" s="17"/>
      <c r="J20" s="109" t="s">
        <v>140</v>
      </c>
      <c r="K20" s="35" t="s">
        <v>26</v>
      </c>
      <c r="L20" s="35" t="s">
        <v>78</v>
      </c>
      <c r="M20" s="60" t="s">
        <v>26</v>
      </c>
      <c r="N20" s="54" t="s">
        <v>50</v>
      </c>
      <c r="O20" s="360"/>
      <c r="P20" s="13"/>
      <c r="Q20" s="23" t="s">
        <v>22</v>
      </c>
      <c r="R20" s="12" t="s">
        <v>19</v>
      </c>
      <c r="S20" s="13"/>
      <c r="T20" s="12"/>
      <c r="U20" s="13"/>
      <c r="V20" s="24">
        <f t="shared" si="2"/>
        <v>30498.187539999999</v>
      </c>
      <c r="W20" s="13" t="str">
        <f t="shared" ca="1" si="3"/>
        <v>42 р.</v>
      </c>
      <c r="X20" s="13">
        <v>3049718754</v>
      </c>
      <c r="Y20" s="379"/>
      <c r="Z20" s="373"/>
      <c r="AA20" s="373"/>
    </row>
    <row r="21" spans="1:27" s="21" customFormat="1" ht="57" customHeight="1">
      <c r="A21" s="1">
        <v>5771</v>
      </c>
      <c r="B21" s="17" t="s">
        <v>113</v>
      </c>
      <c r="C21" s="17"/>
      <c r="D21" s="17" t="s">
        <v>60</v>
      </c>
      <c r="E21" s="17" t="s">
        <v>105</v>
      </c>
      <c r="F21" s="13">
        <v>4</v>
      </c>
      <c r="G21" s="13">
        <v>2730</v>
      </c>
      <c r="H21" s="13"/>
      <c r="I21" s="17"/>
      <c r="J21" s="109" t="s">
        <v>143</v>
      </c>
      <c r="K21" s="35" t="s">
        <v>26</v>
      </c>
      <c r="L21" s="35" t="s">
        <v>144</v>
      </c>
      <c r="M21" s="100" t="s">
        <v>25</v>
      </c>
      <c r="N21" s="54" t="s">
        <v>145</v>
      </c>
      <c r="O21" s="363">
        <v>45718</v>
      </c>
      <c r="P21" s="94"/>
      <c r="Q21" s="101" t="s">
        <v>40</v>
      </c>
      <c r="R21" s="35" t="s">
        <v>81</v>
      </c>
      <c r="S21" s="102"/>
      <c r="T21" s="95"/>
      <c r="U21" s="94"/>
      <c r="V21" s="24">
        <f t="shared" si="2"/>
        <v>34374.110139999997</v>
      </c>
      <c r="W21" s="13" t="str">
        <f t="shared" ca="1" si="3"/>
        <v>31 р.</v>
      </c>
      <c r="X21" s="94">
        <v>3437311014</v>
      </c>
      <c r="Y21" s="381"/>
      <c r="Z21" s="373"/>
      <c r="AA21" s="373"/>
    </row>
    <row r="22" spans="1:27" s="21" customFormat="1" ht="57" customHeight="1">
      <c r="A22" s="1">
        <v>5772</v>
      </c>
      <c r="B22" s="17" t="s">
        <v>113</v>
      </c>
      <c r="C22" s="17"/>
      <c r="D22" s="17" t="s">
        <v>60</v>
      </c>
      <c r="E22" s="17" t="s">
        <v>105</v>
      </c>
      <c r="F22" s="13">
        <v>4</v>
      </c>
      <c r="G22" s="13">
        <v>2730</v>
      </c>
      <c r="H22" s="13"/>
      <c r="I22" s="17"/>
      <c r="J22" s="109" t="s">
        <v>143</v>
      </c>
      <c r="K22" s="35" t="s">
        <v>26</v>
      </c>
      <c r="L22" s="35" t="s">
        <v>144</v>
      </c>
      <c r="M22" s="100" t="s">
        <v>26</v>
      </c>
      <c r="N22" s="54" t="s">
        <v>146</v>
      </c>
      <c r="O22" s="364"/>
      <c r="P22" s="94"/>
      <c r="Q22" s="101" t="s">
        <v>22</v>
      </c>
      <c r="R22" s="35" t="s">
        <v>19</v>
      </c>
      <c r="S22" s="102"/>
      <c r="T22" s="95"/>
      <c r="U22" s="94"/>
      <c r="V22" s="24">
        <f t="shared" si="2"/>
        <v>34015.129549999998</v>
      </c>
      <c r="W22" s="13" t="str">
        <f t="shared" ca="1" si="3"/>
        <v>32 р.</v>
      </c>
      <c r="X22" s="94">
        <v>3401412955</v>
      </c>
      <c r="Y22" s="381"/>
      <c r="Z22" s="373"/>
      <c r="AA22" s="373"/>
    </row>
    <row r="23" spans="1:27" s="25" customFormat="1" ht="57" customHeight="1">
      <c r="A23" s="1">
        <v>5773</v>
      </c>
      <c r="B23" s="17" t="s">
        <v>113</v>
      </c>
      <c r="C23" s="17"/>
      <c r="D23" s="17" t="s">
        <v>60</v>
      </c>
      <c r="E23" s="17" t="s">
        <v>105</v>
      </c>
      <c r="F23" s="13">
        <v>5</v>
      </c>
      <c r="G23" s="13">
        <v>2820</v>
      </c>
      <c r="H23" s="13"/>
      <c r="I23" s="17"/>
      <c r="J23" s="109" t="s">
        <v>147</v>
      </c>
      <c r="K23" s="35" t="s">
        <v>26</v>
      </c>
      <c r="L23" s="35" t="s">
        <v>64</v>
      </c>
      <c r="M23" s="54" t="s">
        <v>26</v>
      </c>
      <c r="N23" s="54" t="s">
        <v>148</v>
      </c>
      <c r="O23" s="360" t="s">
        <v>36</v>
      </c>
      <c r="P23" s="13"/>
      <c r="Q23" s="23" t="s">
        <v>22</v>
      </c>
      <c r="R23" s="12" t="s">
        <v>19</v>
      </c>
      <c r="S23" s="13"/>
      <c r="T23" s="12"/>
      <c r="U23" s="13"/>
      <c r="V23" s="24">
        <f t="shared" si="2"/>
        <v>30687.163130000001</v>
      </c>
      <c r="W23" s="13" t="str">
        <f t="shared" ca="1" si="3"/>
        <v>41 р.</v>
      </c>
      <c r="X23" s="13">
        <v>3068616313</v>
      </c>
      <c r="Y23" s="379"/>
      <c r="Z23" s="373"/>
      <c r="AA23" s="373"/>
    </row>
    <row r="24" spans="1:27" s="34" customFormat="1" ht="57" customHeight="1">
      <c r="A24" s="1">
        <v>5774</v>
      </c>
      <c r="B24" s="17" t="s">
        <v>113</v>
      </c>
      <c r="C24" s="17"/>
      <c r="D24" s="17" t="s">
        <v>60</v>
      </c>
      <c r="E24" s="17" t="s">
        <v>105</v>
      </c>
      <c r="F24" s="13">
        <v>5</v>
      </c>
      <c r="G24" s="13">
        <v>2820</v>
      </c>
      <c r="H24" s="13"/>
      <c r="I24" s="17"/>
      <c r="J24" s="109" t="s">
        <v>149</v>
      </c>
      <c r="K24" s="35" t="s">
        <v>26</v>
      </c>
      <c r="L24" s="35" t="s">
        <v>59</v>
      </c>
      <c r="M24" s="54"/>
      <c r="N24" s="54" t="s">
        <v>20</v>
      </c>
      <c r="O24" s="361" t="s">
        <v>67</v>
      </c>
      <c r="P24" s="13"/>
      <c r="Q24" s="41"/>
      <c r="R24" s="35" t="s">
        <v>19</v>
      </c>
      <c r="S24" s="36"/>
      <c r="T24" s="12"/>
      <c r="U24" s="36"/>
      <c r="V24" s="24">
        <f t="shared" si="2"/>
        <v>1</v>
      </c>
      <c r="W24" s="13" t="str">
        <f t="shared" ca="1" si="3"/>
        <v>125 р.</v>
      </c>
      <c r="X24" s="13"/>
      <c r="Y24" s="379"/>
      <c r="Z24" s="373"/>
      <c r="AA24" s="373"/>
    </row>
    <row r="25" spans="1:27" s="21" customFormat="1" ht="57" customHeight="1">
      <c r="A25" s="1">
        <v>5775</v>
      </c>
      <c r="B25" s="17" t="s">
        <v>113</v>
      </c>
      <c r="C25" s="17"/>
      <c r="D25" s="17" t="s">
        <v>60</v>
      </c>
      <c r="E25" s="17" t="s">
        <v>105</v>
      </c>
      <c r="F25" s="13">
        <v>5</v>
      </c>
      <c r="G25" s="13">
        <v>2820</v>
      </c>
      <c r="H25" s="13"/>
      <c r="I25" s="17"/>
      <c r="J25" s="109" t="s">
        <v>149</v>
      </c>
      <c r="K25" s="35" t="s">
        <v>26</v>
      </c>
      <c r="L25" s="35" t="s">
        <v>59</v>
      </c>
      <c r="M25" s="54"/>
      <c r="N25" s="54" t="s">
        <v>20</v>
      </c>
      <c r="O25" s="360" t="s">
        <v>89</v>
      </c>
      <c r="P25" s="13"/>
      <c r="Q25" s="101"/>
      <c r="R25" s="35" t="s">
        <v>19</v>
      </c>
      <c r="S25" s="13"/>
      <c r="T25" s="12"/>
      <c r="U25" s="13"/>
      <c r="V25" s="24">
        <f t="shared" si="2"/>
        <v>1</v>
      </c>
      <c r="W25" s="13" t="str">
        <f t="shared" ca="1" si="3"/>
        <v>125 р.</v>
      </c>
      <c r="X25" s="13"/>
      <c r="Y25" s="379"/>
      <c r="Z25" s="373"/>
      <c r="AA25" s="373"/>
    </row>
    <row r="26" spans="1:27" s="21" customFormat="1" ht="18" customHeight="1">
      <c r="A26" s="114"/>
      <c r="B26" s="17" t="s">
        <v>113</v>
      </c>
      <c r="C26" s="114"/>
      <c r="D26" s="114"/>
      <c r="E26" s="114"/>
      <c r="F26" s="115"/>
      <c r="G26" s="115"/>
      <c r="H26" s="115"/>
      <c r="I26" s="114"/>
      <c r="J26" s="118"/>
      <c r="K26" s="115"/>
      <c r="L26" s="116"/>
      <c r="M26" s="119"/>
      <c r="N26" s="120" t="s">
        <v>150</v>
      </c>
      <c r="O26" s="359"/>
      <c r="P26" s="115"/>
      <c r="Q26" s="121"/>
      <c r="R26" s="18" t="s">
        <v>19</v>
      </c>
      <c r="S26" s="117"/>
      <c r="T26" s="116"/>
      <c r="U26" s="115"/>
      <c r="V26" s="122"/>
      <c r="W26" s="115"/>
      <c r="X26" s="115"/>
      <c r="Y26" s="378"/>
      <c r="Z26" s="373"/>
      <c r="AA26" s="373"/>
    </row>
    <row r="27" spans="1:27" s="21" customFormat="1" ht="57" customHeight="1">
      <c r="A27" s="1">
        <v>5776</v>
      </c>
      <c r="B27" s="17" t="s">
        <v>113</v>
      </c>
      <c r="C27" s="17"/>
      <c r="D27" s="17" t="s">
        <v>60</v>
      </c>
      <c r="E27" s="17" t="s">
        <v>106</v>
      </c>
      <c r="F27" s="13">
        <v>9</v>
      </c>
      <c r="G27" s="13">
        <v>3170</v>
      </c>
      <c r="H27" s="13"/>
      <c r="I27" s="33"/>
      <c r="J27" s="63" t="s">
        <v>151</v>
      </c>
      <c r="K27" s="64" t="s">
        <v>32</v>
      </c>
      <c r="L27" s="64" t="s">
        <v>101</v>
      </c>
      <c r="M27" s="27"/>
      <c r="N27" s="54" t="s">
        <v>20</v>
      </c>
      <c r="O27" s="360" t="s">
        <v>84</v>
      </c>
      <c r="P27" s="13"/>
      <c r="Q27" s="23"/>
      <c r="R27" s="12" t="s">
        <v>19</v>
      </c>
      <c r="S27" s="13"/>
      <c r="T27" s="12"/>
      <c r="U27" s="13"/>
      <c r="V27" s="24">
        <f t="shared" ref="V27:V34" si="4">X27/100000+1</f>
        <v>1</v>
      </c>
      <c r="W27" s="13" t="str">
        <f t="shared" ref="W27:W34" ca="1" si="5">DATEDIF(V27,$N$1,"y")&amp;" р."</f>
        <v>125 р.</v>
      </c>
      <c r="X27" s="13"/>
      <c r="Y27" s="379"/>
      <c r="Z27" s="373"/>
      <c r="AA27" s="373"/>
    </row>
    <row r="28" spans="1:27" s="25" customFormat="1" ht="57" customHeight="1">
      <c r="A28" s="1">
        <v>5777</v>
      </c>
      <c r="B28" s="17" t="s">
        <v>113</v>
      </c>
      <c r="C28" s="17"/>
      <c r="D28" s="17" t="s">
        <v>60</v>
      </c>
      <c r="E28" s="17" t="s">
        <v>106</v>
      </c>
      <c r="F28" s="13">
        <v>4</v>
      </c>
      <c r="G28" s="13">
        <v>2730</v>
      </c>
      <c r="H28" s="13"/>
      <c r="I28" s="17"/>
      <c r="J28" s="109" t="s">
        <v>152</v>
      </c>
      <c r="K28" s="35" t="s">
        <v>26</v>
      </c>
      <c r="L28" s="35" t="s">
        <v>78</v>
      </c>
      <c r="M28" s="54"/>
      <c r="N28" s="54" t="s">
        <v>20</v>
      </c>
      <c r="O28" s="360" t="s">
        <v>88</v>
      </c>
      <c r="P28" s="94"/>
      <c r="Q28" s="101"/>
      <c r="R28" s="35" t="s">
        <v>19</v>
      </c>
      <c r="S28" s="94"/>
      <c r="T28" s="95"/>
      <c r="U28" s="94"/>
      <c r="V28" s="24">
        <f t="shared" si="4"/>
        <v>1</v>
      </c>
      <c r="W28" s="13" t="str">
        <f t="shared" ca="1" si="5"/>
        <v>125 р.</v>
      </c>
      <c r="X28" s="94"/>
      <c r="Y28" s="381"/>
      <c r="Z28" s="373"/>
      <c r="AA28" s="373"/>
    </row>
    <row r="29" spans="1:27" s="34" customFormat="1" ht="57" customHeight="1">
      <c r="A29" s="1">
        <v>5778</v>
      </c>
      <c r="B29" s="17" t="s">
        <v>113</v>
      </c>
      <c r="C29" s="17"/>
      <c r="D29" s="17" t="s">
        <v>60</v>
      </c>
      <c r="E29" s="17" t="s">
        <v>106</v>
      </c>
      <c r="F29" s="13">
        <v>4</v>
      </c>
      <c r="G29" s="13">
        <v>2730</v>
      </c>
      <c r="H29" s="13"/>
      <c r="I29" s="17"/>
      <c r="J29" s="109" t="s">
        <v>152</v>
      </c>
      <c r="K29" s="35" t="s">
        <v>26</v>
      </c>
      <c r="L29" s="35" t="s">
        <v>78</v>
      </c>
      <c r="M29" s="54"/>
      <c r="N29" s="54" t="s">
        <v>20</v>
      </c>
      <c r="O29" s="362" t="s">
        <v>86</v>
      </c>
      <c r="P29" s="13"/>
      <c r="Q29" s="23"/>
      <c r="R29" s="12" t="s">
        <v>19</v>
      </c>
      <c r="S29" s="13"/>
      <c r="T29" s="12"/>
      <c r="U29" s="13"/>
      <c r="V29" s="24">
        <f t="shared" si="4"/>
        <v>1</v>
      </c>
      <c r="W29" s="13" t="str">
        <f t="shared" ca="1" si="5"/>
        <v>125 р.</v>
      </c>
      <c r="X29" s="13"/>
      <c r="Y29" s="379"/>
      <c r="Z29" s="373"/>
      <c r="AA29" s="373"/>
    </row>
    <row r="30" spans="1:27" s="21" customFormat="1" ht="57" customHeight="1">
      <c r="A30" s="1">
        <v>5779</v>
      </c>
      <c r="B30" s="17" t="s">
        <v>113</v>
      </c>
      <c r="C30" s="17"/>
      <c r="D30" s="17" t="s">
        <v>60</v>
      </c>
      <c r="E30" s="17" t="s">
        <v>106</v>
      </c>
      <c r="F30" s="13">
        <v>4</v>
      </c>
      <c r="G30" s="13">
        <v>2730</v>
      </c>
      <c r="H30" s="13"/>
      <c r="I30" s="17"/>
      <c r="J30" s="109" t="s">
        <v>153</v>
      </c>
      <c r="K30" s="35" t="s">
        <v>26</v>
      </c>
      <c r="L30" s="35" t="s">
        <v>144</v>
      </c>
      <c r="M30" s="78" t="s">
        <v>26</v>
      </c>
      <c r="N30" s="60" t="s">
        <v>154</v>
      </c>
      <c r="O30" s="362" t="s">
        <v>73</v>
      </c>
      <c r="P30" s="13"/>
      <c r="Q30" s="23" t="s">
        <v>22</v>
      </c>
      <c r="R30" s="12"/>
      <c r="S30" s="13"/>
      <c r="T30" s="12"/>
      <c r="U30" s="13"/>
      <c r="V30" s="42">
        <f t="shared" si="4"/>
        <v>34239.154990000003</v>
      </c>
      <c r="W30" s="39" t="str">
        <f t="shared" ca="1" si="5"/>
        <v>31 р.</v>
      </c>
      <c r="X30" s="39">
        <v>3423815499</v>
      </c>
      <c r="Y30" s="379"/>
      <c r="Z30" s="373"/>
      <c r="AA30" s="373"/>
    </row>
    <row r="31" spans="1:27" s="21" customFormat="1" ht="57" customHeight="1">
      <c r="A31" s="1">
        <v>5780</v>
      </c>
      <c r="B31" s="17" t="s">
        <v>113</v>
      </c>
      <c r="C31" s="17"/>
      <c r="D31" s="17" t="s">
        <v>60</v>
      </c>
      <c r="E31" s="17" t="s">
        <v>106</v>
      </c>
      <c r="F31" s="13">
        <v>4</v>
      </c>
      <c r="G31" s="13">
        <v>2730</v>
      </c>
      <c r="H31" s="13"/>
      <c r="I31" s="17"/>
      <c r="J31" s="109" t="s">
        <v>153</v>
      </c>
      <c r="K31" s="35" t="s">
        <v>26</v>
      </c>
      <c r="L31" s="35" t="s">
        <v>144</v>
      </c>
      <c r="M31" s="78" t="s">
        <v>26</v>
      </c>
      <c r="N31" s="60" t="s">
        <v>155</v>
      </c>
      <c r="O31" s="362" t="s">
        <v>73</v>
      </c>
      <c r="P31" s="13"/>
      <c r="Q31" s="23" t="s">
        <v>22</v>
      </c>
      <c r="R31" s="12"/>
      <c r="S31" s="13"/>
      <c r="T31" s="12"/>
      <c r="U31" s="13"/>
      <c r="V31" s="42">
        <f t="shared" si="4"/>
        <v>29650.137890000002</v>
      </c>
      <c r="W31" s="39" t="str">
        <f t="shared" ca="1" si="5"/>
        <v>44 р.</v>
      </c>
      <c r="X31" s="39">
        <v>2964913789</v>
      </c>
      <c r="Y31" s="379"/>
      <c r="Z31" s="373"/>
      <c r="AA31" s="373"/>
    </row>
    <row r="32" spans="1:27" s="21" customFormat="1" ht="57" customHeight="1">
      <c r="A32" s="1">
        <v>5781</v>
      </c>
      <c r="B32" s="17" t="s">
        <v>113</v>
      </c>
      <c r="C32" s="17"/>
      <c r="D32" s="17" t="s">
        <v>60</v>
      </c>
      <c r="E32" s="17" t="s">
        <v>106</v>
      </c>
      <c r="F32" s="13">
        <v>5</v>
      </c>
      <c r="G32" s="13">
        <v>2820</v>
      </c>
      <c r="H32" s="13"/>
      <c r="I32" s="17"/>
      <c r="J32" s="109" t="s">
        <v>156</v>
      </c>
      <c r="K32" s="35" t="s">
        <v>26</v>
      </c>
      <c r="L32" s="35" t="s">
        <v>64</v>
      </c>
      <c r="M32" s="27" t="s">
        <v>26</v>
      </c>
      <c r="N32" s="54" t="s">
        <v>157</v>
      </c>
      <c r="O32" s="365"/>
      <c r="P32" s="13"/>
      <c r="Q32" s="23" t="s">
        <v>51</v>
      </c>
      <c r="R32" s="12" t="s">
        <v>158</v>
      </c>
      <c r="S32" s="24"/>
      <c r="T32" s="13"/>
      <c r="U32" s="13"/>
      <c r="V32" s="24">
        <f t="shared" si="4"/>
        <v>31681.050179999998</v>
      </c>
      <c r="W32" s="13" t="str">
        <f t="shared" ca="1" si="5"/>
        <v>38 р.</v>
      </c>
      <c r="X32" s="113">
        <v>3168005018</v>
      </c>
      <c r="Y32" s="382"/>
      <c r="Z32" s="373"/>
      <c r="AA32" s="373"/>
    </row>
    <row r="33" spans="1:27" s="25" customFormat="1" ht="57" customHeight="1">
      <c r="A33" s="1">
        <v>5782</v>
      </c>
      <c r="B33" s="17" t="s">
        <v>113</v>
      </c>
      <c r="C33" s="17"/>
      <c r="D33" s="17" t="s">
        <v>60</v>
      </c>
      <c r="E33" s="17" t="s">
        <v>106</v>
      </c>
      <c r="F33" s="13">
        <v>5</v>
      </c>
      <c r="G33" s="13">
        <v>2820</v>
      </c>
      <c r="H33" s="13"/>
      <c r="I33" s="17"/>
      <c r="J33" s="109" t="s">
        <v>159</v>
      </c>
      <c r="K33" s="35" t="s">
        <v>26</v>
      </c>
      <c r="L33" s="35" t="s">
        <v>59</v>
      </c>
      <c r="M33" s="60"/>
      <c r="N33" s="54" t="s">
        <v>20</v>
      </c>
      <c r="O33" s="360" t="s">
        <v>88</v>
      </c>
      <c r="P33" s="13"/>
      <c r="Q33" s="23"/>
      <c r="R33" s="12" t="s">
        <v>19</v>
      </c>
      <c r="S33" s="13"/>
      <c r="T33" s="12"/>
      <c r="U33" s="13"/>
      <c r="V33" s="24">
        <f t="shared" si="4"/>
        <v>1</v>
      </c>
      <c r="W33" s="13" t="str">
        <f t="shared" ca="1" si="5"/>
        <v>125 р.</v>
      </c>
      <c r="X33" s="13"/>
      <c r="Y33" s="379"/>
      <c r="Z33" s="373"/>
      <c r="AA33" s="373"/>
    </row>
    <row r="34" spans="1:27" s="29" customFormat="1" ht="57" customHeight="1">
      <c r="A34" s="1">
        <v>5783</v>
      </c>
      <c r="B34" s="17" t="s">
        <v>113</v>
      </c>
      <c r="C34" s="17"/>
      <c r="D34" s="17" t="s">
        <v>60</v>
      </c>
      <c r="E34" s="17" t="s">
        <v>106</v>
      </c>
      <c r="F34" s="13">
        <v>5</v>
      </c>
      <c r="G34" s="13">
        <v>2820</v>
      </c>
      <c r="H34" s="13"/>
      <c r="I34" s="17"/>
      <c r="J34" s="109" t="s">
        <v>159</v>
      </c>
      <c r="K34" s="35" t="s">
        <v>26</v>
      </c>
      <c r="L34" s="35" t="s">
        <v>59</v>
      </c>
      <c r="M34" s="54"/>
      <c r="N34" s="54" t="s">
        <v>20</v>
      </c>
      <c r="O34" s="360"/>
      <c r="P34" s="13"/>
      <c r="Q34" s="23"/>
      <c r="R34" s="12" t="s">
        <v>19</v>
      </c>
      <c r="S34" s="13"/>
      <c r="T34" s="12"/>
      <c r="U34" s="13"/>
      <c r="V34" s="24">
        <f t="shared" si="4"/>
        <v>1</v>
      </c>
      <c r="W34" s="13" t="str">
        <f t="shared" ca="1" si="5"/>
        <v>125 р.</v>
      </c>
      <c r="X34" s="13"/>
      <c r="Y34" s="379"/>
      <c r="Z34" s="373"/>
      <c r="AA34" s="373"/>
    </row>
    <row r="35" spans="1:27" s="29" customFormat="1" ht="18" customHeight="1">
      <c r="A35" s="114"/>
      <c r="B35" s="17" t="s">
        <v>113</v>
      </c>
      <c r="C35" s="114"/>
      <c r="D35" s="114"/>
      <c r="E35" s="114"/>
      <c r="F35" s="115"/>
      <c r="G35" s="115"/>
      <c r="H35" s="115"/>
      <c r="I35" s="114"/>
      <c r="J35" s="118"/>
      <c r="K35" s="115"/>
      <c r="L35" s="116"/>
      <c r="M35" s="119"/>
      <c r="N35" s="120" t="s">
        <v>160</v>
      </c>
      <c r="O35" s="359"/>
      <c r="P35" s="13"/>
      <c r="Q35" s="23"/>
      <c r="R35" s="12" t="s">
        <v>19</v>
      </c>
      <c r="S35" s="117"/>
      <c r="T35" s="116"/>
      <c r="U35" s="115"/>
      <c r="V35" s="122"/>
      <c r="W35" s="115"/>
      <c r="X35" s="115"/>
      <c r="Y35" s="378"/>
      <c r="Z35" s="373"/>
      <c r="AA35" s="373"/>
    </row>
    <row r="36" spans="1:27" s="34" customFormat="1" ht="57" customHeight="1">
      <c r="A36" s="126">
        <v>5784</v>
      </c>
      <c r="B36" s="123" t="s">
        <v>113</v>
      </c>
      <c r="C36" s="17"/>
      <c r="D36" s="123" t="s">
        <v>60</v>
      </c>
      <c r="E36" s="17" t="s">
        <v>107</v>
      </c>
      <c r="F36" s="124">
        <v>9</v>
      </c>
      <c r="G36" s="124">
        <v>3170</v>
      </c>
      <c r="H36" s="124"/>
      <c r="I36" s="33"/>
      <c r="J36" s="127" t="s">
        <v>161</v>
      </c>
      <c r="K36" s="128" t="s">
        <v>32</v>
      </c>
      <c r="L36" s="128" t="s">
        <v>101</v>
      </c>
      <c r="M36" s="54" t="s">
        <v>32</v>
      </c>
      <c r="N36" s="54" t="s">
        <v>162</v>
      </c>
      <c r="O36" s="360" t="s">
        <v>36</v>
      </c>
      <c r="P36" s="13"/>
      <c r="Q36" s="23" t="s">
        <v>22</v>
      </c>
      <c r="R36" s="12" t="s">
        <v>19</v>
      </c>
      <c r="S36" s="13"/>
      <c r="T36" s="12"/>
      <c r="U36" s="36" t="s">
        <v>57</v>
      </c>
      <c r="V36" s="24">
        <f t="shared" ref="V36:V43" si="6">X36/100000+1</f>
        <v>35718.08135</v>
      </c>
      <c r="W36" s="13" t="str">
        <f t="shared" ref="W36:W43" ca="1" si="7">DATEDIF(V36,$N$1,"y")&amp;" р."</f>
        <v>27 р.</v>
      </c>
      <c r="X36" s="13">
        <v>3571708135</v>
      </c>
      <c r="Y36" s="379"/>
      <c r="Z36" s="373"/>
      <c r="AA36" s="373"/>
    </row>
    <row r="37" spans="1:27" s="34" customFormat="1" ht="57" customHeight="1">
      <c r="A37" s="1">
        <v>5785</v>
      </c>
      <c r="B37" s="17" t="s">
        <v>113</v>
      </c>
      <c r="C37" s="17"/>
      <c r="D37" s="17" t="s">
        <v>60</v>
      </c>
      <c r="E37" s="17" t="s">
        <v>107</v>
      </c>
      <c r="F37" s="13">
        <v>4</v>
      </c>
      <c r="G37" s="13">
        <v>2730</v>
      </c>
      <c r="H37" s="13"/>
      <c r="I37" s="17"/>
      <c r="J37" s="109" t="s">
        <v>163</v>
      </c>
      <c r="K37" s="35" t="s">
        <v>26</v>
      </c>
      <c r="L37" s="35" t="s">
        <v>78</v>
      </c>
      <c r="M37" s="27"/>
      <c r="N37" s="54" t="s">
        <v>20</v>
      </c>
      <c r="O37" s="365" t="s">
        <v>108</v>
      </c>
      <c r="P37" s="13"/>
      <c r="Q37" s="23"/>
      <c r="R37" s="12" t="s">
        <v>19</v>
      </c>
      <c r="S37" s="13"/>
      <c r="T37" s="12"/>
      <c r="U37" s="13"/>
      <c r="V37" s="24">
        <f t="shared" si="6"/>
        <v>1</v>
      </c>
      <c r="W37" s="13" t="str">
        <f t="shared" ca="1" si="7"/>
        <v>125 р.</v>
      </c>
      <c r="X37" s="13"/>
      <c r="Y37" s="379"/>
      <c r="Z37" s="373"/>
      <c r="AA37" s="373"/>
    </row>
    <row r="38" spans="1:27" s="34" customFormat="1" ht="57" customHeight="1">
      <c r="A38" s="129">
        <v>5786</v>
      </c>
      <c r="B38" s="130" t="s">
        <v>113</v>
      </c>
      <c r="C38" s="17"/>
      <c r="D38" s="130" t="s">
        <v>60</v>
      </c>
      <c r="E38" s="17" t="s">
        <v>107</v>
      </c>
      <c r="F38" s="112">
        <v>4</v>
      </c>
      <c r="G38" s="112">
        <v>2730</v>
      </c>
      <c r="H38" s="112"/>
      <c r="I38" s="17"/>
      <c r="J38" s="131" t="s">
        <v>163</v>
      </c>
      <c r="K38" s="132" t="s">
        <v>26</v>
      </c>
      <c r="L38" s="132" t="s">
        <v>78</v>
      </c>
      <c r="M38" s="54"/>
      <c r="N38" s="54" t="s">
        <v>20</v>
      </c>
      <c r="O38" s="362" t="s">
        <v>85</v>
      </c>
      <c r="P38" s="13"/>
      <c r="Q38" s="101"/>
      <c r="R38" s="133" t="s">
        <v>19</v>
      </c>
      <c r="S38" s="112"/>
      <c r="T38" s="133"/>
      <c r="U38" s="112"/>
      <c r="V38" s="24">
        <f t="shared" si="6"/>
        <v>1</v>
      </c>
      <c r="W38" s="13" t="str">
        <f t="shared" ca="1" si="7"/>
        <v>125 р.</v>
      </c>
      <c r="X38" s="112"/>
      <c r="Y38" s="383"/>
      <c r="Z38" s="373"/>
      <c r="AA38" s="373"/>
    </row>
    <row r="39" spans="1:27" s="21" customFormat="1" ht="57" customHeight="1">
      <c r="A39" s="1">
        <v>5787</v>
      </c>
      <c r="B39" s="17" t="s">
        <v>113</v>
      </c>
      <c r="C39" s="17"/>
      <c r="D39" s="17" t="s">
        <v>60</v>
      </c>
      <c r="E39" s="17" t="s">
        <v>107</v>
      </c>
      <c r="F39" s="13">
        <v>4</v>
      </c>
      <c r="G39" s="13">
        <v>2730</v>
      </c>
      <c r="H39" s="13"/>
      <c r="I39" s="17"/>
      <c r="J39" s="109" t="s">
        <v>164</v>
      </c>
      <c r="K39" s="35" t="s">
        <v>26</v>
      </c>
      <c r="L39" s="35" t="s">
        <v>144</v>
      </c>
      <c r="M39" s="88"/>
      <c r="N39" s="54" t="s">
        <v>20</v>
      </c>
      <c r="O39" s="360" t="s">
        <v>69</v>
      </c>
      <c r="P39" s="13"/>
      <c r="Q39" s="23"/>
      <c r="R39" s="12" t="s">
        <v>19</v>
      </c>
      <c r="S39" s="13"/>
      <c r="T39" s="12"/>
      <c r="U39" s="13"/>
      <c r="V39" s="24">
        <f t="shared" si="6"/>
        <v>1</v>
      </c>
      <c r="W39" s="13" t="str">
        <f t="shared" ca="1" si="7"/>
        <v>125 р.</v>
      </c>
      <c r="X39" s="13"/>
      <c r="Y39" s="379"/>
      <c r="Z39" s="373"/>
      <c r="AA39" s="373"/>
    </row>
    <row r="40" spans="1:27" s="21" customFormat="1" ht="57" customHeight="1">
      <c r="A40" s="1">
        <v>5788</v>
      </c>
      <c r="B40" s="17" t="s">
        <v>113</v>
      </c>
      <c r="C40" s="17"/>
      <c r="D40" s="17" t="s">
        <v>60</v>
      </c>
      <c r="E40" s="17" t="s">
        <v>107</v>
      </c>
      <c r="F40" s="13">
        <v>4</v>
      </c>
      <c r="G40" s="13">
        <v>2730</v>
      </c>
      <c r="H40" s="13"/>
      <c r="I40" s="17"/>
      <c r="J40" s="109" t="s">
        <v>164</v>
      </c>
      <c r="K40" s="35" t="s">
        <v>26</v>
      </c>
      <c r="L40" s="35" t="s">
        <v>144</v>
      </c>
      <c r="M40" s="88"/>
      <c r="N40" s="54" t="s">
        <v>20</v>
      </c>
      <c r="O40" s="362" t="s">
        <v>93</v>
      </c>
      <c r="P40" s="13"/>
      <c r="Q40" s="23"/>
      <c r="R40" s="12" t="s">
        <v>19</v>
      </c>
      <c r="S40" s="13"/>
      <c r="T40" s="12"/>
      <c r="U40" s="13"/>
      <c r="V40" s="24">
        <f t="shared" si="6"/>
        <v>1</v>
      </c>
      <c r="W40" s="13" t="str">
        <f t="shared" ca="1" si="7"/>
        <v>125 р.</v>
      </c>
      <c r="X40" s="13"/>
      <c r="Y40" s="379"/>
      <c r="Z40" s="373"/>
      <c r="AA40" s="373"/>
    </row>
    <row r="41" spans="1:27" s="25" customFormat="1" ht="57" customHeight="1">
      <c r="A41" s="1">
        <v>5789</v>
      </c>
      <c r="B41" s="17" t="s">
        <v>113</v>
      </c>
      <c r="C41" s="17"/>
      <c r="D41" s="17" t="s">
        <v>60</v>
      </c>
      <c r="E41" s="17" t="s">
        <v>107</v>
      </c>
      <c r="F41" s="13">
        <v>5</v>
      </c>
      <c r="G41" s="13">
        <v>2820</v>
      </c>
      <c r="H41" s="13"/>
      <c r="I41" s="17"/>
      <c r="J41" s="109" t="s">
        <v>165</v>
      </c>
      <c r="K41" s="35" t="s">
        <v>26</v>
      </c>
      <c r="L41" s="35" t="s">
        <v>64</v>
      </c>
      <c r="M41" s="54"/>
      <c r="N41" s="54" t="s">
        <v>20</v>
      </c>
      <c r="O41" s="360" t="s">
        <v>108</v>
      </c>
      <c r="P41" s="13"/>
      <c r="Q41" s="23"/>
      <c r="R41" s="12" t="s">
        <v>19</v>
      </c>
      <c r="S41" s="13"/>
      <c r="T41" s="12"/>
      <c r="U41" s="13"/>
      <c r="V41" s="24">
        <f t="shared" si="6"/>
        <v>1</v>
      </c>
      <c r="W41" s="13" t="str">
        <f t="shared" ca="1" si="7"/>
        <v>125 р.</v>
      </c>
      <c r="X41" s="13"/>
      <c r="Y41" s="379"/>
      <c r="Z41" s="373"/>
      <c r="AA41" s="373"/>
    </row>
    <row r="42" spans="1:27" s="34" customFormat="1" ht="57" customHeight="1">
      <c r="A42" s="1">
        <v>5790</v>
      </c>
      <c r="B42" s="17" t="s">
        <v>113</v>
      </c>
      <c r="C42" s="17"/>
      <c r="D42" s="17" t="s">
        <v>60</v>
      </c>
      <c r="E42" s="17" t="s">
        <v>107</v>
      </c>
      <c r="F42" s="13">
        <v>5</v>
      </c>
      <c r="G42" s="13">
        <v>2820</v>
      </c>
      <c r="H42" s="13"/>
      <c r="I42" s="17"/>
      <c r="J42" s="109" t="s">
        <v>166</v>
      </c>
      <c r="K42" s="35" t="s">
        <v>26</v>
      </c>
      <c r="L42" s="35" t="s">
        <v>59</v>
      </c>
      <c r="M42" s="83" t="s">
        <v>167</v>
      </c>
      <c r="N42" s="83" t="s">
        <v>168</v>
      </c>
      <c r="O42" s="360" t="s">
        <v>36</v>
      </c>
      <c r="P42" s="13"/>
      <c r="Q42" s="23" t="s">
        <v>22</v>
      </c>
      <c r="R42" s="37"/>
      <c r="S42" s="13"/>
      <c r="T42" s="12"/>
      <c r="U42" s="13"/>
      <c r="V42" s="24">
        <f t="shared" si="6"/>
        <v>31401.006109999998</v>
      </c>
      <c r="W42" s="13" t="str">
        <f t="shared" ca="1" si="7"/>
        <v>39 р.</v>
      </c>
      <c r="X42" s="13">
        <v>3140000611</v>
      </c>
      <c r="Y42" s="379"/>
      <c r="Z42" s="373"/>
      <c r="AA42" s="373"/>
    </row>
    <row r="43" spans="1:27" s="34" customFormat="1" ht="57" customHeight="1">
      <c r="A43" s="1">
        <v>5791</v>
      </c>
      <c r="B43" s="17" t="s">
        <v>113</v>
      </c>
      <c r="C43" s="17"/>
      <c r="D43" s="17" t="s">
        <v>60</v>
      </c>
      <c r="E43" s="17" t="s">
        <v>107</v>
      </c>
      <c r="F43" s="13">
        <v>5</v>
      </c>
      <c r="G43" s="13">
        <v>2820</v>
      </c>
      <c r="H43" s="13"/>
      <c r="I43" s="17"/>
      <c r="J43" s="109" t="s">
        <v>166</v>
      </c>
      <c r="K43" s="35" t="s">
        <v>26</v>
      </c>
      <c r="L43" s="35" t="s">
        <v>59</v>
      </c>
      <c r="M43" s="54" t="s">
        <v>26</v>
      </c>
      <c r="N43" s="54" t="s">
        <v>169</v>
      </c>
      <c r="O43" s="361" t="s">
        <v>170</v>
      </c>
      <c r="P43" s="13"/>
      <c r="Q43" s="41" t="s">
        <v>22</v>
      </c>
      <c r="R43" s="35" t="s">
        <v>19</v>
      </c>
      <c r="S43" s="36"/>
      <c r="T43" s="12"/>
      <c r="U43" s="36"/>
      <c r="V43" s="24">
        <f t="shared" si="6"/>
        <v>31047.12473</v>
      </c>
      <c r="W43" s="13" t="str">
        <f t="shared" ca="1" si="7"/>
        <v>40 р.</v>
      </c>
      <c r="X43" s="13">
        <v>3104612473</v>
      </c>
      <c r="Y43" s="379"/>
      <c r="Z43" s="373"/>
      <c r="AA43" s="373"/>
    </row>
    <row r="44" spans="1:27" s="34" customFormat="1" ht="18" customHeight="1">
      <c r="A44" s="114"/>
      <c r="B44" s="17" t="s">
        <v>113</v>
      </c>
      <c r="C44" s="114"/>
      <c r="D44" s="114"/>
      <c r="E44" s="114"/>
      <c r="F44" s="115"/>
      <c r="G44" s="115"/>
      <c r="H44" s="115"/>
      <c r="I44" s="114"/>
      <c r="J44" s="118"/>
      <c r="K44" s="115"/>
      <c r="L44" s="116"/>
      <c r="M44" s="119"/>
      <c r="N44" s="120" t="s">
        <v>171</v>
      </c>
      <c r="O44" s="359"/>
      <c r="P44" s="115"/>
      <c r="Q44" s="121"/>
      <c r="R44" s="18" t="s">
        <v>19</v>
      </c>
      <c r="S44" s="117"/>
      <c r="T44" s="116"/>
      <c r="U44" s="115"/>
      <c r="V44" s="122"/>
      <c r="W44" s="115"/>
      <c r="X44" s="115"/>
      <c r="Y44" s="378"/>
      <c r="Z44" s="373"/>
      <c r="AA44" s="373"/>
    </row>
    <row r="45" spans="1:27" s="21" customFormat="1" ht="57" customHeight="1">
      <c r="A45" s="1">
        <v>5792</v>
      </c>
      <c r="B45" s="17" t="s">
        <v>113</v>
      </c>
      <c r="C45" s="17"/>
      <c r="D45" s="17" t="s">
        <v>68</v>
      </c>
      <c r="E45" s="33"/>
      <c r="F45" s="13">
        <v>11</v>
      </c>
      <c r="G45" s="13">
        <v>3350</v>
      </c>
      <c r="H45" s="13"/>
      <c r="I45" s="33"/>
      <c r="J45" s="63" t="s">
        <v>172</v>
      </c>
      <c r="K45" s="64" t="s">
        <v>39</v>
      </c>
      <c r="L45" s="64" t="s">
        <v>132</v>
      </c>
      <c r="M45" s="27" t="s">
        <v>39</v>
      </c>
      <c r="N45" s="27" t="s">
        <v>173</v>
      </c>
      <c r="O45" s="360" t="s">
        <v>36</v>
      </c>
      <c r="P45" s="13"/>
      <c r="Q45" s="23" t="s">
        <v>23</v>
      </c>
      <c r="R45" s="12" t="s">
        <v>28</v>
      </c>
      <c r="S45" s="13"/>
      <c r="T45" s="12"/>
      <c r="U45" s="13" t="s">
        <v>38</v>
      </c>
      <c r="V45" s="24">
        <f>X45/100000+1</f>
        <v>33311.168919999996</v>
      </c>
      <c r="W45" s="13" t="str">
        <f ca="1">DATEDIF(V45,$N$1,"y")&amp;" р."</f>
        <v>34 р.</v>
      </c>
      <c r="X45" s="13">
        <v>3331016892</v>
      </c>
      <c r="Y45" s="379"/>
      <c r="Z45" s="373"/>
      <c r="AA45" s="373"/>
    </row>
    <row r="46" spans="1:27" s="25" customFormat="1" ht="57" customHeight="1">
      <c r="A46" s="1">
        <v>5793</v>
      </c>
      <c r="B46" s="17" t="s">
        <v>113</v>
      </c>
      <c r="C46" s="17"/>
      <c r="D46" s="17" t="s">
        <v>68</v>
      </c>
      <c r="E46" s="33"/>
      <c r="F46" s="13">
        <v>10</v>
      </c>
      <c r="G46" s="13">
        <v>3260</v>
      </c>
      <c r="H46" s="13"/>
      <c r="I46" s="33"/>
      <c r="J46" s="63" t="s">
        <v>174</v>
      </c>
      <c r="K46" s="64" t="s">
        <v>31</v>
      </c>
      <c r="L46" s="64" t="s">
        <v>61</v>
      </c>
      <c r="M46" s="60" t="s">
        <v>31</v>
      </c>
      <c r="N46" s="27" t="s">
        <v>175</v>
      </c>
      <c r="O46" s="360"/>
      <c r="P46" s="36"/>
      <c r="Q46" s="101" t="s">
        <v>22</v>
      </c>
      <c r="R46" s="35" t="s">
        <v>19</v>
      </c>
      <c r="S46" s="13"/>
      <c r="T46" s="12"/>
      <c r="U46" s="13" t="s">
        <v>42</v>
      </c>
      <c r="V46" s="24">
        <f>X46/100000+1</f>
        <v>31609.253509999999</v>
      </c>
      <c r="W46" s="13" t="str">
        <f ca="1">DATEDIF(V46,$N$1,"y")&amp;" р."</f>
        <v>39 р.</v>
      </c>
      <c r="X46" s="13">
        <v>3160825351</v>
      </c>
      <c r="Y46" s="379"/>
      <c r="Z46" s="373"/>
      <c r="AA46" s="373"/>
    </row>
    <row r="47" spans="1:27" s="34" customFormat="1" ht="57" customHeight="1">
      <c r="A47" s="1">
        <v>5794</v>
      </c>
      <c r="B47" s="17" t="s">
        <v>113</v>
      </c>
      <c r="C47" s="17"/>
      <c r="D47" s="17" t="s">
        <v>68</v>
      </c>
      <c r="E47" s="33"/>
      <c r="F47" s="13">
        <v>7</v>
      </c>
      <c r="G47" s="13">
        <v>3000</v>
      </c>
      <c r="H47" s="13"/>
      <c r="I47" s="33"/>
      <c r="J47" s="63" t="s">
        <v>176</v>
      </c>
      <c r="K47" s="64" t="s">
        <v>32</v>
      </c>
      <c r="L47" s="64" t="s">
        <v>62</v>
      </c>
      <c r="M47" s="27"/>
      <c r="N47" s="27" t="s">
        <v>20</v>
      </c>
      <c r="O47" s="360"/>
      <c r="P47" s="13"/>
      <c r="Q47" s="23"/>
      <c r="R47" s="12" t="s">
        <v>19</v>
      </c>
      <c r="S47" s="13"/>
      <c r="T47" s="12"/>
      <c r="U47" s="13"/>
      <c r="V47" s="24">
        <f>X47/100000+1</f>
        <v>1</v>
      </c>
      <c r="W47" s="13" t="str">
        <f ca="1">DATEDIF(V47,$N$1,"y")&amp;" р."</f>
        <v>125 р.</v>
      </c>
      <c r="X47" s="13"/>
      <c r="Y47" s="379"/>
      <c r="Z47" s="373"/>
      <c r="AA47" s="373"/>
    </row>
    <row r="48" spans="1:27" s="21" customFormat="1" ht="57" customHeight="1">
      <c r="A48" s="1">
        <v>5795</v>
      </c>
      <c r="B48" s="17" t="s">
        <v>113</v>
      </c>
      <c r="C48" s="17"/>
      <c r="D48" s="17" t="s">
        <v>68</v>
      </c>
      <c r="E48" s="17"/>
      <c r="F48" s="13">
        <v>5</v>
      </c>
      <c r="G48" s="13">
        <v>2820</v>
      </c>
      <c r="H48" s="13"/>
      <c r="I48" s="17"/>
      <c r="J48" s="109" t="s">
        <v>177</v>
      </c>
      <c r="K48" s="35" t="s">
        <v>26</v>
      </c>
      <c r="L48" s="35" t="s">
        <v>59</v>
      </c>
      <c r="M48" s="60" t="s">
        <v>26</v>
      </c>
      <c r="N48" s="27" t="s">
        <v>178</v>
      </c>
      <c r="O48" s="360" t="s">
        <v>36</v>
      </c>
      <c r="P48" s="13"/>
      <c r="Q48" s="23" t="s">
        <v>22</v>
      </c>
      <c r="R48" s="46" t="s">
        <v>19</v>
      </c>
      <c r="S48" s="13"/>
      <c r="T48" s="12"/>
      <c r="U48" s="13"/>
      <c r="V48" s="24">
        <f>X48/100000+1</f>
        <v>30073.049510000001</v>
      </c>
      <c r="W48" s="13" t="str">
        <f ca="1">DATEDIF(V48,$N$1,"y")&amp;" р."</f>
        <v>43 р.</v>
      </c>
      <c r="X48" s="13">
        <v>3007204951</v>
      </c>
      <c r="Y48" s="379"/>
      <c r="Z48" s="373"/>
      <c r="AA48" s="373"/>
    </row>
    <row r="49" spans="1:27" s="21" customFormat="1" ht="18" customHeight="1">
      <c r="A49" s="114"/>
      <c r="B49" s="17" t="s">
        <v>113</v>
      </c>
      <c r="C49" s="114"/>
      <c r="D49" s="114"/>
      <c r="E49" s="114"/>
      <c r="F49" s="115"/>
      <c r="G49" s="115"/>
      <c r="H49" s="115"/>
      <c r="I49" s="114"/>
      <c r="J49" s="118"/>
      <c r="K49" s="115"/>
      <c r="L49" s="116"/>
      <c r="M49" s="119"/>
      <c r="N49" s="120" t="s">
        <v>138</v>
      </c>
      <c r="O49" s="359"/>
      <c r="P49" s="115"/>
      <c r="Q49" s="121"/>
      <c r="R49" s="18" t="s">
        <v>19</v>
      </c>
      <c r="S49" s="117"/>
      <c r="T49" s="116"/>
      <c r="U49" s="115"/>
      <c r="V49" s="122"/>
      <c r="W49" s="115"/>
      <c r="X49" s="115"/>
      <c r="Y49" s="378"/>
      <c r="Z49" s="373"/>
      <c r="AA49" s="373"/>
    </row>
    <row r="50" spans="1:27" s="21" customFormat="1" ht="57" customHeight="1">
      <c r="A50" s="1">
        <v>5796</v>
      </c>
      <c r="B50" s="17" t="s">
        <v>113</v>
      </c>
      <c r="C50" s="17"/>
      <c r="D50" s="17" t="s">
        <v>68</v>
      </c>
      <c r="E50" s="17" t="s">
        <v>105</v>
      </c>
      <c r="F50" s="13">
        <v>9</v>
      </c>
      <c r="G50" s="13">
        <v>3170</v>
      </c>
      <c r="H50" s="13"/>
      <c r="I50" s="33"/>
      <c r="J50" s="63" t="s">
        <v>179</v>
      </c>
      <c r="K50" s="64" t="s">
        <v>32</v>
      </c>
      <c r="L50" s="64" t="s">
        <v>101</v>
      </c>
      <c r="M50" s="27" t="s">
        <v>32</v>
      </c>
      <c r="N50" s="54" t="s">
        <v>180</v>
      </c>
      <c r="O50" s="366"/>
      <c r="P50" s="13"/>
      <c r="Q50" s="39" t="s">
        <v>22</v>
      </c>
      <c r="R50" s="35" t="s">
        <v>19</v>
      </c>
      <c r="S50" s="13"/>
      <c r="T50" s="12"/>
      <c r="U50" s="13" t="s">
        <v>46</v>
      </c>
      <c r="V50" s="24">
        <f t="shared" ref="V50:V57" si="8">X50/100000+1</f>
        <v>30496.263910000001</v>
      </c>
      <c r="W50" s="13" t="str">
        <f t="shared" ref="W50:W57" ca="1" si="9">DATEDIF(V50,$N$1,"y")&amp;" р."</f>
        <v>42 р.</v>
      </c>
      <c r="X50" s="13">
        <v>3049526391</v>
      </c>
      <c r="Y50" s="379"/>
      <c r="Z50" s="373"/>
      <c r="AA50" s="373"/>
    </row>
    <row r="51" spans="1:27" s="21" customFormat="1" ht="57" customHeight="1">
      <c r="A51" s="17">
        <v>5797</v>
      </c>
      <c r="B51" s="17" t="s">
        <v>113</v>
      </c>
      <c r="C51" s="17"/>
      <c r="D51" s="17" t="s">
        <v>68</v>
      </c>
      <c r="E51" s="17" t="s">
        <v>105</v>
      </c>
      <c r="F51" s="13">
        <v>4</v>
      </c>
      <c r="G51" s="13">
        <v>2730</v>
      </c>
      <c r="H51" s="13"/>
      <c r="I51" s="17"/>
      <c r="J51" s="109" t="s">
        <v>181</v>
      </c>
      <c r="K51" s="35" t="s">
        <v>26</v>
      </c>
      <c r="L51" s="35" t="s">
        <v>78</v>
      </c>
      <c r="M51" s="54"/>
      <c r="N51" s="54" t="s">
        <v>20</v>
      </c>
      <c r="O51" s="362" t="s">
        <v>108</v>
      </c>
      <c r="P51" s="13"/>
      <c r="Q51" s="101"/>
      <c r="R51" s="133" t="s">
        <v>19</v>
      </c>
      <c r="S51" s="112"/>
      <c r="T51" s="133"/>
      <c r="U51" s="112"/>
      <c r="V51" s="24">
        <f t="shared" si="8"/>
        <v>1</v>
      </c>
      <c r="W51" s="13" t="str">
        <f t="shared" ca="1" si="9"/>
        <v>125 р.</v>
      </c>
      <c r="X51" s="112"/>
      <c r="Y51" s="383"/>
      <c r="Z51" s="373"/>
      <c r="AA51" s="373"/>
    </row>
    <row r="52" spans="1:27" s="21" customFormat="1" ht="57" customHeight="1">
      <c r="A52" s="1">
        <v>5798</v>
      </c>
      <c r="B52" s="17" t="s">
        <v>113</v>
      </c>
      <c r="C52" s="17"/>
      <c r="D52" s="17" t="s">
        <v>68</v>
      </c>
      <c r="E52" s="17" t="s">
        <v>105</v>
      </c>
      <c r="F52" s="13">
        <v>4</v>
      </c>
      <c r="G52" s="13">
        <v>2730</v>
      </c>
      <c r="H52" s="13"/>
      <c r="I52" s="17"/>
      <c r="J52" s="109" t="s">
        <v>181</v>
      </c>
      <c r="K52" s="35" t="s">
        <v>26</v>
      </c>
      <c r="L52" s="35" t="s">
        <v>78</v>
      </c>
      <c r="M52" s="60"/>
      <c r="N52" s="54" t="s">
        <v>20</v>
      </c>
      <c r="O52" s="362" t="s">
        <v>108</v>
      </c>
      <c r="P52" s="13"/>
      <c r="Q52" s="101"/>
      <c r="R52" s="12" t="s">
        <v>19</v>
      </c>
      <c r="S52" s="13"/>
      <c r="T52" s="12"/>
      <c r="U52" s="13"/>
      <c r="V52" s="24">
        <f t="shared" si="8"/>
        <v>1</v>
      </c>
      <c r="W52" s="13" t="str">
        <f t="shared" ca="1" si="9"/>
        <v>125 р.</v>
      </c>
      <c r="X52" s="13"/>
      <c r="Y52" s="379"/>
      <c r="Z52" s="373"/>
      <c r="AA52" s="373"/>
    </row>
    <row r="53" spans="1:27" s="21" customFormat="1" ht="57" customHeight="1">
      <c r="A53" s="1">
        <v>5799</v>
      </c>
      <c r="B53" s="17" t="s">
        <v>113</v>
      </c>
      <c r="C53" s="17"/>
      <c r="D53" s="17" t="s">
        <v>68</v>
      </c>
      <c r="E53" s="17" t="s">
        <v>105</v>
      </c>
      <c r="F53" s="13">
        <v>4</v>
      </c>
      <c r="G53" s="13">
        <v>2730</v>
      </c>
      <c r="H53" s="13"/>
      <c r="I53" s="17"/>
      <c r="J53" s="109" t="s">
        <v>182</v>
      </c>
      <c r="K53" s="35" t="s">
        <v>26</v>
      </c>
      <c r="L53" s="35" t="s">
        <v>144</v>
      </c>
      <c r="M53" s="54" t="s">
        <v>25</v>
      </c>
      <c r="N53" s="54" t="s">
        <v>183</v>
      </c>
      <c r="O53" s="360"/>
      <c r="P53" s="13"/>
      <c r="Q53" s="101" t="s">
        <v>22</v>
      </c>
      <c r="R53" s="35" t="s">
        <v>19</v>
      </c>
      <c r="S53" s="13"/>
      <c r="T53" s="12"/>
      <c r="U53" s="13"/>
      <c r="V53" s="24">
        <f t="shared" si="8"/>
        <v>34678.004110000002</v>
      </c>
      <c r="W53" s="13" t="str">
        <f t="shared" ca="1" si="9"/>
        <v>30 р.</v>
      </c>
      <c r="X53" s="13">
        <v>3467700411</v>
      </c>
      <c r="Y53" s="379"/>
      <c r="Z53" s="373"/>
      <c r="AA53" s="373"/>
    </row>
    <row r="54" spans="1:27" s="21" customFormat="1" ht="57" customHeight="1">
      <c r="A54" s="1">
        <v>5800</v>
      </c>
      <c r="B54" s="17" t="s">
        <v>113</v>
      </c>
      <c r="C54" s="17"/>
      <c r="D54" s="17" t="s">
        <v>68</v>
      </c>
      <c r="E54" s="17" t="s">
        <v>105</v>
      </c>
      <c r="F54" s="13">
        <v>4</v>
      </c>
      <c r="G54" s="13">
        <v>2730</v>
      </c>
      <c r="H54" s="13"/>
      <c r="I54" s="17"/>
      <c r="J54" s="109" t="s">
        <v>182</v>
      </c>
      <c r="K54" s="35" t="s">
        <v>26</v>
      </c>
      <c r="L54" s="35" t="s">
        <v>144</v>
      </c>
      <c r="M54" s="54"/>
      <c r="N54" s="54" t="s">
        <v>20</v>
      </c>
      <c r="O54" s="363" t="s">
        <v>67</v>
      </c>
      <c r="P54" s="13"/>
      <c r="Q54" s="101"/>
      <c r="R54" s="35" t="s">
        <v>19</v>
      </c>
      <c r="S54" s="13"/>
      <c r="T54" s="12"/>
      <c r="U54" s="13"/>
      <c r="V54" s="24">
        <f t="shared" si="8"/>
        <v>1</v>
      </c>
      <c r="W54" s="13" t="str">
        <f t="shared" ca="1" si="9"/>
        <v>125 р.</v>
      </c>
      <c r="X54" s="13"/>
      <c r="Y54" s="379"/>
      <c r="Z54" s="373"/>
      <c r="AA54" s="373"/>
    </row>
    <row r="55" spans="1:27" s="25" customFormat="1" ht="57" customHeight="1">
      <c r="A55" s="1">
        <v>5801</v>
      </c>
      <c r="B55" s="17" t="s">
        <v>113</v>
      </c>
      <c r="C55" s="17"/>
      <c r="D55" s="17" t="s">
        <v>68</v>
      </c>
      <c r="E55" s="17" t="s">
        <v>105</v>
      </c>
      <c r="F55" s="13">
        <v>5</v>
      </c>
      <c r="G55" s="13">
        <v>2820</v>
      </c>
      <c r="H55" s="13"/>
      <c r="I55" s="17"/>
      <c r="J55" s="109" t="s">
        <v>184</v>
      </c>
      <c r="K55" s="35" t="s">
        <v>26</v>
      </c>
      <c r="L55" s="35" t="s">
        <v>64</v>
      </c>
      <c r="M55" s="60" t="s">
        <v>26</v>
      </c>
      <c r="N55" s="54" t="s">
        <v>185</v>
      </c>
      <c r="O55" s="360" t="s">
        <v>36</v>
      </c>
      <c r="P55" s="13"/>
      <c r="Q55" s="23" t="s">
        <v>22</v>
      </c>
      <c r="R55" s="12" t="s">
        <v>19</v>
      </c>
      <c r="S55" s="13"/>
      <c r="T55" s="12"/>
      <c r="U55" s="13"/>
      <c r="V55" s="24">
        <f t="shared" si="8"/>
        <v>30522.223539999999</v>
      </c>
      <c r="W55" s="13" t="str">
        <f t="shared" ca="1" si="9"/>
        <v>41 р.</v>
      </c>
      <c r="X55" s="13">
        <v>3052122354</v>
      </c>
      <c r="Y55" s="379"/>
      <c r="Z55" s="373"/>
      <c r="AA55" s="373"/>
    </row>
    <row r="56" spans="1:27" s="34" customFormat="1" ht="57" customHeight="1">
      <c r="A56" s="1">
        <v>5802</v>
      </c>
      <c r="B56" s="17" t="s">
        <v>113</v>
      </c>
      <c r="C56" s="17"/>
      <c r="D56" s="17" t="s">
        <v>68</v>
      </c>
      <c r="E56" s="17" t="s">
        <v>105</v>
      </c>
      <c r="F56" s="13">
        <v>5</v>
      </c>
      <c r="G56" s="13">
        <v>2820</v>
      </c>
      <c r="H56" s="13"/>
      <c r="I56" s="17"/>
      <c r="J56" s="109" t="s">
        <v>186</v>
      </c>
      <c r="K56" s="35" t="s">
        <v>26</v>
      </c>
      <c r="L56" s="35" t="s">
        <v>59</v>
      </c>
      <c r="M56" s="50" t="s">
        <v>26</v>
      </c>
      <c r="N56" s="54" t="s">
        <v>187</v>
      </c>
      <c r="O56" s="360" t="s">
        <v>36</v>
      </c>
      <c r="P56" s="13"/>
      <c r="Q56" s="23" t="s">
        <v>22</v>
      </c>
      <c r="R56" s="12" t="s">
        <v>19</v>
      </c>
      <c r="S56" s="13"/>
      <c r="T56" s="12"/>
      <c r="U56" s="13"/>
      <c r="V56" s="24">
        <f t="shared" si="8"/>
        <v>30639.107360000002</v>
      </c>
      <c r="W56" s="13" t="str">
        <f t="shared" ca="1" si="9"/>
        <v>41 р.</v>
      </c>
      <c r="X56" s="13">
        <v>3063810736</v>
      </c>
      <c r="Y56" s="379"/>
      <c r="Z56" s="373"/>
      <c r="AA56" s="373"/>
    </row>
    <row r="57" spans="1:27" s="21" customFormat="1" ht="57" customHeight="1">
      <c r="A57" s="1">
        <v>5803</v>
      </c>
      <c r="B57" s="17" t="s">
        <v>113</v>
      </c>
      <c r="C57" s="17"/>
      <c r="D57" s="17" t="s">
        <v>68</v>
      </c>
      <c r="E57" s="17" t="s">
        <v>105</v>
      </c>
      <c r="F57" s="13">
        <v>5</v>
      </c>
      <c r="G57" s="13">
        <v>2820</v>
      </c>
      <c r="H57" s="13"/>
      <c r="I57" s="17"/>
      <c r="J57" s="109" t="s">
        <v>186</v>
      </c>
      <c r="K57" s="35" t="s">
        <v>26</v>
      </c>
      <c r="L57" s="35" t="s">
        <v>59</v>
      </c>
      <c r="M57" s="51"/>
      <c r="N57" s="51" t="s">
        <v>20</v>
      </c>
      <c r="O57" s="360" t="s">
        <v>88</v>
      </c>
      <c r="P57" s="13"/>
      <c r="Q57" s="92"/>
      <c r="R57" s="37"/>
      <c r="S57" s="13"/>
      <c r="T57" s="12"/>
      <c r="U57" s="13"/>
      <c r="V57" s="24">
        <f t="shared" si="8"/>
        <v>1</v>
      </c>
      <c r="W57" s="13" t="str">
        <f t="shared" ca="1" si="9"/>
        <v>125 р.</v>
      </c>
      <c r="X57" s="13"/>
      <c r="Y57" s="379"/>
      <c r="Z57" s="373"/>
      <c r="AA57" s="373"/>
    </row>
    <row r="58" spans="1:27" s="21" customFormat="1" ht="18" customHeight="1">
      <c r="A58" s="114"/>
      <c r="B58" s="17" t="s">
        <v>113</v>
      </c>
      <c r="C58" s="114"/>
      <c r="D58" s="114"/>
      <c r="E58" s="114"/>
      <c r="F58" s="115"/>
      <c r="G58" s="115"/>
      <c r="H58" s="115"/>
      <c r="I58" s="114"/>
      <c r="J58" s="118"/>
      <c r="K58" s="115"/>
      <c r="L58" s="116"/>
      <c r="M58" s="119"/>
      <c r="N58" s="120" t="s">
        <v>150</v>
      </c>
      <c r="O58" s="359"/>
      <c r="P58" s="115"/>
      <c r="Q58" s="121"/>
      <c r="R58" s="18" t="s">
        <v>19</v>
      </c>
      <c r="S58" s="117"/>
      <c r="T58" s="116"/>
      <c r="U58" s="115"/>
      <c r="V58" s="122"/>
      <c r="W58" s="115"/>
      <c r="X58" s="115"/>
      <c r="Y58" s="378"/>
      <c r="Z58" s="373"/>
      <c r="AA58" s="373"/>
    </row>
    <row r="59" spans="1:27" s="21" customFormat="1" ht="57" customHeight="1">
      <c r="A59" s="1">
        <v>5804</v>
      </c>
      <c r="B59" s="17" t="s">
        <v>113</v>
      </c>
      <c r="C59" s="17"/>
      <c r="D59" s="17" t="s">
        <v>68</v>
      </c>
      <c r="E59" s="17" t="s">
        <v>106</v>
      </c>
      <c r="F59" s="13">
        <v>9</v>
      </c>
      <c r="G59" s="13">
        <v>3170</v>
      </c>
      <c r="H59" s="13"/>
      <c r="I59" s="33"/>
      <c r="J59" s="63" t="s">
        <v>188</v>
      </c>
      <c r="K59" s="64" t="s">
        <v>32</v>
      </c>
      <c r="L59" s="64" t="s">
        <v>101</v>
      </c>
      <c r="M59" s="62" t="s">
        <v>32</v>
      </c>
      <c r="N59" s="27" t="s">
        <v>189</v>
      </c>
      <c r="O59" s="362"/>
      <c r="P59" s="13"/>
      <c r="Q59" s="23" t="s">
        <v>22</v>
      </c>
      <c r="R59" s="12" t="s">
        <v>19</v>
      </c>
      <c r="S59" s="13"/>
      <c r="T59" s="12"/>
      <c r="U59" s="51" t="s">
        <v>37</v>
      </c>
      <c r="V59" s="24">
        <f t="shared" ref="V59:V66" si="10">X59/100000+1</f>
        <v>34273.047530000003</v>
      </c>
      <c r="W59" s="13" t="str">
        <f t="shared" ref="W59:W66" ca="1" si="11">DATEDIF(V59,$N$1,"y")&amp;" р."</f>
        <v>31 р.</v>
      </c>
      <c r="X59" s="51">
        <v>3427204753</v>
      </c>
      <c r="Y59" s="384"/>
      <c r="Z59" s="373"/>
      <c r="AA59" s="373"/>
    </row>
    <row r="60" spans="1:27" s="21" customFormat="1" ht="57" customHeight="1">
      <c r="A60" s="1">
        <v>5805</v>
      </c>
      <c r="B60" s="17" t="s">
        <v>113</v>
      </c>
      <c r="C60" s="17"/>
      <c r="D60" s="17" t="s">
        <v>68</v>
      </c>
      <c r="E60" s="17" t="s">
        <v>106</v>
      </c>
      <c r="F60" s="13">
        <v>4</v>
      </c>
      <c r="G60" s="13">
        <v>2730</v>
      </c>
      <c r="H60" s="13"/>
      <c r="I60" s="17"/>
      <c r="J60" s="109" t="s">
        <v>190</v>
      </c>
      <c r="K60" s="35" t="s">
        <v>26</v>
      </c>
      <c r="L60" s="35" t="s">
        <v>78</v>
      </c>
      <c r="M60" s="54" t="s">
        <v>26</v>
      </c>
      <c r="N60" s="27" t="s">
        <v>191</v>
      </c>
      <c r="O60" s="366"/>
      <c r="P60" s="94"/>
      <c r="Q60" s="101" t="s">
        <v>22</v>
      </c>
      <c r="R60" s="35" t="s">
        <v>19</v>
      </c>
      <c r="S60" s="94"/>
      <c r="T60" s="95"/>
      <c r="U60" s="94"/>
      <c r="V60" s="24">
        <f t="shared" si="10"/>
        <v>35684.107190000002</v>
      </c>
      <c r="W60" s="13" t="str">
        <f t="shared" ca="1" si="11"/>
        <v>27 р.</v>
      </c>
      <c r="X60" s="94">
        <v>3568310719</v>
      </c>
      <c r="Y60" s="381"/>
      <c r="Z60" s="373"/>
      <c r="AA60" s="373"/>
    </row>
    <row r="61" spans="1:27" s="21" customFormat="1" ht="57" customHeight="1">
      <c r="A61" s="1">
        <v>5806</v>
      </c>
      <c r="B61" s="17" t="s">
        <v>113</v>
      </c>
      <c r="C61" s="17"/>
      <c r="D61" s="17" t="s">
        <v>68</v>
      </c>
      <c r="E61" s="17" t="s">
        <v>106</v>
      </c>
      <c r="F61" s="13">
        <v>4</v>
      </c>
      <c r="G61" s="13">
        <v>2730</v>
      </c>
      <c r="H61" s="13"/>
      <c r="I61" s="17"/>
      <c r="J61" s="109" t="s">
        <v>190</v>
      </c>
      <c r="K61" s="35" t="s">
        <v>26</v>
      </c>
      <c r="L61" s="35" t="s">
        <v>78</v>
      </c>
      <c r="M61" s="27"/>
      <c r="N61" s="27" t="s">
        <v>20</v>
      </c>
      <c r="O61" s="360" t="s">
        <v>21</v>
      </c>
      <c r="P61" s="13"/>
      <c r="Q61" s="23"/>
      <c r="R61" s="12" t="s">
        <v>19</v>
      </c>
      <c r="S61" s="13"/>
      <c r="T61" s="12"/>
      <c r="U61" s="13"/>
      <c r="V61" s="24">
        <f t="shared" si="10"/>
        <v>1</v>
      </c>
      <c r="W61" s="13" t="str">
        <f t="shared" ca="1" si="11"/>
        <v>125 р.</v>
      </c>
      <c r="X61" s="13"/>
      <c r="Y61" s="379"/>
      <c r="Z61" s="373"/>
      <c r="AA61" s="373"/>
    </row>
    <row r="62" spans="1:27" s="21" customFormat="1" ht="57" customHeight="1">
      <c r="A62" s="1">
        <v>5807</v>
      </c>
      <c r="B62" s="17" t="s">
        <v>113</v>
      </c>
      <c r="C62" s="17"/>
      <c r="D62" s="17" t="s">
        <v>68</v>
      </c>
      <c r="E62" s="17" t="s">
        <v>106</v>
      </c>
      <c r="F62" s="13">
        <v>4</v>
      </c>
      <c r="G62" s="13">
        <v>2730</v>
      </c>
      <c r="H62" s="13"/>
      <c r="I62" s="17"/>
      <c r="J62" s="109" t="s">
        <v>192</v>
      </c>
      <c r="K62" s="35" t="s">
        <v>26</v>
      </c>
      <c r="L62" s="35" t="s">
        <v>144</v>
      </c>
      <c r="M62" s="54"/>
      <c r="N62" s="27" t="s">
        <v>20</v>
      </c>
      <c r="O62" s="362" t="s">
        <v>83</v>
      </c>
      <c r="P62" s="13"/>
      <c r="Q62" s="23"/>
      <c r="R62" s="12" t="s">
        <v>19</v>
      </c>
      <c r="S62" s="13"/>
      <c r="T62" s="12"/>
      <c r="U62" s="13"/>
      <c r="V62" s="24">
        <f t="shared" si="10"/>
        <v>1</v>
      </c>
      <c r="W62" s="13" t="str">
        <f t="shared" ca="1" si="11"/>
        <v>125 р.</v>
      </c>
      <c r="X62" s="13"/>
      <c r="Y62" s="379"/>
      <c r="Z62" s="373"/>
      <c r="AA62" s="373"/>
    </row>
    <row r="63" spans="1:27" s="21" customFormat="1" ht="57" customHeight="1">
      <c r="A63" s="1">
        <v>5808</v>
      </c>
      <c r="B63" s="17" t="s">
        <v>113</v>
      </c>
      <c r="C63" s="17"/>
      <c r="D63" s="17" t="s">
        <v>68</v>
      </c>
      <c r="E63" s="17" t="s">
        <v>106</v>
      </c>
      <c r="F63" s="13">
        <v>4</v>
      </c>
      <c r="G63" s="13">
        <v>2730</v>
      </c>
      <c r="H63" s="13"/>
      <c r="I63" s="17"/>
      <c r="J63" s="109" t="s">
        <v>192</v>
      </c>
      <c r="K63" s="35" t="s">
        <v>26</v>
      </c>
      <c r="L63" s="35" t="s">
        <v>144</v>
      </c>
      <c r="M63" s="68"/>
      <c r="N63" s="27" t="s">
        <v>20</v>
      </c>
      <c r="O63" s="367" t="s">
        <v>83</v>
      </c>
      <c r="P63" s="39"/>
      <c r="Q63" s="41"/>
      <c r="R63" s="69" t="s">
        <v>19</v>
      </c>
      <c r="S63" s="41"/>
      <c r="T63" s="40"/>
      <c r="U63" s="41"/>
      <c r="V63" s="42">
        <f t="shared" si="10"/>
        <v>1</v>
      </c>
      <c r="W63" s="39" t="str">
        <f t="shared" ca="1" si="11"/>
        <v>125 р.</v>
      </c>
      <c r="X63" s="39"/>
      <c r="Y63" s="379"/>
      <c r="Z63" s="373"/>
      <c r="AA63" s="373"/>
    </row>
    <row r="64" spans="1:27" s="25" customFormat="1" ht="57" customHeight="1">
      <c r="A64" s="1">
        <v>5809</v>
      </c>
      <c r="B64" s="17" t="s">
        <v>113</v>
      </c>
      <c r="C64" s="17"/>
      <c r="D64" s="17" t="s">
        <v>68</v>
      </c>
      <c r="E64" s="17" t="s">
        <v>106</v>
      </c>
      <c r="F64" s="13">
        <v>5</v>
      </c>
      <c r="G64" s="13">
        <v>2820</v>
      </c>
      <c r="H64" s="13"/>
      <c r="I64" s="17"/>
      <c r="J64" s="109" t="s">
        <v>193</v>
      </c>
      <c r="K64" s="35" t="s">
        <v>26</v>
      </c>
      <c r="L64" s="35" t="s">
        <v>64</v>
      </c>
      <c r="M64" s="54"/>
      <c r="N64" s="54" t="s">
        <v>20</v>
      </c>
      <c r="O64" s="365" t="s">
        <v>86</v>
      </c>
      <c r="P64" s="13"/>
      <c r="Q64" s="23"/>
      <c r="R64" s="12" t="s">
        <v>19</v>
      </c>
      <c r="S64" s="13"/>
      <c r="T64" s="12"/>
      <c r="U64" s="13"/>
      <c r="V64" s="24">
        <f t="shared" si="10"/>
        <v>1</v>
      </c>
      <c r="W64" s="13" t="str">
        <f t="shared" ca="1" si="11"/>
        <v>125 р.</v>
      </c>
      <c r="X64" s="13"/>
      <c r="Y64" s="379"/>
      <c r="Z64" s="373"/>
      <c r="AA64" s="373"/>
    </row>
    <row r="65" spans="1:27" s="34" customFormat="1" ht="57" customHeight="1">
      <c r="A65" s="1">
        <v>5810</v>
      </c>
      <c r="B65" s="17" t="s">
        <v>113</v>
      </c>
      <c r="C65" s="17"/>
      <c r="D65" s="17" t="s">
        <v>68</v>
      </c>
      <c r="E65" s="17" t="s">
        <v>106</v>
      </c>
      <c r="F65" s="13">
        <v>5</v>
      </c>
      <c r="G65" s="13">
        <v>2820</v>
      </c>
      <c r="H65" s="13"/>
      <c r="I65" s="17"/>
      <c r="J65" s="109" t="s">
        <v>194</v>
      </c>
      <c r="K65" s="35" t="s">
        <v>26</v>
      </c>
      <c r="L65" s="35" t="s">
        <v>59</v>
      </c>
      <c r="M65" s="54" t="s">
        <v>26</v>
      </c>
      <c r="N65" s="54" t="s">
        <v>195</v>
      </c>
      <c r="O65" s="361" t="s">
        <v>29</v>
      </c>
      <c r="P65" s="13"/>
      <c r="Q65" s="41" t="s">
        <v>22</v>
      </c>
      <c r="R65" s="35" t="s">
        <v>19</v>
      </c>
      <c r="S65" s="36"/>
      <c r="T65" s="12"/>
      <c r="U65" s="36"/>
      <c r="V65" s="24">
        <f t="shared" si="10"/>
        <v>31640.206119999999</v>
      </c>
      <c r="W65" s="13" t="str">
        <f t="shared" ca="1" si="11"/>
        <v>38 р.</v>
      </c>
      <c r="X65" s="13">
        <v>3163920612</v>
      </c>
      <c r="Y65" s="379"/>
      <c r="Z65" s="373"/>
      <c r="AA65" s="373"/>
    </row>
    <row r="66" spans="1:27" s="21" customFormat="1" ht="57" customHeight="1">
      <c r="A66" s="1">
        <v>5811</v>
      </c>
      <c r="B66" s="17" t="s">
        <v>113</v>
      </c>
      <c r="C66" s="17"/>
      <c r="D66" s="17" t="s">
        <v>68</v>
      </c>
      <c r="E66" s="17" t="s">
        <v>106</v>
      </c>
      <c r="F66" s="13">
        <v>5</v>
      </c>
      <c r="G66" s="13">
        <v>2820</v>
      </c>
      <c r="H66" s="13"/>
      <c r="I66" s="17"/>
      <c r="J66" s="109" t="s">
        <v>194</v>
      </c>
      <c r="K66" s="35" t="s">
        <v>26</v>
      </c>
      <c r="L66" s="35" t="s">
        <v>59</v>
      </c>
      <c r="M66" s="62"/>
      <c r="N66" s="62" t="s">
        <v>20</v>
      </c>
      <c r="O66" s="360"/>
      <c r="P66" s="13"/>
      <c r="Q66" s="23"/>
      <c r="R66" s="35" t="s">
        <v>19</v>
      </c>
      <c r="S66" s="102"/>
      <c r="T66" s="95"/>
      <c r="U66" s="94"/>
      <c r="V66" s="24">
        <f t="shared" si="10"/>
        <v>1</v>
      </c>
      <c r="W66" s="13" t="str">
        <f t="shared" ca="1" si="11"/>
        <v>125 р.</v>
      </c>
      <c r="X66" s="94"/>
      <c r="Y66" s="381"/>
      <c r="Z66" s="373"/>
      <c r="AA66" s="373"/>
    </row>
    <row r="67" spans="1:27" s="21" customFormat="1" ht="18" customHeight="1">
      <c r="A67" s="114"/>
      <c r="B67" s="17" t="s">
        <v>113</v>
      </c>
      <c r="C67" s="114"/>
      <c r="D67" s="114"/>
      <c r="E67" s="114"/>
      <c r="F67" s="115"/>
      <c r="G67" s="115"/>
      <c r="H67" s="115"/>
      <c r="I67" s="114"/>
      <c r="J67" s="118"/>
      <c r="K67" s="115"/>
      <c r="L67" s="116"/>
      <c r="M67" s="119"/>
      <c r="N67" s="120" t="s">
        <v>160</v>
      </c>
      <c r="O67" s="359"/>
      <c r="P67" s="115"/>
      <c r="Q67" s="121"/>
      <c r="R67" s="18" t="s">
        <v>19</v>
      </c>
      <c r="S67" s="117"/>
      <c r="T67" s="116"/>
      <c r="U67" s="115"/>
      <c r="V67" s="122"/>
      <c r="W67" s="115"/>
      <c r="X67" s="115"/>
      <c r="Y67" s="378"/>
      <c r="Z67" s="373"/>
      <c r="AA67" s="373"/>
    </row>
    <row r="68" spans="1:27" s="21" customFormat="1" ht="57" customHeight="1">
      <c r="A68" s="1">
        <v>5812</v>
      </c>
      <c r="B68" s="17" t="s">
        <v>113</v>
      </c>
      <c r="C68" s="17"/>
      <c r="D68" s="17" t="s">
        <v>68</v>
      </c>
      <c r="E68" s="17" t="s">
        <v>107</v>
      </c>
      <c r="F68" s="13">
        <v>9</v>
      </c>
      <c r="G68" s="13">
        <v>3170</v>
      </c>
      <c r="H68" s="13"/>
      <c r="I68" s="33"/>
      <c r="J68" s="63" t="s">
        <v>196</v>
      </c>
      <c r="K68" s="64" t="s">
        <v>32</v>
      </c>
      <c r="L68" s="64" t="s">
        <v>101</v>
      </c>
      <c r="M68" s="88" t="s">
        <v>31</v>
      </c>
      <c r="N68" s="88" t="s">
        <v>197</v>
      </c>
      <c r="O68" s="364"/>
      <c r="P68" s="13"/>
      <c r="Q68" s="23" t="s">
        <v>22</v>
      </c>
      <c r="R68" s="12" t="s">
        <v>19</v>
      </c>
      <c r="S68" s="13"/>
      <c r="T68" s="12"/>
      <c r="U68" s="13"/>
      <c r="V68" s="24">
        <f>X68/100000+1</f>
        <v>35728.046520000004</v>
      </c>
      <c r="W68" s="13" t="str">
        <f ca="1">DATEDIF(V68,$N$1,"y")&amp;" р."</f>
        <v>27 р.</v>
      </c>
      <c r="X68" s="13">
        <v>3572704652</v>
      </c>
      <c r="Y68" s="379"/>
      <c r="Z68" s="373"/>
      <c r="AA68" s="373"/>
    </row>
    <row r="69" spans="1:27" s="21" customFormat="1" ht="57" customHeight="1">
      <c r="A69" s="1">
        <v>5813</v>
      </c>
      <c r="B69" s="17" t="s">
        <v>113</v>
      </c>
      <c r="C69" s="17"/>
      <c r="D69" s="17" t="s">
        <v>68</v>
      </c>
      <c r="E69" s="17" t="s">
        <v>107</v>
      </c>
      <c r="F69" s="13">
        <v>4</v>
      </c>
      <c r="G69" s="13">
        <v>2730</v>
      </c>
      <c r="H69" s="13"/>
      <c r="I69" s="17"/>
      <c r="J69" s="109" t="s">
        <v>198</v>
      </c>
      <c r="K69" s="35" t="s">
        <v>26</v>
      </c>
      <c r="L69" s="35" t="s">
        <v>78</v>
      </c>
      <c r="M69" s="54"/>
      <c r="N69" s="88" t="s">
        <v>20</v>
      </c>
      <c r="O69" s="360" t="s">
        <v>98</v>
      </c>
      <c r="P69" s="13"/>
      <c r="Q69" s="101"/>
      <c r="R69" s="12" t="s">
        <v>19</v>
      </c>
      <c r="S69" s="13"/>
      <c r="T69" s="12"/>
      <c r="U69" s="13"/>
      <c r="V69" s="24">
        <f t="shared" ref="V69:V75" si="12">X69/100000+1</f>
        <v>1</v>
      </c>
      <c r="W69" s="13" t="str">
        <f t="shared" ref="W69:W75" ca="1" si="13">DATEDIF(V69,$N$1,"y")&amp;" р."</f>
        <v>125 р.</v>
      </c>
      <c r="X69" s="59"/>
      <c r="Y69" s="385"/>
      <c r="Z69" s="373"/>
      <c r="AA69" s="373"/>
    </row>
    <row r="70" spans="1:27" s="21" customFormat="1" ht="57" customHeight="1">
      <c r="A70" s="1">
        <v>5814</v>
      </c>
      <c r="B70" s="17" t="s">
        <v>113</v>
      </c>
      <c r="C70" s="17"/>
      <c r="D70" s="17" t="s">
        <v>68</v>
      </c>
      <c r="E70" s="17" t="s">
        <v>107</v>
      </c>
      <c r="F70" s="13">
        <v>4</v>
      </c>
      <c r="G70" s="13">
        <v>2730</v>
      </c>
      <c r="H70" s="13"/>
      <c r="I70" s="17"/>
      <c r="J70" s="109" t="s">
        <v>198</v>
      </c>
      <c r="K70" s="35" t="s">
        <v>26</v>
      </c>
      <c r="L70" s="35" t="s">
        <v>78</v>
      </c>
      <c r="M70" s="27"/>
      <c r="N70" s="88" t="s">
        <v>20</v>
      </c>
      <c r="O70" s="362" t="s">
        <v>86</v>
      </c>
      <c r="P70" s="13"/>
      <c r="Q70" s="23"/>
      <c r="R70" s="12" t="s">
        <v>19</v>
      </c>
      <c r="S70" s="13"/>
      <c r="T70" s="12"/>
      <c r="U70" s="13"/>
      <c r="V70" s="24">
        <f t="shared" si="12"/>
        <v>1</v>
      </c>
      <c r="W70" s="13" t="str">
        <f t="shared" ca="1" si="13"/>
        <v>125 р.</v>
      </c>
      <c r="X70" s="13"/>
      <c r="Y70" s="379"/>
      <c r="Z70" s="373"/>
      <c r="AA70" s="373"/>
    </row>
    <row r="71" spans="1:27" s="21" customFormat="1" ht="57" customHeight="1">
      <c r="A71" s="1">
        <v>5815</v>
      </c>
      <c r="B71" s="17" t="s">
        <v>113</v>
      </c>
      <c r="C71" s="17"/>
      <c r="D71" s="17" t="s">
        <v>68</v>
      </c>
      <c r="E71" s="17" t="s">
        <v>107</v>
      </c>
      <c r="F71" s="13">
        <v>4</v>
      </c>
      <c r="G71" s="13">
        <v>2730</v>
      </c>
      <c r="H71" s="13"/>
      <c r="I71" s="17"/>
      <c r="J71" s="109" t="s">
        <v>199</v>
      </c>
      <c r="K71" s="35" t="s">
        <v>26</v>
      </c>
      <c r="L71" s="35" t="s">
        <v>144</v>
      </c>
      <c r="M71" s="27"/>
      <c r="N71" s="88" t="s">
        <v>20</v>
      </c>
      <c r="O71" s="366" t="s">
        <v>200</v>
      </c>
      <c r="P71" s="13"/>
      <c r="Q71" s="23"/>
      <c r="R71" s="12" t="s">
        <v>19</v>
      </c>
      <c r="S71" s="13"/>
      <c r="T71" s="12"/>
      <c r="U71" s="13"/>
      <c r="V71" s="24">
        <f t="shared" si="12"/>
        <v>1</v>
      </c>
      <c r="W71" s="13" t="str">
        <f t="shared" ca="1" si="13"/>
        <v>125 р.</v>
      </c>
      <c r="X71" s="13"/>
      <c r="Y71" s="379"/>
      <c r="Z71" s="373"/>
      <c r="AA71" s="373"/>
    </row>
    <row r="72" spans="1:27" s="21" customFormat="1" ht="57" customHeight="1">
      <c r="A72" s="1">
        <v>5816</v>
      </c>
      <c r="B72" s="17" t="s">
        <v>113</v>
      </c>
      <c r="C72" s="17"/>
      <c r="D72" s="17" t="s">
        <v>68</v>
      </c>
      <c r="E72" s="17" t="s">
        <v>107</v>
      </c>
      <c r="F72" s="13">
        <v>4</v>
      </c>
      <c r="G72" s="13">
        <v>2730</v>
      </c>
      <c r="H72" s="13"/>
      <c r="I72" s="17"/>
      <c r="J72" s="109" t="s">
        <v>199</v>
      </c>
      <c r="K72" s="35" t="s">
        <v>26</v>
      </c>
      <c r="L72" s="35" t="s">
        <v>144</v>
      </c>
      <c r="M72" s="13" t="s">
        <v>26</v>
      </c>
      <c r="N72" s="83" t="s">
        <v>201</v>
      </c>
      <c r="O72" s="360"/>
      <c r="P72" s="13"/>
      <c r="Q72" s="23" t="s">
        <v>22</v>
      </c>
      <c r="R72" s="37"/>
      <c r="S72" s="13"/>
      <c r="T72" s="12"/>
      <c r="U72" s="13"/>
      <c r="V72" s="24">
        <f t="shared" si="12"/>
        <v>37917.045579999998</v>
      </c>
      <c r="W72" s="13" t="str">
        <f t="shared" ca="1" si="13"/>
        <v>21 р.</v>
      </c>
      <c r="X72" s="13">
        <v>3791604558</v>
      </c>
      <c r="Y72" s="379"/>
      <c r="Z72" s="373"/>
      <c r="AA72" s="373"/>
    </row>
    <row r="73" spans="1:27" s="25" customFormat="1" ht="57" customHeight="1">
      <c r="A73" s="1">
        <v>5817</v>
      </c>
      <c r="B73" s="17" t="s">
        <v>113</v>
      </c>
      <c r="C73" s="17"/>
      <c r="D73" s="17" t="s">
        <v>68</v>
      </c>
      <c r="E73" s="17" t="s">
        <v>107</v>
      </c>
      <c r="F73" s="13">
        <v>5</v>
      </c>
      <c r="G73" s="13">
        <v>2820</v>
      </c>
      <c r="H73" s="13"/>
      <c r="I73" s="17"/>
      <c r="J73" s="109" t="s">
        <v>202</v>
      </c>
      <c r="K73" s="35" t="s">
        <v>26</v>
      </c>
      <c r="L73" s="35" t="s">
        <v>64</v>
      </c>
      <c r="M73" s="54"/>
      <c r="N73" s="54" t="s">
        <v>20</v>
      </c>
      <c r="O73" s="368" t="s">
        <v>76</v>
      </c>
      <c r="P73" s="13"/>
      <c r="Q73" s="23"/>
      <c r="R73" s="12" t="s">
        <v>19</v>
      </c>
      <c r="S73" s="13"/>
      <c r="T73" s="12"/>
      <c r="U73" s="13"/>
      <c r="V73" s="24">
        <f t="shared" si="12"/>
        <v>1</v>
      </c>
      <c r="W73" s="13" t="str">
        <f t="shared" ca="1" si="13"/>
        <v>125 р.</v>
      </c>
      <c r="X73" s="52"/>
      <c r="Y73" s="386"/>
      <c r="Z73" s="373"/>
      <c r="AA73" s="373"/>
    </row>
    <row r="74" spans="1:27" s="34" customFormat="1" ht="57" customHeight="1">
      <c r="A74" s="1">
        <v>5818</v>
      </c>
      <c r="B74" s="17" t="s">
        <v>113</v>
      </c>
      <c r="C74" s="17"/>
      <c r="D74" s="17" t="s">
        <v>68</v>
      </c>
      <c r="E74" s="17" t="s">
        <v>107</v>
      </c>
      <c r="F74" s="13">
        <v>5</v>
      </c>
      <c r="G74" s="13">
        <v>2820</v>
      </c>
      <c r="H74" s="13"/>
      <c r="I74" s="17"/>
      <c r="J74" s="109" t="s">
        <v>203</v>
      </c>
      <c r="K74" s="35" t="s">
        <v>26</v>
      </c>
      <c r="L74" s="35" t="s">
        <v>59</v>
      </c>
      <c r="M74" s="100"/>
      <c r="N74" s="100" t="s">
        <v>20</v>
      </c>
      <c r="O74" s="363"/>
      <c r="P74" s="94"/>
      <c r="Q74" s="80"/>
      <c r="R74" s="35" t="s">
        <v>19</v>
      </c>
      <c r="S74" s="102"/>
      <c r="T74" s="95"/>
      <c r="U74" s="94"/>
      <c r="V74" s="24">
        <f t="shared" si="12"/>
        <v>1</v>
      </c>
      <c r="W74" s="13" t="str">
        <f t="shared" ca="1" si="13"/>
        <v>125 р.</v>
      </c>
      <c r="X74" s="94"/>
      <c r="Y74" s="381"/>
      <c r="Z74" s="373"/>
      <c r="AA74" s="373"/>
    </row>
    <row r="75" spans="1:27" s="34" customFormat="1" ht="57" customHeight="1">
      <c r="A75" s="1">
        <v>5819</v>
      </c>
      <c r="B75" s="17" t="s">
        <v>113</v>
      </c>
      <c r="C75" s="17"/>
      <c r="D75" s="17" t="s">
        <v>68</v>
      </c>
      <c r="E75" s="17" t="s">
        <v>107</v>
      </c>
      <c r="F75" s="13">
        <v>5</v>
      </c>
      <c r="G75" s="13">
        <v>2820</v>
      </c>
      <c r="H75" s="13"/>
      <c r="I75" s="17"/>
      <c r="J75" s="109" t="s">
        <v>203</v>
      </c>
      <c r="K75" s="35" t="s">
        <v>26</v>
      </c>
      <c r="L75" s="35" t="s">
        <v>59</v>
      </c>
      <c r="M75" s="62"/>
      <c r="N75" s="62" t="s">
        <v>20</v>
      </c>
      <c r="O75" s="360"/>
      <c r="P75" s="13"/>
      <c r="Q75" s="23"/>
      <c r="R75" s="12" t="s">
        <v>19</v>
      </c>
      <c r="S75" s="13"/>
      <c r="T75" s="12"/>
      <c r="U75" s="13"/>
      <c r="V75" s="24">
        <f t="shared" si="12"/>
        <v>1</v>
      </c>
      <c r="W75" s="13" t="str">
        <f t="shared" ca="1" si="13"/>
        <v>125 р.</v>
      </c>
      <c r="X75" s="13"/>
      <c r="Y75" s="379"/>
      <c r="Z75" s="373"/>
      <c r="AA75" s="373"/>
    </row>
    <row r="76" spans="1:27" s="34" customFormat="1" ht="18" customHeight="1">
      <c r="A76" s="114"/>
      <c r="B76" s="17" t="s">
        <v>113</v>
      </c>
      <c r="C76" s="114"/>
      <c r="D76" s="114"/>
      <c r="E76" s="114"/>
      <c r="F76" s="115"/>
      <c r="G76" s="115"/>
      <c r="H76" s="115"/>
      <c r="I76" s="114"/>
      <c r="J76" s="118"/>
      <c r="K76" s="115"/>
      <c r="L76" s="116"/>
      <c r="M76" s="119"/>
      <c r="N76" s="120" t="s">
        <v>204</v>
      </c>
      <c r="O76" s="359"/>
      <c r="P76" s="115"/>
      <c r="Q76" s="121"/>
      <c r="R76" s="18" t="s">
        <v>19</v>
      </c>
      <c r="S76" s="117"/>
      <c r="T76" s="116"/>
      <c r="U76" s="115"/>
      <c r="V76" s="122"/>
      <c r="W76" s="115"/>
      <c r="X76" s="115"/>
      <c r="Y76" s="378"/>
      <c r="Z76" s="373"/>
      <c r="AA76" s="373"/>
    </row>
    <row r="77" spans="1:27" s="21" customFormat="1" ht="57" customHeight="1">
      <c r="A77" s="1">
        <v>5820</v>
      </c>
      <c r="B77" s="17" t="s">
        <v>113</v>
      </c>
      <c r="C77" s="17"/>
      <c r="D77" s="17" t="s">
        <v>72</v>
      </c>
      <c r="E77" s="33"/>
      <c r="F77" s="13">
        <v>11</v>
      </c>
      <c r="G77" s="13">
        <v>3350</v>
      </c>
      <c r="H77" s="13"/>
      <c r="I77" s="33"/>
      <c r="J77" s="63" t="s">
        <v>205</v>
      </c>
      <c r="K77" s="64" t="s">
        <v>39</v>
      </c>
      <c r="L77" s="64" t="s">
        <v>132</v>
      </c>
      <c r="M77" s="88" t="s">
        <v>31</v>
      </c>
      <c r="N77" s="54" t="s">
        <v>206</v>
      </c>
      <c r="O77" s="360" t="s">
        <v>36</v>
      </c>
      <c r="P77" s="13"/>
      <c r="Q77" s="101" t="s">
        <v>22</v>
      </c>
      <c r="R77" s="35" t="s">
        <v>19</v>
      </c>
      <c r="S77" s="13"/>
      <c r="T77" s="12"/>
      <c r="U77" s="31" t="s">
        <v>33</v>
      </c>
      <c r="V77" s="24">
        <f>X77/100000+1</f>
        <v>34458.087189999998</v>
      </c>
      <c r="W77" s="13" t="str">
        <f ca="1">DATEDIF(V77,$N$1,"y")&amp;" р."</f>
        <v>31 р.</v>
      </c>
      <c r="X77" s="13">
        <v>3445708719</v>
      </c>
      <c r="Y77" s="379"/>
      <c r="Z77" s="373"/>
      <c r="AA77" s="373"/>
    </row>
    <row r="78" spans="1:27" s="25" customFormat="1" ht="57" customHeight="1">
      <c r="A78" s="1">
        <v>5821</v>
      </c>
      <c r="B78" s="17" t="s">
        <v>113</v>
      </c>
      <c r="C78" s="17"/>
      <c r="D78" s="17" t="s">
        <v>72</v>
      </c>
      <c r="E78" s="33"/>
      <c r="F78" s="13">
        <v>10</v>
      </c>
      <c r="G78" s="13">
        <v>3260</v>
      </c>
      <c r="H78" s="13"/>
      <c r="I78" s="33"/>
      <c r="J78" s="63" t="s">
        <v>207</v>
      </c>
      <c r="K78" s="64" t="s">
        <v>31</v>
      </c>
      <c r="L78" s="64" t="s">
        <v>61</v>
      </c>
      <c r="M78" s="54" t="s">
        <v>41</v>
      </c>
      <c r="N78" s="100" t="s">
        <v>208</v>
      </c>
      <c r="O78" s="360" t="s">
        <v>36</v>
      </c>
      <c r="P78" s="94"/>
      <c r="Q78" s="101" t="s">
        <v>22</v>
      </c>
      <c r="R78" s="35" t="s">
        <v>19</v>
      </c>
      <c r="S78" s="102"/>
      <c r="T78" s="95"/>
      <c r="U78" s="111" t="s">
        <v>38</v>
      </c>
      <c r="V78" s="24">
        <f>X78/100000+1</f>
        <v>34328.070169999999</v>
      </c>
      <c r="W78" s="13" t="str">
        <f ca="1">DATEDIF(V78,$N$1,"y")&amp;" р."</f>
        <v>31 р.</v>
      </c>
      <c r="X78" s="94">
        <v>3432707017</v>
      </c>
      <c r="Y78" s="381"/>
      <c r="Z78" s="373"/>
      <c r="AA78" s="373"/>
    </row>
    <row r="79" spans="1:27" s="34" customFormat="1" ht="57" customHeight="1">
      <c r="A79" s="1">
        <v>5822</v>
      </c>
      <c r="B79" s="17" t="s">
        <v>113</v>
      </c>
      <c r="C79" s="17"/>
      <c r="D79" s="17" t="s">
        <v>72</v>
      </c>
      <c r="E79" s="33"/>
      <c r="F79" s="13">
        <v>7</v>
      </c>
      <c r="G79" s="13">
        <v>3000</v>
      </c>
      <c r="H79" s="13"/>
      <c r="I79" s="33"/>
      <c r="J79" s="63" t="s">
        <v>209</v>
      </c>
      <c r="K79" s="64" t="s">
        <v>32</v>
      </c>
      <c r="L79" s="64" t="s">
        <v>62</v>
      </c>
      <c r="M79" s="27"/>
      <c r="N79" s="54" t="s">
        <v>20</v>
      </c>
      <c r="O79" s="360"/>
      <c r="P79" s="13"/>
      <c r="Q79" s="23"/>
      <c r="R79" s="12" t="s">
        <v>19</v>
      </c>
      <c r="S79" s="13"/>
      <c r="T79" s="12"/>
      <c r="U79" s="13"/>
      <c r="V79" s="24">
        <f>X79/100000+1</f>
        <v>1</v>
      </c>
      <c r="W79" s="13" t="str">
        <f ca="1">DATEDIF(V79,$N$1,"y")&amp;" р."</f>
        <v>125 р.</v>
      </c>
      <c r="X79" s="32"/>
      <c r="Y79" s="387"/>
      <c r="Z79" s="373"/>
      <c r="AA79" s="373"/>
    </row>
    <row r="80" spans="1:27" s="21" customFormat="1" ht="57" customHeight="1">
      <c r="A80" s="1">
        <v>5823</v>
      </c>
      <c r="B80" s="17" t="s">
        <v>113</v>
      </c>
      <c r="C80" s="17"/>
      <c r="D80" s="17" t="s">
        <v>72</v>
      </c>
      <c r="E80" s="17"/>
      <c r="F80" s="13">
        <v>5</v>
      </c>
      <c r="G80" s="13">
        <v>2820</v>
      </c>
      <c r="H80" s="13"/>
      <c r="I80" s="17"/>
      <c r="J80" s="109" t="s">
        <v>210</v>
      </c>
      <c r="K80" s="35" t="s">
        <v>26</v>
      </c>
      <c r="L80" s="35" t="s">
        <v>59</v>
      </c>
      <c r="M80" s="62"/>
      <c r="N80" s="54" t="s">
        <v>20</v>
      </c>
      <c r="O80" s="360"/>
      <c r="P80" s="13"/>
      <c r="Q80" s="23"/>
      <c r="R80" s="35" t="s">
        <v>19</v>
      </c>
      <c r="S80" s="102"/>
      <c r="T80" s="95"/>
      <c r="U80" s="94"/>
      <c r="V80" s="24">
        <f>X80/100000+1</f>
        <v>1</v>
      </c>
      <c r="W80" s="13" t="str">
        <f ca="1">DATEDIF(V80,$N$1,"y")&amp;" р."</f>
        <v>125 р.</v>
      </c>
      <c r="X80" s="94"/>
      <c r="Y80" s="381"/>
      <c r="Z80" s="373"/>
      <c r="AA80" s="373"/>
    </row>
    <row r="81" spans="1:27" s="21" customFormat="1" ht="18" customHeight="1">
      <c r="A81" s="114"/>
      <c r="B81" s="17" t="s">
        <v>113</v>
      </c>
      <c r="C81" s="114"/>
      <c r="D81" s="114"/>
      <c r="E81" s="114"/>
      <c r="F81" s="115"/>
      <c r="G81" s="115"/>
      <c r="H81" s="115"/>
      <c r="I81" s="114"/>
      <c r="J81" s="118"/>
      <c r="K81" s="115"/>
      <c r="L81" s="116"/>
      <c r="M81" s="119"/>
      <c r="N81" s="120" t="s">
        <v>138</v>
      </c>
      <c r="O81" s="359"/>
      <c r="P81" s="115"/>
      <c r="Q81" s="121"/>
      <c r="R81" s="18" t="s">
        <v>19</v>
      </c>
      <c r="S81" s="117"/>
      <c r="T81" s="116"/>
      <c r="U81" s="115"/>
      <c r="V81" s="122"/>
      <c r="W81" s="115"/>
      <c r="X81" s="115"/>
      <c r="Y81" s="378"/>
      <c r="Z81" s="373"/>
      <c r="AA81" s="373"/>
    </row>
    <row r="82" spans="1:27" s="21" customFormat="1" ht="57" customHeight="1">
      <c r="A82" s="1">
        <v>5824</v>
      </c>
      <c r="B82" s="17" t="s">
        <v>113</v>
      </c>
      <c r="C82" s="17"/>
      <c r="D82" s="17" t="s">
        <v>72</v>
      </c>
      <c r="E82" s="17" t="s">
        <v>105</v>
      </c>
      <c r="F82" s="13">
        <v>9</v>
      </c>
      <c r="G82" s="13">
        <v>3170</v>
      </c>
      <c r="H82" s="13"/>
      <c r="I82" s="33"/>
      <c r="J82" s="63" t="s">
        <v>211</v>
      </c>
      <c r="K82" s="64" t="s">
        <v>32</v>
      </c>
      <c r="L82" s="64" t="s">
        <v>101</v>
      </c>
      <c r="M82" s="87" t="s">
        <v>32</v>
      </c>
      <c r="N82" s="27" t="s">
        <v>212</v>
      </c>
      <c r="O82" s="360"/>
      <c r="P82" s="13"/>
      <c r="Q82" s="101" t="s">
        <v>22</v>
      </c>
      <c r="R82" s="35" t="s">
        <v>19</v>
      </c>
      <c r="S82" s="13"/>
      <c r="T82" s="12"/>
      <c r="U82" s="13"/>
      <c r="V82" s="24">
        <f>X82/100000+1</f>
        <v>35901.07778</v>
      </c>
      <c r="W82" s="13" t="str">
        <f ca="1">DATEDIF(V82,$N$1,"y")&amp;" р."</f>
        <v>27 р.</v>
      </c>
      <c r="X82" s="13">
        <v>3590007778</v>
      </c>
      <c r="Y82" s="379"/>
      <c r="Z82" s="373"/>
      <c r="AA82" s="373"/>
    </row>
    <row r="83" spans="1:27" s="21" customFormat="1" ht="57" customHeight="1">
      <c r="A83" s="1">
        <v>5825</v>
      </c>
      <c r="B83" s="17" t="s">
        <v>113</v>
      </c>
      <c r="C83" s="17"/>
      <c r="D83" s="17" t="s">
        <v>72</v>
      </c>
      <c r="E83" s="17" t="s">
        <v>105</v>
      </c>
      <c r="F83" s="13">
        <v>4</v>
      </c>
      <c r="G83" s="13">
        <v>2730</v>
      </c>
      <c r="H83" s="13"/>
      <c r="I83" s="17"/>
      <c r="J83" s="109" t="s">
        <v>213</v>
      </c>
      <c r="K83" s="35" t="s">
        <v>26</v>
      </c>
      <c r="L83" s="35" t="s">
        <v>78</v>
      </c>
      <c r="M83" s="81" t="s">
        <v>26</v>
      </c>
      <c r="N83" s="27" t="s">
        <v>214</v>
      </c>
      <c r="O83" s="360" t="s">
        <v>36</v>
      </c>
      <c r="P83" s="13"/>
      <c r="Q83" s="101" t="s">
        <v>22</v>
      </c>
      <c r="R83" s="65" t="s">
        <v>19</v>
      </c>
      <c r="S83" s="134"/>
      <c r="T83" s="135"/>
      <c r="U83" s="134"/>
      <c r="V83" s="24">
        <f t="shared" ref="V83:V89" si="14">X83/100000+1</f>
        <v>32045.178159999999</v>
      </c>
      <c r="W83" s="13" t="str">
        <f t="shared" ref="W83:W89" ca="1" si="15">DATEDIF(V83,$N$1,"y")&amp;" р."</f>
        <v>37 р.</v>
      </c>
      <c r="X83" s="94">
        <v>3204417816</v>
      </c>
      <c r="Y83" s="381"/>
      <c r="Z83" s="373"/>
      <c r="AA83" s="373"/>
    </row>
    <row r="84" spans="1:27" s="21" customFormat="1" ht="57" customHeight="1">
      <c r="A84" s="1">
        <v>5826</v>
      </c>
      <c r="B84" s="17" t="s">
        <v>113</v>
      </c>
      <c r="C84" s="17"/>
      <c r="D84" s="17" t="s">
        <v>72</v>
      </c>
      <c r="E84" s="17" t="s">
        <v>105</v>
      </c>
      <c r="F84" s="13">
        <v>4</v>
      </c>
      <c r="G84" s="13">
        <v>2730</v>
      </c>
      <c r="H84" s="13"/>
      <c r="I84" s="17"/>
      <c r="J84" s="109" t="s">
        <v>213</v>
      </c>
      <c r="K84" s="35" t="s">
        <v>26</v>
      </c>
      <c r="L84" s="35" t="s">
        <v>78</v>
      </c>
      <c r="M84" s="54"/>
      <c r="N84" s="27" t="s">
        <v>20</v>
      </c>
      <c r="O84" s="362" t="s">
        <v>90</v>
      </c>
      <c r="P84" s="13"/>
      <c r="Q84" s="23"/>
      <c r="R84" s="12" t="s">
        <v>19</v>
      </c>
      <c r="S84" s="13"/>
      <c r="T84" s="12"/>
      <c r="U84" s="13"/>
      <c r="V84" s="24">
        <f t="shared" si="14"/>
        <v>1</v>
      </c>
      <c r="W84" s="13" t="str">
        <f t="shared" ca="1" si="15"/>
        <v>125 р.</v>
      </c>
      <c r="X84" s="13"/>
      <c r="Y84" s="379"/>
      <c r="Z84" s="373"/>
      <c r="AA84" s="373"/>
    </row>
    <row r="85" spans="1:27" s="21" customFormat="1" ht="57" customHeight="1">
      <c r="A85" s="1">
        <v>5827</v>
      </c>
      <c r="B85" s="17" t="s">
        <v>113</v>
      </c>
      <c r="C85" s="17"/>
      <c r="D85" s="17" t="s">
        <v>72</v>
      </c>
      <c r="E85" s="17" t="s">
        <v>105</v>
      </c>
      <c r="F85" s="13">
        <v>4</v>
      </c>
      <c r="G85" s="13">
        <v>2730</v>
      </c>
      <c r="H85" s="13"/>
      <c r="I85" s="17"/>
      <c r="J85" s="109" t="s">
        <v>215</v>
      </c>
      <c r="K85" s="35" t="s">
        <v>26</v>
      </c>
      <c r="L85" s="35" t="s">
        <v>144</v>
      </c>
      <c r="M85" s="27" t="s">
        <v>26</v>
      </c>
      <c r="N85" s="27" t="s">
        <v>216</v>
      </c>
      <c r="O85" s="360"/>
      <c r="P85" s="13"/>
      <c r="Q85" s="23" t="s">
        <v>22</v>
      </c>
      <c r="R85" s="35" t="s">
        <v>19</v>
      </c>
      <c r="S85" s="13"/>
      <c r="T85" s="12"/>
      <c r="U85" s="13"/>
      <c r="V85" s="24">
        <f t="shared" si="14"/>
        <v>37883.078549999998</v>
      </c>
      <c r="W85" s="13" t="str">
        <f t="shared" ca="1" si="15"/>
        <v>21 р.</v>
      </c>
      <c r="X85" s="13">
        <v>3788207855</v>
      </c>
      <c r="Y85" s="379"/>
      <c r="Z85" s="373"/>
      <c r="AA85" s="373"/>
    </row>
    <row r="86" spans="1:27" s="21" customFormat="1" ht="57" customHeight="1">
      <c r="A86" s="1">
        <v>5828</v>
      </c>
      <c r="B86" s="17" t="s">
        <v>113</v>
      </c>
      <c r="C86" s="17"/>
      <c r="D86" s="17" t="s">
        <v>72</v>
      </c>
      <c r="E86" s="17" t="s">
        <v>105</v>
      </c>
      <c r="F86" s="13">
        <v>4</v>
      </c>
      <c r="G86" s="13">
        <v>2730</v>
      </c>
      <c r="H86" s="13"/>
      <c r="I86" s="17"/>
      <c r="J86" s="109" t="s">
        <v>215</v>
      </c>
      <c r="K86" s="35" t="s">
        <v>26</v>
      </c>
      <c r="L86" s="35" t="s">
        <v>144</v>
      </c>
      <c r="M86" s="27"/>
      <c r="N86" s="27" t="s">
        <v>20</v>
      </c>
      <c r="O86" s="360" t="s">
        <v>111</v>
      </c>
      <c r="P86" s="13"/>
      <c r="Q86" s="23"/>
      <c r="R86" s="12" t="s">
        <v>19</v>
      </c>
      <c r="S86" s="13"/>
      <c r="T86" s="12"/>
      <c r="U86" s="13"/>
      <c r="V86" s="24">
        <f t="shared" si="14"/>
        <v>1</v>
      </c>
      <c r="W86" s="13" t="str">
        <f t="shared" ca="1" si="15"/>
        <v>125 р.</v>
      </c>
      <c r="X86" s="13"/>
      <c r="Y86" s="379"/>
      <c r="Z86" s="373"/>
      <c r="AA86" s="373"/>
    </row>
    <row r="87" spans="1:27" s="25" customFormat="1" ht="57" customHeight="1">
      <c r="A87" s="1">
        <v>5829</v>
      </c>
      <c r="B87" s="17" t="s">
        <v>113</v>
      </c>
      <c r="C87" s="17"/>
      <c r="D87" s="17" t="s">
        <v>72</v>
      </c>
      <c r="E87" s="17" t="s">
        <v>105</v>
      </c>
      <c r="F87" s="13">
        <v>5</v>
      </c>
      <c r="G87" s="13">
        <v>2820</v>
      </c>
      <c r="H87" s="13"/>
      <c r="I87" s="17"/>
      <c r="J87" s="109" t="s">
        <v>217</v>
      </c>
      <c r="K87" s="35" t="s">
        <v>26</v>
      </c>
      <c r="L87" s="35" t="s">
        <v>64</v>
      </c>
      <c r="M87" s="54"/>
      <c r="N87" s="27" t="s">
        <v>20</v>
      </c>
      <c r="O87" s="362" t="s">
        <v>94</v>
      </c>
      <c r="P87" s="13"/>
      <c r="Q87" s="23"/>
      <c r="R87" s="12" t="s">
        <v>19</v>
      </c>
      <c r="S87" s="24"/>
      <c r="T87" s="12"/>
      <c r="U87" s="13"/>
      <c r="V87" s="24">
        <f t="shared" si="14"/>
        <v>1</v>
      </c>
      <c r="W87" s="13" t="str">
        <f t="shared" ca="1" si="15"/>
        <v>125 р.</v>
      </c>
      <c r="X87" s="32"/>
      <c r="Y87" s="387"/>
      <c r="Z87" s="373"/>
      <c r="AA87" s="373"/>
    </row>
    <row r="88" spans="1:27" s="34" customFormat="1" ht="57" customHeight="1">
      <c r="A88" s="1">
        <v>5830</v>
      </c>
      <c r="B88" s="17" t="s">
        <v>113</v>
      </c>
      <c r="C88" s="17"/>
      <c r="D88" s="17" t="s">
        <v>72</v>
      </c>
      <c r="E88" s="17" t="s">
        <v>105</v>
      </c>
      <c r="F88" s="13">
        <v>5</v>
      </c>
      <c r="G88" s="13">
        <v>2820</v>
      </c>
      <c r="H88" s="13"/>
      <c r="I88" s="17"/>
      <c r="J88" s="109" t="s">
        <v>218</v>
      </c>
      <c r="K88" s="35" t="s">
        <v>26</v>
      </c>
      <c r="L88" s="35" t="s">
        <v>59</v>
      </c>
      <c r="M88" s="62"/>
      <c r="N88" s="62" t="s">
        <v>20</v>
      </c>
      <c r="O88" s="360"/>
      <c r="P88" s="13"/>
      <c r="Q88" s="23"/>
      <c r="R88" s="12" t="s">
        <v>19</v>
      </c>
      <c r="S88" s="13"/>
      <c r="T88" s="12"/>
      <c r="U88" s="13"/>
      <c r="V88" s="24">
        <f t="shared" si="14"/>
        <v>1</v>
      </c>
      <c r="W88" s="13" t="str">
        <f t="shared" ca="1" si="15"/>
        <v>125 р.</v>
      </c>
      <c r="X88" s="13"/>
      <c r="Y88" s="379"/>
      <c r="Z88" s="373"/>
      <c r="AA88" s="373"/>
    </row>
    <row r="89" spans="1:27" s="21" customFormat="1" ht="57" customHeight="1">
      <c r="A89" s="1">
        <v>5831</v>
      </c>
      <c r="B89" s="17" t="s">
        <v>113</v>
      </c>
      <c r="C89" s="17"/>
      <c r="D89" s="17" t="s">
        <v>72</v>
      </c>
      <c r="E89" s="17" t="s">
        <v>105</v>
      </c>
      <c r="F89" s="13">
        <v>5</v>
      </c>
      <c r="G89" s="13">
        <v>2820</v>
      </c>
      <c r="H89" s="13"/>
      <c r="I89" s="17"/>
      <c r="J89" s="109" t="s">
        <v>218</v>
      </c>
      <c r="K89" s="35" t="s">
        <v>26</v>
      </c>
      <c r="L89" s="35" t="s">
        <v>59</v>
      </c>
      <c r="M89" s="82"/>
      <c r="N89" s="82" t="s">
        <v>20</v>
      </c>
      <c r="O89" s="361"/>
      <c r="P89" s="13"/>
      <c r="Q89" s="39"/>
      <c r="R89" s="12" t="s">
        <v>19</v>
      </c>
      <c r="S89" s="24"/>
      <c r="T89" s="12"/>
      <c r="U89" s="37"/>
      <c r="V89" s="24">
        <f t="shared" si="14"/>
        <v>1</v>
      </c>
      <c r="W89" s="13" t="str">
        <f t="shared" ca="1" si="15"/>
        <v>125 р.</v>
      </c>
      <c r="X89" s="32"/>
      <c r="Y89" s="387"/>
      <c r="Z89" s="373"/>
      <c r="AA89" s="373"/>
    </row>
    <row r="90" spans="1:27" s="21" customFormat="1" ht="18" customHeight="1">
      <c r="A90" s="114"/>
      <c r="B90" s="17" t="s">
        <v>113</v>
      </c>
      <c r="C90" s="114"/>
      <c r="D90" s="114"/>
      <c r="E90" s="114"/>
      <c r="F90" s="115"/>
      <c r="G90" s="115"/>
      <c r="H90" s="115"/>
      <c r="I90" s="114"/>
      <c r="J90" s="118"/>
      <c r="K90" s="115"/>
      <c r="L90" s="116"/>
      <c r="M90" s="119"/>
      <c r="N90" s="120" t="s">
        <v>150</v>
      </c>
      <c r="O90" s="359"/>
      <c r="P90" s="115"/>
      <c r="Q90" s="121"/>
      <c r="R90" s="18" t="s">
        <v>19</v>
      </c>
      <c r="S90" s="117"/>
      <c r="T90" s="116"/>
      <c r="U90" s="115"/>
      <c r="V90" s="122"/>
      <c r="W90" s="115"/>
      <c r="X90" s="115"/>
      <c r="Y90" s="378"/>
      <c r="Z90" s="373"/>
      <c r="AA90" s="373"/>
    </row>
    <row r="91" spans="1:27" s="21" customFormat="1" ht="57" customHeight="1">
      <c r="A91" s="1">
        <v>5832</v>
      </c>
      <c r="B91" s="17" t="s">
        <v>113</v>
      </c>
      <c r="C91" s="17"/>
      <c r="D91" s="17" t="s">
        <v>72</v>
      </c>
      <c r="E91" s="17" t="s">
        <v>106</v>
      </c>
      <c r="F91" s="13">
        <v>9</v>
      </c>
      <c r="G91" s="13">
        <v>3170</v>
      </c>
      <c r="H91" s="13"/>
      <c r="I91" s="33"/>
      <c r="J91" s="63" t="s">
        <v>219</v>
      </c>
      <c r="K91" s="64" t="s">
        <v>32</v>
      </c>
      <c r="L91" s="64" t="s">
        <v>101</v>
      </c>
      <c r="M91" s="54"/>
      <c r="N91" s="27" t="s">
        <v>20</v>
      </c>
      <c r="O91" s="360" t="s">
        <v>200</v>
      </c>
      <c r="P91" s="13"/>
      <c r="Q91" s="23"/>
      <c r="R91" s="35" t="s">
        <v>19</v>
      </c>
      <c r="S91" s="13"/>
      <c r="T91" s="12"/>
      <c r="U91" s="13"/>
      <c r="V91" s="24">
        <f>X91/100000+1</f>
        <v>1</v>
      </c>
      <c r="W91" s="13" t="str">
        <f ca="1">DATEDIF(V91,$N$1,"y")&amp;" р."</f>
        <v>125 р.</v>
      </c>
      <c r="X91" s="13"/>
      <c r="Y91" s="379"/>
      <c r="Z91" s="373"/>
      <c r="AA91" s="373"/>
    </row>
    <row r="92" spans="1:27" s="21" customFormat="1" ht="57" customHeight="1">
      <c r="A92" s="1">
        <v>5833</v>
      </c>
      <c r="B92" s="17" t="s">
        <v>113</v>
      </c>
      <c r="C92" s="17"/>
      <c r="D92" s="17" t="s">
        <v>72</v>
      </c>
      <c r="E92" s="17" t="s">
        <v>106</v>
      </c>
      <c r="F92" s="13">
        <v>4</v>
      </c>
      <c r="G92" s="13">
        <v>2730</v>
      </c>
      <c r="H92" s="13"/>
      <c r="I92" s="17"/>
      <c r="J92" s="109" t="s">
        <v>220</v>
      </c>
      <c r="K92" s="35" t="s">
        <v>26</v>
      </c>
      <c r="L92" s="35" t="s">
        <v>78</v>
      </c>
      <c r="M92" s="87"/>
      <c r="N92" s="27" t="s">
        <v>20</v>
      </c>
      <c r="O92" s="360" t="s">
        <v>83</v>
      </c>
      <c r="P92" s="13"/>
      <c r="Q92" s="92"/>
      <c r="R92" s="12" t="s">
        <v>19</v>
      </c>
      <c r="S92" s="13"/>
      <c r="T92" s="12"/>
      <c r="U92" s="13"/>
      <c r="V92" s="24">
        <f t="shared" ref="V92:V98" si="16">X92/100000+1</f>
        <v>1</v>
      </c>
      <c r="W92" s="13" t="str">
        <f t="shared" ref="W92:W98" ca="1" si="17">DATEDIF(V92,$N$1,"y")&amp;" р."</f>
        <v>125 р.</v>
      </c>
      <c r="X92" s="13"/>
      <c r="Y92" s="379"/>
      <c r="Z92" s="373"/>
      <c r="AA92" s="373"/>
    </row>
    <row r="93" spans="1:27" s="21" customFormat="1" ht="57" customHeight="1">
      <c r="A93" s="1">
        <v>5834</v>
      </c>
      <c r="B93" s="17" t="s">
        <v>113</v>
      </c>
      <c r="C93" s="17"/>
      <c r="D93" s="17" t="s">
        <v>72</v>
      </c>
      <c r="E93" s="17" t="s">
        <v>106</v>
      </c>
      <c r="F93" s="13">
        <v>4</v>
      </c>
      <c r="G93" s="13">
        <v>2730</v>
      </c>
      <c r="H93" s="13"/>
      <c r="I93" s="17"/>
      <c r="J93" s="109" t="s">
        <v>220</v>
      </c>
      <c r="K93" s="35" t="s">
        <v>26</v>
      </c>
      <c r="L93" s="35" t="s">
        <v>78</v>
      </c>
      <c r="M93" s="27"/>
      <c r="N93" s="27" t="s">
        <v>20</v>
      </c>
      <c r="O93" s="366" t="s">
        <v>93</v>
      </c>
      <c r="P93" s="13"/>
      <c r="Q93" s="23"/>
      <c r="R93" s="12" t="s">
        <v>19</v>
      </c>
      <c r="S93" s="13"/>
      <c r="T93" s="12"/>
      <c r="U93" s="13"/>
      <c r="V93" s="24">
        <f t="shared" si="16"/>
        <v>1</v>
      </c>
      <c r="W93" s="13" t="str">
        <f t="shared" ca="1" si="17"/>
        <v>125 р.</v>
      </c>
      <c r="X93" s="13"/>
      <c r="Y93" s="379"/>
      <c r="Z93" s="373"/>
      <c r="AA93" s="373"/>
    </row>
    <row r="94" spans="1:27" s="21" customFormat="1" ht="57" customHeight="1">
      <c r="A94" s="1">
        <v>5835</v>
      </c>
      <c r="B94" s="17" t="s">
        <v>113</v>
      </c>
      <c r="C94" s="17"/>
      <c r="D94" s="17" t="s">
        <v>72</v>
      </c>
      <c r="E94" s="17" t="s">
        <v>106</v>
      </c>
      <c r="F94" s="13">
        <v>4</v>
      </c>
      <c r="G94" s="13">
        <v>2730</v>
      </c>
      <c r="H94" s="13"/>
      <c r="I94" s="17"/>
      <c r="J94" s="109" t="s">
        <v>221</v>
      </c>
      <c r="K94" s="35" t="s">
        <v>26</v>
      </c>
      <c r="L94" s="35" t="s">
        <v>144</v>
      </c>
      <c r="M94" s="27" t="s">
        <v>26</v>
      </c>
      <c r="N94" s="27" t="s">
        <v>222</v>
      </c>
      <c r="O94" s="361"/>
      <c r="P94" s="58"/>
      <c r="Q94" s="23" t="s">
        <v>40</v>
      </c>
      <c r="R94" s="12" t="s">
        <v>81</v>
      </c>
      <c r="S94" s="13"/>
      <c r="T94" s="12"/>
      <c r="U94" s="13"/>
      <c r="V94" s="24">
        <f t="shared" si="16"/>
        <v>37683.088159999999</v>
      </c>
      <c r="W94" s="13" t="str">
        <f t="shared" ca="1" si="17"/>
        <v>22 р.</v>
      </c>
      <c r="X94" s="13">
        <v>3768208816</v>
      </c>
      <c r="Y94" s="379"/>
      <c r="Z94" s="373"/>
      <c r="AA94" s="373"/>
    </row>
    <row r="95" spans="1:27" s="21" customFormat="1" ht="57" customHeight="1">
      <c r="A95" s="1">
        <v>5836</v>
      </c>
      <c r="B95" s="17" t="s">
        <v>113</v>
      </c>
      <c r="C95" s="17"/>
      <c r="D95" s="17" t="s">
        <v>72</v>
      </c>
      <c r="E95" s="17" t="s">
        <v>106</v>
      </c>
      <c r="F95" s="13">
        <v>4</v>
      </c>
      <c r="G95" s="13">
        <v>2730</v>
      </c>
      <c r="H95" s="13"/>
      <c r="I95" s="17"/>
      <c r="J95" s="109" t="s">
        <v>221</v>
      </c>
      <c r="K95" s="35" t="s">
        <v>26</v>
      </c>
      <c r="L95" s="35" t="s">
        <v>144</v>
      </c>
      <c r="M95" s="27"/>
      <c r="N95" s="27" t="s">
        <v>20</v>
      </c>
      <c r="O95" s="360" t="s">
        <v>67</v>
      </c>
      <c r="P95" s="13"/>
      <c r="Q95" s="23"/>
      <c r="R95" s="12" t="s">
        <v>19</v>
      </c>
      <c r="S95" s="13"/>
      <c r="T95" s="12"/>
      <c r="U95" s="13"/>
      <c r="V95" s="24">
        <f t="shared" si="16"/>
        <v>1</v>
      </c>
      <c r="W95" s="13" t="str">
        <f t="shared" ca="1" si="17"/>
        <v>125 р.</v>
      </c>
      <c r="X95" s="13"/>
      <c r="Y95" s="379"/>
      <c r="Z95" s="373"/>
      <c r="AA95" s="373"/>
    </row>
    <row r="96" spans="1:27" s="25" customFormat="1" ht="57" customHeight="1">
      <c r="A96" s="1">
        <v>5837</v>
      </c>
      <c r="B96" s="17" t="s">
        <v>113</v>
      </c>
      <c r="C96" s="17"/>
      <c r="D96" s="17" t="s">
        <v>72</v>
      </c>
      <c r="E96" s="17" t="s">
        <v>106</v>
      </c>
      <c r="F96" s="13">
        <v>5</v>
      </c>
      <c r="G96" s="13">
        <v>2820</v>
      </c>
      <c r="H96" s="13"/>
      <c r="I96" s="17"/>
      <c r="J96" s="109" t="s">
        <v>223</v>
      </c>
      <c r="K96" s="35" t="s">
        <v>26</v>
      </c>
      <c r="L96" s="35" t="s">
        <v>64</v>
      </c>
      <c r="M96" s="87"/>
      <c r="N96" s="27" t="s">
        <v>20</v>
      </c>
      <c r="O96" s="360" t="s">
        <v>74</v>
      </c>
      <c r="P96" s="13"/>
      <c r="Q96" s="101"/>
      <c r="R96" s="35" t="s">
        <v>19</v>
      </c>
      <c r="S96" s="13"/>
      <c r="T96" s="12"/>
      <c r="U96" s="13"/>
      <c r="V96" s="24">
        <f t="shared" si="16"/>
        <v>1</v>
      </c>
      <c r="W96" s="13" t="str">
        <f t="shared" ca="1" si="17"/>
        <v>125 р.</v>
      </c>
      <c r="X96" s="13"/>
      <c r="Y96" s="379"/>
      <c r="Z96" s="373"/>
      <c r="AA96" s="373"/>
    </row>
    <row r="97" spans="1:27" s="34" customFormat="1" ht="57" customHeight="1">
      <c r="A97" s="1">
        <v>5838</v>
      </c>
      <c r="B97" s="17" t="s">
        <v>113</v>
      </c>
      <c r="C97" s="17"/>
      <c r="D97" s="17" t="s">
        <v>72</v>
      </c>
      <c r="E97" s="17" t="s">
        <v>106</v>
      </c>
      <c r="F97" s="13">
        <v>5</v>
      </c>
      <c r="G97" s="13">
        <v>2820</v>
      </c>
      <c r="H97" s="13"/>
      <c r="I97" s="17"/>
      <c r="J97" s="109" t="s">
        <v>224</v>
      </c>
      <c r="K97" s="35" t="s">
        <v>26</v>
      </c>
      <c r="L97" s="35" t="s">
        <v>59</v>
      </c>
      <c r="M97" s="54"/>
      <c r="N97" s="27" t="s">
        <v>20</v>
      </c>
      <c r="O97" s="360" t="s">
        <v>96</v>
      </c>
      <c r="P97" s="13"/>
      <c r="Q97" s="23"/>
      <c r="R97" s="12" t="s">
        <v>19</v>
      </c>
      <c r="S97" s="13"/>
      <c r="T97" s="12"/>
      <c r="U97" s="13"/>
      <c r="V97" s="24">
        <f t="shared" si="16"/>
        <v>1</v>
      </c>
      <c r="W97" s="13" t="str">
        <f t="shared" ca="1" si="17"/>
        <v>125 р.</v>
      </c>
      <c r="X97" s="13"/>
      <c r="Y97" s="379"/>
      <c r="Z97" s="373"/>
      <c r="AA97" s="373"/>
    </row>
    <row r="98" spans="1:27" s="21" customFormat="1" ht="57" customHeight="1">
      <c r="A98" s="1">
        <v>5839</v>
      </c>
      <c r="B98" s="17" t="s">
        <v>113</v>
      </c>
      <c r="C98" s="17"/>
      <c r="D98" s="17" t="s">
        <v>72</v>
      </c>
      <c r="E98" s="17" t="s">
        <v>106</v>
      </c>
      <c r="F98" s="13">
        <v>5</v>
      </c>
      <c r="G98" s="13">
        <v>2820</v>
      </c>
      <c r="H98" s="13"/>
      <c r="I98" s="17"/>
      <c r="J98" s="109" t="s">
        <v>224</v>
      </c>
      <c r="K98" s="35" t="s">
        <v>26</v>
      </c>
      <c r="L98" s="35" t="s">
        <v>59</v>
      </c>
      <c r="M98" s="27"/>
      <c r="N98" s="27" t="s">
        <v>20</v>
      </c>
      <c r="O98" s="369"/>
      <c r="P98" s="13"/>
      <c r="Q98" s="39"/>
      <c r="R98" s="12" t="s">
        <v>19</v>
      </c>
      <c r="S98" s="13"/>
      <c r="T98" s="12"/>
      <c r="U98" s="13"/>
      <c r="V98" s="24">
        <f t="shared" si="16"/>
        <v>1</v>
      </c>
      <c r="W98" s="13" t="str">
        <f t="shared" ca="1" si="17"/>
        <v>125 р.</v>
      </c>
      <c r="X98" s="13"/>
      <c r="Y98" s="379"/>
      <c r="Z98" s="373"/>
      <c r="AA98" s="373"/>
    </row>
    <row r="99" spans="1:27" s="21" customFormat="1" ht="18" customHeight="1">
      <c r="A99" s="114"/>
      <c r="B99" s="17" t="s">
        <v>113</v>
      </c>
      <c r="C99" s="114"/>
      <c r="D99" s="114"/>
      <c r="E99" s="114"/>
      <c r="F99" s="115"/>
      <c r="G99" s="115"/>
      <c r="H99" s="115"/>
      <c r="I99" s="114"/>
      <c r="J99" s="118"/>
      <c r="K99" s="115"/>
      <c r="L99" s="116"/>
      <c r="M99" s="119"/>
      <c r="N99" s="120" t="s">
        <v>160</v>
      </c>
      <c r="O99" s="359"/>
      <c r="P99" s="115"/>
      <c r="Q99" s="121"/>
      <c r="R99" s="18" t="s">
        <v>19</v>
      </c>
      <c r="S99" s="117"/>
      <c r="T99" s="116"/>
      <c r="U99" s="115"/>
      <c r="V99" s="122"/>
      <c r="W99" s="115"/>
      <c r="X99" s="115"/>
      <c r="Y99" s="378"/>
      <c r="Z99" s="373"/>
      <c r="AA99" s="373"/>
    </row>
    <row r="100" spans="1:27" s="21" customFormat="1" ht="57" customHeight="1">
      <c r="A100" s="1">
        <v>5840</v>
      </c>
      <c r="B100" s="17" t="s">
        <v>113</v>
      </c>
      <c r="C100" s="17"/>
      <c r="D100" s="17" t="s">
        <v>72</v>
      </c>
      <c r="E100" s="17" t="s">
        <v>107</v>
      </c>
      <c r="F100" s="13">
        <v>9</v>
      </c>
      <c r="G100" s="13">
        <v>3170</v>
      </c>
      <c r="H100" s="13"/>
      <c r="I100" s="33"/>
      <c r="J100" s="63" t="s">
        <v>225</v>
      </c>
      <c r="K100" s="64" t="s">
        <v>32</v>
      </c>
      <c r="L100" s="64" t="s">
        <v>101</v>
      </c>
      <c r="M100" s="27"/>
      <c r="N100" s="54" t="s">
        <v>20</v>
      </c>
      <c r="O100" s="360" t="s">
        <v>97</v>
      </c>
      <c r="P100" s="13"/>
      <c r="Q100" s="23"/>
      <c r="R100" s="12" t="s">
        <v>19</v>
      </c>
      <c r="S100" s="13"/>
      <c r="T100" s="12"/>
      <c r="U100" s="13"/>
      <c r="V100" s="24">
        <f t="shared" ref="V100:V107" si="18">X100/100000+1</f>
        <v>1</v>
      </c>
      <c r="W100" s="13" t="str">
        <f t="shared" ref="W100:W107" ca="1" si="19">DATEDIF(V100,$N$1,"y")&amp;" р."</f>
        <v>125 р.</v>
      </c>
      <c r="X100" s="13"/>
      <c r="Y100" s="379"/>
      <c r="Z100" s="373"/>
      <c r="AA100" s="373"/>
    </row>
    <row r="101" spans="1:27" s="21" customFormat="1" ht="57" customHeight="1">
      <c r="A101" s="1">
        <v>5841</v>
      </c>
      <c r="B101" s="17" t="s">
        <v>113</v>
      </c>
      <c r="C101" s="17"/>
      <c r="D101" s="17" t="s">
        <v>72</v>
      </c>
      <c r="E101" s="17" t="s">
        <v>107</v>
      </c>
      <c r="F101" s="13">
        <v>4</v>
      </c>
      <c r="G101" s="13">
        <v>2730</v>
      </c>
      <c r="H101" s="13"/>
      <c r="I101" s="17"/>
      <c r="J101" s="109" t="s">
        <v>226</v>
      </c>
      <c r="K101" s="35" t="s">
        <v>26</v>
      </c>
      <c r="L101" s="35" t="s">
        <v>78</v>
      </c>
      <c r="M101" s="54" t="s">
        <v>63</v>
      </c>
      <c r="N101" s="54" t="s">
        <v>227</v>
      </c>
      <c r="O101" s="363"/>
      <c r="P101" s="13"/>
      <c r="Q101" s="101" t="s">
        <v>22</v>
      </c>
      <c r="R101" s="35" t="s">
        <v>19</v>
      </c>
      <c r="S101" s="13"/>
      <c r="T101" s="12"/>
      <c r="U101" s="13"/>
      <c r="V101" s="24">
        <f t="shared" si="18"/>
        <v>29961.171740000002</v>
      </c>
      <c r="W101" s="13" t="str">
        <f t="shared" ca="1" si="19"/>
        <v>43 р.</v>
      </c>
      <c r="X101" s="13">
        <v>2996017174</v>
      </c>
      <c r="Y101" s="379"/>
      <c r="Z101" s="373"/>
      <c r="AA101" s="373"/>
    </row>
    <row r="102" spans="1:27" s="21" customFormat="1" ht="57" customHeight="1">
      <c r="A102" s="1">
        <v>5842</v>
      </c>
      <c r="B102" s="17" t="s">
        <v>113</v>
      </c>
      <c r="C102" s="17"/>
      <c r="D102" s="17" t="s">
        <v>72</v>
      </c>
      <c r="E102" s="17" t="s">
        <v>107</v>
      </c>
      <c r="F102" s="13">
        <v>4</v>
      </c>
      <c r="G102" s="13">
        <v>2730</v>
      </c>
      <c r="H102" s="13"/>
      <c r="I102" s="17"/>
      <c r="J102" s="109" t="s">
        <v>226</v>
      </c>
      <c r="K102" s="35" t="s">
        <v>26</v>
      </c>
      <c r="L102" s="35" t="s">
        <v>78</v>
      </c>
      <c r="M102" s="54" t="s">
        <v>32</v>
      </c>
      <c r="N102" s="54" t="s">
        <v>228</v>
      </c>
      <c r="O102" s="363">
        <v>45603</v>
      </c>
      <c r="P102" s="94"/>
      <c r="Q102" s="99" t="s">
        <v>22</v>
      </c>
      <c r="R102" s="95" t="s">
        <v>19</v>
      </c>
      <c r="S102" s="94"/>
      <c r="T102" s="95"/>
      <c r="U102" s="94"/>
      <c r="V102" s="24">
        <f t="shared" si="18"/>
        <v>32589.223119999999</v>
      </c>
      <c r="W102" s="13" t="str">
        <f t="shared" ca="1" si="19"/>
        <v>36 р.</v>
      </c>
      <c r="X102" s="94">
        <v>3258822312</v>
      </c>
      <c r="Y102" s="381"/>
      <c r="Z102" s="373"/>
      <c r="AA102" s="373"/>
    </row>
    <row r="103" spans="1:27" s="21" customFormat="1" ht="57" customHeight="1">
      <c r="A103" s="1">
        <v>5843</v>
      </c>
      <c r="B103" s="17" t="s">
        <v>113</v>
      </c>
      <c r="C103" s="17"/>
      <c r="D103" s="17" t="s">
        <v>72</v>
      </c>
      <c r="E103" s="17" t="s">
        <v>107</v>
      </c>
      <c r="F103" s="13">
        <v>4</v>
      </c>
      <c r="G103" s="13">
        <v>2730</v>
      </c>
      <c r="H103" s="13"/>
      <c r="I103" s="17"/>
      <c r="J103" s="109" t="s">
        <v>229</v>
      </c>
      <c r="K103" s="35" t="s">
        <v>26</v>
      </c>
      <c r="L103" s="35" t="s">
        <v>144</v>
      </c>
      <c r="M103" s="54"/>
      <c r="N103" s="93" t="s">
        <v>20</v>
      </c>
      <c r="O103" s="364"/>
      <c r="P103" s="93"/>
      <c r="Q103" s="92"/>
      <c r="R103" s="58"/>
      <c r="S103" s="107"/>
      <c r="T103" s="98"/>
      <c r="U103" s="136"/>
      <c r="V103" s="24">
        <f t="shared" si="18"/>
        <v>1</v>
      </c>
      <c r="W103" s="13" t="str">
        <f t="shared" ca="1" si="19"/>
        <v>125 р.</v>
      </c>
      <c r="X103" s="93"/>
      <c r="Y103" s="388"/>
      <c r="Z103" s="373"/>
      <c r="AA103" s="373"/>
    </row>
    <row r="104" spans="1:27" s="21" customFormat="1" ht="57" customHeight="1">
      <c r="A104" s="1">
        <v>5844</v>
      </c>
      <c r="B104" s="17" t="s">
        <v>113</v>
      </c>
      <c r="C104" s="17"/>
      <c r="D104" s="17" t="s">
        <v>72</v>
      </c>
      <c r="E104" s="17" t="s">
        <v>107</v>
      </c>
      <c r="F104" s="13">
        <v>4</v>
      </c>
      <c r="G104" s="13">
        <v>2730</v>
      </c>
      <c r="H104" s="13"/>
      <c r="I104" s="17"/>
      <c r="J104" s="109" t="s">
        <v>229</v>
      </c>
      <c r="K104" s="35" t="s">
        <v>26</v>
      </c>
      <c r="L104" s="35" t="s">
        <v>144</v>
      </c>
      <c r="M104" s="54"/>
      <c r="N104" s="54" t="s">
        <v>20</v>
      </c>
      <c r="O104" s="363" t="s">
        <v>102</v>
      </c>
      <c r="P104" s="94"/>
      <c r="Q104" s="101"/>
      <c r="R104" s="35" t="s">
        <v>19</v>
      </c>
      <c r="S104" s="13"/>
      <c r="T104" s="12"/>
      <c r="U104" s="13"/>
      <c r="V104" s="24">
        <f t="shared" si="18"/>
        <v>1</v>
      </c>
      <c r="W104" s="13" t="str">
        <f t="shared" ca="1" si="19"/>
        <v>125 р.</v>
      </c>
      <c r="X104" s="13"/>
      <c r="Y104" s="379"/>
      <c r="Z104" s="373"/>
      <c r="AA104" s="373"/>
    </row>
    <row r="105" spans="1:27" s="25" customFormat="1" ht="57" customHeight="1">
      <c r="A105" s="1">
        <v>5845</v>
      </c>
      <c r="B105" s="17" t="s">
        <v>113</v>
      </c>
      <c r="C105" s="17"/>
      <c r="D105" s="17" t="s">
        <v>72</v>
      </c>
      <c r="E105" s="17" t="s">
        <v>107</v>
      </c>
      <c r="F105" s="13">
        <v>5</v>
      </c>
      <c r="G105" s="13">
        <v>2820</v>
      </c>
      <c r="H105" s="13"/>
      <c r="I105" s="17"/>
      <c r="J105" s="109" t="s">
        <v>230</v>
      </c>
      <c r="K105" s="35" t="s">
        <v>26</v>
      </c>
      <c r="L105" s="35" t="s">
        <v>64</v>
      </c>
      <c r="M105" s="100" t="s">
        <v>26</v>
      </c>
      <c r="N105" s="54" t="s">
        <v>231</v>
      </c>
      <c r="O105" s="363" t="s">
        <v>232</v>
      </c>
      <c r="P105" s="94"/>
      <c r="Q105" s="101" t="s">
        <v>22</v>
      </c>
      <c r="R105" s="35" t="s">
        <v>19</v>
      </c>
      <c r="S105" s="102"/>
      <c r="T105" s="95"/>
      <c r="U105" s="94"/>
      <c r="V105" s="24">
        <f t="shared" si="18"/>
        <v>36549.040110000002</v>
      </c>
      <c r="W105" s="13" t="str">
        <f t="shared" ca="1" si="19"/>
        <v>25 р.</v>
      </c>
      <c r="X105" s="94">
        <v>3654804011</v>
      </c>
      <c r="Y105" s="381"/>
      <c r="Z105" s="373"/>
      <c r="AA105" s="373"/>
    </row>
    <row r="106" spans="1:27" s="34" customFormat="1" ht="57" customHeight="1">
      <c r="A106" s="1">
        <v>5846</v>
      </c>
      <c r="B106" s="17" t="s">
        <v>113</v>
      </c>
      <c r="C106" s="17"/>
      <c r="D106" s="17" t="s">
        <v>72</v>
      </c>
      <c r="E106" s="17" t="s">
        <v>107</v>
      </c>
      <c r="F106" s="13">
        <v>5</v>
      </c>
      <c r="G106" s="13">
        <v>2820</v>
      </c>
      <c r="H106" s="13"/>
      <c r="I106" s="17"/>
      <c r="J106" s="109" t="s">
        <v>233</v>
      </c>
      <c r="K106" s="35" t="s">
        <v>26</v>
      </c>
      <c r="L106" s="35" t="s">
        <v>59</v>
      </c>
      <c r="M106" s="27" t="s">
        <v>63</v>
      </c>
      <c r="N106" s="54" t="s">
        <v>234</v>
      </c>
      <c r="O106" s="360" t="s">
        <v>36</v>
      </c>
      <c r="P106" s="13"/>
      <c r="Q106" s="23" t="s">
        <v>45</v>
      </c>
      <c r="R106" s="12" t="s">
        <v>65</v>
      </c>
      <c r="S106" s="13"/>
      <c r="T106" s="12"/>
      <c r="U106" s="13"/>
      <c r="V106" s="24">
        <f t="shared" si="18"/>
        <v>27995.230909999998</v>
      </c>
      <c r="W106" s="13" t="str">
        <f t="shared" ca="1" si="19"/>
        <v>48 р.</v>
      </c>
      <c r="X106" s="13">
        <v>2799423091</v>
      </c>
      <c r="Y106" s="379"/>
      <c r="Z106" s="373"/>
      <c r="AA106" s="373"/>
    </row>
    <row r="107" spans="1:27" s="34" customFormat="1" ht="57" customHeight="1">
      <c r="A107" s="1">
        <v>5847</v>
      </c>
      <c r="B107" s="17" t="s">
        <v>113</v>
      </c>
      <c r="C107" s="17"/>
      <c r="D107" s="17" t="s">
        <v>72</v>
      </c>
      <c r="E107" s="17" t="s">
        <v>107</v>
      </c>
      <c r="F107" s="13">
        <v>5</v>
      </c>
      <c r="G107" s="13">
        <v>2820</v>
      </c>
      <c r="H107" s="13"/>
      <c r="I107" s="17"/>
      <c r="J107" s="109" t="s">
        <v>233</v>
      </c>
      <c r="K107" s="35" t="s">
        <v>26</v>
      </c>
      <c r="L107" s="35" t="s">
        <v>59</v>
      </c>
      <c r="M107" s="54"/>
      <c r="N107" s="54" t="s">
        <v>20</v>
      </c>
      <c r="O107" s="360"/>
      <c r="P107" s="13"/>
      <c r="Q107" s="101"/>
      <c r="R107" s="12" t="s">
        <v>19</v>
      </c>
      <c r="S107" s="13"/>
      <c r="T107" s="12"/>
      <c r="U107" s="13"/>
      <c r="V107" s="24">
        <f t="shared" si="18"/>
        <v>1</v>
      </c>
      <c r="W107" s="13" t="str">
        <f t="shared" ca="1" si="19"/>
        <v>125 р.</v>
      </c>
      <c r="X107" s="13"/>
      <c r="Y107" s="379"/>
      <c r="Z107" s="373"/>
      <c r="AA107" s="373"/>
    </row>
    <row r="108" spans="1:27" s="34" customFormat="1" ht="18" customHeight="1">
      <c r="A108" s="114"/>
      <c r="B108" s="17" t="s">
        <v>113</v>
      </c>
      <c r="C108" s="114"/>
      <c r="D108" s="114"/>
      <c r="E108" s="114"/>
      <c r="F108" s="115"/>
      <c r="G108" s="115"/>
      <c r="H108" s="115"/>
      <c r="I108" s="114"/>
      <c r="J108" s="118"/>
      <c r="K108" s="115"/>
      <c r="L108" s="116"/>
      <c r="M108" s="119"/>
      <c r="N108" s="120" t="s">
        <v>235</v>
      </c>
      <c r="O108" s="359"/>
      <c r="P108" s="115"/>
      <c r="Q108" s="121"/>
      <c r="R108" s="18" t="s">
        <v>19</v>
      </c>
      <c r="S108" s="117"/>
      <c r="T108" s="116"/>
      <c r="U108" s="115"/>
      <c r="V108" s="122"/>
      <c r="W108" s="115"/>
      <c r="X108" s="115"/>
      <c r="Y108" s="378"/>
      <c r="Z108" s="373"/>
      <c r="AA108" s="373"/>
    </row>
    <row r="109" spans="1:27" s="21" customFormat="1" ht="57" customHeight="1">
      <c r="A109" s="1">
        <v>5848</v>
      </c>
      <c r="B109" s="17" t="s">
        <v>113</v>
      </c>
      <c r="C109" s="17"/>
      <c r="D109" s="17" t="s">
        <v>236</v>
      </c>
      <c r="E109" s="33"/>
      <c r="F109" s="13">
        <v>11</v>
      </c>
      <c r="G109" s="13">
        <v>3350</v>
      </c>
      <c r="H109" s="13"/>
      <c r="I109" s="33"/>
      <c r="J109" s="63" t="s">
        <v>237</v>
      </c>
      <c r="K109" s="64" t="s">
        <v>39</v>
      </c>
      <c r="L109" s="64" t="s">
        <v>132</v>
      </c>
      <c r="M109" s="54" t="s">
        <v>39</v>
      </c>
      <c r="N109" s="54" t="s">
        <v>238</v>
      </c>
      <c r="O109" s="360" t="s">
        <v>36</v>
      </c>
      <c r="P109" s="13"/>
      <c r="Q109" s="23" t="s">
        <v>22</v>
      </c>
      <c r="R109" s="12" t="s">
        <v>19</v>
      </c>
      <c r="S109" s="13"/>
      <c r="T109" s="12"/>
      <c r="U109" s="13" t="s">
        <v>42</v>
      </c>
      <c r="V109" s="24">
        <f>X109/100000+1</f>
        <v>33212.173150000002</v>
      </c>
      <c r="W109" s="13" t="str">
        <f ca="1">DATEDIF(V109,$N$1,"y")&amp;" р."</f>
        <v>34 р.</v>
      </c>
      <c r="X109" s="13">
        <v>3321117315</v>
      </c>
      <c r="Y109" s="379"/>
      <c r="Z109" s="373"/>
      <c r="AA109" s="373"/>
    </row>
    <row r="110" spans="1:27" s="25" customFormat="1" ht="57" customHeight="1">
      <c r="A110" s="1">
        <v>5849</v>
      </c>
      <c r="B110" s="17" t="s">
        <v>113</v>
      </c>
      <c r="C110" s="17"/>
      <c r="D110" s="17" t="s">
        <v>236</v>
      </c>
      <c r="E110" s="33"/>
      <c r="F110" s="13">
        <v>10</v>
      </c>
      <c r="G110" s="13">
        <v>3260</v>
      </c>
      <c r="H110" s="13"/>
      <c r="I110" s="33"/>
      <c r="J110" s="63" t="s">
        <v>239</v>
      </c>
      <c r="K110" s="64" t="s">
        <v>31</v>
      </c>
      <c r="L110" s="64" t="s">
        <v>61</v>
      </c>
      <c r="M110" s="27" t="s">
        <v>31</v>
      </c>
      <c r="N110" s="54" t="s">
        <v>240</v>
      </c>
      <c r="O110" s="360" t="s">
        <v>36</v>
      </c>
      <c r="P110" s="13"/>
      <c r="Q110" s="23" t="s">
        <v>22</v>
      </c>
      <c r="R110" s="12" t="s">
        <v>19</v>
      </c>
      <c r="S110" s="13"/>
      <c r="T110" s="12"/>
      <c r="U110" s="13" t="s">
        <v>42</v>
      </c>
      <c r="V110" s="24">
        <f>X110/100000+1</f>
        <v>32659.112730000001</v>
      </c>
      <c r="W110" s="13" t="str">
        <f ca="1">DATEDIF(V110,$N$1,"y")&amp;" р."</f>
        <v>36 р.</v>
      </c>
      <c r="X110" s="13">
        <v>3265811273</v>
      </c>
      <c r="Y110" s="379"/>
      <c r="Z110" s="373"/>
      <c r="AA110" s="373"/>
    </row>
    <row r="111" spans="1:27" s="34" customFormat="1" ht="57" customHeight="1">
      <c r="A111" s="1">
        <v>5850</v>
      </c>
      <c r="B111" s="17" t="s">
        <v>113</v>
      </c>
      <c r="C111" s="17"/>
      <c r="D111" s="17" t="s">
        <v>236</v>
      </c>
      <c r="E111" s="33"/>
      <c r="F111" s="13">
        <v>7</v>
      </c>
      <c r="G111" s="13">
        <v>3000</v>
      </c>
      <c r="H111" s="13"/>
      <c r="I111" s="33"/>
      <c r="J111" s="63" t="s">
        <v>241</v>
      </c>
      <c r="K111" s="64" t="s">
        <v>32</v>
      </c>
      <c r="L111" s="64" t="s">
        <v>62</v>
      </c>
      <c r="M111" s="27"/>
      <c r="N111" s="54" t="s">
        <v>20</v>
      </c>
      <c r="O111" s="361"/>
      <c r="P111" s="13"/>
      <c r="Q111" s="39"/>
      <c r="R111" s="12" t="s">
        <v>19</v>
      </c>
      <c r="S111" s="13"/>
      <c r="T111" s="12"/>
      <c r="U111" s="13"/>
      <c r="V111" s="24">
        <f>X111/100000+1</f>
        <v>1</v>
      </c>
      <c r="W111" s="13" t="str">
        <f ca="1">DATEDIF(V111,$N$1,"y")&amp;" р."</f>
        <v>125 р.</v>
      </c>
      <c r="X111" s="13"/>
      <c r="Y111" s="379"/>
      <c r="Z111" s="373"/>
      <c r="AA111" s="373"/>
    </row>
    <row r="112" spans="1:27" s="21" customFormat="1" ht="57" customHeight="1">
      <c r="A112" s="1">
        <v>5851</v>
      </c>
      <c r="B112" s="17" t="s">
        <v>113</v>
      </c>
      <c r="C112" s="17"/>
      <c r="D112" s="17" t="s">
        <v>236</v>
      </c>
      <c r="E112" s="17"/>
      <c r="F112" s="13">
        <v>5</v>
      </c>
      <c r="G112" s="13">
        <v>2820</v>
      </c>
      <c r="H112" s="13"/>
      <c r="I112" s="17"/>
      <c r="J112" s="109" t="s">
        <v>242</v>
      </c>
      <c r="K112" s="35" t="s">
        <v>26</v>
      </c>
      <c r="L112" s="35" t="s">
        <v>59</v>
      </c>
      <c r="M112" s="27" t="s">
        <v>63</v>
      </c>
      <c r="N112" s="54" t="s">
        <v>243</v>
      </c>
      <c r="O112" s="360" t="s">
        <v>36</v>
      </c>
      <c r="P112" s="13"/>
      <c r="Q112" s="23" t="s">
        <v>22</v>
      </c>
      <c r="R112" s="12" t="s">
        <v>19</v>
      </c>
      <c r="S112" s="13"/>
      <c r="T112" s="12"/>
      <c r="U112" s="13"/>
      <c r="V112" s="24">
        <f>X112/100000+1</f>
        <v>26221.16935</v>
      </c>
      <c r="W112" s="13" t="str">
        <f ca="1">DATEDIF(V112,$N$1,"y")&amp;" р."</f>
        <v>53 р.</v>
      </c>
      <c r="X112" s="13">
        <v>2622016935</v>
      </c>
      <c r="Y112" s="379"/>
      <c r="Z112" s="373"/>
      <c r="AA112" s="373"/>
    </row>
    <row r="113" spans="1:27" s="21" customFormat="1" ht="18" customHeight="1">
      <c r="A113" s="114"/>
      <c r="B113" s="17" t="s">
        <v>113</v>
      </c>
      <c r="C113" s="114"/>
      <c r="D113" s="114"/>
      <c r="E113" s="114"/>
      <c r="F113" s="115"/>
      <c r="G113" s="115"/>
      <c r="H113" s="115"/>
      <c r="I113" s="114"/>
      <c r="J113" s="118"/>
      <c r="K113" s="115"/>
      <c r="L113" s="116"/>
      <c r="M113" s="119"/>
      <c r="N113" s="120" t="s">
        <v>138</v>
      </c>
      <c r="O113" s="359"/>
      <c r="P113" s="115"/>
      <c r="Q113" s="121"/>
      <c r="R113" s="18" t="s">
        <v>19</v>
      </c>
      <c r="S113" s="117"/>
      <c r="T113" s="116"/>
      <c r="U113" s="115"/>
      <c r="V113" s="122"/>
      <c r="W113" s="115"/>
      <c r="X113" s="115"/>
      <c r="Y113" s="378"/>
      <c r="Z113" s="373"/>
      <c r="AA113" s="373"/>
    </row>
    <row r="114" spans="1:27" s="21" customFormat="1" ht="57" customHeight="1">
      <c r="A114" s="1">
        <v>5852</v>
      </c>
      <c r="B114" s="17" t="s">
        <v>113</v>
      </c>
      <c r="C114" s="17"/>
      <c r="D114" s="17" t="s">
        <v>236</v>
      </c>
      <c r="E114" s="17" t="s">
        <v>105</v>
      </c>
      <c r="F114" s="13">
        <v>9</v>
      </c>
      <c r="G114" s="13">
        <v>3170</v>
      </c>
      <c r="H114" s="13"/>
      <c r="I114" s="33"/>
      <c r="J114" s="63" t="s">
        <v>244</v>
      </c>
      <c r="K114" s="64" t="s">
        <v>32</v>
      </c>
      <c r="L114" s="64" t="s">
        <v>101</v>
      </c>
      <c r="M114" s="100" t="s">
        <v>32</v>
      </c>
      <c r="N114" s="27" t="s">
        <v>245</v>
      </c>
      <c r="O114" s="370" t="s">
        <v>36</v>
      </c>
      <c r="P114" s="94"/>
      <c r="Q114" s="101" t="s">
        <v>22</v>
      </c>
      <c r="R114" s="35" t="s">
        <v>19</v>
      </c>
      <c r="S114" s="94"/>
      <c r="T114" s="95"/>
      <c r="U114" s="94" t="s">
        <v>77</v>
      </c>
      <c r="V114" s="24">
        <f t="shared" ref="V114:V121" si="20">X114/100000+1</f>
        <v>28010.10698</v>
      </c>
      <c r="W114" s="13" t="str">
        <f t="shared" ref="W114:W121" ca="1" si="21">DATEDIF(V114,$N$1,"y")&amp;" р."</f>
        <v>48 р.</v>
      </c>
      <c r="X114" s="94">
        <v>2800910698</v>
      </c>
      <c r="Y114" s="381"/>
      <c r="Z114" s="373"/>
      <c r="AA114" s="373"/>
    </row>
    <row r="115" spans="1:27" s="21" customFormat="1" ht="57" customHeight="1">
      <c r="A115" s="1">
        <v>5853</v>
      </c>
      <c r="B115" s="17" t="s">
        <v>113</v>
      </c>
      <c r="C115" s="17"/>
      <c r="D115" s="17" t="s">
        <v>236</v>
      </c>
      <c r="E115" s="17" t="s">
        <v>105</v>
      </c>
      <c r="F115" s="13">
        <v>4</v>
      </c>
      <c r="G115" s="13">
        <v>2730</v>
      </c>
      <c r="H115" s="13"/>
      <c r="I115" s="17"/>
      <c r="J115" s="109" t="s">
        <v>246</v>
      </c>
      <c r="K115" s="35" t="s">
        <v>26</v>
      </c>
      <c r="L115" s="35" t="s">
        <v>78</v>
      </c>
      <c r="M115" s="27"/>
      <c r="N115" s="27" t="s">
        <v>20</v>
      </c>
      <c r="O115" s="364" t="s">
        <v>70</v>
      </c>
      <c r="P115" s="13"/>
      <c r="Q115" s="23"/>
      <c r="R115" s="12" t="s">
        <v>19</v>
      </c>
      <c r="S115" s="24"/>
      <c r="T115" s="13"/>
      <c r="U115" s="24"/>
      <c r="V115" s="24">
        <f t="shared" si="20"/>
        <v>1</v>
      </c>
      <c r="W115" s="13" t="str">
        <f t="shared" ca="1" si="21"/>
        <v>125 р.</v>
      </c>
      <c r="X115" s="32"/>
      <c r="Y115" s="387"/>
      <c r="Z115" s="373"/>
      <c r="AA115" s="373"/>
    </row>
    <row r="116" spans="1:27" s="21" customFormat="1" ht="57" customHeight="1">
      <c r="A116" s="1">
        <v>5854</v>
      </c>
      <c r="B116" s="17" t="s">
        <v>113</v>
      </c>
      <c r="C116" s="17"/>
      <c r="D116" s="17" t="s">
        <v>236</v>
      </c>
      <c r="E116" s="17" t="s">
        <v>105</v>
      </c>
      <c r="F116" s="13">
        <v>4</v>
      </c>
      <c r="G116" s="13">
        <v>2730</v>
      </c>
      <c r="H116" s="13"/>
      <c r="I116" s="17"/>
      <c r="J116" s="109" t="s">
        <v>246</v>
      </c>
      <c r="K116" s="35" t="s">
        <v>26</v>
      </c>
      <c r="L116" s="35" t="s">
        <v>78</v>
      </c>
      <c r="M116" s="27"/>
      <c r="N116" s="27" t="s">
        <v>20</v>
      </c>
      <c r="O116" s="360" t="s">
        <v>70</v>
      </c>
      <c r="P116" s="13"/>
      <c r="Q116" s="23"/>
      <c r="R116" s="12" t="s">
        <v>19</v>
      </c>
      <c r="S116" s="24"/>
      <c r="T116" s="13"/>
      <c r="U116" s="24"/>
      <c r="V116" s="24">
        <f t="shared" si="20"/>
        <v>1</v>
      </c>
      <c r="W116" s="13" t="str">
        <f t="shared" ca="1" si="21"/>
        <v>125 р.</v>
      </c>
      <c r="X116" s="32"/>
      <c r="Y116" s="387"/>
      <c r="Z116" s="373"/>
      <c r="AA116" s="373"/>
    </row>
    <row r="117" spans="1:27" s="21" customFormat="1" ht="57" customHeight="1">
      <c r="A117" s="1">
        <v>5855</v>
      </c>
      <c r="B117" s="17" t="s">
        <v>113</v>
      </c>
      <c r="C117" s="17"/>
      <c r="D117" s="17" t="s">
        <v>236</v>
      </c>
      <c r="E117" s="17" t="s">
        <v>105</v>
      </c>
      <c r="F117" s="13">
        <v>4</v>
      </c>
      <c r="G117" s="13">
        <v>2730</v>
      </c>
      <c r="H117" s="13"/>
      <c r="I117" s="17"/>
      <c r="J117" s="109" t="s">
        <v>247</v>
      </c>
      <c r="K117" s="35" t="s">
        <v>26</v>
      </c>
      <c r="L117" s="35" t="s">
        <v>144</v>
      </c>
      <c r="M117" s="60"/>
      <c r="N117" s="27" t="s">
        <v>20</v>
      </c>
      <c r="O117" s="360" t="s">
        <v>83</v>
      </c>
      <c r="P117" s="13"/>
      <c r="Q117" s="23"/>
      <c r="R117" s="12" t="s">
        <v>19</v>
      </c>
      <c r="S117" s="13"/>
      <c r="T117" s="12"/>
      <c r="U117" s="13"/>
      <c r="V117" s="24">
        <f t="shared" si="20"/>
        <v>1</v>
      </c>
      <c r="W117" s="13" t="str">
        <f t="shared" ca="1" si="21"/>
        <v>125 р.</v>
      </c>
      <c r="X117" s="13"/>
      <c r="Y117" s="379"/>
      <c r="Z117" s="373"/>
      <c r="AA117" s="373"/>
    </row>
    <row r="118" spans="1:27" s="21" customFormat="1" ht="57" customHeight="1">
      <c r="A118" s="1">
        <v>5856</v>
      </c>
      <c r="B118" s="17" t="s">
        <v>113</v>
      </c>
      <c r="C118" s="17"/>
      <c r="D118" s="17" t="s">
        <v>236</v>
      </c>
      <c r="E118" s="17" t="s">
        <v>105</v>
      </c>
      <c r="F118" s="13">
        <v>4</v>
      </c>
      <c r="G118" s="13">
        <v>2730</v>
      </c>
      <c r="H118" s="13"/>
      <c r="I118" s="17"/>
      <c r="J118" s="109" t="s">
        <v>247</v>
      </c>
      <c r="K118" s="35" t="s">
        <v>26</v>
      </c>
      <c r="L118" s="35" t="s">
        <v>144</v>
      </c>
      <c r="M118" s="27"/>
      <c r="N118" s="27" t="s">
        <v>20</v>
      </c>
      <c r="O118" s="364" t="s">
        <v>85</v>
      </c>
      <c r="P118" s="94"/>
      <c r="Q118" s="101"/>
      <c r="R118" s="35" t="s">
        <v>19</v>
      </c>
      <c r="S118" s="13"/>
      <c r="T118" s="12"/>
      <c r="U118" s="13"/>
      <c r="V118" s="24">
        <f t="shared" si="20"/>
        <v>1</v>
      </c>
      <c r="W118" s="13" t="str">
        <f t="shared" ca="1" si="21"/>
        <v>125 р.</v>
      </c>
      <c r="X118" s="13"/>
      <c r="Y118" s="379"/>
      <c r="Z118" s="373"/>
      <c r="AA118" s="373"/>
    </row>
    <row r="119" spans="1:27" s="25" customFormat="1" ht="57" customHeight="1">
      <c r="A119" s="1">
        <v>5857</v>
      </c>
      <c r="B119" s="17" t="s">
        <v>113</v>
      </c>
      <c r="C119" s="17"/>
      <c r="D119" s="17" t="s">
        <v>236</v>
      </c>
      <c r="E119" s="17" t="s">
        <v>105</v>
      </c>
      <c r="F119" s="13">
        <v>5</v>
      </c>
      <c r="G119" s="13">
        <v>2820</v>
      </c>
      <c r="H119" s="13"/>
      <c r="I119" s="17"/>
      <c r="J119" s="109" t="s">
        <v>248</v>
      </c>
      <c r="K119" s="35" t="s">
        <v>26</v>
      </c>
      <c r="L119" s="35" t="s">
        <v>64</v>
      </c>
      <c r="M119" s="27" t="s">
        <v>26</v>
      </c>
      <c r="N119" s="27" t="s">
        <v>249</v>
      </c>
      <c r="O119" s="360" t="s">
        <v>36</v>
      </c>
      <c r="P119" s="13"/>
      <c r="Q119" s="23" t="s">
        <v>22</v>
      </c>
      <c r="R119" s="12" t="s">
        <v>19</v>
      </c>
      <c r="S119" s="13"/>
      <c r="T119" s="12"/>
      <c r="U119" s="13"/>
      <c r="V119" s="24">
        <f t="shared" si="20"/>
        <v>33123.093130000001</v>
      </c>
      <c r="W119" s="13" t="str">
        <f t="shared" ca="1" si="21"/>
        <v>34 р.</v>
      </c>
      <c r="X119" s="32">
        <v>3312209313</v>
      </c>
      <c r="Y119" s="387"/>
      <c r="Z119" s="373"/>
      <c r="AA119" s="373"/>
    </row>
    <row r="120" spans="1:27" s="34" customFormat="1" ht="57" customHeight="1">
      <c r="A120" s="1">
        <v>5858</v>
      </c>
      <c r="B120" s="17" t="s">
        <v>113</v>
      </c>
      <c r="C120" s="17"/>
      <c r="D120" s="17" t="s">
        <v>236</v>
      </c>
      <c r="E120" s="17" t="s">
        <v>105</v>
      </c>
      <c r="F120" s="13">
        <v>5</v>
      </c>
      <c r="G120" s="13">
        <v>2820</v>
      </c>
      <c r="H120" s="13"/>
      <c r="I120" s="17"/>
      <c r="J120" s="109" t="s">
        <v>250</v>
      </c>
      <c r="K120" s="35" t="s">
        <v>26</v>
      </c>
      <c r="L120" s="35" t="s">
        <v>59</v>
      </c>
      <c r="M120" s="54" t="s">
        <v>26</v>
      </c>
      <c r="N120" s="27" t="s">
        <v>251</v>
      </c>
      <c r="O120" s="360"/>
      <c r="P120" s="13"/>
      <c r="Q120" s="101" t="s">
        <v>22</v>
      </c>
      <c r="R120" s="35" t="s">
        <v>19</v>
      </c>
      <c r="S120" s="13"/>
      <c r="T120" s="12"/>
      <c r="U120" s="13"/>
      <c r="V120" s="24">
        <f t="shared" si="20"/>
        <v>31490.242900000001</v>
      </c>
      <c r="W120" s="13" t="str">
        <f t="shared" ca="1" si="21"/>
        <v>39 р.</v>
      </c>
      <c r="X120" s="13">
        <v>3148924290</v>
      </c>
      <c r="Y120" s="379"/>
      <c r="Z120" s="373"/>
      <c r="AA120" s="373"/>
    </row>
    <row r="121" spans="1:27" s="21" customFormat="1" ht="57" customHeight="1">
      <c r="A121" s="1">
        <v>5859</v>
      </c>
      <c r="B121" s="17" t="s">
        <v>113</v>
      </c>
      <c r="C121" s="17"/>
      <c r="D121" s="17" t="s">
        <v>236</v>
      </c>
      <c r="E121" s="17" t="s">
        <v>105</v>
      </c>
      <c r="F121" s="13">
        <v>5</v>
      </c>
      <c r="G121" s="13">
        <v>2820</v>
      </c>
      <c r="H121" s="13"/>
      <c r="I121" s="17"/>
      <c r="J121" s="109" t="s">
        <v>250</v>
      </c>
      <c r="K121" s="35" t="s">
        <v>26</v>
      </c>
      <c r="L121" s="35" t="s">
        <v>59</v>
      </c>
      <c r="M121" s="62"/>
      <c r="N121" s="27" t="s">
        <v>20</v>
      </c>
      <c r="O121" s="362"/>
      <c r="P121" s="13"/>
      <c r="Q121" s="23"/>
      <c r="R121" s="12" t="s">
        <v>19</v>
      </c>
      <c r="S121" s="13"/>
      <c r="T121" s="12"/>
      <c r="U121" s="13"/>
      <c r="V121" s="24">
        <f t="shared" si="20"/>
        <v>1</v>
      </c>
      <c r="W121" s="13" t="str">
        <f t="shared" ca="1" si="21"/>
        <v>125 р.</v>
      </c>
      <c r="X121" s="13"/>
      <c r="Y121" s="379"/>
      <c r="Z121" s="373"/>
      <c r="AA121" s="373"/>
    </row>
    <row r="122" spans="1:27" s="21" customFormat="1" ht="18" customHeight="1">
      <c r="A122" s="114"/>
      <c r="B122" s="17" t="s">
        <v>113</v>
      </c>
      <c r="C122" s="114"/>
      <c r="D122" s="114"/>
      <c r="E122" s="114"/>
      <c r="F122" s="115"/>
      <c r="G122" s="115"/>
      <c r="H122" s="115"/>
      <c r="I122" s="114"/>
      <c r="J122" s="118"/>
      <c r="K122" s="115"/>
      <c r="L122" s="116"/>
      <c r="M122" s="119"/>
      <c r="N122" s="120" t="s">
        <v>150</v>
      </c>
      <c r="O122" s="359"/>
      <c r="P122" s="115"/>
      <c r="Q122" s="121"/>
      <c r="R122" s="18" t="s">
        <v>19</v>
      </c>
      <c r="S122" s="117"/>
      <c r="T122" s="116"/>
      <c r="U122" s="115"/>
      <c r="V122" s="122"/>
      <c r="W122" s="115"/>
      <c r="X122" s="115"/>
      <c r="Y122" s="378"/>
      <c r="Z122" s="373"/>
      <c r="AA122" s="373"/>
    </row>
    <row r="123" spans="1:27" s="21" customFormat="1" ht="57" customHeight="1">
      <c r="A123" s="1">
        <v>5860</v>
      </c>
      <c r="B123" s="17" t="s">
        <v>113</v>
      </c>
      <c r="C123" s="17"/>
      <c r="D123" s="17" t="s">
        <v>236</v>
      </c>
      <c r="E123" s="17" t="s">
        <v>106</v>
      </c>
      <c r="F123" s="13">
        <v>9</v>
      </c>
      <c r="G123" s="13">
        <v>3170</v>
      </c>
      <c r="H123" s="13"/>
      <c r="I123" s="33"/>
      <c r="J123" s="63" t="s">
        <v>252</v>
      </c>
      <c r="K123" s="64" t="s">
        <v>32</v>
      </c>
      <c r="L123" s="64" t="s">
        <v>101</v>
      </c>
      <c r="M123" s="54" t="s">
        <v>32</v>
      </c>
      <c r="N123" s="54" t="s">
        <v>253</v>
      </c>
      <c r="O123" s="363"/>
      <c r="P123" s="94"/>
      <c r="Q123" s="101" t="s">
        <v>45</v>
      </c>
      <c r="R123" s="35" t="s">
        <v>99</v>
      </c>
      <c r="S123" s="13"/>
      <c r="T123" s="12"/>
      <c r="U123" s="13" t="s">
        <v>46</v>
      </c>
      <c r="V123" s="24">
        <f t="shared" ref="V123:V130" si="22">X123/100000+1</f>
        <v>30181.054319999999</v>
      </c>
      <c r="W123" s="13" t="str">
        <f t="shared" ref="W123:W130" ca="1" si="23">DATEDIF(V123,$N$1,"y")&amp;" р."</f>
        <v>42 р.</v>
      </c>
      <c r="X123" s="13">
        <v>3018005432</v>
      </c>
      <c r="Y123" s="379"/>
      <c r="Z123" s="373"/>
      <c r="AA123" s="373"/>
    </row>
    <row r="124" spans="1:27" s="21" customFormat="1" ht="57" customHeight="1">
      <c r="A124" s="1">
        <v>5861</v>
      </c>
      <c r="B124" s="17" t="s">
        <v>113</v>
      </c>
      <c r="C124" s="17"/>
      <c r="D124" s="17" t="s">
        <v>236</v>
      </c>
      <c r="E124" s="17" t="s">
        <v>106</v>
      </c>
      <c r="F124" s="13">
        <v>4</v>
      </c>
      <c r="G124" s="13">
        <v>2730</v>
      </c>
      <c r="H124" s="13"/>
      <c r="I124" s="17"/>
      <c r="J124" s="109" t="s">
        <v>254</v>
      </c>
      <c r="K124" s="35" t="s">
        <v>26</v>
      </c>
      <c r="L124" s="35" t="s">
        <v>78</v>
      </c>
      <c r="M124" s="54"/>
      <c r="N124" s="54" t="s">
        <v>20</v>
      </c>
      <c r="O124" s="370"/>
      <c r="P124" s="94"/>
      <c r="Q124" s="99"/>
      <c r="R124" s="95" t="s">
        <v>19</v>
      </c>
      <c r="S124" s="94"/>
      <c r="T124" s="95"/>
      <c r="U124" s="94"/>
      <c r="V124" s="24">
        <f t="shared" si="22"/>
        <v>1</v>
      </c>
      <c r="W124" s="13" t="str">
        <f t="shared" ca="1" si="23"/>
        <v>125 р.</v>
      </c>
      <c r="X124" s="94"/>
      <c r="Y124" s="381"/>
      <c r="Z124" s="373"/>
      <c r="AA124" s="373"/>
    </row>
    <row r="125" spans="1:27" s="21" customFormat="1" ht="57" customHeight="1">
      <c r="A125" s="1">
        <v>5862</v>
      </c>
      <c r="B125" s="17" t="s">
        <v>113</v>
      </c>
      <c r="C125" s="17"/>
      <c r="D125" s="17" t="s">
        <v>236</v>
      </c>
      <c r="E125" s="17" t="s">
        <v>106</v>
      </c>
      <c r="F125" s="13">
        <v>4</v>
      </c>
      <c r="G125" s="13">
        <v>2730</v>
      </c>
      <c r="H125" s="13"/>
      <c r="I125" s="17"/>
      <c r="J125" s="109" t="s">
        <v>254</v>
      </c>
      <c r="K125" s="35" t="s">
        <v>26</v>
      </c>
      <c r="L125" s="35" t="s">
        <v>78</v>
      </c>
      <c r="M125" s="60"/>
      <c r="N125" s="54" t="s">
        <v>20</v>
      </c>
      <c r="O125" s="360"/>
      <c r="P125" s="13"/>
      <c r="Q125" s="23"/>
      <c r="R125" s="12" t="s">
        <v>19</v>
      </c>
      <c r="S125" s="13"/>
      <c r="T125" s="12"/>
      <c r="U125" s="13"/>
      <c r="V125" s="24">
        <f t="shared" si="22"/>
        <v>1</v>
      </c>
      <c r="W125" s="13" t="str">
        <f t="shared" ca="1" si="23"/>
        <v>125 р.</v>
      </c>
      <c r="X125" s="13"/>
      <c r="Y125" s="379"/>
      <c r="Z125" s="373"/>
      <c r="AA125" s="373"/>
    </row>
    <row r="126" spans="1:27" s="21" customFormat="1" ht="57" customHeight="1">
      <c r="A126" s="1">
        <v>5863</v>
      </c>
      <c r="B126" s="17" t="s">
        <v>113</v>
      </c>
      <c r="C126" s="17"/>
      <c r="D126" s="17" t="s">
        <v>236</v>
      </c>
      <c r="E126" s="17" t="s">
        <v>106</v>
      </c>
      <c r="F126" s="13">
        <v>4</v>
      </c>
      <c r="G126" s="13">
        <v>2730</v>
      </c>
      <c r="H126" s="13"/>
      <c r="I126" s="17"/>
      <c r="J126" s="109" t="s">
        <v>255</v>
      </c>
      <c r="K126" s="35" t="s">
        <v>26</v>
      </c>
      <c r="L126" s="35" t="s">
        <v>144</v>
      </c>
      <c r="M126" s="60" t="s">
        <v>25</v>
      </c>
      <c r="N126" s="54" t="s">
        <v>256</v>
      </c>
      <c r="O126" s="364"/>
      <c r="P126" s="13"/>
      <c r="Q126" s="23" t="s">
        <v>22</v>
      </c>
      <c r="R126" s="35" t="s">
        <v>19</v>
      </c>
      <c r="S126" s="13"/>
      <c r="T126" s="12"/>
      <c r="U126" s="13"/>
      <c r="V126" s="24">
        <f t="shared" si="22"/>
        <v>36700.011319999998</v>
      </c>
      <c r="W126" s="13" t="str">
        <f t="shared" ca="1" si="23"/>
        <v>25 р.</v>
      </c>
      <c r="X126" s="13">
        <v>3669901132</v>
      </c>
      <c r="Y126" s="379"/>
      <c r="Z126" s="373"/>
      <c r="AA126" s="373"/>
    </row>
    <row r="127" spans="1:27" s="21" customFormat="1" ht="57" customHeight="1">
      <c r="A127" s="1">
        <v>5864</v>
      </c>
      <c r="B127" s="17" t="s">
        <v>113</v>
      </c>
      <c r="C127" s="17"/>
      <c r="D127" s="17" t="s">
        <v>236</v>
      </c>
      <c r="E127" s="17" t="s">
        <v>106</v>
      </c>
      <c r="F127" s="13">
        <v>4</v>
      </c>
      <c r="G127" s="13">
        <v>2730</v>
      </c>
      <c r="H127" s="13"/>
      <c r="I127" s="17"/>
      <c r="J127" s="109" t="s">
        <v>255</v>
      </c>
      <c r="K127" s="35" t="s">
        <v>26</v>
      </c>
      <c r="L127" s="35" t="s">
        <v>144</v>
      </c>
      <c r="M127" s="60"/>
      <c r="N127" s="54" t="s">
        <v>20</v>
      </c>
      <c r="O127" s="360"/>
      <c r="P127" s="13"/>
      <c r="Q127" s="23"/>
      <c r="R127" s="35" t="s">
        <v>19</v>
      </c>
      <c r="S127" s="13"/>
      <c r="T127" s="12"/>
      <c r="U127" s="13"/>
      <c r="V127" s="24">
        <f t="shared" si="22"/>
        <v>1</v>
      </c>
      <c r="W127" s="13" t="str">
        <f t="shared" ca="1" si="23"/>
        <v>125 р.</v>
      </c>
      <c r="X127" s="13"/>
      <c r="Y127" s="379"/>
      <c r="Z127" s="373"/>
      <c r="AA127" s="373"/>
    </row>
    <row r="128" spans="1:27" s="25" customFormat="1" ht="57" customHeight="1">
      <c r="A128" s="1">
        <v>5865</v>
      </c>
      <c r="B128" s="17" t="s">
        <v>113</v>
      </c>
      <c r="C128" s="17"/>
      <c r="D128" s="17" t="s">
        <v>236</v>
      </c>
      <c r="E128" s="17" t="s">
        <v>106</v>
      </c>
      <c r="F128" s="13">
        <v>5</v>
      </c>
      <c r="G128" s="13">
        <v>2820</v>
      </c>
      <c r="H128" s="13"/>
      <c r="I128" s="17"/>
      <c r="J128" s="109" t="s">
        <v>257</v>
      </c>
      <c r="K128" s="35" t="s">
        <v>26</v>
      </c>
      <c r="L128" s="35" t="s">
        <v>64</v>
      </c>
      <c r="M128" s="27"/>
      <c r="N128" s="54" t="s">
        <v>20</v>
      </c>
      <c r="O128" s="360"/>
      <c r="P128" s="13"/>
      <c r="Q128" s="23"/>
      <c r="R128" s="12" t="s">
        <v>19</v>
      </c>
      <c r="S128" s="13"/>
      <c r="T128" s="12"/>
      <c r="U128" s="13"/>
      <c r="V128" s="24">
        <f t="shared" si="22"/>
        <v>1</v>
      </c>
      <c r="W128" s="13" t="str">
        <f t="shared" ca="1" si="23"/>
        <v>125 р.</v>
      </c>
      <c r="X128" s="13"/>
      <c r="Y128" s="379"/>
      <c r="Z128" s="373"/>
      <c r="AA128" s="373"/>
    </row>
    <row r="129" spans="1:27" s="34" customFormat="1" ht="57" customHeight="1">
      <c r="A129" s="1">
        <v>5866</v>
      </c>
      <c r="B129" s="17" t="s">
        <v>113</v>
      </c>
      <c r="C129" s="17"/>
      <c r="D129" s="17" t="s">
        <v>236</v>
      </c>
      <c r="E129" s="17" t="s">
        <v>106</v>
      </c>
      <c r="F129" s="13">
        <v>5</v>
      </c>
      <c r="G129" s="13">
        <v>2820</v>
      </c>
      <c r="H129" s="13"/>
      <c r="I129" s="17"/>
      <c r="J129" s="109" t="s">
        <v>258</v>
      </c>
      <c r="K129" s="35" t="s">
        <v>26</v>
      </c>
      <c r="L129" s="35" t="s">
        <v>59</v>
      </c>
      <c r="M129" s="54"/>
      <c r="N129" s="54" t="s">
        <v>20</v>
      </c>
      <c r="O129" s="360" t="s">
        <v>103</v>
      </c>
      <c r="P129" s="13"/>
      <c r="Q129" s="101"/>
      <c r="R129" s="12" t="s">
        <v>19</v>
      </c>
      <c r="S129" s="13"/>
      <c r="T129" s="12"/>
      <c r="U129" s="13"/>
      <c r="V129" s="24">
        <f t="shared" si="22"/>
        <v>1</v>
      </c>
      <c r="W129" s="13" t="str">
        <f t="shared" ca="1" si="23"/>
        <v>125 р.</v>
      </c>
      <c r="X129" s="13"/>
      <c r="Y129" s="379"/>
      <c r="Z129" s="373"/>
      <c r="AA129" s="373"/>
    </row>
    <row r="130" spans="1:27" s="21" customFormat="1" ht="57" customHeight="1">
      <c r="A130" s="1">
        <v>5867</v>
      </c>
      <c r="B130" s="17" t="s">
        <v>113</v>
      </c>
      <c r="C130" s="17"/>
      <c r="D130" s="17" t="s">
        <v>236</v>
      </c>
      <c r="E130" s="17" t="s">
        <v>106</v>
      </c>
      <c r="F130" s="13">
        <v>5</v>
      </c>
      <c r="G130" s="13">
        <v>2820</v>
      </c>
      <c r="H130" s="13"/>
      <c r="I130" s="17"/>
      <c r="J130" s="109" t="s">
        <v>258</v>
      </c>
      <c r="K130" s="35" t="s">
        <v>26</v>
      </c>
      <c r="L130" s="35" t="s">
        <v>59</v>
      </c>
      <c r="M130" s="27"/>
      <c r="N130" s="54" t="s">
        <v>20</v>
      </c>
      <c r="O130" s="362"/>
      <c r="P130" s="13"/>
      <c r="Q130" s="23"/>
      <c r="R130" s="12" t="s">
        <v>19</v>
      </c>
      <c r="S130" s="13"/>
      <c r="T130" s="12"/>
      <c r="U130" s="13"/>
      <c r="V130" s="24">
        <f t="shared" si="22"/>
        <v>1</v>
      </c>
      <c r="W130" s="13" t="str">
        <f t="shared" ca="1" si="23"/>
        <v>125 р.</v>
      </c>
      <c r="X130" s="13"/>
      <c r="Y130" s="379"/>
      <c r="Z130" s="373"/>
      <c r="AA130" s="373"/>
    </row>
    <row r="131" spans="1:27" s="21" customFormat="1" ht="18" customHeight="1">
      <c r="A131" s="114"/>
      <c r="B131" s="17" t="s">
        <v>113</v>
      </c>
      <c r="C131" s="114"/>
      <c r="D131" s="114"/>
      <c r="E131" s="114"/>
      <c r="F131" s="115"/>
      <c r="G131" s="115"/>
      <c r="H131" s="115"/>
      <c r="I131" s="114"/>
      <c r="J131" s="118"/>
      <c r="K131" s="115"/>
      <c r="L131" s="116"/>
      <c r="M131" s="119"/>
      <c r="N131" s="120" t="s">
        <v>160</v>
      </c>
      <c r="O131" s="359"/>
      <c r="P131" s="115"/>
      <c r="Q131" s="121"/>
      <c r="R131" s="18" t="s">
        <v>19</v>
      </c>
      <c r="S131" s="117"/>
      <c r="T131" s="116"/>
      <c r="U131" s="115"/>
      <c r="V131" s="122"/>
      <c r="W131" s="115"/>
      <c r="X131" s="115"/>
      <c r="Y131" s="378"/>
      <c r="Z131" s="373"/>
      <c r="AA131" s="373"/>
    </row>
    <row r="132" spans="1:27" s="21" customFormat="1" ht="57" customHeight="1">
      <c r="A132" s="1">
        <v>5868</v>
      </c>
      <c r="B132" s="17" t="s">
        <v>113</v>
      </c>
      <c r="C132" s="17"/>
      <c r="D132" s="17" t="s">
        <v>236</v>
      </c>
      <c r="E132" s="17" t="s">
        <v>107</v>
      </c>
      <c r="F132" s="13">
        <v>9</v>
      </c>
      <c r="G132" s="13">
        <v>3170</v>
      </c>
      <c r="H132" s="13"/>
      <c r="I132" s="33"/>
      <c r="J132" s="63" t="s">
        <v>259</v>
      </c>
      <c r="K132" s="64" t="s">
        <v>32</v>
      </c>
      <c r="L132" s="64" t="s">
        <v>101</v>
      </c>
      <c r="M132" s="87" t="s">
        <v>32</v>
      </c>
      <c r="N132" s="54" t="s">
        <v>260</v>
      </c>
      <c r="O132" s="360"/>
      <c r="P132" s="13"/>
      <c r="Q132" s="92" t="s">
        <v>22</v>
      </c>
      <c r="R132" s="12" t="s">
        <v>19</v>
      </c>
      <c r="S132" s="13"/>
      <c r="T132" s="12"/>
      <c r="U132" s="13" t="s">
        <v>46</v>
      </c>
      <c r="V132" s="24">
        <f t="shared" ref="V132:V139" si="24">X132/100000+1</f>
        <v>33265.141909999998</v>
      </c>
      <c r="W132" s="13" t="str">
        <f t="shared" ref="W132:W139" ca="1" si="25">DATEDIF(V132,$N$1,"y")&amp;" р."</f>
        <v>34 р.</v>
      </c>
      <c r="X132" s="13">
        <v>3326414191</v>
      </c>
      <c r="Y132" s="379"/>
      <c r="Z132" s="373"/>
      <c r="AA132" s="373"/>
    </row>
    <row r="133" spans="1:27" s="21" customFormat="1" ht="57" customHeight="1">
      <c r="A133" s="1">
        <v>5869</v>
      </c>
      <c r="B133" s="17" t="s">
        <v>113</v>
      </c>
      <c r="C133" s="17"/>
      <c r="D133" s="17" t="s">
        <v>236</v>
      </c>
      <c r="E133" s="17" t="s">
        <v>107</v>
      </c>
      <c r="F133" s="13">
        <v>4</v>
      </c>
      <c r="G133" s="13">
        <v>2730</v>
      </c>
      <c r="H133" s="13"/>
      <c r="I133" s="17"/>
      <c r="J133" s="109" t="s">
        <v>261</v>
      </c>
      <c r="K133" s="35" t="s">
        <v>26</v>
      </c>
      <c r="L133" s="35" t="s">
        <v>78</v>
      </c>
      <c r="M133" s="54" t="s">
        <v>26</v>
      </c>
      <c r="N133" s="54" t="s">
        <v>262</v>
      </c>
      <c r="O133" s="360"/>
      <c r="P133" s="13"/>
      <c r="Q133" s="101" t="s">
        <v>22</v>
      </c>
      <c r="R133" s="12" t="s">
        <v>19</v>
      </c>
      <c r="S133" s="13"/>
      <c r="T133" s="12"/>
      <c r="U133" s="13"/>
      <c r="V133" s="24">
        <f t="shared" si="24"/>
        <v>33346.203119999998</v>
      </c>
      <c r="W133" s="13" t="str">
        <f t="shared" ca="1" si="25"/>
        <v>34 р.</v>
      </c>
      <c r="X133" s="13">
        <v>3334520312</v>
      </c>
      <c r="Y133" s="379"/>
      <c r="Z133" s="373"/>
      <c r="AA133" s="373"/>
    </row>
    <row r="134" spans="1:27" s="21" customFormat="1" ht="57" customHeight="1">
      <c r="A134" s="1">
        <v>5870</v>
      </c>
      <c r="B134" s="17" t="s">
        <v>113</v>
      </c>
      <c r="C134" s="17"/>
      <c r="D134" s="17" t="s">
        <v>236</v>
      </c>
      <c r="E134" s="17" t="s">
        <v>107</v>
      </c>
      <c r="F134" s="13">
        <v>4</v>
      </c>
      <c r="G134" s="13">
        <v>2730</v>
      </c>
      <c r="H134" s="13"/>
      <c r="I134" s="17"/>
      <c r="J134" s="109" t="s">
        <v>261</v>
      </c>
      <c r="K134" s="35" t="s">
        <v>26</v>
      </c>
      <c r="L134" s="35" t="s">
        <v>78</v>
      </c>
      <c r="M134" s="54"/>
      <c r="N134" s="54" t="s">
        <v>20</v>
      </c>
      <c r="O134" s="360"/>
      <c r="P134" s="13"/>
      <c r="Q134" s="101"/>
      <c r="R134" s="12" t="s">
        <v>19</v>
      </c>
      <c r="S134" s="13"/>
      <c r="T134" s="12"/>
      <c r="U134" s="13"/>
      <c r="V134" s="24">
        <f t="shared" si="24"/>
        <v>1</v>
      </c>
      <c r="W134" s="13" t="str">
        <f t="shared" ca="1" si="25"/>
        <v>125 р.</v>
      </c>
      <c r="X134" s="13"/>
      <c r="Y134" s="379"/>
      <c r="Z134" s="373"/>
      <c r="AA134" s="373"/>
    </row>
    <row r="135" spans="1:27" s="21" customFormat="1" ht="57" customHeight="1">
      <c r="A135" s="1">
        <v>5871</v>
      </c>
      <c r="B135" s="17" t="s">
        <v>113</v>
      </c>
      <c r="C135" s="17"/>
      <c r="D135" s="17" t="s">
        <v>236</v>
      </c>
      <c r="E135" s="17" t="s">
        <v>107</v>
      </c>
      <c r="F135" s="13">
        <v>4</v>
      </c>
      <c r="G135" s="13">
        <v>2730</v>
      </c>
      <c r="H135" s="13"/>
      <c r="I135" s="17"/>
      <c r="J135" s="109" t="s">
        <v>263</v>
      </c>
      <c r="K135" s="35" t="s">
        <v>26</v>
      </c>
      <c r="L135" s="35" t="s">
        <v>144</v>
      </c>
      <c r="M135" s="27"/>
      <c r="N135" s="54" t="s">
        <v>20</v>
      </c>
      <c r="O135" s="360"/>
      <c r="P135" s="13"/>
      <c r="Q135" s="23"/>
      <c r="R135" s="12" t="s">
        <v>19</v>
      </c>
      <c r="S135" s="13"/>
      <c r="T135" s="12"/>
      <c r="U135" s="13"/>
      <c r="V135" s="24">
        <f t="shared" si="24"/>
        <v>1</v>
      </c>
      <c r="W135" s="13" t="str">
        <f t="shared" ca="1" si="25"/>
        <v>125 р.</v>
      </c>
      <c r="X135" s="13"/>
      <c r="Y135" s="379"/>
      <c r="Z135" s="373"/>
      <c r="AA135" s="373"/>
    </row>
    <row r="136" spans="1:27" s="21" customFormat="1" ht="57" customHeight="1">
      <c r="A136" s="1">
        <v>5872</v>
      </c>
      <c r="B136" s="17" t="s">
        <v>113</v>
      </c>
      <c r="C136" s="17"/>
      <c r="D136" s="17" t="s">
        <v>236</v>
      </c>
      <c r="E136" s="17" t="s">
        <v>107</v>
      </c>
      <c r="F136" s="13">
        <v>4</v>
      </c>
      <c r="G136" s="13">
        <v>2730</v>
      </c>
      <c r="H136" s="13"/>
      <c r="I136" s="17"/>
      <c r="J136" s="109" t="s">
        <v>263</v>
      </c>
      <c r="K136" s="35" t="s">
        <v>26</v>
      </c>
      <c r="L136" s="35" t="s">
        <v>144</v>
      </c>
      <c r="M136" s="60"/>
      <c r="N136" s="54" t="s">
        <v>20</v>
      </c>
      <c r="O136" s="360" t="s">
        <v>92</v>
      </c>
      <c r="P136" s="13"/>
      <c r="Q136" s="101"/>
      <c r="R136" s="12" t="s">
        <v>19</v>
      </c>
      <c r="S136" s="13"/>
      <c r="T136" s="12"/>
      <c r="U136" s="13"/>
      <c r="V136" s="24">
        <f t="shared" si="24"/>
        <v>1</v>
      </c>
      <c r="W136" s="13" t="str">
        <f t="shared" ca="1" si="25"/>
        <v>125 р.</v>
      </c>
      <c r="X136" s="13"/>
      <c r="Y136" s="379"/>
      <c r="Z136" s="373"/>
      <c r="AA136" s="373"/>
    </row>
    <row r="137" spans="1:27" s="25" customFormat="1" ht="57" customHeight="1">
      <c r="A137" s="1">
        <v>5873</v>
      </c>
      <c r="B137" s="17" t="s">
        <v>113</v>
      </c>
      <c r="C137" s="17"/>
      <c r="D137" s="17" t="s">
        <v>236</v>
      </c>
      <c r="E137" s="17" t="s">
        <v>107</v>
      </c>
      <c r="F137" s="13">
        <v>5</v>
      </c>
      <c r="G137" s="13">
        <v>2820</v>
      </c>
      <c r="H137" s="13"/>
      <c r="I137" s="17"/>
      <c r="J137" s="109" t="s">
        <v>264</v>
      </c>
      <c r="K137" s="35" t="s">
        <v>26</v>
      </c>
      <c r="L137" s="35" t="s">
        <v>64</v>
      </c>
      <c r="M137" s="87"/>
      <c r="N137" s="87" t="s">
        <v>20</v>
      </c>
      <c r="O137" s="361"/>
      <c r="P137" s="13"/>
      <c r="Q137" s="23"/>
      <c r="R137" s="12" t="s">
        <v>19</v>
      </c>
      <c r="S137" s="13"/>
      <c r="T137" s="12"/>
      <c r="U137" s="13"/>
      <c r="V137" s="24">
        <f t="shared" si="24"/>
        <v>1</v>
      </c>
      <c r="W137" s="13" t="str">
        <f t="shared" ca="1" si="25"/>
        <v>125 р.</v>
      </c>
      <c r="X137" s="13"/>
      <c r="Y137" s="379"/>
      <c r="Z137" s="373"/>
      <c r="AA137" s="373"/>
    </row>
    <row r="138" spans="1:27" s="34" customFormat="1" ht="57" customHeight="1">
      <c r="A138" s="1">
        <v>5874</v>
      </c>
      <c r="B138" s="17" t="s">
        <v>113</v>
      </c>
      <c r="C138" s="17"/>
      <c r="D138" s="17" t="s">
        <v>236</v>
      </c>
      <c r="E138" s="17" t="s">
        <v>107</v>
      </c>
      <c r="F138" s="13">
        <v>5</v>
      </c>
      <c r="G138" s="13">
        <v>2820</v>
      </c>
      <c r="H138" s="13"/>
      <c r="I138" s="17"/>
      <c r="J138" s="109" t="s">
        <v>265</v>
      </c>
      <c r="K138" s="35" t="s">
        <v>26</v>
      </c>
      <c r="L138" s="35" t="s">
        <v>59</v>
      </c>
      <c r="M138" s="87"/>
      <c r="N138" s="87" t="s">
        <v>20</v>
      </c>
      <c r="O138" s="361" t="s">
        <v>95</v>
      </c>
      <c r="P138" s="13"/>
      <c r="Q138" s="23"/>
      <c r="R138" s="12" t="s">
        <v>19</v>
      </c>
      <c r="S138" s="13"/>
      <c r="T138" s="12"/>
      <c r="U138" s="13"/>
      <c r="V138" s="24">
        <f t="shared" si="24"/>
        <v>1</v>
      </c>
      <c r="W138" s="13" t="str">
        <f t="shared" ca="1" si="25"/>
        <v>125 р.</v>
      </c>
      <c r="X138" s="13"/>
      <c r="Y138" s="379"/>
      <c r="Z138" s="373"/>
      <c r="AA138" s="373"/>
    </row>
    <row r="139" spans="1:27" s="34" customFormat="1" ht="57" customHeight="1">
      <c r="A139" s="1">
        <v>5875</v>
      </c>
      <c r="B139" s="17" t="s">
        <v>113</v>
      </c>
      <c r="C139" s="17"/>
      <c r="D139" s="17" t="s">
        <v>236</v>
      </c>
      <c r="E139" s="17" t="s">
        <v>107</v>
      </c>
      <c r="F139" s="13">
        <v>5</v>
      </c>
      <c r="G139" s="13">
        <v>2820</v>
      </c>
      <c r="H139" s="13"/>
      <c r="I139" s="17"/>
      <c r="J139" s="109" t="s">
        <v>265</v>
      </c>
      <c r="K139" s="35" t="s">
        <v>26</v>
      </c>
      <c r="L139" s="35" t="s">
        <v>59</v>
      </c>
      <c r="M139" s="60"/>
      <c r="N139" s="87" t="s">
        <v>20</v>
      </c>
      <c r="O139" s="360"/>
      <c r="P139" s="13"/>
      <c r="Q139" s="23"/>
      <c r="R139" s="12" t="s">
        <v>19</v>
      </c>
      <c r="S139" s="13"/>
      <c r="T139" s="12"/>
      <c r="U139" s="13"/>
      <c r="V139" s="24">
        <f t="shared" si="24"/>
        <v>1</v>
      </c>
      <c r="W139" s="13" t="str">
        <f t="shared" ca="1" si="25"/>
        <v>125 р.</v>
      </c>
      <c r="X139" s="13"/>
      <c r="Y139" s="379"/>
      <c r="Z139" s="373"/>
      <c r="AA139" s="373"/>
    </row>
    <row r="140" spans="1:27" ht="18" customHeight="1"/>
    <row r="141" spans="1:27" ht="18" customHeight="1"/>
    <row r="142" spans="1:27" ht="18" customHeight="1"/>
    <row r="143" spans="1:27" ht="18" customHeight="1"/>
    <row r="144" spans="1:27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49241" spans="1:1">
      <c r="A49241" s="139">
        <v>676</v>
      </c>
    </row>
    <row r="49293" spans="1:1">
      <c r="A49293" s="139">
        <v>76851</v>
      </c>
    </row>
    <row r="49294" spans="1:1">
      <c r="A49294" s="139">
        <v>55016</v>
      </c>
    </row>
    <row r="49377" spans="1:1">
      <c r="A49377" s="139">
        <v>32614</v>
      </c>
    </row>
  </sheetData>
  <autoFilter ref="A2:X139"/>
  <conditionalFormatting sqref="T3:T2293">
    <cfRule type="expression" dxfId="1" priority="1">
      <formula>AND($Q3="оос",NOT(ISBLANK($T3)))</formula>
    </cfRule>
  </conditionalFormatting>
  <conditionalFormatting sqref="X3:Y2293">
    <cfRule type="duplicateValues" dxfId="0" priority="7"/>
  </conditionalFormatting>
  <printOptions horizontalCentered="1"/>
  <pageMargins left="0.39370078740157483" right="0.39370078740157483" top="0.39370078740157483" bottom="0.39370078740157483" header="0" footer="0"/>
  <pageSetup paperSize="9" scale="55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50" zoomScaleNormal="50" workbookViewId="0">
      <pane xSplit="14" ySplit="2" topLeftCell="U166" activePane="bottomRight" state="frozen"/>
      <selection pane="topRight" activeCell="O1" sqref="O1"/>
      <selection pane="bottomLeft" activeCell="A2" sqref="A2"/>
      <selection pane="bottomRight" activeCell="AB166" sqref="AB166"/>
    </sheetView>
  </sheetViews>
  <sheetFormatPr defaultColWidth="8.85546875" defaultRowHeight="15"/>
  <cols>
    <col min="1" max="1" width="8.85546875" style="197"/>
    <col min="2" max="2" width="11" style="197" customWidth="1"/>
    <col min="3" max="3" width="8.85546875" style="197"/>
    <col min="4" max="5" width="14.7109375" style="197" customWidth="1"/>
    <col min="6" max="8" width="8.85546875" style="197"/>
    <col min="9" max="9" width="10.7109375" style="197" customWidth="1"/>
    <col min="10" max="10" width="64.5703125" style="197" customWidth="1"/>
    <col min="11" max="11" width="19.7109375" style="197" customWidth="1"/>
    <col min="12" max="12" width="18.85546875" style="197" customWidth="1"/>
    <col min="13" max="13" width="21.7109375" style="197" customWidth="1"/>
    <col min="14" max="14" width="37.7109375" style="197" customWidth="1"/>
    <col min="15" max="15" width="21.28515625" style="197" customWidth="1"/>
    <col min="16" max="16" width="19.5703125" style="197" customWidth="1"/>
    <col min="17" max="17" width="15.7109375" style="197" customWidth="1"/>
    <col min="18" max="18" width="23.7109375" style="197" customWidth="1"/>
    <col min="19" max="19" width="15.7109375" style="197" customWidth="1"/>
    <col min="20" max="20" width="16.5703125" style="197" customWidth="1"/>
    <col min="21" max="21" width="19.28515625" style="197" customWidth="1"/>
    <col min="22" max="22" width="14.140625" style="197" customWidth="1"/>
    <col min="23" max="23" width="14.85546875" style="197" customWidth="1"/>
    <col min="24" max="24" width="16.7109375" style="197" customWidth="1"/>
    <col min="25" max="16384" width="8.85546875" style="197"/>
  </cols>
  <sheetData>
    <row r="1" spans="1:24" ht="15.75">
      <c r="N1" s="198">
        <f ca="1">TODAY()</f>
        <v>45855</v>
      </c>
    </row>
    <row r="2" spans="1:24" s="272" customFormat="1" ht="65.45" customHeight="1">
      <c r="A2" s="249" t="s">
        <v>0</v>
      </c>
      <c r="B2" s="249" t="s">
        <v>1</v>
      </c>
      <c r="C2" s="249" t="s">
        <v>283</v>
      </c>
      <c r="D2" s="249"/>
      <c r="E2" s="249"/>
      <c r="F2" s="249" t="s">
        <v>2</v>
      </c>
      <c r="G2" s="249" t="s">
        <v>3</v>
      </c>
      <c r="H2" s="249" t="s">
        <v>4</v>
      </c>
      <c r="I2" s="249" t="s">
        <v>5</v>
      </c>
      <c r="J2" s="249" t="s">
        <v>6</v>
      </c>
      <c r="K2" s="249" t="s">
        <v>7</v>
      </c>
      <c r="L2" s="268" t="s">
        <v>8</v>
      </c>
      <c r="M2" s="249" t="s">
        <v>9</v>
      </c>
      <c r="N2" s="249" t="s">
        <v>268</v>
      </c>
      <c r="O2" s="269" t="s">
        <v>269</v>
      </c>
      <c r="P2" s="249" t="s">
        <v>270</v>
      </c>
      <c r="Q2" s="270" t="s">
        <v>271</v>
      </c>
      <c r="R2" s="249"/>
      <c r="S2" s="249" t="s">
        <v>13</v>
      </c>
      <c r="T2" s="249" t="s">
        <v>14</v>
      </c>
      <c r="U2" s="249" t="s">
        <v>15</v>
      </c>
      <c r="V2" s="271" t="s">
        <v>16</v>
      </c>
      <c r="W2" s="249" t="s">
        <v>17</v>
      </c>
      <c r="X2" s="249" t="s">
        <v>18</v>
      </c>
    </row>
    <row r="3" spans="1:24" s="272" customFormat="1" ht="57" customHeight="1">
      <c r="A3" s="249">
        <v>87</v>
      </c>
      <c r="B3" s="249" t="s">
        <v>113</v>
      </c>
      <c r="C3" s="249"/>
      <c r="D3" s="249" t="s">
        <v>60</v>
      </c>
      <c r="E3" s="249"/>
      <c r="F3" s="254">
        <v>5</v>
      </c>
      <c r="G3" s="254">
        <v>2820</v>
      </c>
      <c r="H3" s="254"/>
      <c r="I3" s="249"/>
      <c r="J3" s="275" t="s">
        <v>137</v>
      </c>
      <c r="K3" s="266" t="s">
        <v>26</v>
      </c>
      <c r="L3" s="266" t="s">
        <v>59</v>
      </c>
      <c r="M3" s="265" t="s">
        <v>26</v>
      </c>
      <c r="N3" s="265" t="s">
        <v>508</v>
      </c>
      <c r="O3" s="254" t="s">
        <v>27</v>
      </c>
      <c r="P3" s="254"/>
      <c r="Q3" s="244" t="s">
        <v>66</v>
      </c>
      <c r="R3" s="250">
        <v>44770</v>
      </c>
      <c r="S3" s="254"/>
      <c r="T3" s="260"/>
      <c r="U3" s="254"/>
      <c r="V3" s="247">
        <f t="shared" ref="V3" si="0">X3/100000+1</f>
        <v>33850.078139999998</v>
      </c>
      <c r="W3" s="246" t="str">
        <f t="shared" ref="W3" ca="1" si="1">DATEDIF(V3,$N$1,"y")&amp;" р."</f>
        <v>32 р.</v>
      </c>
      <c r="X3" s="254">
        <v>3384907814</v>
      </c>
    </row>
    <row r="4" spans="1:24" s="272" customFormat="1" ht="57" customHeight="1">
      <c r="A4" s="249">
        <v>104</v>
      </c>
      <c r="B4" s="249" t="s">
        <v>113</v>
      </c>
      <c r="C4" s="249"/>
      <c r="D4" s="249" t="s">
        <v>68</v>
      </c>
      <c r="E4" s="249"/>
      <c r="F4" s="254">
        <v>4</v>
      </c>
      <c r="G4" s="254">
        <v>2730</v>
      </c>
      <c r="H4" s="254"/>
      <c r="I4" s="249"/>
      <c r="J4" s="275" t="s">
        <v>199</v>
      </c>
      <c r="K4" s="266" t="s">
        <v>26</v>
      </c>
      <c r="L4" s="266" t="s">
        <v>144</v>
      </c>
      <c r="M4" s="254" t="s">
        <v>26</v>
      </c>
      <c r="N4" s="254" t="s">
        <v>509</v>
      </c>
      <c r="O4" s="251" t="s">
        <v>510</v>
      </c>
      <c r="P4" s="254"/>
      <c r="Q4" s="244" t="s">
        <v>66</v>
      </c>
      <c r="R4" s="250">
        <v>44941</v>
      </c>
      <c r="S4" s="254"/>
      <c r="T4" s="260"/>
      <c r="U4" s="254"/>
      <c r="V4" s="247">
        <f t="shared" ref="V4:V17" si="2">X4/100000+1</f>
        <v>32666.181339999999</v>
      </c>
      <c r="W4" s="246" t="str">
        <f t="shared" ref="W4:W17" ca="1" si="3">DATEDIF(V4,$N$1,"y")&amp;" р."</f>
        <v>36 р.</v>
      </c>
      <c r="X4" s="254">
        <v>3266518134</v>
      </c>
    </row>
    <row r="5" spans="1:24" s="274" customFormat="1" ht="57" customHeight="1">
      <c r="A5" s="249">
        <v>109</v>
      </c>
      <c r="B5" s="249" t="s">
        <v>113</v>
      </c>
      <c r="C5" s="249"/>
      <c r="D5" s="249" t="s">
        <v>68</v>
      </c>
      <c r="E5" s="249"/>
      <c r="F5" s="254">
        <v>5</v>
      </c>
      <c r="G5" s="254">
        <v>2820</v>
      </c>
      <c r="H5" s="254"/>
      <c r="I5" s="249"/>
      <c r="J5" s="275" t="s">
        <v>186</v>
      </c>
      <c r="K5" s="266" t="s">
        <v>26</v>
      </c>
      <c r="L5" s="266" t="s">
        <v>59</v>
      </c>
      <c r="M5" s="254" t="s">
        <v>26</v>
      </c>
      <c r="N5" s="280" t="s">
        <v>511</v>
      </c>
      <c r="O5" s="251" t="s">
        <v>512</v>
      </c>
      <c r="P5" s="254"/>
      <c r="Q5" s="244" t="s">
        <v>66</v>
      </c>
      <c r="R5" s="250">
        <v>44941</v>
      </c>
      <c r="S5" s="254"/>
      <c r="T5" s="260"/>
      <c r="U5" s="254"/>
      <c r="V5" s="247">
        <f t="shared" si="2"/>
        <v>28079.08957</v>
      </c>
      <c r="W5" s="246" t="str">
        <f t="shared" ca="1" si="3"/>
        <v>48 р.</v>
      </c>
      <c r="X5" s="254">
        <v>2807808957</v>
      </c>
    </row>
    <row r="6" spans="1:24" ht="31.5">
      <c r="A6" s="249">
        <v>111</v>
      </c>
      <c r="B6" s="281" t="s">
        <v>113</v>
      </c>
      <c r="C6" s="281"/>
      <c r="D6" s="281" t="s">
        <v>68</v>
      </c>
      <c r="E6" s="281"/>
      <c r="F6" s="282">
        <v>5</v>
      </c>
      <c r="G6" s="282">
        <v>2820</v>
      </c>
      <c r="H6" s="282"/>
      <c r="I6" s="281"/>
      <c r="J6" s="308" t="s">
        <v>184</v>
      </c>
      <c r="K6" s="283" t="s">
        <v>26</v>
      </c>
      <c r="L6" s="283" t="s">
        <v>64</v>
      </c>
      <c r="M6" s="291" t="s">
        <v>26</v>
      </c>
      <c r="N6" s="291" t="s">
        <v>513</v>
      </c>
      <c r="O6" s="251" t="s">
        <v>514</v>
      </c>
      <c r="P6" s="282"/>
      <c r="Q6" s="284" t="s">
        <v>66</v>
      </c>
      <c r="R6" s="286">
        <v>44950</v>
      </c>
      <c r="S6" s="282"/>
      <c r="T6" s="283"/>
      <c r="U6" s="282"/>
      <c r="V6" s="247">
        <f t="shared" si="2"/>
        <v>31138.17236</v>
      </c>
      <c r="W6" s="246" t="str">
        <f t="shared" ca="1" si="3"/>
        <v>40 р.</v>
      </c>
      <c r="X6" s="282">
        <v>3113717236</v>
      </c>
    </row>
    <row r="7" spans="1:24" s="272" customFormat="1" ht="57" customHeight="1">
      <c r="A7" s="249">
        <v>113</v>
      </c>
      <c r="B7" s="249" t="s">
        <v>113</v>
      </c>
      <c r="C7" s="249" t="s">
        <v>277</v>
      </c>
      <c r="D7" s="249" t="s">
        <v>68</v>
      </c>
      <c r="E7" s="249"/>
      <c r="F7" s="254">
        <v>4</v>
      </c>
      <c r="G7" s="254">
        <v>2730</v>
      </c>
      <c r="H7" s="254"/>
      <c r="I7" s="249"/>
      <c r="J7" s="275" t="s">
        <v>192</v>
      </c>
      <c r="K7" s="266" t="s">
        <v>26</v>
      </c>
      <c r="L7" s="266" t="s">
        <v>144</v>
      </c>
      <c r="M7" s="254" t="s">
        <v>26</v>
      </c>
      <c r="N7" s="254" t="s">
        <v>515</v>
      </c>
      <c r="O7" s="251" t="s">
        <v>516</v>
      </c>
      <c r="P7" s="254"/>
      <c r="Q7" s="244" t="s">
        <v>66</v>
      </c>
      <c r="R7" s="250">
        <v>44953</v>
      </c>
      <c r="S7" s="254"/>
      <c r="T7" s="260"/>
      <c r="U7" s="254"/>
      <c r="V7" s="247">
        <f t="shared" si="2"/>
        <v>29366.084940000001</v>
      </c>
      <c r="W7" s="246" t="str">
        <f t="shared" ca="1" si="3"/>
        <v>45 р.</v>
      </c>
      <c r="X7" s="254">
        <v>2936508494</v>
      </c>
    </row>
    <row r="8" spans="1:24" s="272" customFormat="1" ht="57" customHeight="1">
      <c r="A8" s="249">
        <v>124</v>
      </c>
      <c r="B8" s="249" t="s">
        <v>113</v>
      </c>
      <c r="C8" s="249" t="s">
        <v>277</v>
      </c>
      <c r="D8" s="249" t="s">
        <v>60</v>
      </c>
      <c r="E8" s="249"/>
      <c r="F8" s="254">
        <v>5</v>
      </c>
      <c r="G8" s="254">
        <v>2820</v>
      </c>
      <c r="H8" s="254"/>
      <c r="I8" s="249"/>
      <c r="J8" s="275" t="s">
        <v>166</v>
      </c>
      <c r="K8" s="266" t="s">
        <v>26</v>
      </c>
      <c r="L8" s="266" t="s">
        <v>59</v>
      </c>
      <c r="M8" s="254" t="s">
        <v>26</v>
      </c>
      <c r="N8" s="254" t="s">
        <v>517</v>
      </c>
      <c r="O8" s="251" t="s">
        <v>518</v>
      </c>
      <c r="P8" s="254"/>
      <c r="Q8" s="244" t="s">
        <v>66</v>
      </c>
      <c r="R8" s="250">
        <v>44997</v>
      </c>
      <c r="S8" s="254"/>
      <c r="T8" s="260"/>
      <c r="U8" s="254"/>
      <c r="V8" s="247">
        <f t="shared" si="2"/>
        <v>32881.170539999999</v>
      </c>
      <c r="W8" s="246" t="str">
        <f t="shared" ca="1" si="3"/>
        <v>35 р.</v>
      </c>
      <c r="X8" s="254">
        <v>3288017054</v>
      </c>
    </row>
    <row r="9" spans="1:24" s="272" customFormat="1" ht="57" customHeight="1">
      <c r="A9" s="249">
        <v>125</v>
      </c>
      <c r="B9" s="249" t="s">
        <v>113</v>
      </c>
      <c r="C9" s="249"/>
      <c r="D9" s="249" t="s">
        <v>236</v>
      </c>
      <c r="E9" s="249"/>
      <c r="F9" s="254">
        <v>5</v>
      </c>
      <c r="G9" s="254">
        <v>2820</v>
      </c>
      <c r="H9" s="254"/>
      <c r="I9" s="249"/>
      <c r="J9" s="275" t="s">
        <v>258</v>
      </c>
      <c r="K9" s="266" t="s">
        <v>26</v>
      </c>
      <c r="L9" s="266" t="s">
        <v>59</v>
      </c>
      <c r="M9" s="265" t="s">
        <v>26</v>
      </c>
      <c r="N9" s="265" t="s">
        <v>519</v>
      </c>
      <c r="O9" s="251" t="s">
        <v>520</v>
      </c>
      <c r="P9" s="254"/>
      <c r="Q9" s="244" t="s">
        <v>66</v>
      </c>
      <c r="R9" s="250">
        <v>44988</v>
      </c>
      <c r="S9" s="254"/>
      <c r="T9" s="260"/>
      <c r="U9" s="254"/>
      <c r="V9" s="247">
        <f t="shared" si="2"/>
        <v>29373.224170000001</v>
      </c>
      <c r="W9" s="246" t="str">
        <f t="shared" ca="1" si="3"/>
        <v>45 р.</v>
      </c>
      <c r="X9" s="254">
        <v>2937222417</v>
      </c>
    </row>
    <row r="10" spans="1:24" s="272" customFormat="1" ht="57" customHeight="1">
      <c r="A10" s="249">
        <v>126</v>
      </c>
      <c r="B10" s="249" t="s">
        <v>113</v>
      </c>
      <c r="C10" s="249" t="s">
        <v>277</v>
      </c>
      <c r="D10" s="249" t="s">
        <v>60</v>
      </c>
      <c r="E10" s="249"/>
      <c r="F10" s="254">
        <v>4</v>
      </c>
      <c r="G10" s="254">
        <v>2730</v>
      </c>
      <c r="H10" s="254"/>
      <c r="I10" s="249"/>
      <c r="J10" s="275" t="s">
        <v>143</v>
      </c>
      <c r="K10" s="266" t="s">
        <v>26</v>
      </c>
      <c r="L10" s="266" t="s">
        <v>144</v>
      </c>
      <c r="M10" s="280" t="s">
        <v>32</v>
      </c>
      <c r="N10" s="280" t="s">
        <v>521</v>
      </c>
      <c r="O10" s="251" t="s">
        <v>522</v>
      </c>
      <c r="P10" s="254"/>
      <c r="Q10" s="244" t="s">
        <v>66</v>
      </c>
      <c r="R10" s="250">
        <v>44974</v>
      </c>
      <c r="S10" s="254"/>
      <c r="T10" s="260"/>
      <c r="U10" s="254"/>
      <c r="V10" s="247">
        <f t="shared" si="2"/>
        <v>27674.137760000001</v>
      </c>
      <c r="W10" s="246" t="str">
        <f t="shared" ca="1" si="3"/>
        <v>49 р.</v>
      </c>
      <c r="X10" s="254">
        <v>2767313776</v>
      </c>
    </row>
    <row r="11" spans="1:24" s="272" customFormat="1" ht="57" customHeight="1">
      <c r="A11" s="249">
        <v>135</v>
      </c>
      <c r="B11" s="249" t="s">
        <v>113</v>
      </c>
      <c r="C11" s="249"/>
      <c r="D11" s="249" t="s">
        <v>68</v>
      </c>
      <c r="E11" s="249"/>
      <c r="F11" s="254">
        <v>5</v>
      </c>
      <c r="G11" s="254">
        <v>2820</v>
      </c>
      <c r="H11" s="254"/>
      <c r="I11" s="249"/>
      <c r="J11" s="275" t="s">
        <v>194</v>
      </c>
      <c r="K11" s="266" t="s">
        <v>26</v>
      </c>
      <c r="L11" s="266" t="s">
        <v>59</v>
      </c>
      <c r="M11" s="254" t="s">
        <v>167</v>
      </c>
      <c r="N11" s="254" t="s">
        <v>523</v>
      </c>
      <c r="O11" s="251" t="s">
        <v>524</v>
      </c>
      <c r="P11" s="254"/>
      <c r="Q11" s="244" t="s">
        <v>66</v>
      </c>
      <c r="R11" s="250">
        <v>45019</v>
      </c>
      <c r="S11" s="254"/>
      <c r="T11" s="260"/>
      <c r="U11" s="254"/>
      <c r="V11" s="247">
        <f t="shared" si="2"/>
        <v>27086.12154</v>
      </c>
      <c r="W11" s="246" t="str">
        <f t="shared" ca="1" si="3"/>
        <v>51 р.</v>
      </c>
      <c r="X11" s="254">
        <v>2708512154</v>
      </c>
    </row>
    <row r="12" spans="1:24" s="279" customFormat="1" ht="57" customHeight="1">
      <c r="A12" s="249">
        <v>136</v>
      </c>
      <c r="B12" s="249" t="s">
        <v>113</v>
      </c>
      <c r="C12" s="276"/>
      <c r="D12" s="249" t="s">
        <v>72</v>
      </c>
      <c r="E12" s="276"/>
      <c r="F12" s="254">
        <v>9</v>
      </c>
      <c r="G12" s="254">
        <v>3170</v>
      </c>
      <c r="H12" s="254"/>
      <c r="I12" s="276"/>
      <c r="J12" s="277" t="s">
        <v>219</v>
      </c>
      <c r="K12" s="278" t="s">
        <v>32</v>
      </c>
      <c r="L12" s="278" t="s">
        <v>101</v>
      </c>
      <c r="M12" s="254" t="s">
        <v>26</v>
      </c>
      <c r="N12" s="254" t="s">
        <v>525</v>
      </c>
      <c r="O12" s="251" t="s">
        <v>526</v>
      </c>
      <c r="P12" s="254"/>
      <c r="Q12" s="244" t="s">
        <v>66</v>
      </c>
      <c r="R12" s="250">
        <v>44997</v>
      </c>
      <c r="S12" s="254"/>
      <c r="T12" s="260"/>
      <c r="U12" s="254"/>
      <c r="V12" s="247">
        <f t="shared" si="2"/>
        <v>34284.116589999998</v>
      </c>
      <c r="W12" s="246" t="str">
        <f t="shared" ca="1" si="3"/>
        <v>31 р.</v>
      </c>
      <c r="X12" s="254">
        <v>3428311659</v>
      </c>
    </row>
    <row r="13" spans="1:24" s="272" customFormat="1" ht="57" customHeight="1">
      <c r="A13" s="249">
        <v>137</v>
      </c>
      <c r="B13" s="249" t="s">
        <v>113</v>
      </c>
      <c r="C13" s="249"/>
      <c r="D13" s="249" t="s">
        <v>68</v>
      </c>
      <c r="E13" s="249"/>
      <c r="F13" s="254">
        <v>4</v>
      </c>
      <c r="G13" s="254">
        <v>2730</v>
      </c>
      <c r="H13" s="254"/>
      <c r="I13" s="249"/>
      <c r="J13" s="275" t="s">
        <v>190</v>
      </c>
      <c r="K13" s="266" t="s">
        <v>26</v>
      </c>
      <c r="L13" s="266" t="s">
        <v>78</v>
      </c>
      <c r="M13" s="280" t="s">
        <v>26</v>
      </c>
      <c r="N13" s="280" t="s">
        <v>527</v>
      </c>
      <c r="O13" s="251" t="s">
        <v>528</v>
      </c>
      <c r="P13" s="254"/>
      <c r="Q13" s="244" t="s">
        <v>66</v>
      </c>
      <c r="R13" s="250">
        <v>44997</v>
      </c>
      <c r="S13" s="254"/>
      <c r="T13" s="260"/>
      <c r="U13" s="254"/>
      <c r="V13" s="247">
        <f t="shared" si="2"/>
        <v>29306.210129999999</v>
      </c>
      <c r="W13" s="246" t="str">
        <f t="shared" ca="1" si="3"/>
        <v>45 р.</v>
      </c>
      <c r="X13" s="254">
        <v>2930521013</v>
      </c>
    </row>
    <row r="14" spans="1:24" s="272" customFormat="1" ht="57" customHeight="1">
      <c r="A14" s="249">
        <v>138</v>
      </c>
      <c r="B14" s="249" t="s">
        <v>113</v>
      </c>
      <c r="C14" s="249" t="s">
        <v>277</v>
      </c>
      <c r="D14" s="249" t="s">
        <v>60</v>
      </c>
      <c r="E14" s="249"/>
      <c r="F14" s="254">
        <v>5</v>
      </c>
      <c r="G14" s="254">
        <v>2820</v>
      </c>
      <c r="H14" s="254"/>
      <c r="I14" s="249"/>
      <c r="J14" s="275" t="s">
        <v>149</v>
      </c>
      <c r="K14" s="266" t="s">
        <v>26</v>
      </c>
      <c r="L14" s="266" t="s">
        <v>59</v>
      </c>
      <c r="M14" s="254" t="s">
        <v>63</v>
      </c>
      <c r="N14" s="280" t="s">
        <v>529</v>
      </c>
      <c r="O14" s="251" t="s">
        <v>530</v>
      </c>
      <c r="P14" s="254"/>
      <c r="Q14" s="244" t="s">
        <v>66</v>
      </c>
      <c r="R14" s="250">
        <v>45019</v>
      </c>
      <c r="S14" s="254"/>
      <c r="T14" s="260"/>
      <c r="U14" s="254"/>
      <c r="V14" s="247">
        <f t="shared" si="2"/>
        <v>29819.182919999999</v>
      </c>
      <c r="W14" s="246" t="str">
        <f t="shared" ca="1" si="3"/>
        <v>43 р.</v>
      </c>
      <c r="X14" s="254">
        <v>2981818292</v>
      </c>
    </row>
    <row r="15" spans="1:24" s="272" customFormat="1" ht="57" customHeight="1">
      <c r="A15" s="249">
        <v>139</v>
      </c>
      <c r="B15" s="249" t="s">
        <v>113</v>
      </c>
      <c r="C15" s="249"/>
      <c r="D15" s="249" t="s">
        <v>72</v>
      </c>
      <c r="E15" s="249"/>
      <c r="F15" s="254">
        <v>4</v>
      </c>
      <c r="G15" s="254">
        <v>2730</v>
      </c>
      <c r="H15" s="254"/>
      <c r="I15" s="249"/>
      <c r="J15" s="275" t="s">
        <v>226</v>
      </c>
      <c r="K15" s="266" t="s">
        <v>26</v>
      </c>
      <c r="L15" s="266" t="s">
        <v>78</v>
      </c>
      <c r="M15" s="254" t="s">
        <v>26</v>
      </c>
      <c r="N15" s="254" t="s">
        <v>531</v>
      </c>
      <c r="O15" s="251" t="s">
        <v>532</v>
      </c>
      <c r="P15" s="254"/>
      <c r="Q15" s="244" t="s">
        <v>66</v>
      </c>
      <c r="R15" s="250">
        <v>45021</v>
      </c>
      <c r="S15" s="254"/>
      <c r="T15" s="260"/>
      <c r="U15" s="254"/>
      <c r="V15" s="247">
        <f t="shared" si="2"/>
        <v>23670.198349999999</v>
      </c>
      <c r="W15" s="246" t="str">
        <f t="shared" ca="1" si="3"/>
        <v>60 р.</v>
      </c>
      <c r="X15" s="254">
        <v>2366919835</v>
      </c>
    </row>
    <row r="16" spans="1:24" s="272" customFormat="1" ht="57" customHeight="1">
      <c r="A16" s="249">
        <v>141</v>
      </c>
      <c r="B16" s="249" t="s">
        <v>113</v>
      </c>
      <c r="C16" s="249"/>
      <c r="D16" s="249" t="s">
        <v>60</v>
      </c>
      <c r="E16" s="249"/>
      <c r="F16" s="254">
        <v>5</v>
      </c>
      <c r="G16" s="254">
        <v>2820</v>
      </c>
      <c r="H16" s="254"/>
      <c r="I16" s="249"/>
      <c r="J16" s="275" t="s">
        <v>156</v>
      </c>
      <c r="K16" s="266" t="s">
        <v>26</v>
      </c>
      <c r="L16" s="266" t="s">
        <v>64</v>
      </c>
      <c r="M16" s="280" t="s">
        <v>26</v>
      </c>
      <c r="N16" s="280" t="s">
        <v>533</v>
      </c>
      <c r="O16" s="251" t="s">
        <v>534</v>
      </c>
      <c r="P16" s="254"/>
      <c r="Q16" s="244" t="s">
        <v>66</v>
      </c>
      <c r="R16" s="250">
        <v>45019</v>
      </c>
      <c r="S16" s="254"/>
      <c r="T16" s="260"/>
      <c r="U16" s="254"/>
      <c r="V16" s="247">
        <f t="shared" si="2"/>
        <v>33329.143759999999</v>
      </c>
      <c r="W16" s="246" t="str">
        <f t="shared" ca="1" si="3"/>
        <v>34 р.</v>
      </c>
      <c r="X16" s="254">
        <v>3332814376</v>
      </c>
    </row>
    <row r="17" spans="1:24" s="167" customFormat="1" ht="57" customHeight="1">
      <c r="A17" s="249">
        <v>145</v>
      </c>
      <c r="B17" s="249" t="s">
        <v>113</v>
      </c>
      <c r="C17" s="276"/>
      <c r="D17" s="249" t="s">
        <v>236</v>
      </c>
      <c r="E17" s="276"/>
      <c r="F17" s="254">
        <v>9</v>
      </c>
      <c r="G17" s="254">
        <v>3170</v>
      </c>
      <c r="H17" s="254"/>
      <c r="I17" s="276"/>
      <c r="J17" s="277" t="s">
        <v>252</v>
      </c>
      <c r="K17" s="278" t="s">
        <v>32</v>
      </c>
      <c r="L17" s="278" t="s">
        <v>101</v>
      </c>
      <c r="M17" s="254" t="s">
        <v>41</v>
      </c>
      <c r="N17" s="254" t="s">
        <v>536</v>
      </c>
      <c r="O17" s="251" t="s">
        <v>537</v>
      </c>
      <c r="P17" s="254"/>
      <c r="Q17" s="244" t="s">
        <v>66</v>
      </c>
      <c r="R17" s="250" t="s">
        <v>535</v>
      </c>
      <c r="S17" s="253"/>
      <c r="T17" s="254"/>
      <c r="U17" s="254"/>
      <c r="V17" s="247">
        <f t="shared" si="2"/>
        <v>27808.080740000001</v>
      </c>
      <c r="W17" s="246" t="str">
        <f t="shared" ca="1" si="3"/>
        <v>49 р.</v>
      </c>
      <c r="X17" s="261">
        <v>2780708074</v>
      </c>
    </row>
    <row r="18" spans="1:24" s="167" customFormat="1" ht="57" customHeight="1">
      <c r="A18" s="249">
        <v>221</v>
      </c>
      <c r="B18" s="249" t="s">
        <v>113</v>
      </c>
      <c r="C18" s="255" t="s">
        <v>277</v>
      </c>
      <c r="D18" s="249" t="s">
        <v>236</v>
      </c>
      <c r="E18" s="276"/>
      <c r="F18" s="254">
        <v>7</v>
      </c>
      <c r="G18" s="254">
        <v>3000</v>
      </c>
      <c r="H18" s="254"/>
      <c r="I18" s="276"/>
      <c r="J18" s="277" t="s">
        <v>241</v>
      </c>
      <c r="K18" s="278" t="s">
        <v>32</v>
      </c>
      <c r="L18" s="278" t="s">
        <v>62</v>
      </c>
      <c r="M18" s="254" t="s">
        <v>26</v>
      </c>
      <c r="N18" s="246" t="s">
        <v>540</v>
      </c>
      <c r="O18" s="254"/>
      <c r="P18" s="254"/>
      <c r="Q18" s="254" t="s">
        <v>66</v>
      </c>
      <c r="R18" s="254" t="s">
        <v>541</v>
      </c>
      <c r="S18" s="254"/>
      <c r="T18" s="260"/>
      <c r="U18" s="254"/>
      <c r="V18" s="247">
        <f t="shared" ref="V18:V19" si="4">X18/100000+1</f>
        <v>31860.23935</v>
      </c>
      <c r="W18" s="246" t="str">
        <f t="shared" ref="W18:W19" ca="1" si="5">DATEDIF(V18,$N$1,"y")&amp;" р."</f>
        <v>38 р.</v>
      </c>
      <c r="X18" s="254">
        <v>3185923935</v>
      </c>
    </row>
    <row r="19" spans="1:24" s="165" customFormat="1" ht="57" customHeight="1">
      <c r="A19" s="249">
        <v>222</v>
      </c>
      <c r="B19" s="249" t="s">
        <v>113</v>
      </c>
      <c r="C19" s="255" t="s">
        <v>277</v>
      </c>
      <c r="D19" s="249" t="s">
        <v>236</v>
      </c>
      <c r="E19" s="249"/>
      <c r="F19" s="254">
        <v>5</v>
      </c>
      <c r="G19" s="254">
        <v>2820</v>
      </c>
      <c r="H19" s="254"/>
      <c r="I19" s="249"/>
      <c r="J19" s="275" t="s">
        <v>265</v>
      </c>
      <c r="K19" s="266" t="s">
        <v>26</v>
      </c>
      <c r="L19" s="266" t="s">
        <v>59</v>
      </c>
      <c r="M19" s="254" t="s">
        <v>26</v>
      </c>
      <c r="N19" s="246" t="s">
        <v>542</v>
      </c>
      <c r="O19" s="251" t="s">
        <v>543</v>
      </c>
      <c r="P19" s="254"/>
      <c r="Q19" s="254" t="s">
        <v>66</v>
      </c>
      <c r="R19" s="254" t="s">
        <v>539</v>
      </c>
      <c r="S19" s="254"/>
      <c r="T19" s="260"/>
      <c r="U19" s="254"/>
      <c r="V19" s="247">
        <f t="shared" si="4"/>
        <v>34096.057110000002</v>
      </c>
      <c r="W19" s="246" t="str">
        <f t="shared" ca="1" si="5"/>
        <v>32 р.</v>
      </c>
      <c r="X19" s="254">
        <v>3409505711</v>
      </c>
    </row>
    <row r="20" spans="1:24" s="165" customFormat="1" ht="57" customHeight="1">
      <c r="A20" s="249">
        <v>56</v>
      </c>
      <c r="B20" s="249" t="s">
        <v>113</v>
      </c>
      <c r="C20" s="255" t="s">
        <v>277</v>
      </c>
      <c r="D20" s="249"/>
      <c r="E20" s="249"/>
      <c r="F20" s="254"/>
      <c r="G20" s="254"/>
      <c r="H20" s="254"/>
      <c r="I20" s="249"/>
      <c r="J20" s="256" t="s">
        <v>219</v>
      </c>
      <c r="K20" s="257" t="s">
        <v>32</v>
      </c>
      <c r="L20" s="258" t="s">
        <v>101</v>
      </c>
      <c r="M20" s="246" t="s">
        <v>26</v>
      </c>
      <c r="N20" s="292" t="s">
        <v>545</v>
      </c>
      <c r="O20" s="263" t="s">
        <v>546</v>
      </c>
      <c r="P20" s="246"/>
      <c r="Q20" s="244" t="s">
        <v>22</v>
      </c>
      <c r="R20" s="246"/>
      <c r="S20" s="246"/>
      <c r="T20" s="245"/>
      <c r="U20" s="246"/>
      <c r="V20" s="247">
        <f t="shared" ref="V20:V23" si="6">X20/100000+1</f>
        <v>34039.169170000001</v>
      </c>
      <c r="W20" s="246" t="str">
        <f t="shared" ref="W20:W23" ca="1" si="7">DATEDIF(V20,$N$1,"y")&amp;" р."</f>
        <v>32 р.</v>
      </c>
      <c r="X20" s="254">
        <v>3403816917</v>
      </c>
    </row>
    <row r="21" spans="1:24" s="165" customFormat="1" ht="57" customHeight="1">
      <c r="A21" s="249">
        <v>57</v>
      </c>
      <c r="B21" s="249" t="s">
        <v>113</v>
      </c>
      <c r="C21" s="255" t="s">
        <v>277</v>
      </c>
      <c r="D21" s="249" t="s">
        <v>68</v>
      </c>
      <c r="E21" s="249"/>
      <c r="F21" s="254">
        <v>4</v>
      </c>
      <c r="G21" s="254">
        <v>2730</v>
      </c>
      <c r="H21" s="254"/>
      <c r="I21" s="249"/>
      <c r="J21" s="275" t="s">
        <v>190</v>
      </c>
      <c r="K21" s="266" t="s">
        <v>26</v>
      </c>
      <c r="L21" s="266" t="s">
        <v>78</v>
      </c>
      <c r="M21" s="265" t="s">
        <v>26</v>
      </c>
      <c r="N21" s="265" t="s">
        <v>547</v>
      </c>
      <c r="O21" s="251" t="s">
        <v>548</v>
      </c>
      <c r="P21" s="254"/>
      <c r="Q21" s="244" t="s">
        <v>66</v>
      </c>
      <c r="R21" s="254" t="s">
        <v>549</v>
      </c>
      <c r="S21" s="254"/>
      <c r="T21" s="260"/>
      <c r="U21" s="254"/>
      <c r="V21" s="247">
        <f t="shared" si="6"/>
        <v>31593.214779999998</v>
      </c>
      <c r="W21" s="246" t="str">
        <f t="shared" ca="1" si="7"/>
        <v>39 р.</v>
      </c>
      <c r="X21" s="254">
        <v>3159221478</v>
      </c>
    </row>
    <row r="22" spans="1:24" s="165" customFormat="1" ht="57" customHeight="1">
      <c r="A22" s="249">
        <v>91</v>
      </c>
      <c r="B22" s="249" t="s">
        <v>113</v>
      </c>
      <c r="C22" s="255"/>
      <c r="D22" s="249" t="s">
        <v>60</v>
      </c>
      <c r="E22" s="249"/>
      <c r="F22" s="254">
        <v>5</v>
      </c>
      <c r="G22" s="254">
        <v>2820</v>
      </c>
      <c r="H22" s="254"/>
      <c r="I22" s="249"/>
      <c r="J22" s="275" t="s">
        <v>156</v>
      </c>
      <c r="K22" s="266" t="s">
        <v>26</v>
      </c>
      <c r="L22" s="266" t="s">
        <v>64</v>
      </c>
      <c r="M22" s="254" t="s">
        <v>26</v>
      </c>
      <c r="N22" s="246" t="s">
        <v>550</v>
      </c>
      <c r="O22" s="285" t="s">
        <v>551</v>
      </c>
      <c r="P22" s="254" t="s">
        <v>371</v>
      </c>
      <c r="Q22" s="244" t="s">
        <v>66</v>
      </c>
      <c r="R22" s="250" t="s">
        <v>552</v>
      </c>
      <c r="S22" s="253"/>
      <c r="T22" s="254"/>
      <c r="U22" s="254"/>
      <c r="V22" s="247">
        <f t="shared" si="6"/>
        <v>36169.036330000003</v>
      </c>
      <c r="W22" s="246" t="str">
        <f t="shared" ca="1" si="7"/>
        <v>26 р.</v>
      </c>
      <c r="X22" s="138">
        <v>3616803633</v>
      </c>
    </row>
    <row r="23" spans="1:24" s="165" customFormat="1" ht="57" customHeight="1">
      <c r="A23" s="249">
        <v>92</v>
      </c>
      <c r="B23" s="249" t="s">
        <v>113</v>
      </c>
      <c r="C23" s="255"/>
      <c r="D23" s="249" t="s">
        <v>72</v>
      </c>
      <c r="E23" s="249"/>
      <c r="F23" s="254">
        <v>5</v>
      </c>
      <c r="G23" s="254">
        <v>2820</v>
      </c>
      <c r="H23" s="254"/>
      <c r="I23" s="249"/>
      <c r="J23" s="275" t="s">
        <v>218</v>
      </c>
      <c r="K23" s="266" t="s">
        <v>26</v>
      </c>
      <c r="L23" s="266" t="s">
        <v>59</v>
      </c>
      <c r="M23" s="307" t="s">
        <v>25</v>
      </c>
      <c r="N23" s="307" t="s">
        <v>553</v>
      </c>
      <c r="O23" s="251" t="s">
        <v>554</v>
      </c>
      <c r="P23" s="254" t="s">
        <v>371</v>
      </c>
      <c r="Q23" s="254" t="s">
        <v>66</v>
      </c>
      <c r="R23" s="250" t="s">
        <v>552</v>
      </c>
      <c r="S23" s="253"/>
      <c r="T23" s="260"/>
      <c r="U23" s="250"/>
      <c r="V23" s="247">
        <f t="shared" si="6"/>
        <v>35633.152520000003</v>
      </c>
      <c r="W23" s="246" t="str">
        <f t="shared" ca="1" si="7"/>
        <v>27 р.</v>
      </c>
      <c r="X23" s="261">
        <v>3563215252</v>
      </c>
    </row>
    <row r="24" spans="1:24" s="165" customFormat="1" ht="57" customHeight="1">
      <c r="A24" s="249">
        <v>176</v>
      </c>
      <c r="B24" s="249" t="s">
        <v>113</v>
      </c>
      <c r="C24" s="249" t="s">
        <v>277</v>
      </c>
      <c r="D24" s="249" t="s">
        <v>72</v>
      </c>
      <c r="E24" s="249"/>
      <c r="F24" s="254">
        <v>4</v>
      </c>
      <c r="G24" s="254">
        <v>2730</v>
      </c>
      <c r="H24" s="254"/>
      <c r="I24" s="249"/>
      <c r="J24" s="275" t="s">
        <v>220</v>
      </c>
      <c r="K24" s="266" t="s">
        <v>26</v>
      </c>
      <c r="L24" s="266" t="s">
        <v>78</v>
      </c>
      <c r="M24" s="265" t="s">
        <v>63</v>
      </c>
      <c r="N24" s="265" t="s">
        <v>555</v>
      </c>
      <c r="O24" s="243" t="s">
        <v>556</v>
      </c>
      <c r="P24" s="254" t="s">
        <v>291</v>
      </c>
      <c r="Q24" s="284" t="s">
        <v>66</v>
      </c>
      <c r="R24" s="250" t="s">
        <v>278</v>
      </c>
      <c r="S24" s="254"/>
      <c r="T24" s="260"/>
      <c r="U24" s="254"/>
      <c r="V24" s="247">
        <f t="shared" ref="V24:V25" si="8">X24/100000+1</f>
        <v>27733.13998</v>
      </c>
      <c r="W24" s="246" t="str">
        <f t="shared" ref="W24:W25" ca="1" si="9">DATEDIF(V24,$N$1,"y")&amp;" р."</f>
        <v>49 р.</v>
      </c>
      <c r="X24" s="254">
        <v>2773213998</v>
      </c>
    </row>
    <row r="25" spans="1:24" s="165" customFormat="1" ht="57" customHeight="1">
      <c r="A25" s="249">
        <v>177</v>
      </c>
      <c r="B25" s="249" t="s">
        <v>113</v>
      </c>
      <c r="C25" s="255"/>
      <c r="D25" s="249" t="s">
        <v>236</v>
      </c>
      <c r="E25" s="249"/>
      <c r="F25" s="254">
        <v>4</v>
      </c>
      <c r="G25" s="254">
        <v>2730</v>
      </c>
      <c r="H25" s="254"/>
      <c r="I25" s="249"/>
      <c r="J25" s="275" t="s">
        <v>254</v>
      </c>
      <c r="K25" s="266" t="s">
        <v>26</v>
      </c>
      <c r="L25" s="266" t="s">
        <v>78</v>
      </c>
      <c r="M25" s="265" t="s">
        <v>26</v>
      </c>
      <c r="N25" s="304" t="s">
        <v>557</v>
      </c>
      <c r="O25" s="243" t="s">
        <v>558</v>
      </c>
      <c r="P25" s="254" t="s">
        <v>291</v>
      </c>
      <c r="Q25" s="282" t="s">
        <v>66</v>
      </c>
      <c r="R25" s="243" t="s">
        <v>278</v>
      </c>
      <c r="S25" s="282"/>
      <c r="T25" s="283"/>
      <c r="U25" s="282"/>
      <c r="V25" s="247">
        <f t="shared" si="8"/>
        <v>28699.10615</v>
      </c>
      <c r="W25" s="246" t="str">
        <f t="shared" ca="1" si="9"/>
        <v>46 р.</v>
      </c>
      <c r="X25" s="282">
        <v>2869810615</v>
      </c>
    </row>
    <row r="26" spans="1:24" s="165" customFormat="1" ht="57" customHeight="1">
      <c r="A26" s="249">
        <v>274</v>
      </c>
      <c r="B26" s="249" t="s">
        <v>113</v>
      </c>
      <c r="C26" s="255" t="s">
        <v>277</v>
      </c>
      <c r="D26" s="249" t="s">
        <v>236</v>
      </c>
      <c r="E26" s="249"/>
      <c r="F26" s="254">
        <v>5</v>
      </c>
      <c r="G26" s="254">
        <v>2820</v>
      </c>
      <c r="H26" s="254"/>
      <c r="I26" s="249"/>
      <c r="J26" s="275" t="s">
        <v>250</v>
      </c>
      <c r="K26" s="266" t="s">
        <v>26</v>
      </c>
      <c r="L26" s="266" t="s">
        <v>59</v>
      </c>
      <c r="M26" s="265" t="s">
        <v>63</v>
      </c>
      <c r="N26" s="254" t="s">
        <v>560</v>
      </c>
      <c r="O26" s="251" t="s">
        <v>561</v>
      </c>
      <c r="P26" s="246" t="s">
        <v>314</v>
      </c>
      <c r="Q26" s="244" t="s">
        <v>66</v>
      </c>
      <c r="R26" s="254" t="s">
        <v>562</v>
      </c>
      <c r="S26" s="254"/>
      <c r="T26" s="260"/>
      <c r="U26" s="254"/>
      <c r="V26" s="247">
        <f t="shared" ref="V26" si="10">X26/100000+1</f>
        <v>24287.08799</v>
      </c>
      <c r="W26" s="246" t="str">
        <f t="shared" ref="W26" ca="1" si="11">DATEDIF(V26,$N$1,"y")&amp;" р."</f>
        <v>59 р.</v>
      </c>
      <c r="X26" s="254">
        <v>2428608799</v>
      </c>
    </row>
    <row r="27" spans="1:24" ht="66.599999999999994" customHeight="1">
      <c r="A27" s="316">
        <v>456</v>
      </c>
      <c r="B27" s="316" t="s">
        <v>113</v>
      </c>
      <c r="C27" s="317" t="s">
        <v>277</v>
      </c>
      <c r="D27" s="316" t="s">
        <v>60</v>
      </c>
      <c r="E27" s="316" t="s">
        <v>106</v>
      </c>
      <c r="F27" s="318">
        <v>4</v>
      </c>
      <c r="G27" s="318">
        <v>2730</v>
      </c>
      <c r="H27" s="318"/>
      <c r="I27" s="316"/>
      <c r="J27" s="324" t="s">
        <v>152</v>
      </c>
      <c r="K27" s="325" t="s">
        <v>26</v>
      </c>
      <c r="L27" s="325" t="s">
        <v>78</v>
      </c>
      <c r="M27" s="321" t="s">
        <v>25</v>
      </c>
      <c r="N27" s="321" t="s">
        <v>564</v>
      </c>
      <c r="O27" s="309" t="s">
        <v>565</v>
      </c>
      <c r="P27" s="310" t="s">
        <v>302</v>
      </c>
      <c r="Q27" s="326" t="s">
        <v>66</v>
      </c>
      <c r="R27" s="325" t="s">
        <v>566</v>
      </c>
      <c r="S27" s="312"/>
      <c r="T27" s="313"/>
      <c r="U27" s="312"/>
      <c r="V27" s="314">
        <f t="shared" ref="V27:V29" si="12">X27/100000+1</f>
        <v>32385.168310000001</v>
      </c>
      <c r="W27" s="315" t="str">
        <f t="shared" ref="W27:W29" ca="1" si="13">DATEDIF(V27,$N$1,"y")&amp;" р."</f>
        <v>36 р.</v>
      </c>
      <c r="X27" s="312">
        <v>3238416831</v>
      </c>
    </row>
    <row r="28" spans="1:24" ht="69.599999999999994" customHeight="1">
      <c r="A28" s="316">
        <v>457</v>
      </c>
      <c r="B28" s="316" t="s">
        <v>113</v>
      </c>
      <c r="C28" s="317"/>
      <c r="D28" s="316" t="s">
        <v>60</v>
      </c>
      <c r="E28" s="316" t="s">
        <v>106</v>
      </c>
      <c r="F28" s="318">
        <v>5</v>
      </c>
      <c r="G28" s="318">
        <v>2820</v>
      </c>
      <c r="H28" s="318"/>
      <c r="I28" s="316"/>
      <c r="J28" s="324" t="s">
        <v>159</v>
      </c>
      <c r="K28" s="325" t="s">
        <v>26</v>
      </c>
      <c r="L28" s="325" t="s">
        <v>59</v>
      </c>
      <c r="M28" s="327" t="s">
        <v>26</v>
      </c>
      <c r="N28" s="321" t="s">
        <v>567</v>
      </c>
      <c r="O28" s="309" t="s">
        <v>568</v>
      </c>
      <c r="P28" s="310" t="s">
        <v>302</v>
      </c>
      <c r="Q28" s="311" t="s">
        <v>66</v>
      </c>
      <c r="R28" s="319" t="s">
        <v>563</v>
      </c>
      <c r="S28" s="318"/>
      <c r="T28" s="319"/>
      <c r="U28" s="318"/>
      <c r="V28" s="314">
        <f t="shared" si="12"/>
        <v>32408.166109999998</v>
      </c>
      <c r="W28" s="315" t="str">
        <f t="shared" ca="1" si="13"/>
        <v>36 р.</v>
      </c>
      <c r="X28" s="318">
        <v>3240716611</v>
      </c>
    </row>
    <row r="29" spans="1:24" ht="69" customHeight="1">
      <c r="A29" s="316">
        <v>458</v>
      </c>
      <c r="B29" s="316" t="s">
        <v>113</v>
      </c>
      <c r="C29" s="317" t="s">
        <v>277</v>
      </c>
      <c r="D29" s="316" t="s">
        <v>68</v>
      </c>
      <c r="E29" s="316" t="s">
        <v>105</v>
      </c>
      <c r="F29" s="318">
        <v>5</v>
      </c>
      <c r="G29" s="318">
        <v>2820</v>
      </c>
      <c r="H29" s="318"/>
      <c r="I29" s="316"/>
      <c r="J29" s="324" t="s">
        <v>186</v>
      </c>
      <c r="K29" s="325" t="s">
        <v>26</v>
      </c>
      <c r="L29" s="325" t="s">
        <v>59</v>
      </c>
      <c r="M29" s="322" t="s">
        <v>26</v>
      </c>
      <c r="N29" s="322" t="s">
        <v>569</v>
      </c>
      <c r="O29" s="309" t="s">
        <v>570</v>
      </c>
      <c r="P29" s="310" t="s">
        <v>302</v>
      </c>
      <c r="Q29" s="323" t="s">
        <v>66</v>
      </c>
      <c r="R29" s="328" t="s">
        <v>571</v>
      </c>
      <c r="S29" s="318"/>
      <c r="T29" s="319"/>
      <c r="U29" s="318"/>
      <c r="V29" s="314">
        <f t="shared" si="12"/>
        <v>33674.105580000003</v>
      </c>
      <c r="W29" s="315" t="str">
        <f t="shared" ca="1" si="13"/>
        <v>33 р.</v>
      </c>
      <c r="X29" s="318">
        <v>3367310558</v>
      </c>
    </row>
    <row r="30" spans="1:24" s="166" customFormat="1" ht="57" customHeight="1">
      <c r="A30" s="316">
        <v>510</v>
      </c>
      <c r="B30" s="316" t="s">
        <v>113</v>
      </c>
      <c r="C30" s="317"/>
      <c r="D30" s="316" t="s">
        <v>60</v>
      </c>
      <c r="E30" s="316" t="s">
        <v>106</v>
      </c>
      <c r="F30" s="318">
        <v>5</v>
      </c>
      <c r="G30" s="318">
        <v>2820</v>
      </c>
      <c r="H30" s="318"/>
      <c r="I30" s="316"/>
      <c r="J30" s="324" t="s">
        <v>159</v>
      </c>
      <c r="K30" s="325" t="s">
        <v>26</v>
      </c>
      <c r="L30" s="325" t="s">
        <v>59</v>
      </c>
      <c r="M30" s="321" t="s">
        <v>26</v>
      </c>
      <c r="N30" s="321" t="s">
        <v>573</v>
      </c>
      <c r="O30" s="309" t="s">
        <v>574</v>
      </c>
      <c r="P30" s="329" t="s">
        <v>310</v>
      </c>
      <c r="Q30" s="311" t="s">
        <v>66</v>
      </c>
      <c r="R30" s="319" t="s">
        <v>575</v>
      </c>
      <c r="S30" s="318"/>
      <c r="T30" s="319"/>
      <c r="U30" s="318"/>
      <c r="V30" s="314">
        <f t="shared" ref="V30:V33" si="14">X30/100000+1</f>
        <v>32820.17598</v>
      </c>
      <c r="W30" s="315" t="str">
        <f t="shared" ref="W30:W33" ca="1" si="15">DATEDIF(V30,$N$1,"y")&amp;" р."</f>
        <v>35 р.</v>
      </c>
      <c r="X30" s="318">
        <v>3281917598</v>
      </c>
    </row>
    <row r="31" spans="1:24" s="165" customFormat="1" ht="57" customHeight="1">
      <c r="A31" s="316">
        <v>511</v>
      </c>
      <c r="B31" s="316" t="s">
        <v>113</v>
      </c>
      <c r="C31" s="317"/>
      <c r="D31" s="316" t="s">
        <v>60</v>
      </c>
      <c r="E31" s="316" t="s">
        <v>107</v>
      </c>
      <c r="F31" s="318">
        <v>4</v>
      </c>
      <c r="G31" s="318">
        <v>2730</v>
      </c>
      <c r="H31" s="318"/>
      <c r="I31" s="316"/>
      <c r="J31" s="324" t="s">
        <v>164</v>
      </c>
      <c r="K31" s="325" t="s">
        <v>26</v>
      </c>
      <c r="L31" s="325" t="s">
        <v>144</v>
      </c>
      <c r="M31" s="331" t="s">
        <v>25</v>
      </c>
      <c r="N31" s="321" t="s">
        <v>576</v>
      </c>
      <c r="O31" s="309" t="s">
        <v>577</v>
      </c>
      <c r="P31" s="329" t="s">
        <v>310</v>
      </c>
      <c r="Q31" s="311" t="s">
        <v>66</v>
      </c>
      <c r="R31" s="319" t="s">
        <v>575</v>
      </c>
      <c r="S31" s="318"/>
      <c r="T31" s="319"/>
      <c r="U31" s="318"/>
      <c r="V31" s="314">
        <f t="shared" si="14"/>
        <v>32796.092559999997</v>
      </c>
      <c r="W31" s="315" t="str">
        <f t="shared" ca="1" si="15"/>
        <v>35 р.</v>
      </c>
      <c r="X31" s="318">
        <v>3279509256</v>
      </c>
    </row>
    <row r="32" spans="1:24" s="188" customFormat="1" ht="57" customHeight="1">
      <c r="A32" s="316">
        <v>512</v>
      </c>
      <c r="B32" s="316" t="s">
        <v>113</v>
      </c>
      <c r="C32" s="317" t="s">
        <v>277</v>
      </c>
      <c r="D32" s="316" t="s">
        <v>68</v>
      </c>
      <c r="E32" s="316" t="s">
        <v>106</v>
      </c>
      <c r="F32" s="318">
        <v>5</v>
      </c>
      <c r="G32" s="318">
        <v>2820</v>
      </c>
      <c r="H32" s="318"/>
      <c r="I32" s="316"/>
      <c r="J32" s="324" t="s">
        <v>193</v>
      </c>
      <c r="K32" s="325" t="s">
        <v>26</v>
      </c>
      <c r="L32" s="325" t="s">
        <v>64</v>
      </c>
      <c r="M32" s="321" t="s">
        <v>39</v>
      </c>
      <c r="N32" s="321" t="s">
        <v>578</v>
      </c>
      <c r="O32" s="309" t="s">
        <v>579</v>
      </c>
      <c r="P32" s="329" t="s">
        <v>310</v>
      </c>
      <c r="Q32" s="311" t="s">
        <v>66</v>
      </c>
      <c r="R32" s="319" t="s">
        <v>572</v>
      </c>
      <c r="S32" s="330" t="s">
        <v>109</v>
      </c>
      <c r="T32" s="319"/>
      <c r="U32" s="318"/>
      <c r="V32" s="314">
        <f t="shared" si="14"/>
        <v>28468.07892</v>
      </c>
      <c r="W32" s="315" t="str">
        <f t="shared" ca="1" si="15"/>
        <v>47 р.</v>
      </c>
      <c r="X32" s="318">
        <v>2846707892</v>
      </c>
    </row>
    <row r="33" spans="1:24" s="165" customFormat="1" ht="57" customHeight="1">
      <c r="A33" s="316">
        <v>518</v>
      </c>
      <c r="B33" s="316" t="s">
        <v>113</v>
      </c>
      <c r="C33" s="316"/>
      <c r="D33" s="316" t="s">
        <v>72</v>
      </c>
      <c r="E33" s="316" t="s">
        <v>106</v>
      </c>
      <c r="F33" s="318">
        <v>4</v>
      </c>
      <c r="G33" s="318">
        <v>2730</v>
      </c>
      <c r="H33" s="318"/>
      <c r="I33" s="316"/>
      <c r="J33" s="324" t="s">
        <v>220</v>
      </c>
      <c r="K33" s="325" t="s">
        <v>26</v>
      </c>
      <c r="L33" s="325" t="s">
        <v>78</v>
      </c>
      <c r="M33" s="320" t="s">
        <v>26</v>
      </c>
      <c r="N33" s="320" t="s">
        <v>580</v>
      </c>
      <c r="O33" s="309" t="s">
        <v>581</v>
      </c>
      <c r="P33" s="329" t="s">
        <v>310</v>
      </c>
      <c r="Q33" s="311" t="s">
        <v>66</v>
      </c>
      <c r="R33" s="319" t="s">
        <v>575</v>
      </c>
      <c r="S33" s="318"/>
      <c r="T33" s="319"/>
      <c r="U33" s="318"/>
      <c r="V33" s="314">
        <f t="shared" si="14"/>
        <v>37337.003729999997</v>
      </c>
      <c r="W33" s="315" t="str">
        <f t="shared" ca="1" si="15"/>
        <v>23 р.</v>
      </c>
      <c r="X33" s="318">
        <v>3733600373</v>
      </c>
    </row>
  </sheetData>
  <autoFilter ref="A2:X33"/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R20" activePane="bottomRight" state="frozen"/>
      <selection pane="topRight" activeCell="O1" sqref="O1"/>
      <selection pane="bottomLeft" activeCell="A2" sqref="A2"/>
      <selection pane="bottomRight" activeCell="AC20" sqref="AC20"/>
    </sheetView>
  </sheetViews>
  <sheetFormatPr defaultColWidth="8.85546875" defaultRowHeight="15"/>
  <cols>
    <col min="1" max="1" width="8.85546875" style="197"/>
    <col min="2" max="2" width="10.42578125" style="197" customWidth="1"/>
    <col min="3" max="9" width="8.85546875" style="197"/>
    <col min="10" max="10" width="69.5703125" style="197" customWidth="1"/>
    <col min="11" max="11" width="16.28515625" style="197" customWidth="1"/>
    <col min="12" max="12" width="13" style="197" customWidth="1"/>
    <col min="13" max="13" width="16.42578125" style="197" customWidth="1"/>
    <col min="14" max="14" width="47.28515625" style="197" customWidth="1"/>
    <col min="15" max="15" width="22" style="197" customWidth="1"/>
    <col min="16" max="16" width="16.85546875" style="197" customWidth="1"/>
    <col min="17" max="17" width="17.42578125" style="197" customWidth="1"/>
    <col min="18" max="18" width="29.28515625" style="197" customWidth="1"/>
    <col min="19" max="21" width="8.85546875" style="197"/>
    <col min="22" max="22" width="13.85546875" style="197" customWidth="1"/>
    <col min="23" max="23" width="23.7109375" style="197" customWidth="1"/>
    <col min="24" max="24" width="13.7109375" style="197" customWidth="1"/>
    <col min="25" max="16384" width="8.85546875" style="197"/>
  </cols>
  <sheetData>
    <row r="1" spans="1:24" ht="15.75">
      <c r="N1" s="198">
        <f ca="1">TODAY()</f>
        <v>45855</v>
      </c>
    </row>
    <row r="2" spans="1:24" s="348" customFormat="1" ht="65.45" customHeight="1">
      <c r="A2" s="334" t="s">
        <v>0</v>
      </c>
      <c r="B2" s="334" t="s">
        <v>1</v>
      </c>
      <c r="C2" s="334" t="s">
        <v>274</v>
      </c>
      <c r="D2" s="334"/>
      <c r="E2" s="334"/>
      <c r="F2" s="334" t="s">
        <v>2</v>
      </c>
      <c r="G2" s="334" t="s">
        <v>3</v>
      </c>
      <c r="H2" s="334" t="s">
        <v>4</v>
      </c>
      <c r="I2" s="334" t="s">
        <v>5</v>
      </c>
      <c r="J2" s="334" t="s">
        <v>6</v>
      </c>
      <c r="K2" s="334" t="s">
        <v>7</v>
      </c>
      <c r="L2" s="345" t="s">
        <v>8</v>
      </c>
      <c r="M2" s="334" t="s">
        <v>9</v>
      </c>
      <c r="N2" s="334" t="s">
        <v>268</v>
      </c>
      <c r="O2" s="335" t="s">
        <v>269</v>
      </c>
      <c r="P2" s="334" t="s">
        <v>270</v>
      </c>
      <c r="Q2" s="346" t="s">
        <v>271</v>
      </c>
      <c r="R2" s="334"/>
      <c r="S2" s="334" t="s">
        <v>13</v>
      </c>
      <c r="T2" s="334" t="s">
        <v>14</v>
      </c>
      <c r="U2" s="334" t="s">
        <v>15</v>
      </c>
      <c r="V2" s="347" t="s">
        <v>16</v>
      </c>
      <c r="W2" s="334" t="s">
        <v>17</v>
      </c>
      <c r="X2" s="334" t="s">
        <v>18</v>
      </c>
    </row>
  </sheetData>
  <autoFilter ref="A2:X2"/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N3" activePane="bottomRight" state="frozen"/>
      <selection pane="topRight" activeCell="O1" sqref="O1"/>
      <selection pane="bottomLeft" activeCell="A2" sqref="A2"/>
      <selection pane="bottomRight" activeCell="M31" sqref="M31"/>
    </sheetView>
  </sheetViews>
  <sheetFormatPr defaultColWidth="8.85546875" defaultRowHeight="15"/>
  <cols>
    <col min="1" max="1" width="8.85546875" style="197"/>
    <col min="2" max="2" width="10.42578125" style="197" customWidth="1"/>
    <col min="3" max="9" width="8.85546875" style="197"/>
    <col min="10" max="10" width="69.5703125" style="197" customWidth="1"/>
    <col min="11" max="11" width="16.28515625" style="197" customWidth="1"/>
    <col min="12" max="12" width="13" style="197" customWidth="1"/>
    <col min="13" max="13" width="16.42578125" style="197" customWidth="1"/>
    <col min="14" max="14" width="47.28515625" style="197" customWidth="1"/>
    <col min="15" max="15" width="22" style="197" customWidth="1"/>
    <col min="16" max="16" width="16.85546875" style="197" customWidth="1"/>
    <col min="17" max="17" width="17.42578125" style="197" customWidth="1"/>
    <col min="18" max="18" width="29.28515625" style="197" customWidth="1"/>
    <col min="19" max="21" width="8.85546875" style="197"/>
    <col min="22" max="22" width="13.85546875" style="197" customWidth="1"/>
    <col min="23" max="23" width="23.7109375" style="197" customWidth="1"/>
    <col min="24" max="24" width="13.7109375" style="197" customWidth="1"/>
    <col min="25" max="16384" width="8.85546875" style="197"/>
  </cols>
  <sheetData>
    <row r="1" spans="1:24" ht="15.75">
      <c r="N1" s="198">
        <f ca="1">TODAY()</f>
        <v>45855</v>
      </c>
    </row>
    <row r="2" spans="1:24" s="162" customFormat="1" ht="65.45" customHeight="1">
      <c r="A2" s="38" t="s">
        <v>0</v>
      </c>
      <c r="B2" s="38" t="s">
        <v>1</v>
      </c>
      <c r="C2" s="38" t="s">
        <v>274</v>
      </c>
      <c r="D2" s="38"/>
      <c r="E2" s="38"/>
      <c r="F2" s="38" t="s">
        <v>2</v>
      </c>
      <c r="G2" s="38" t="s">
        <v>3</v>
      </c>
      <c r="H2" s="38" t="s">
        <v>4</v>
      </c>
      <c r="I2" s="38" t="s">
        <v>5</v>
      </c>
      <c r="J2" s="38" t="s">
        <v>6</v>
      </c>
      <c r="K2" s="38" t="s">
        <v>7</v>
      </c>
      <c r="L2" s="48" t="s">
        <v>8</v>
      </c>
      <c r="M2" s="38" t="s">
        <v>9</v>
      </c>
      <c r="N2" s="38" t="s">
        <v>268</v>
      </c>
      <c r="O2" s="335" t="s">
        <v>269</v>
      </c>
      <c r="P2" s="38" t="s">
        <v>270</v>
      </c>
      <c r="Q2" s="346" t="s">
        <v>271</v>
      </c>
      <c r="R2" s="38"/>
      <c r="S2" s="38" t="s">
        <v>13</v>
      </c>
      <c r="T2" s="38" t="s">
        <v>14</v>
      </c>
      <c r="U2" s="38" t="s">
        <v>15</v>
      </c>
      <c r="V2" s="186" t="s">
        <v>16</v>
      </c>
      <c r="W2" s="38" t="s">
        <v>17</v>
      </c>
      <c r="X2" s="38" t="s">
        <v>18</v>
      </c>
    </row>
  </sheetData>
  <autoFilter ref="A2:X2"/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zoomScale="55" zoomScaleNormal="55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585" sqref="T585:T1081"/>
    </sheetView>
  </sheetViews>
  <sheetFormatPr defaultColWidth="8.85546875" defaultRowHeight="15"/>
  <cols>
    <col min="1" max="1" width="8.85546875" style="197"/>
    <col min="2" max="2" width="10.28515625" style="197" customWidth="1"/>
    <col min="3" max="3" width="8.85546875" style="197"/>
    <col min="4" max="4" width="13.85546875" style="197" customWidth="1"/>
    <col min="5" max="9" width="8.85546875" style="197"/>
    <col min="10" max="10" width="63.28515625" style="197" customWidth="1"/>
    <col min="11" max="11" width="20.85546875" style="197" customWidth="1"/>
    <col min="12" max="12" width="13.42578125" style="197" customWidth="1"/>
    <col min="13" max="13" width="24.5703125" style="197" customWidth="1"/>
    <col min="14" max="14" width="45.5703125" style="197" customWidth="1"/>
    <col min="15" max="15" width="24.42578125" style="197" customWidth="1"/>
    <col min="16" max="16" width="14" style="197" customWidth="1"/>
    <col min="17" max="17" width="18.7109375" style="197" customWidth="1"/>
    <col min="18" max="18" width="15" style="197" customWidth="1"/>
    <col min="19" max="19" width="19.140625" style="197" customWidth="1"/>
    <col min="20" max="21" width="8.85546875" style="197"/>
    <col min="22" max="22" width="14.140625" style="197" customWidth="1"/>
    <col min="23" max="23" width="17.5703125" style="197" customWidth="1"/>
    <col min="24" max="24" width="18.85546875" style="197" customWidth="1"/>
    <col min="25" max="16384" width="8.85546875" style="197"/>
  </cols>
  <sheetData>
    <row r="1" spans="1:24" ht="15.75">
      <c r="N1" s="198">
        <f ca="1">TODAY()</f>
        <v>45855</v>
      </c>
    </row>
    <row r="2" spans="1:24" s="162" customFormat="1" ht="65.45" customHeight="1">
      <c r="A2" s="38" t="s">
        <v>0</v>
      </c>
      <c r="B2" s="38" t="s">
        <v>1</v>
      </c>
      <c r="C2" s="38" t="s">
        <v>283</v>
      </c>
      <c r="D2" s="38"/>
      <c r="E2" s="38"/>
      <c r="F2" s="38" t="s">
        <v>2</v>
      </c>
      <c r="G2" s="38" t="s">
        <v>3</v>
      </c>
      <c r="H2" s="38" t="s">
        <v>4</v>
      </c>
      <c r="I2" s="38" t="s">
        <v>5</v>
      </c>
      <c r="J2" s="38" t="s">
        <v>6</v>
      </c>
      <c r="K2" s="38" t="s">
        <v>7</v>
      </c>
      <c r="L2" s="48" t="s">
        <v>8</v>
      </c>
      <c r="M2" s="38" t="s">
        <v>9</v>
      </c>
      <c r="N2" s="38" t="s">
        <v>268</v>
      </c>
      <c r="O2" s="335" t="s">
        <v>582</v>
      </c>
      <c r="P2" s="38" t="s">
        <v>270</v>
      </c>
      <c r="Q2" s="346" t="s">
        <v>271</v>
      </c>
      <c r="R2" s="38" t="s">
        <v>583</v>
      </c>
      <c r="S2" s="38" t="s">
        <v>13</v>
      </c>
      <c r="T2" s="38" t="s">
        <v>14</v>
      </c>
      <c r="U2" s="38" t="s">
        <v>15</v>
      </c>
      <c r="V2" s="186" t="s">
        <v>16</v>
      </c>
      <c r="W2" s="38" t="s">
        <v>17</v>
      </c>
      <c r="X2" s="38" t="s">
        <v>18</v>
      </c>
    </row>
    <row r="3" spans="1:24" s="162" customFormat="1" ht="57" customHeight="1">
      <c r="A3" s="158">
        <v>27</v>
      </c>
      <c r="B3" s="38" t="s">
        <v>113</v>
      </c>
      <c r="C3" s="38"/>
      <c r="D3" s="38" t="s">
        <v>236</v>
      </c>
      <c r="E3" s="38"/>
      <c r="F3" s="39">
        <v>4</v>
      </c>
      <c r="G3" s="39">
        <v>2730</v>
      </c>
      <c r="H3" s="39"/>
      <c r="I3" s="38"/>
      <c r="J3" s="159" t="s">
        <v>261</v>
      </c>
      <c r="K3" s="70" t="s">
        <v>26</v>
      </c>
      <c r="L3" s="70" t="s">
        <v>78</v>
      </c>
      <c r="M3" s="49" t="s">
        <v>26</v>
      </c>
      <c r="N3" s="49" t="s">
        <v>584</v>
      </c>
      <c r="O3" s="39"/>
      <c r="P3" s="39"/>
      <c r="Q3" s="333" t="s">
        <v>75</v>
      </c>
      <c r="R3" s="39"/>
      <c r="S3" s="39"/>
      <c r="T3" s="40"/>
      <c r="U3" s="39"/>
      <c r="V3" s="42">
        <f t="shared" ref="V3" si="0">X3/100000+1</f>
        <v>1</v>
      </c>
      <c r="W3" s="39" t="e">
        <f t="shared" ref="W3" si="1">DATEDIF(V3,$N$2,"y")&amp;" р."</f>
        <v>#VALUE!</v>
      </c>
      <c r="X3" s="39"/>
    </row>
    <row r="4" spans="1:24" ht="31.5">
      <c r="A4" s="158">
        <v>116</v>
      </c>
      <c r="B4" s="38" t="s">
        <v>113</v>
      </c>
      <c r="C4" s="38"/>
      <c r="D4" s="38" t="s">
        <v>236</v>
      </c>
      <c r="E4" s="38"/>
      <c r="F4" s="39">
        <v>4</v>
      </c>
      <c r="G4" s="39">
        <v>2730</v>
      </c>
      <c r="H4" s="39"/>
      <c r="I4" s="38"/>
      <c r="J4" s="159" t="s">
        <v>255</v>
      </c>
      <c r="K4" s="70" t="s">
        <v>26</v>
      </c>
      <c r="L4" s="70" t="s">
        <v>144</v>
      </c>
      <c r="M4" s="73" t="s">
        <v>26</v>
      </c>
      <c r="N4" s="73" t="s">
        <v>585</v>
      </c>
      <c r="O4" s="53">
        <v>44821</v>
      </c>
      <c r="P4" s="39"/>
      <c r="Q4" s="333" t="s">
        <v>75</v>
      </c>
      <c r="R4" s="53">
        <v>44789</v>
      </c>
      <c r="S4" s="39"/>
      <c r="T4" s="40"/>
      <c r="U4" s="39"/>
      <c r="V4" s="42">
        <f t="shared" ref="V4" si="2">X4/100000+1</f>
        <v>34894.09979</v>
      </c>
      <c r="W4" s="39" t="e">
        <f t="shared" ref="W4" si="3">DATEDIF(V4,$N$2,"y")&amp;" р."</f>
        <v>#VALUE!</v>
      </c>
      <c r="X4" s="39">
        <v>3489309979</v>
      </c>
    </row>
    <row r="5" spans="1:24" ht="31.5">
      <c r="A5" s="158">
        <v>131</v>
      </c>
      <c r="B5" s="38" t="s">
        <v>113</v>
      </c>
      <c r="C5" s="38"/>
      <c r="D5" s="38" t="s">
        <v>68</v>
      </c>
      <c r="E5" s="38"/>
      <c r="F5" s="39">
        <v>4</v>
      </c>
      <c r="G5" s="39">
        <v>2730</v>
      </c>
      <c r="H5" s="39"/>
      <c r="I5" s="38"/>
      <c r="J5" s="159" t="s">
        <v>182</v>
      </c>
      <c r="K5" s="70" t="s">
        <v>26</v>
      </c>
      <c r="L5" s="70" t="s">
        <v>144</v>
      </c>
      <c r="M5" s="39" t="s">
        <v>41</v>
      </c>
      <c r="N5" s="39" t="s">
        <v>586</v>
      </c>
      <c r="O5" s="332">
        <v>44851</v>
      </c>
      <c r="P5" s="39"/>
      <c r="Q5" s="349" t="s">
        <v>75</v>
      </c>
      <c r="R5" s="53"/>
      <c r="S5" s="42"/>
      <c r="T5" s="39"/>
      <c r="U5" s="39"/>
      <c r="V5" s="42">
        <v>25869.138510000001</v>
      </c>
      <c r="W5" s="39" t="s">
        <v>282</v>
      </c>
      <c r="X5" s="39">
        <v>2586813851</v>
      </c>
    </row>
    <row r="6" spans="1:24" s="162" customFormat="1" ht="57" customHeight="1">
      <c r="A6" s="38">
        <v>198</v>
      </c>
      <c r="B6" s="38" t="s">
        <v>113</v>
      </c>
      <c r="C6" s="38"/>
      <c r="D6" s="38" t="s">
        <v>60</v>
      </c>
      <c r="E6" s="38"/>
      <c r="F6" s="39">
        <v>5</v>
      </c>
      <c r="G6" s="39">
        <v>2820</v>
      </c>
      <c r="H6" s="39"/>
      <c r="I6" s="38"/>
      <c r="J6" s="159" t="s">
        <v>166</v>
      </c>
      <c r="K6" s="70" t="s">
        <v>26</v>
      </c>
      <c r="L6" s="70" t="s">
        <v>59</v>
      </c>
      <c r="M6" s="73" t="s">
        <v>26</v>
      </c>
      <c r="N6" s="73" t="s">
        <v>589</v>
      </c>
      <c r="O6" s="336" t="s">
        <v>588</v>
      </c>
      <c r="P6" s="39"/>
      <c r="Q6" s="333" t="s">
        <v>75</v>
      </c>
      <c r="R6" s="53">
        <v>44884</v>
      </c>
      <c r="S6" s="39"/>
      <c r="T6" s="40"/>
      <c r="U6" s="39"/>
      <c r="V6" s="42">
        <f t="shared" ref="V6:V7" si="4">X6/100000+1</f>
        <v>32195.090319999999</v>
      </c>
      <c r="W6" s="39" t="e">
        <f t="shared" ref="W6:W7" si="5">DATEDIF(V6,$N$2,"y")&amp;" р."</f>
        <v>#VALUE!</v>
      </c>
      <c r="X6" s="39">
        <v>3219409032</v>
      </c>
    </row>
    <row r="7" spans="1:24" s="164" customFormat="1" ht="57" customHeight="1">
      <c r="A7" s="38">
        <v>199</v>
      </c>
      <c r="B7" s="38" t="s">
        <v>113</v>
      </c>
      <c r="C7" s="47"/>
      <c r="D7" s="38" t="s">
        <v>236</v>
      </c>
      <c r="E7" s="47"/>
      <c r="F7" s="39">
        <v>9</v>
      </c>
      <c r="G7" s="39">
        <v>3170</v>
      </c>
      <c r="H7" s="39"/>
      <c r="I7" s="47"/>
      <c r="J7" s="196" t="s">
        <v>252</v>
      </c>
      <c r="K7" s="204" t="s">
        <v>32</v>
      </c>
      <c r="L7" s="204" t="s">
        <v>101</v>
      </c>
      <c r="M7" s="39" t="s">
        <v>483</v>
      </c>
      <c r="N7" s="39" t="s">
        <v>590</v>
      </c>
      <c r="O7" s="336" t="s">
        <v>588</v>
      </c>
      <c r="P7" s="39"/>
      <c r="Q7" s="333" t="s">
        <v>75</v>
      </c>
      <c r="R7" s="53">
        <v>44884</v>
      </c>
      <c r="S7" s="42"/>
      <c r="T7" s="39"/>
      <c r="U7" s="39"/>
      <c r="V7" s="42">
        <f t="shared" si="4"/>
        <v>28890.220549999998</v>
      </c>
      <c r="W7" s="39" t="e">
        <f t="shared" si="5"/>
        <v>#VALUE!</v>
      </c>
      <c r="X7" s="44">
        <v>2888922055</v>
      </c>
    </row>
    <row r="8" spans="1:24" s="162" customFormat="1" ht="57" customHeight="1">
      <c r="A8" s="38">
        <v>204</v>
      </c>
      <c r="B8" s="38" t="s">
        <v>113</v>
      </c>
      <c r="C8" s="38"/>
      <c r="D8" s="38" t="s">
        <v>60</v>
      </c>
      <c r="E8" s="38"/>
      <c r="F8" s="39">
        <v>5</v>
      </c>
      <c r="G8" s="39">
        <v>2820</v>
      </c>
      <c r="H8" s="39"/>
      <c r="I8" s="38"/>
      <c r="J8" s="159" t="s">
        <v>149</v>
      </c>
      <c r="K8" s="70" t="s">
        <v>26</v>
      </c>
      <c r="L8" s="70" t="s">
        <v>59</v>
      </c>
      <c r="M8" s="73" t="s">
        <v>26</v>
      </c>
      <c r="N8" s="73" t="s">
        <v>591</v>
      </c>
      <c r="O8" s="336" t="s">
        <v>588</v>
      </c>
      <c r="P8" s="39"/>
      <c r="Q8" s="333" t="s">
        <v>75</v>
      </c>
      <c r="R8" s="53">
        <v>44884</v>
      </c>
      <c r="S8" s="39"/>
      <c r="T8" s="40"/>
      <c r="U8" s="39"/>
      <c r="V8" s="42">
        <f>X8/100000+1</f>
        <v>27655.1139</v>
      </c>
      <c r="W8" s="39" t="e">
        <f>DATEDIF(V8,$N$2,"y")&amp;" р."</f>
        <v>#VALUE!</v>
      </c>
      <c r="X8" s="39">
        <v>2765411390</v>
      </c>
    </row>
    <row r="9" spans="1:24" s="162" customFormat="1" ht="57" customHeight="1">
      <c r="A9" s="38">
        <v>281</v>
      </c>
      <c r="B9" s="38" t="s">
        <v>113</v>
      </c>
      <c r="C9" s="38"/>
      <c r="D9" s="38" t="s">
        <v>236</v>
      </c>
      <c r="E9" s="38"/>
      <c r="F9" s="39">
        <v>5</v>
      </c>
      <c r="G9" s="39">
        <v>2820</v>
      </c>
      <c r="H9" s="39"/>
      <c r="I9" s="38"/>
      <c r="J9" s="159" t="s">
        <v>264</v>
      </c>
      <c r="K9" s="70" t="s">
        <v>26</v>
      </c>
      <c r="L9" s="70" t="s">
        <v>64</v>
      </c>
      <c r="M9" s="73" t="s">
        <v>63</v>
      </c>
      <c r="N9" s="73" t="s">
        <v>593</v>
      </c>
      <c r="O9" s="336" t="s">
        <v>592</v>
      </c>
      <c r="P9" s="39"/>
      <c r="Q9" s="333" t="s">
        <v>75</v>
      </c>
      <c r="R9" s="53">
        <v>44974</v>
      </c>
      <c r="S9" s="39"/>
      <c r="T9" s="40"/>
      <c r="U9" s="39"/>
      <c r="V9" s="42">
        <f>X9/100000+1</f>
        <v>29854.04132</v>
      </c>
      <c r="W9" s="39" t="e">
        <f>DATEDIF(V9,$N$2,"y")&amp;" р."</f>
        <v>#VALUE!</v>
      </c>
      <c r="X9" s="39">
        <v>2985304132</v>
      </c>
    </row>
    <row r="10" spans="1:24" s="162" customFormat="1" ht="57" customHeight="1">
      <c r="A10" s="38">
        <v>301</v>
      </c>
      <c r="B10" s="38" t="s">
        <v>113</v>
      </c>
      <c r="C10" s="38"/>
      <c r="D10" s="38" t="s">
        <v>72</v>
      </c>
      <c r="E10" s="38"/>
      <c r="F10" s="39">
        <v>5</v>
      </c>
      <c r="G10" s="39">
        <v>2820</v>
      </c>
      <c r="H10" s="39"/>
      <c r="I10" s="38"/>
      <c r="J10" s="159" t="s">
        <v>210</v>
      </c>
      <c r="K10" s="70" t="s">
        <v>26</v>
      </c>
      <c r="L10" s="70" t="s">
        <v>59</v>
      </c>
      <c r="M10" s="39" t="s">
        <v>26</v>
      </c>
      <c r="N10" s="73" t="s">
        <v>594</v>
      </c>
      <c r="O10" s="336" t="s">
        <v>595</v>
      </c>
      <c r="P10" s="39"/>
      <c r="Q10" s="333" t="s">
        <v>75</v>
      </c>
      <c r="R10" s="53">
        <v>44983</v>
      </c>
      <c r="S10" s="39"/>
      <c r="T10" s="40"/>
      <c r="U10" s="39"/>
      <c r="V10" s="42">
        <f>X10/100000+1</f>
        <v>31486.232380000001</v>
      </c>
      <c r="W10" s="39" t="e">
        <f>DATEDIF(V10,$N$2,"y")&amp;" р."</f>
        <v>#VALUE!</v>
      </c>
      <c r="X10" s="39">
        <v>3148523238</v>
      </c>
    </row>
    <row r="11" spans="1:24" ht="63">
      <c r="A11" s="38">
        <v>309</v>
      </c>
      <c r="B11" s="38" t="s">
        <v>367</v>
      </c>
      <c r="C11" s="38"/>
      <c r="D11" s="38" t="s">
        <v>72</v>
      </c>
      <c r="E11" s="38"/>
      <c r="F11" s="39">
        <v>4</v>
      </c>
      <c r="G11" s="39">
        <v>2730</v>
      </c>
      <c r="H11" s="39"/>
      <c r="I11" s="38"/>
      <c r="J11" s="159" t="s">
        <v>226</v>
      </c>
      <c r="K11" s="70" t="s">
        <v>26</v>
      </c>
      <c r="L11" s="70" t="s">
        <v>78</v>
      </c>
      <c r="M11" s="73" t="s">
        <v>26</v>
      </c>
      <c r="N11" s="73" t="s">
        <v>597</v>
      </c>
      <c r="O11" s="336" t="s">
        <v>596</v>
      </c>
      <c r="P11" s="49" t="s">
        <v>598</v>
      </c>
      <c r="Q11" s="333" t="s">
        <v>66</v>
      </c>
      <c r="R11" s="53" t="s">
        <v>599</v>
      </c>
      <c r="S11" s="39"/>
      <c r="T11" s="40"/>
      <c r="U11" s="39"/>
      <c r="V11" s="42">
        <f t="shared" ref="V11:V12" si="6">X11/100000+1</f>
        <v>27935.0383</v>
      </c>
      <c r="W11" s="39" t="e">
        <f t="shared" ref="W11:W12" si="7">DATEDIF(V11,$N$2,"y")&amp;" р."</f>
        <v>#VALUE!</v>
      </c>
      <c r="X11" s="39">
        <v>2793403830</v>
      </c>
    </row>
    <row r="12" spans="1:24" s="164" customFormat="1" ht="57" customHeight="1">
      <c r="A12" s="38">
        <v>314</v>
      </c>
      <c r="B12" s="38" t="s">
        <v>113</v>
      </c>
      <c r="C12" s="47"/>
      <c r="D12" s="38" t="s">
        <v>68</v>
      </c>
      <c r="E12" s="47"/>
      <c r="F12" s="39">
        <v>9</v>
      </c>
      <c r="G12" s="39">
        <v>3170</v>
      </c>
      <c r="H12" s="39"/>
      <c r="I12" s="47"/>
      <c r="J12" s="196" t="s">
        <v>179</v>
      </c>
      <c r="K12" s="204" t="s">
        <v>32</v>
      </c>
      <c r="L12" s="204" t="s">
        <v>101</v>
      </c>
      <c r="M12" s="73" t="s">
        <v>32</v>
      </c>
      <c r="N12" s="73" t="s">
        <v>600</v>
      </c>
      <c r="O12" s="336" t="s">
        <v>601</v>
      </c>
      <c r="P12" s="39"/>
      <c r="Q12" s="333" t="s">
        <v>75</v>
      </c>
      <c r="R12" s="53">
        <v>44985</v>
      </c>
      <c r="S12" s="39"/>
      <c r="T12" s="40"/>
      <c r="U12" s="39" t="s">
        <v>87</v>
      </c>
      <c r="V12" s="42">
        <f t="shared" si="6"/>
        <v>30299.213589999999</v>
      </c>
      <c r="W12" s="39" t="e">
        <f t="shared" si="7"/>
        <v>#VALUE!</v>
      </c>
      <c r="X12" s="39">
        <v>3029821359</v>
      </c>
    </row>
    <row r="13" spans="1:24" ht="47.25">
      <c r="A13" s="38">
        <v>331</v>
      </c>
      <c r="B13" s="38" t="s">
        <v>113</v>
      </c>
      <c r="C13" s="38"/>
      <c r="D13" s="38" t="s">
        <v>68</v>
      </c>
      <c r="E13" s="38"/>
      <c r="F13" s="39">
        <v>5</v>
      </c>
      <c r="G13" s="39">
        <v>2820</v>
      </c>
      <c r="H13" s="39"/>
      <c r="I13" s="38"/>
      <c r="J13" s="159" t="s">
        <v>193</v>
      </c>
      <c r="K13" s="70" t="s">
        <v>26</v>
      </c>
      <c r="L13" s="70" t="s">
        <v>64</v>
      </c>
      <c r="M13" s="39" t="s">
        <v>31</v>
      </c>
      <c r="N13" s="73" t="s">
        <v>604</v>
      </c>
      <c r="O13" s="336" t="s">
        <v>603</v>
      </c>
      <c r="P13" s="39"/>
      <c r="Q13" s="333" t="s">
        <v>75</v>
      </c>
      <c r="R13" s="53" t="s">
        <v>605</v>
      </c>
      <c r="S13" s="39"/>
      <c r="T13" s="40"/>
      <c r="U13" s="39"/>
      <c r="V13" s="42">
        <f t="shared" ref="V13:V14" si="8">X13/100000+1</f>
        <v>27777.13235</v>
      </c>
      <c r="W13" s="39" t="e">
        <f t="shared" ref="W13:W14" si="9">DATEDIF(V13,$N$2,"y")&amp;" р."</f>
        <v>#VALUE!</v>
      </c>
      <c r="X13" s="39">
        <v>2777613235</v>
      </c>
    </row>
    <row r="14" spans="1:24" ht="31.5">
      <c r="A14" s="38">
        <v>336</v>
      </c>
      <c r="B14" s="38" t="s">
        <v>113</v>
      </c>
      <c r="C14" s="47"/>
      <c r="D14" s="38" t="s">
        <v>68</v>
      </c>
      <c r="E14" s="47"/>
      <c r="F14" s="39">
        <v>7</v>
      </c>
      <c r="G14" s="39">
        <v>3000</v>
      </c>
      <c r="H14" s="39"/>
      <c r="I14" s="47"/>
      <c r="J14" s="196" t="s">
        <v>176</v>
      </c>
      <c r="K14" s="204" t="s">
        <v>32</v>
      </c>
      <c r="L14" s="204" t="s">
        <v>62</v>
      </c>
      <c r="M14" s="73" t="s">
        <v>32</v>
      </c>
      <c r="N14" s="49" t="s">
        <v>606</v>
      </c>
      <c r="O14" s="336" t="s">
        <v>602</v>
      </c>
      <c r="P14" s="39"/>
      <c r="Q14" s="333" t="s">
        <v>75</v>
      </c>
      <c r="R14" s="53" t="s">
        <v>607</v>
      </c>
      <c r="S14" s="39"/>
      <c r="T14" s="40"/>
      <c r="U14" s="39"/>
      <c r="V14" s="42">
        <f t="shared" si="8"/>
        <v>34311.082569999999</v>
      </c>
      <c r="W14" s="39" t="e">
        <f t="shared" si="9"/>
        <v>#VALUE!</v>
      </c>
      <c r="X14" s="39">
        <v>3431008257</v>
      </c>
    </row>
    <row r="15" spans="1:24" s="165" customFormat="1" ht="57" customHeight="1">
      <c r="A15" s="352">
        <v>381</v>
      </c>
      <c r="B15" s="209" t="s">
        <v>113</v>
      </c>
      <c r="C15" s="38"/>
      <c r="D15" s="209" t="s">
        <v>60</v>
      </c>
      <c r="E15" s="209"/>
      <c r="F15" s="207">
        <v>4</v>
      </c>
      <c r="G15" s="207">
        <v>2730</v>
      </c>
      <c r="H15" s="207"/>
      <c r="I15" s="38"/>
      <c r="J15" s="210" t="s">
        <v>163</v>
      </c>
      <c r="K15" s="211" t="s">
        <v>26</v>
      </c>
      <c r="L15" s="211" t="s">
        <v>78</v>
      </c>
      <c r="M15" s="208" t="s">
        <v>26</v>
      </c>
      <c r="N15" s="208" t="s">
        <v>609</v>
      </c>
      <c r="O15" s="336" t="s">
        <v>608</v>
      </c>
      <c r="P15" s="39"/>
      <c r="Q15" s="61" t="s">
        <v>75</v>
      </c>
      <c r="R15" s="212" t="s">
        <v>610</v>
      </c>
      <c r="S15" s="207"/>
      <c r="T15" s="213"/>
      <c r="U15" s="207"/>
      <c r="V15" s="42">
        <f>X15/100000+1</f>
        <v>33548.14359</v>
      </c>
      <c r="W15" s="39" t="e">
        <f t="shared" ref="W15" si="10">DATEDIF(V15,$N$2,"y")&amp;" р."</f>
        <v>#VALUE!</v>
      </c>
      <c r="X15" s="207">
        <v>3354714359</v>
      </c>
    </row>
    <row r="16" spans="1:24" ht="63">
      <c r="A16" s="38">
        <v>416</v>
      </c>
      <c r="B16" s="353" t="s">
        <v>367</v>
      </c>
      <c r="C16" s="353"/>
      <c r="D16" s="353" t="s">
        <v>72</v>
      </c>
      <c r="E16" s="353"/>
      <c r="F16" s="339">
        <v>5</v>
      </c>
      <c r="G16" s="339">
        <v>2820</v>
      </c>
      <c r="H16" s="339"/>
      <c r="I16" s="353"/>
      <c r="J16" s="354" t="s">
        <v>233</v>
      </c>
      <c r="K16" s="340" t="s">
        <v>26</v>
      </c>
      <c r="L16" s="340" t="s">
        <v>59</v>
      </c>
      <c r="M16" s="339" t="s">
        <v>26</v>
      </c>
      <c r="N16" s="351" t="s">
        <v>612</v>
      </c>
      <c r="O16" s="332" t="s">
        <v>611</v>
      </c>
      <c r="P16" s="339"/>
      <c r="Q16" s="338" t="s">
        <v>22</v>
      </c>
      <c r="R16" s="49" t="s">
        <v>613</v>
      </c>
      <c r="S16" s="49" t="s">
        <v>614</v>
      </c>
      <c r="T16" s="340"/>
      <c r="U16" s="339"/>
      <c r="V16" s="350">
        <v>31226</v>
      </c>
      <c r="W16" s="339" t="s">
        <v>266</v>
      </c>
      <c r="X16" s="339">
        <v>3122509931</v>
      </c>
    </row>
    <row r="17" spans="1:24" s="165" customFormat="1" ht="57" customHeight="1">
      <c r="A17" s="158">
        <v>446</v>
      </c>
      <c r="B17" s="38" t="s">
        <v>113</v>
      </c>
      <c r="C17" s="17"/>
      <c r="D17" s="38" t="s">
        <v>68</v>
      </c>
      <c r="E17" s="38"/>
      <c r="F17" s="39">
        <v>4</v>
      </c>
      <c r="G17" s="39">
        <v>2730</v>
      </c>
      <c r="H17" s="39"/>
      <c r="I17" s="38"/>
      <c r="J17" s="159" t="s">
        <v>198</v>
      </c>
      <c r="K17" s="70" t="s">
        <v>26</v>
      </c>
      <c r="L17" s="70" t="s">
        <v>78</v>
      </c>
      <c r="M17" s="49" t="s">
        <v>26</v>
      </c>
      <c r="N17" s="49" t="s">
        <v>615</v>
      </c>
      <c r="O17" s="336" t="s">
        <v>616</v>
      </c>
      <c r="P17" s="39"/>
      <c r="Q17" s="333" t="s">
        <v>75</v>
      </c>
      <c r="R17" s="53" t="s">
        <v>617</v>
      </c>
      <c r="S17" s="39"/>
      <c r="T17" s="40"/>
      <c r="U17" s="39"/>
      <c r="V17" s="42">
        <f t="shared" ref="V17" si="11">X17/100000+1</f>
        <v>26860.245169999998</v>
      </c>
      <c r="W17" s="39" t="e">
        <f>DATEDIF(V17,$N$2,"y")&amp;" р."</f>
        <v>#VALUE!</v>
      </c>
      <c r="X17" s="39">
        <v>2685924517</v>
      </c>
    </row>
    <row r="18" spans="1:24" s="165" customFormat="1" ht="57" customHeight="1">
      <c r="A18" s="158">
        <v>469</v>
      </c>
      <c r="B18" s="38" t="s">
        <v>113</v>
      </c>
      <c r="C18" s="17"/>
      <c r="D18" s="38" t="s">
        <v>72</v>
      </c>
      <c r="E18" s="38"/>
      <c r="F18" s="39">
        <v>4</v>
      </c>
      <c r="G18" s="39">
        <v>2730</v>
      </c>
      <c r="H18" s="39"/>
      <c r="I18" s="38"/>
      <c r="J18" s="159" t="s">
        <v>215</v>
      </c>
      <c r="K18" s="70" t="s">
        <v>26</v>
      </c>
      <c r="L18" s="70" t="s">
        <v>144</v>
      </c>
      <c r="M18" s="83" t="s">
        <v>41</v>
      </c>
      <c r="N18" s="83" t="s">
        <v>619</v>
      </c>
      <c r="O18" s="336" t="s">
        <v>618</v>
      </c>
      <c r="P18" s="39"/>
      <c r="Q18" s="344" t="s">
        <v>75</v>
      </c>
      <c r="R18" s="49" t="s">
        <v>620</v>
      </c>
      <c r="S18" s="13"/>
      <c r="T18" s="12"/>
      <c r="U18" s="13"/>
      <c r="V18" s="24">
        <f>X18/100000+1</f>
        <v>27954.156370000001</v>
      </c>
      <c r="W18" s="13" t="e">
        <f>DATEDIF(V18,$N$2,"y")&amp;" р."</f>
        <v>#VALUE!</v>
      </c>
      <c r="X18" s="13">
        <v>2795315637</v>
      </c>
    </row>
    <row r="19" spans="1:24" s="165" customFormat="1" ht="57" customHeight="1">
      <c r="A19" s="38">
        <v>506</v>
      </c>
      <c r="B19" s="38" t="s">
        <v>113</v>
      </c>
      <c r="C19" s="17"/>
      <c r="D19" s="38" t="s">
        <v>236</v>
      </c>
      <c r="E19" s="38"/>
      <c r="F19" s="39">
        <v>4</v>
      </c>
      <c r="G19" s="39">
        <v>2730</v>
      </c>
      <c r="H19" s="39"/>
      <c r="I19" s="38"/>
      <c r="J19" s="159" t="s">
        <v>261</v>
      </c>
      <c r="K19" s="70" t="s">
        <v>26</v>
      </c>
      <c r="L19" s="70" t="s">
        <v>78</v>
      </c>
      <c r="M19" s="39" t="s">
        <v>26</v>
      </c>
      <c r="N19" s="39" t="s">
        <v>621</v>
      </c>
      <c r="O19" s="336" t="s">
        <v>622</v>
      </c>
      <c r="P19" s="39"/>
      <c r="Q19" s="333" t="s">
        <v>75</v>
      </c>
      <c r="R19" s="39" t="s">
        <v>538</v>
      </c>
      <c r="S19" s="39"/>
      <c r="T19" s="40"/>
      <c r="U19" s="39"/>
      <c r="V19" s="42">
        <f t="shared" ref="V19" si="12">X19/100000+1</f>
        <v>32277.160960000001</v>
      </c>
      <c r="W19" s="39" t="e">
        <f t="shared" ref="W19" si="13">DATEDIF(V19,$N$2,"y")&amp;" р."</f>
        <v>#VALUE!</v>
      </c>
      <c r="X19" s="39">
        <v>3227616096</v>
      </c>
    </row>
    <row r="20" spans="1:24" s="162" customFormat="1" ht="57" customHeight="1">
      <c r="A20" s="38">
        <v>548</v>
      </c>
      <c r="B20" s="38" t="s">
        <v>367</v>
      </c>
      <c r="C20" s="38" t="s">
        <v>277</v>
      </c>
      <c r="D20" s="38" t="s">
        <v>68</v>
      </c>
      <c r="E20" s="38"/>
      <c r="F20" s="39">
        <v>5</v>
      </c>
      <c r="G20" s="39">
        <v>2820</v>
      </c>
      <c r="H20" s="39"/>
      <c r="I20" s="38"/>
      <c r="J20" s="159" t="s">
        <v>193</v>
      </c>
      <c r="K20" s="70" t="s">
        <v>26</v>
      </c>
      <c r="L20" s="70" t="s">
        <v>64</v>
      </c>
      <c r="M20" s="339" t="s">
        <v>26</v>
      </c>
      <c r="N20" s="339" t="s">
        <v>623</v>
      </c>
      <c r="O20" s="336" t="s">
        <v>624</v>
      </c>
      <c r="P20" s="39"/>
      <c r="Q20" s="338" t="s">
        <v>75</v>
      </c>
      <c r="R20" s="75">
        <v>44953</v>
      </c>
      <c r="S20" s="339"/>
      <c r="T20" s="340"/>
      <c r="U20" s="339"/>
      <c r="V20" s="42">
        <f t="shared" ref="V20:V21" si="14">X20/100000+1</f>
        <v>32973.027730000002</v>
      </c>
      <c r="W20" s="39" t="e">
        <f t="shared" ref="W20:W21" si="15">DATEDIF(V20,$N$2,"y")&amp;" р."</f>
        <v>#VALUE!</v>
      </c>
      <c r="X20" s="339">
        <v>3297202773</v>
      </c>
    </row>
    <row r="21" spans="1:24" s="164" customFormat="1" ht="57" customHeight="1">
      <c r="A21" s="38">
        <v>560</v>
      </c>
      <c r="B21" s="38" t="s">
        <v>113</v>
      </c>
      <c r="C21" s="47"/>
      <c r="D21" s="38" t="s">
        <v>52</v>
      </c>
      <c r="E21" s="47"/>
      <c r="F21" s="39">
        <v>7</v>
      </c>
      <c r="G21" s="39">
        <v>3000</v>
      </c>
      <c r="H21" s="39"/>
      <c r="I21" s="47"/>
      <c r="J21" s="196" t="s">
        <v>126</v>
      </c>
      <c r="K21" s="204" t="s">
        <v>41</v>
      </c>
      <c r="L21" s="204" t="s">
        <v>58</v>
      </c>
      <c r="M21" s="73" t="s">
        <v>26</v>
      </c>
      <c r="N21" s="73" t="s">
        <v>625</v>
      </c>
      <c r="O21" s="336" t="s">
        <v>626</v>
      </c>
      <c r="P21" s="39"/>
      <c r="Q21" s="333" t="s">
        <v>627</v>
      </c>
      <c r="R21" s="39" t="s">
        <v>628</v>
      </c>
      <c r="S21" s="39"/>
      <c r="T21" s="40"/>
      <c r="U21" s="39"/>
      <c r="V21" s="42">
        <f t="shared" si="14"/>
        <v>32929.194109999997</v>
      </c>
      <c r="W21" s="39" t="e">
        <f t="shared" si="15"/>
        <v>#VALUE!</v>
      </c>
      <c r="X21" s="39">
        <v>3292819411</v>
      </c>
    </row>
    <row r="22" spans="1:24" s="167" customFormat="1" ht="57" customHeight="1">
      <c r="A22" s="38">
        <v>576</v>
      </c>
      <c r="B22" s="38" t="s">
        <v>113</v>
      </c>
      <c r="C22" s="33"/>
      <c r="D22" s="38" t="s">
        <v>60</v>
      </c>
      <c r="E22" s="47"/>
      <c r="F22" s="39">
        <v>7</v>
      </c>
      <c r="G22" s="39">
        <v>3000</v>
      </c>
      <c r="H22" s="39"/>
      <c r="I22" s="47"/>
      <c r="J22" s="196" t="s">
        <v>136</v>
      </c>
      <c r="K22" s="204" t="s">
        <v>32</v>
      </c>
      <c r="L22" s="204" t="s">
        <v>62</v>
      </c>
      <c r="M22" s="49" t="s">
        <v>32</v>
      </c>
      <c r="N22" s="49" t="s">
        <v>629</v>
      </c>
      <c r="O22" s="336" t="s">
        <v>630</v>
      </c>
      <c r="P22" s="39"/>
      <c r="Q22" s="39" t="s">
        <v>631</v>
      </c>
      <c r="R22" s="336" t="s">
        <v>632</v>
      </c>
      <c r="S22" s="39"/>
      <c r="T22" s="40"/>
      <c r="U22" s="39" t="s">
        <v>77</v>
      </c>
      <c r="V22" s="42">
        <f>X22/100000+1</f>
        <v>29962.105500000001</v>
      </c>
      <c r="W22" s="39" t="e">
        <f>DATEDIF(V22,$N$2,"y")&amp;" р."</f>
        <v>#VALUE!</v>
      </c>
      <c r="X22" s="39">
        <v>2996110550</v>
      </c>
    </row>
    <row r="23" spans="1:24" s="165" customFormat="1" ht="57" customHeight="1">
      <c r="A23" s="158">
        <v>584</v>
      </c>
      <c r="B23" s="38" t="s">
        <v>113</v>
      </c>
      <c r="C23" s="17" t="s">
        <v>277</v>
      </c>
      <c r="D23" s="38" t="s">
        <v>72</v>
      </c>
      <c r="E23" s="38"/>
      <c r="F23" s="39">
        <v>5</v>
      </c>
      <c r="G23" s="39">
        <v>2820</v>
      </c>
      <c r="H23" s="39"/>
      <c r="I23" s="38"/>
      <c r="J23" s="159" t="s">
        <v>233</v>
      </c>
      <c r="K23" s="70" t="s">
        <v>26</v>
      </c>
      <c r="L23" s="70" t="s">
        <v>59</v>
      </c>
      <c r="M23" s="73" t="s">
        <v>26</v>
      </c>
      <c r="N23" s="73" t="s">
        <v>633</v>
      </c>
      <c r="O23" s="336" t="s">
        <v>634</v>
      </c>
      <c r="P23" s="39"/>
      <c r="Q23" s="333" t="s">
        <v>75</v>
      </c>
      <c r="R23" s="39" t="s">
        <v>635</v>
      </c>
      <c r="S23" s="39"/>
      <c r="T23" s="40"/>
      <c r="U23" s="39"/>
      <c r="V23" s="42">
        <f t="shared" ref="V23" si="16">X23/100000+1</f>
        <v>32110.121790000001</v>
      </c>
      <c r="W23" s="39" t="e">
        <f t="shared" ref="W23" si="17">DATEDIF(V23,$N$2,"y")&amp;" р."</f>
        <v>#VALUE!</v>
      </c>
      <c r="X23" s="39">
        <v>3210912179</v>
      </c>
    </row>
    <row r="24" spans="1:24" s="165" customFormat="1" ht="57" customHeight="1">
      <c r="A24" s="38">
        <v>653</v>
      </c>
      <c r="B24" s="38" t="s">
        <v>113</v>
      </c>
      <c r="C24" s="17"/>
      <c r="D24" s="38" t="s">
        <v>236</v>
      </c>
      <c r="E24" s="38"/>
      <c r="F24" s="39">
        <v>4</v>
      </c>
      <c r="G24" s="39">
        <v>2730</v>
      </c>
      <c r="H24" s="39"/>
      <c r="I24" s="38"/>
      <c r="J24" s="159" t="s">
        <v>254</v>
      </c>
      <c r="K24" s="70" t="s">
        <v>26</v>
      </c>
      <c r="L24" s="70" t="s">
        <v>78</v>
      </c>
      <c r="M24" s="39" t="s">
        <v>26</v>
      </c>
      <c r="N24" s="39" t="s">
        <v>636</v>
      </c>
      <c r="O24" s="339" t="s">
        <v>637</v>
      </c>
      <c r="P24" s="39"/>
      <c r="Q24" s="333" t="s">
        <v>75</v>
      </c>
      <c r="R24" s="39" t="s">
        <v>638</v>
      </c>
      <c r="S24" s="39"/>
      <c r="T24" s="40"/>
      <c r="U24" s="39"/>
      <c r="V24" s="42">
        <f t="shared" ref="V24:V27" si="18">X24/100000+1</f>
        <v>34435.158719999999</v>
      </c>
      <c r="W24" s="39" t="e">
        <f t="shared" ref="W24:W26" si="19">DATEDIF(V24,$N$2,"y")&amp;" р."</f>
        <v>#VALUE!</v>
      </c>
      <c r="X24" s="39">
        <v>3443415872</v>
      </c>
    </row>
    <row r="25" spans="1:24" s="167" customFormat="1" ht="57" customHeight="1">
      <c r="A25" s="17">
        <v>661</v>
      </c>
      <c r="B25" s="38" t="s">
        <v>113</v>
      </c>
      <c r="C25" s="17"/>
      <c r="D25" s="38" t="s">
        <v>236</v>
      </c>
      <c r="E25" s="47"/>
      <c r="F25" s="39">
        <v>9</v>
      </c>
      <c r="G25" s="39">
        <v>3170</v>
      </c>
      <c r="H25" s="39"/>
      <c r="I25" s="47"/>
      <c r="J25" s="196" t="s">
        <v>252</v>
      </c>
      <c r="K25" s="204" t="s">
        <v>32</v>
      </c>
      <c r="L25" s="204" t="s">
        <v>101</v>
      </c>
      <c r="M25" s="49" t="s">
        <v>32</v>
      </c>
      <c r="N25" s="73" t="s">
        <v>639</v>
      </c>
      <c r="O25" s="336" t="s">
        <v>640</v>
      </c>
      <c r="P25" s="39"/>
      <c r="Q25" s="333" t="s">
        <v>75</v>
      </c>
      <c r="R25" s="53" t="s">
        <v>641</v>
      </c>
      <c r="S25" s="39"/>
      <c r="T25" s="40"/>
      <c r="U25" s="49" t="s">
        <v>57</v>
      </c>
      <c r="V25" s="42">
        <f t="shared" si="18"/>
        <v>30523.10857</v>
      </c>
      <c r="W25" s="39" t="e">
        <f t="shared" si="19"/>
        <v>#VALUE!</v>
      </c>
      <c r="X25" s="39">
        <v>3052210857</v>
      </c>
    </row>
    <row r="26" spans="1:24" s="167" customFormat="1" ht="57" customHeight="1">
      <c r="A26" s="38">
        <v>662</v>
      </c>
      <c r="B26" s="38" t="s">
        <v>113</v>
      </c>
      <c r="C26" s="17" t="s">
        <v>277</v>
      </c>
      <c r="D26" s="38" t="s">
        <v>68</v>
      </c>
      <c r="E26" s="47"/>
      <c r="F26" s="39">
        <v>9</v>
      </c>
      <c r="G26" s="39">
        <v>3170</v>
      </c>
      <c r="H26" s="39"/>
      <c r="I26" s="47"/>
      <c r="J26" s="196" t="s">
        <v>196</v>
      </c>
      <c r="K26" s="204" t="s">
        <v>32</v>
      </c>
      <c r="L26" s="204" t="s">
        <v>101</v>
      </c>
      <c r="M26" s="73" t="s">
        <v>39</v>
      </c>
      <c r="N26" s="73" t="s">
        <v>642</v>
      </c>
      <c r="O26" s="336" t="s">
        <v>643</v>
      </c>
      <c r="P26" s="39"/>
      <c r="Q26" s="333" t="s">
        <v>75</v>
      </c>
      <c r="R26" s="53" t="s">
        <v>544</v>
      </c>
      <c r="S26" s="39"/>
      <c r="T26" s="40"/>
      <c r="U26" s="39"/>
      <c r="V26" s="42">
        <f t="shared" si="18"/>
        <v>28463.214919999999</v>
      </c>
      <c r="W26" s="39" t="e">
        <f t="shared" si="19"/>
        <v>#VALUE!</v>
      </c>
      <c r="X26" s="39">
        <v>2846221492</v>
      </c>
    </row>
    <row r="27" spans="1:24" s="165" customFormat="1" ht="57" customHeight="1">
      <c r="A27" s="158">
        <v>680</v>
      </c>
      <c r="B27" s="38" t="s">
        <v>113</v>
      </c>
      <c r="C27" s="17" t="s">
        <v>277</v>
      </c>
      <c r="D27" s="38" t="s">
        <v>60</v>
      </c>
      <c r="E27" s="38"/>
      <c r="F27" s="39">
        <v>4</v>
      </c>
      <c r="G27" s="39">
        <v>2730</v>
      </c>
      <c r="H27" s="39"/>
      <c r="I27" s="38"/>
      <c r="J27" s="159" t="s">
        <v>152</v>
      </c>
      <c r="K27" s="70" t="s">
        <v>26</v>
      </c>
      <c r="L27" s="70" t="s">
        <v>78</v>
      </c>
      <c r="M27" s="49" t="s">
        <v>26</v>
      </c>
      <c r="N27" s="49" t="s">
        <v>644</v>
      </c>
      <c r="O27" s="336" t="s">
        <v>645</v>
      </c>
      <c r="P27" s="39"/>
      <c r="Q27" s="333" t="s">
        <v>75</v>
      </c>
      <c r="R27" s="53" t="s">
        <v>641</v>
      </c>
      <c r="S27" s="39"/>
      <c r="T27" s="40"/>
      <c r="U27" s="39"/>
      <c r="V27" s="42">
        <f t="shared" si="18"/>
        <v>34595.007949999999</v>
      </c>
      <c r="W27" s="39" t="e">
        <f t="shared" ref="W27" si="20">DATEDIF(V27,$N$2,"y")&amp;" р."</f>
        <v>#VALUE!</v>
      </c>
      <c r="X27" s="39">
        <v>3459400795</v>
      </c>
    </row>
    <row r="28" spans="1:24" s="165" customFormat="1" ht="57" customHeight="1">
      <c r="A28" s="38">
        <v>687</v>
      </c>
      <c r="B28" s="38" t="s">
        <v>113</v>
      </c>
      <c r="C28" s="17" t="s">
        <v>277</v>
      </c>
      <c r="D28" s="38" t="s">
        <v>60</v>
      </c>
      <c r="E28" s="38"/>
      <c r="F28" s="39">
        <v>4</v>
      </c>
      <c r="G28" s="39">
        <v>2730</v>
      </c>
      <c r="H28" s="39"/>
      <c r="I28" s="38"/>
      <c r="J28" s="159" t="s">
        <v>164</v>
      </c>
      <c r="K28" s="70" t="s">
        <v>26</v>
      </c>
      <c r="L28" s="70" t="s">
        <v>144</v>
      </c>
      <c r="M28" s="206" t="s">
        <v>26</v>
      </c>
      <c r="N28" s="206" t="s">
        <v>646</v>
      </c>
      <c r="O28" s="336" t="s">
        <v>647</v>
      </c>
      <c r="P28" s="39"/>
      <c r="Q28" s="333" t="s">
        <v>75</v>
      </c>
      <c r="R28" s="39" t="s">
        <v>539</v>
      </c>
      <c r="S28" s="39" t="s">
        <v>648</v>
      </c>
      <c r="T28" s="40"/>
      <c r="U28" s="39"/>
      <c r="V28" s="42">
        <f t="shared" ref="V28" si="21">X28/100000+1</f>
        <v>29799.237939999999</v>
      </c>
      <c r="W28" s="39" t="e">
        <f t="shared" ref="W28" si="22">DATEDIF(V28,$N$2,"y")&amp;" р."</f>
        <v>#VALUE!</v>
      </c>
      <c r="X28" s="39">
        <v>2979823794</v>
      </c>
    </row>
    <row r="29" spans="1:24" s="162" customFormat="1" ht="57" customHeight="1">
      <c r="A29" s="38">
        <v>753</v>
      </c>
      <c r="B29" s="38" t="s">
        <v>652</v>
      </c>
      <c r="C29" s="38"/>
      <c r="D29" s="38" t="s">
        <v>68</v>
      </c>
      <c r="E29" s="38"/>
      <c r="F29" s="39">
        <v>4</v>
      </c>
      <c r="G29" s="39">
        <v>2730</v>
      </c>
      <c r="H29" s="39"/>
      <c r="I29" s="38"/>
      <c r="J29" s="159" t="s">
        <v>182</v>
      </c>
      <c r="K29" s="70" t="s">
        <v>26</v>
      </c>
      <c r="L29" s="70" t="s">
        <v>144</v>
      </c>
      <c r="M29" s="49" t="s">
        <v>41</v>
      </c>
      <c r="N29" s="49" t="s">
        <v>653</v>
      </c>
      <c r="O29" s="336" t="s">
        <v>650</v>
      </c>
      <c r="P29" s="39" t="s">
        <v>651</v>
      </c>
      <c r="Q29" s="338" t="s">
        <v>66</v>
      </c>
      <c r="R29" s="75">
        <v>44997</v>
      </c>
      <c r="S29" s="39"/>
      <c r="T29" s="40"/>
      <c r="U29" s="39"/>
      <c r="V29" s="42">
        <f t="shared" ref="V29" si="23">X29/100000+1</f>
        <v>30043.103589999999</v>
      </c>
      <c r="W29" s="39" t="e">
        <f t="shared" ref="W29" si="24">DATEDIF(V29,$N$2,"y")&amp;" р."</f>
        <v>#VALUE!</v>
      </c>
      <c r="X29" s="39">
        <v>3004210359</v>
      </c>
    </row>
    <row r="30" spans="1:24" s="165" customFormat="1" ht="57" customHeight="1">
      <c r="A30" s="38">
        <v>768</v>
      </c>
      <c r="B30" s="38" t="s">
        <v>113</v>
      </c>
      <c r="C30" s="17"/>
      <c r="D30" s="38" t="s">
        <v>68</v>
      </c>
      <c r="E30" s="38"/>
      <c r="F30" s="39">
        <v>5</v>
      </c>
      <c r="G30" s="39">
        <v>2820</v>
      </c>
      <c r="H30" s="39"/>
      <c r="I30" s="38"/>
      <c r="J30" s="159" t="s">
        <v>203</v>
      </c>
      <c r="K30" s="70" t="s">
        <v>26</v>
      </c>
      <c r="L30" s="70" t="s">
        <v>59</v>
      </c>
      <c r="M30" s="49" t="s">
        <v>26</v>
      </c>
      <c r="N30" s="49" t="s">
        <v>654</v>
      </c>
      <c r="O30" s="336" t="s">
        <v>655</v>
      </c>
      <c r="P30" s="39" t="s">
        <v>656</v>
      </c>
      <c r="Q30" s="333" t="s">
        <v>75</v>
      </c>
      <c r="R30" s="53" t="s">
        <v>559</v>
      </c>
      <c r="S30" s="39"/>
      <c r="T30" s="40"/>
      <c r="U30" s="39"/>
      <c r="V30" s="42">
        <f>X30/100000+1</f>
        <v>30161.152320000001</v>
      </c>
      <c r="W30" s="39" t="e">
        <f>DATEDIF(V30,$N$2,"y")&amp;" р."</f>
        <v>#VALUE!</v>
      </c>
      <c r="X30" s="39">
        <v>3016015232</v>
      </c>
    </row>
    <row r="31" spans="1:24" s="165" customFormat="1" ht="57" customHeight="1">
      <c r="A31" s="38">
        <v>770</v>
      </c>
      <c r="B31" s="38" t="s">
        <v>113</v>
      </c>
      <c r="C31" s="17" t="s">
        <v>277</v>
      </c>
      <c r="D31" s="38" t="s">
        <v>60</v>
      </c>
      <c r="E31" s="38"/>
      <c r="F31" s="39">
        <v>4</v>
      </c>
      <c r="G31" s="39">
        <v>2730</v>
      </c>
      <c r="H31" s="39"/>
      <c r="I31" s="38"/>
      <c r="J31" s="159" t="s">
        <v>152</v>
      </c>
      <c r="K31" s="70" t="s">
        <v>26</v>
      </c>
      <c r="L31" s="70" t="s">
        <v>78</v>
      </c>
      <c r="M31" s="49" t="s">
        <v>26</v>
      </c>
      <c r="N31" s="49" t="s">
        <v>657</v>
      </c>
      <c r="O31" s="336" t="s">
        <v>655</v>
      </c>
      <c r="P31" s="39" t="s">
        <v>656</v>
      </c>
      <c r="Q31" s="338" t="s">
        <v>75</v>
      </c>
      <c r="R31" s="75" t="s">
        <v>559</v>
      </c>
      <c r="S31" s="339"/>
      <c r="T31" s="340"/>
      <c r="U31" s="339"/>
      <c r="V31" s="42">
        <f t="shared" ref="V31:V32" si="25">X31/100000+1</f>
        <v>34786.173130000003</v>
      </c>
      <c r="W31" s="39" t="e">
        <f t="shared" ref="W31" si="26">DATEDIF(V31,$N$2,"y")&amp;" р."</f>
        <v>#VALUE!</v>
      </c>
      <c r="X31" s="339">
        <v>3478517313</v>
      </c>
    </row>
    <row r="32" spans="1:24" s="195" customFormat="1" ht="57" customHeight="1">
      <c r="A32" s="38">
        <v>786</v>
      </c>
      <c r="B32" s="38" t="s">
        <v>367</v>
      </c>
      <c r="C32" s="17" t="s">
        <v>277</v>
      </c>
      <c r="D32" s="38" t="s">
        <v>68</v>
      </c>
      <c r="E32" s="38"/>
      <c r="F32" s="39">
        <v>5</v>
      </c>
      <c r="G32" s="39">
        <v>2820</v>
      </c>
      <c r="H32" s="39"/>
      <c r="I32" s="38"/>
      <c r="J32" s="159" t="s">
        <v>186</v>
      </c>
      <c r="K32" s="70" t="s">
        <v>26</v>
      </c>
      <c r="L32" s="70" t="s">
        <v>59</v>
      </c>
      <c r="M32" s="39" t="s">
        <v>26</v>
      </c>
      <c r="N32" s="73" t="s">
        <v>660</v>
      </c>
      <c r="O32" s="336" t="s">
        <v>658</v>
      </c>
      <c r="P32" s="39" t="s">
        <v>659</v>
      </c>
      <c r="Q32" s="333" t="s">
        <v>587</v>
      </c>
      <c r="R32" s="53" t="s">
        <v>661</v>
      </c>
      <c r="S32" s="39" t="s">
        <v>662</v>
      </c>
      <c r="T32" s="40"/>
      <c r="U32" s="39"/>
      <c r="V32" s="42">
        <f t="shared" si="25"/>
        <v>31740.154780000001</v>
      </c>
      <c r="W32" s="39" t="e">
        <f t="shared" ref="W32" si="27">DATEDIF(V32,$N$2,"y")&amp;" р."</f>
        <v>#VALUE!</v>
      </c>
      <c r="X32" s="39">
        <v>3173915478</v>
      </c>
    </row>
    <row r="33" spans="1:24" s="165" customFormat="1" ht="57" customHeight="1">
      <c r="A33" s="38">
        <v>813</v>
      </c>
      <c r="B33" s="38" t="s">
        <v>367</v>
      </c>
      <c r="C33" s="17"/>
      <c r="D33" s="38" t="s">
        <v>72</v>
      </c>
      <c r="E33" s="38"/>
      <c r="F33" s="39">
        <v>5</v>
      </c>
      <c r="G33" s="39">
        <v>2820</v>
      </c>
      <c r="H33" s="39"/>
      <c r="I33" s="38"/>
      <c r="J33" s="159" t="s">
        <v>218</v>
      </c>
      <c r="K33" s="70" t="s">
        <v>26</v>
      </c>
      <c r="L33" s="70" t="s">
        <v>59</v>
      </c>
      <c r="M33" s="39" t="s">
        <v>26</v>
      </c>
      <c r="N33" s="49" t="s">
        <v>663</v>
      </c>
      <c r="O33" s="336" t="s">
        <v>664</v>
      </c>
      <c r="P33" s="39" t="s">
        <v>665</v>
      </c>
      <c r="Q33" s="333" t="s">
        <v>75</v>
      </c>
      <c r="R33" s="39" t="s">
        <v>549</v>
      </c>
      <c r="S33" s="336" t="s">
        <v>666</v>
      </c>
      <c r="T33" s="40"/>
      <c r="U33" s="39"/>
      <c r="V33" s="42">
        <f t="shared" ref="V33:V35" si="28">X33/100000+1</f>
        <v>29957.191180000002</v>
      </c>
      <c r="W33" s="39" t="e">
        <f t="shared" ref="W33" si="29">DATEDIF(V33,$N$2,"y")&amp;" р."</f>
        <v>#VALUE!</v>
      </c>
      <c r="X33" s="39">
        <v>2995619118</v>
      </c>
    </row>
    <row r="34" spans="1:24" s="165" customFormat="1" ht="57" customHeight="1">
      <c r="A34" s="38">
        <v>816</v>
      </c>
      <c r="B34" s="38" t="s">
        <v>113</v>
      </c>
      <c r="C34" s="17"/>
      <c r="D34" s="38" t="s">
        <v>236</v>
      </c>
      <c r="E34" s="38" t="s">
        <v>107</v>
      </c>
      <c r="F34" s="39">
        <v>4</v>
      </c>
      <c r="G34" s="39">
        <v>2730</v>
      </c>
      <c r="H34" s="39"/>
      <c r="I34" s="38"/>
      <c r="J34" s="201" t="s">
        <v>263</v>
      </c>
      <c r="K34" s="69" t="s">
        <v>26</v>
      </c>
      <c r="L34" s="69" t="s">
        <v>144</v>
      </c>
      <c r="M34" s="43" t="s">
        <v>25</v>
      </c>
      <c r="N34" s="68" t="s">
        <v>667</v>
      </c>
      <c r="O34" s="336" t="s">
        <v>664</v>
      </c>
      <c r="P34" s="39" t="s">
        <v>665</v>
      </c>
      <c r="Q34" s="333" t="s">
        <v>75</v>
      </c>
      <c r="R34" s="40" t="s">
        <v>668</v>
      </c>
      <c r="S34" s="39"/>
      <c r="T34" s="40"/>
      <c r="U34" s="39"/>
      <c r="V34" s="42">
        <f t="shared" si="28"/>
        <v>36529.085950000001</v>
      </c>
      <c r="W34" s="39" t="str">
        <f ca="1">DATEDIF(V34,$N$1,"y")&amp;" р."</f>
        <v>25 р.</v>
      </c>
      <c r="X34" s="39">
        <v>3652808595</v>
      </c>
    </row>
    <row r="35" spans="1:24" ht="63">
      <c r="A35" s="38">
        <v>817</v>
      </c>
      <c r="B35" s="38" t="s">
        <v>367</v>
      </c>
      <c r="C35" s="38"/>
      <c r="D35" s="38" t="s">
        <v>72</v>
      </c>
      <c r="E35" s="38"/>
      <c r="F35" s="39">
        <v>5</v>
      </c>
      <c r="G35" s="39">
        <v>2820</v>
      </c>
      <c r="H35" s="39"/>
      <c r="I35" s="38"/>
      <c r="J35" s="159" t="s">
        <v>210</v>
      </c>
      <c r="K35" s="70" t="s">
        <v>26</v>
      </c>
      <c r="L35" s="70" t="s">
        <v>59</v>
      </c>
      <c r="M35" s="73" t="s">
        <v>26</v>
      </c>
      <c r="N35" s="355" t="s">
        <v>669</v>
      </c>
      <c r="O35" s="336" t="s">
        <v>664</v>
      </c>
      <c r="P35" s="39" t="s">
        <v>665</v>
      </c>
      <c r="Q35" s="333" t="s">
        <v>75</v>
      </c>
      <c r="R35" s="53">
        <v>44772</v>
      </c>
      <c r="S35" s="39" t="s">
        <v>670</v>
      </c>
      <c r="T35" s="40"/>
      <c r="U35" s="39"/>
      <c r="V35" s="42">
        <f t="shared" si="28"/>
        <v>32279.044979999999</v>
      </c>
      <c r="W35" s="39" t="e">
        <f>DATEDIF(V35,$N$2,"y")&amp;" р."</f>
        <v>#VALUE!</v>
      </c>
      <c r="X35" s="39">
        <v>3227804498</v>
      </c>
    </row>
    <row r="36" spans="1:24" s="165" customFormat="1" ht="57" customHeight="1">
      <c r="A36" s="38">
        <v>861</v>
      </c>
      <c r="B36" s="38" t="s">
        <v>367</v>
      </c>
      <c r="C36" s="17" t="s">
        <v>277</v>
      </c>
      <c r="D36" s="38" t="s">
        <v>60</v>
      </c>
      <c r="E36" s="38"/>
      <c r="F36" s="39">
        <v>4</v>
      </c>
      <c r="G36" s="39">
        <v>2730</v>
      </c>
      <c r="H36" s="39"/>
      <c r="I36" s="38"/>
      <c r="J36" s="159" t="s">
        <v>153</v>
      </c>
      <c r="K36" s="70" t="s">
        <v>26</v>
      </c>
      <c r="L36" s="70" t="s">
        <v>144</v>
      </c>
      <c r="M36" s="73" t="s">
        <v>25</v>
      </c>
      <c r="N36" s="73" t="s">
        <v>671</v>
      </c>
      <c r="O36" s="336" t="s">
        <v>672</v>
      </c>
      <c r="P36" s="39" t="s">
        <v>673</v>
      </c>
      <c r="Q36" s="333" t="s">
        <v>75</v>
      </c>
      <c r="R36" s="39" t="s">
        <v>674</v>
      </c>
      <c r="S36" s="336" t="s">
        <v>675</v>
      </c>
      <c r="T36" s="40"/>
      <c r="U36" s="39"/>
      <c r="V36" s="42">
        <f t="shared" ref="V36" si="30">X36/100000+1</f>
        <v>33196.207309999998</v>
      </c>
      <c r="W36" s="39" t="e">
        <f>DATEDIF(V36,$N$2,"y")&amp;" р."</f>
        <v>#VALUE!</v>
      </c>
      <c r="X36" s="39">
        <v>3319520731</v>
      </c>
    </row>
    <row r="37" spans="1:24" ht="63">
      <c r="A37" s="38">
        <v>900</v>
      </c>
      <c r="B37" s="38" t="s">
        <v>367</v>
      </c>
      <c r="C37" s="17" t="s">
        <v>277</v>
      </c>
      <c r="D37" s="38" t="s">
        <v>236</v>
      </c>
      <c r="E37" s="38"/>
      <c r="F37" s="39">
        <v>5</v>
      </c>
      <c r="G37" s="39">
        <v>2820</v>
      </c>
      <c r="H37" s="39"/>
      <c r="I37" s="38"/>
      <c r="J37" s="159" t="s">
        <v>250</v>
      </c>
      <c r="K37" s="70" t="s">
        <v>26</v>
      </c>
      <c r="L37" s="70" t="s">
        <v>59</v>
      </c>
      <c r="M37" s="39" t="s">
        <v>25</v>
      </c>
      <c r="N37" s="39" t="s">
        <v>678</v>
      </c>
      <c r="O37" s="336" t="s">
        <v>676</v>
      </c>
      <c r="P37" s="39" t="s">
        <v>677</v>
      </c>
      <c r="Q37" s="338" t="s">
        <v>587</v>
      </c>
      <c r="R37" s="75">
        <v>45482</v>
      </c>
      <c r="S37" s="39"/>
      <c r="T37" s="40"/>
      <c r="U37" s="39"/>
      <c r="V37" s="42">
        <f t="shared" ref="V37:V38" si="31">X37/100000+1</f>
        <v>309120.02898</v>
      </c>
      <c r="W37" s="39" t="e">
        <f t="shared" ref="W37:W38" ca="1" si="32">DATEDIF(V37,$N$1,"y")&amp;" р."</f>
        <v>#NUM!</v>
      </c>
      <c r="X37" s="39">
        <v>30911902898</v>
      </c>
    </row>
    <row r="38" spans="1:24" ht="50.45" customHeight="1">
      <c r="A38" s="38">
        <v>901</v>
      </c>
      <c r="B38" s="38" t="s">
        <v>113</v>
      </c>
      <c r="C38" s="17"/>
      <c r="D38" s="38" t="s">
        <v>60</v>
      </c>
      <c r="E38" s="38" t="s">
        <v>105</v>
      </c>
      <c r="F38" s="39">
        <v>4</v>
      </c>
      <c r="G38" s="39">
        <v>2730</v>
      </c>
      <c r="H38" s="39"/>
      <c r="I38" s="38"/>
      <c r="J38" s="201" t="s">
        <v>143</v>
      </c>
      <c r="K38" s="69" t="s">
        <v>26</v>
      </c>
      <c r="L38" s="69" t="s">
        <v>144</v>
      </c>
      <c r="M38" s="342" t="s">
        <v>25</v>
      </c>
      <c r="N38" s="68" t="s">
        <v>679</v>
      </c>
      <c r="O38" s="336" t="s">
        <v>680</v>
      </c>
      <c r="P38" s="39" t="s">
        <v>681</v>
      </c>
      <c r="Q38" s="337" t="s">
        <v>75</v>
      </c>
      <c r="R38" s="69" t="s">
        <v>563</v>
      </c>
      <c r="S38" s="356"/>
      <c r="T38" s="343"/>
      <c r="U38" s="341"/>
      <c r="V38" s="42">
        <f t="shared" si="31"/>
        <v>36704.038910000003</v>
      </c>
      <c r="W38" s="39" t="str">
        <f t="shared" ca="1" si="32"/>
        <v>25 р.</v>
      </c>
      <c r="X38" s="341">
        <v>3670303891</v>
      </c>
    </row>
    <row r="39" spans="1:24" ht="64.900000000000006" customHeight="1">
      <c r="A39" s="38">
        <v>918</v>
      </c>
      <c r="B39" s="38" t="s">
        <v>367</v>
      </c>
      <c r="C39" s="17" t="s">
        <v>277</v>
      </c>
      <c r="D39" s="38" t="s">
        <v>60</v>
      </c>
      <c r="E39" s="38"/>
      <c r="F39" s="39">
        <v>5</v>
      </c>
      <c r="G39" s="39">
        <v>2820</v>
      </c>
      <c r="H39" s="39"/>
      <c r="I39" s="38"/>
      <c r="J39" s="159" t="s">
        <v>159</v>
      </c>
      <c r="K39" s="70" t="s">
        <v>26</v>
      </c>
      <c r="L39" s="70" t="s">
        <v>59</v>
      </c>
      <c r="M39" s="49" t="s">
        <v>26</v>
      </c>
      <c r="N39" s="49" t="s">
        <v>684</v>
      </c>
      <c r="O39" s="336" t="s">
        <v>682</v>
      </c>
      <c r="P39" s="39" t="s">
        <v>683</v>
      </c>
      <c r="Q39" s="333" t="s">
        <v>75</v>
      </c>
      <c r="R39" s="39" t="s">
        <v>541</v>
      </c>
      <c r="S39" s="39"/>
      <c r="T39" s="40"/>
      <c r="U39" s="39"/>
      <c r="V39" s="42">
        <f t="shared" ref="V39" si="33">X39/100000+1</f>
        <v>28883.109570000001</v>
      </c>
      <c r="W39" s="39" t="e">
        <f t="shared" ref="W39:W44" si="34">DATEDIF(V39,$N$2,"y")&amp;" р."</f>
        <v>#VALUE!</v>
      </c>
      <c r="X39" s="39">
        <v>2888210957</v>
      </c>
    </row>
    <row r="40" spans="1:24" ht="37.9" customHeight="1">
      <c r="A40" s="38">
        <v>934</v>
      </c>
      <c r="B40" s="38" t="s">
        <v>113</v>
      </c>
      <c r="C40" s="17" t="s">
        <v>277</v>
      </c>
      <c r="D40" s="38" t="s">
        <v>68</v>
      </c>
      <c r="E40" s="38"/>
      <c r="F40" s="39">
        <v>4</v>
      </c>
      <c r="G40" s="39">
        <v>2730</v>
      </c>
      <c r="H40" s="39"/>
      <c r="I40" s="38"/>
      <c r="J40" s="159" t="s">
        <v>198</v>
      </c>
      <c r="K40" s="70" t="s">
        <v>26</v>
      </c>
      <c r="L40" s="70" t="s">
        <v>78</v>
      </c>
      <c r="M40" s="73" t="s">
        <v>26</v>
      </c>
      <c r="N40" s="73" t="s">
        <v>687</v>
      </c>
      <c r="O40" s="336" t="s">
        <v>685</v>
      </c>
      <c r="P40" s="39" t="s">
        <v>686</v>
      </c>
      <c r="Q40" s="333" t="s">
        <v>75</v>
      </c>
      <c r="R40" s="39" t="s">
        <v>539</v>
      </c>
      <c r="S40" s="39"/>
      <c r="T40" s="40"/>
      <c r="U40" s="39"/>
      <c r="V40" s="42">
        <f t="shared" ref="V40:V41" si="35">X40/100000+1</f>
        <v>32190.041310000001</v>
      </c>
      <c r="W40" s="39" t="e">
        <f t="shared" si="34"/>
        <v>#VALUE!</v>
      </c>
      <c r="X40" s="86">
        <v>3218904131</v>
      </c>
    </row>
    <row r="41" spans="1:24" s="164" customFormat="1" ht="57" customHeight="1">
      <c r="A41" s="38">
        <v>964</v>
      </c>
      <c r="B41" s="38" t="s">
        <v>367</v>
      </c>
      <c r="C41" s="38" t="s">
        <v>277</v>
      </c>
      <c r="D41" s="38" t="s">
        <v>236</v>
      </c>
      <c r="E41" s="47"/>
      <c r="F41" s="39">
        <v>11</v>
      </c>
      <c r="G41" s="39">
        <v>3350</v>
      </c>
      <c r="H41" s="39"/>
      <c r="I41" s="47"/>
      <c r="J41" s="196" t="s">
        <v>237</v>
      </c>
      <c r="K41" s="204" t="s">
        <v>39</v>
      </c>
      <c r="L41" s="204" t="s">
        <v>132</v>
      </c>
      <c r="M41" s="39" t="s">
        <v>63</v>
      </c>
      <c r="N41" s="49" t="s">
        <v>690</v>
      </c>
      <c r="O41" s="336" t="s">
        <v>688</v>
      </c>
      <c r="P41" s="39" t="s">
        <v>689</v>
      </c>
      <c r="Q41" s="333" t="s">
        <v>75</v>
      </c>
      <c r="R41" s="53">
        <v>44974</v>
      </c>
      <c r="S41" s="39"/>
      <c r="T41" s="40"/>
      <c r="U41" s="39"/>
      <c r="V41" s="42">
        <f t="shared" si="35"/>
        <v>31845.163329999999</v>
      </c>
      <c r="W41" s="39" t="e">
        <f t="shared" si="34"/>
        <v>#VALUE!</v>
      </c>
      <c r="X41" s="39">
        <v>3184416333</v>
      </c>
    </row>
    <row r="42" spans="1:24" s="165" customFormat="1" ht="57" customHeight="1">
      <c r="A42" s="38">
        <v>997</v>
      </c>
      <c r="B42" s="38" t="s">
        <v>367</v>
      </c>
      <c r="C42" s="17"/>
      <c r="D42" s="38" t="s">
        <v>60</v>
      </c>
      <c r="E42" s="38"/>
      <c r="F42" s="39">
        <v>4</v>
      </c>
      <c r="G42" s="39">
        <v>2730</v>
      </c>
      <c r="H42" s="39"/>
      <c r="I42" s="38"/>
      <c r="J42" s="159" t="s">
        <v>143</v>
      </c>
      <c r="K42" s="70" t="s">
        <v>26</v>
      </c>
      <c r="L42" s="70" t="s">
        <v>144</v>
      </c>
      <c r="M42" s="77" t="s">
        <v>32</v>
      </c>
      <c r="N42" s="77" t="s">
        <v>691</v>
      </c>
      <c r="O42" s="336" t="s">
        <v>692</v>
      </c>
      <c r="P42" s="39" t="s">
        <v>693</v>
      </c>
      <c r="Q42" s="344" t="s">
        <v>75</v>
      </c>
      <c r="R42" s="39" t="s">
        <v>649</v>
      </c>
      <c r="S42" s="39"/>
      <c r="T42" s="40"/>
      <c r="U42" s="39"/>
      <c r="V42" s="42">
        <f t="shared" ref="V42" si="36">X42/100000+1</f>
        <v>31259.037909999999</v>
      </c>
      <c r="W42" s="39" t="e">
        <f t="shared" si="34"/>
        <v>#VALUE!</v>
      </c>
      <c r="X42" s="39">
        <v>3125803791</v>
      </c>
    </row>
    <row r="43" spans="1:24" ht="69" customHeight="1">
      <c r="A43" s="38">
        <v>1007</v>
      </c>
      <c r="B43" s="38" t="s">
        <v>367</v>
      </c>
      <c r="C43" s="17"/>
      <c r="D43" s="38" t="s">
        <v>60</v>
      </c>
      <c r="E43" s="38"/>
      <c r="F43" s="39">
        <v>4</v>
      </c>
      <c r="G43" s="39">
        <v>2730</v>
      </c>
      <c r="H43" s="39"/>
      <c r="I43" s="38"/>
      <c r="J43" s="159" t="s">
        <v>152</v>
      </c>
      <c r="K43" s="70" t="s">
        <v>26</v>
      </c>
      <c r="L43" s="70" t="s">
        <v>78</v>
      </c>
      <c r="M43" s="339" t="s">
        <v>32</v>
      </c>
      <c r="N43" s="351" t="s">
        <v>696</v>
      </c>
      <c r="O43" s="336" t="s">
        <v>695</v>
      </c>
      <c r="P43" s="39" t="s">
        <v>694</v>
      </c>
      <c r="Q43" s="344" t="s">
        <v>75</v>
      </c>
      <c r="R43" s="49" t="s">
        <v>674</v>
      </c>
      <c r="S43" s="339"/>
      <c r="T43" s="340"/>
      <c r="U43" s="339"/>
      <c r="V43" s="42">
        <f t="shared" ref="V43" si="37">X43/100000+1</f>
        <v>31819.164150000001</v>
      </c>
      <c r="W43" s="39" t="e">
        <f t="shared" si="34"/>
        <v>#VALUE!</v>
      </c>
      <c r="X43" s="339">
        <v>3181816415</v>
      </c>
    </row>
    <row r="44" spans="1:24" s="165" customFormat="1" ht="57" customHeight="1">
      <c r="A44" s="38">
        <v>1051</v>
      </c>
      <c r="B44" s="38" t="s">
        <v>367</v>
      </c>
      <c r="C44" s="17" t="s">
        <v>277</v>
      </c>
      <c r="D44" s="38" t="s">
        <v>60</v>
      </c>
      <c r="E44" s="38"/>
      <c r="F44" s="39">
        <v>5</v>
      </c>
      <c r="G44" s="39">
        <v>2820</v>
      </c>
      <c r="H44" s="39"/>
      <c r="I44" s="38"/>
      <c r="J44" s="159" t="s">
        <v>166</v>
      </c>
      <c r="K44" s="70" t="s">
        <v>26</v>
      </c>
      <c r="L44" s="70" t="s">
        <v>59</v>
      </c>
      <c r="M44" s="49" t="s">
        <v>25</v>
      </c>
      <c r="N44" s="49" t="s">
        <v>699</v>
      </c>
      <c r="O44" s="336" t="s">
        <v>697</v>
      </c>
      <c r="P44" s="53" t="s">
        <v>698</v>
      </c>
      <c r="Q44" s="333" t="s">
        <v>75</v>
      </c>
      <c r="R44" s="39" t="s">
        <v>674</v>
      </c>
      <c r="S44" s="39"/>
      <c r="T44" s="40"/>
      <c r="U44" s="39"/>
      <c r="V44" s="42">
        <f t="shared" ref="V44" si="38">X44/100000+1</f>
        <v>35448.053319999999</v>
      </c>
      <c r="W44" s="39" t="e">
        <f t="shared" si="34"/>
        <v>#VALUE!</v>
      </c>
      <c r="X44" s="70" t="s">
        <v>700</v>
      </c>
    </row>
  </sheetData>
  <autoFilter ref="A2:X44"/>
  <dataValidations count="1">
    <dataValidation type="list" allowBlank="1" showInputMessage="1" showErrorMessage="1" sqref="P18"/>
  </dataValidations>
  <pageMargins left="0.7" right="0.7" top="0.75" bottom="0.75" header="0.3" footer="0.3"/>
  <pageSetup paperSize="9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50" zoomScaleNormal="50" workbookViewId="0">
      <pane xSplit="14" ySplit="2" topLeftCell="O49" activePane="bottomRight" state="frozen"/>
      <selection pane="topRight" activeCell="O1" sqref="O1"/>
      <selection pane="bottomLeft" activeCell="A2" sqref="A2"/>
      <selection pane="bottomRight" activeCell="S49" sqref="S49"/>
    </sheetView>
  </sheetViews>
  <sheetFormatPr defaultColWidth="8.85546875" defaultRowHeight="15.75"/>
  <cols>
    <col min="1" max="1" width="9" style="110" bestFit="1" customWidth="1"/>
    <col min="2" max="2" width="10.7109375" style="110" customWidth="1"/>
    <col min="3" max="5" width="8.85546875" style="110"/>
    <col min="6" max="7" width="9" style="110" bestFit="1" customWidth="1"/>
    <col min="8" max="8" width="9" style="110" customWidth="1"/>
    <col min="9" max="9" width="16.7109375" style="110" customWidth="1"/>
    <col min="10" max="10" width="72.7109375" style="110" customWidth="1"/>
    <col min="11" max="11" width="17.7109375" style="110" customWidth="1"/>
    <col min="12" max="12" width="18.7109375" style="110" customWidth="1"/>
    <col min="13" max="13" width="18.140625" style="110" customWidth="1"/>
    <col min="14" max="14" width="48.28515625" style="60" bestFit="1" customWidth="1"/>
    <col min="15" max="15" width="21.7109375" style="168" customWidth="1"/>
    <col min="16" max="16" width="15.5703125" style="110" customWidth="1"/>
    <col min="17" max="17" width="12.42578125" style="110" customWidth="1"/>
    <col min="18" max="18" width="16.42578125" style="110" customWidth="1"/>
    <col min="19" max="19" width="14.7109375" style="110" customWidth="1"/>
    <col min="20" max="20" width="15.140625" style="110" customWidth="1"/>
    <col min="21" max="21" width="8.85546875" style="110" customWidth="1"/>
    <col min="22" max="22" width="15.7109375" style="110" customWidth="1"/>
    <col min="23" max="23" width="14.28515625" style="110" customWidth="1"/>
    <col min="24" max="24" width="19.140625" style="110" customWidth="1"/>
    <col min="25" max="16384" width="8.85546875" style="110"/>
  </cols>
  <sheetData>
    <row r="1" spans="1:24" s="16" customFormat="1">
      <c r="A1" s="126"/>
      <c r="B1" s="147"/>
      <c r="C1" s="126"/>
      <c r="D1" s="126"/>
      <c r="E1" s="126"/>
      <c r="F1" s="148"/>
      <c r="G1" s="148"/>
      <c r="H1" s="148"/>
      <c r="I1" s="149"/>
      <c r="J1" s="150"/>
      <c r="K1" s="151"/>
      <c r="L1" s="152"/>
      <c r="M1" s="108"/>
      <c r="N1" s="60">
        <f ca="1">TODAY()</f>
        <v>45855</v>
      </c>
      <c r="O1" s="153"/>
      <c r="P1" s="154"/>
      <c r="Q1" s="155"/>
      <c r="R1" s="137"/>
      <c r="S1" s="124"/>
      <c r="T1" s="124"/>
      <c r="U1" s="154"/>
      <c r="V1" s="156"/>
      <c r="W1" s="157"/>
      <c r="X1" s="124"/>
    </row>
    <row r="2" spans="1:24" s="21" customFormat="1" ht="65.45" customHeight="1">
      <c r="A2" s="17" t="s">
        <v>0</v>
      </c>
      <c r="B2" s="17" t="s">
        <v>1</v>
      </c>
      <c r="C2" s="17"/>
      <c r="D2" s="17"/>
      <c r="E2" s="17"/>
      <c r="F2" s="17" t="s">
        <v>2</v>
      </c>
      <c r="G2" s="17" t="s">
        <v>3</v>
      </c>
      <c r="H2" s="17" t="s">
        <v>4</v>
      </c>
      <c r="I2" s="17" t="s">
        <v>267</v>
      </c>
      <c r="J2" s="17" t="s">
        <v>6</v>
      </c>
      <c r="K2" s="17" t="s">
        <v>7</v>
      </c>
      <c r="L2" s="18" t="s">
        <v>8</v>
      </c>
      <c r="M2" s="17" t="s">
        <v>9</v>
      </c>
      <c r="N2" s="60" t="s">
        <v>268</v>
      </c>
      <c r="O2" s="17" t="s">
        <v>269</v>
      </c>
      <c r="P2" s="17" t="s">
        <v>270</v>
      </c>
      <c r="Q2" s="17" t="s">
        <v>271</v>
      </c>
      <c r="R2" s="17"/>
      <c r="S2" s="17" t="s">
        <v>13</v>
      </c>
      <c r="T2" s="17" t="s">
        <v>14</v>
      </c>
      <c r="U2" s="17" t="s">
        <v>15</v>
      </c>
      <c r="V2" s="20" t="s">
        <v>16</v>
      </c>
      <c r="W2" s="17" t="s">
        <v>17</v>
      </c>
      <c r="X2" s="17" t="s">
        <v>18</v>
      </c>
    </row>
    <row r="3" spans="1:24" ht="61.15" customHeight="1">
      <c r="A3" s="158"/>
      <c r="B3" s="38"/>
      <c r="C3" s="17"/>
      <c r="D3" s="38"/>
      <c r="E3" s="38"/>
      <c r="F3" s="39"/>
      <c r="G3" s="39"/>
      <c r="H3" s="39"/>
      <c r="I3" s="39"/>
      <c r="J3" s="70"/>
      <c r="K3" s="39"/>
      <c r="L3" s="40"/>
      <c r="M3" s="78"/>
      <c r="O3" s="97"/>
      <c r="P3" s="13"/>
      <c r="Q3" s="23"/>
      <c r="R3" s="12"/>
      <c r="S3" s="13"/>
      <c r="T3" s="12"/>
      <c r="U3" s="13"/>
      <c r="V3" s="24"/>
      <c r="W3" s="13"/>
      <c r="X3" s="72"/>
    </row>
  </sheetData>
  <autoFilter ref="A2:X2"/>
  <pageMargins left="0.70866141732283472" right="0.70866141732283472" top="0.74803149606299213" bottom="0.74803149606299213" header="0.31496062992125984" footer="0.31496062992125984"/>
  <pageSetup paperSize="9" scale="75" orientation="portrait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10" sqref="T10:T25"/>
    </sheetView>
  </sheetViews>
  <sheetFormatPr defaultColWidth="8.85546875" defaultRowHeight="15.75"/>
  <cols>
    <col min="1" max="1" width="9" style="161" bestFit="1" customWidth="1"/>
    <col min="2" max="2" width="10.7109375" style="161" customWidth="1"/>
    <col min="3" max="5" width="8.85546875" style="161"/>
    <col min="6" max="7" width="9" style="161" bestFit="1" customWidth="1"/>
    <col min="8" max="8" width="9" style="161" customWidth="1"/>
    <col min="9" max="9" width="16.7109375" style="161" customWidth="1"/>
    <col min="10" max="10" width="72.7109375" style="161" customWidth="1"/>
    <col min="11" max="11" width="17.7109375" style="161" customWidth="1"/>
    <col min="12" max="12" width="18.7109375" style="161" customWidth="1"/>
    <col min="13" max="13" width="18.140625" style="161" customWidth="1"/>
    <col min="14" max="14" width="48.28515625" style="161" bestFit="1" customWidth="1"/>
    <col min="15" max="15" width="21.7109375" style="187" customWidth="1"/>
    <col min="16" max="16" width="15.5703125" style="161" customWidth="1"/>
    <col min="17" max="17" width="12.42578125" style="161" customWidth="1"/>
    <col min="18" max="18" width="16.42578125" style="161" customWidth="1"/>
    <col min="19" max="19" width="14.7109375" style="161" customWidth="1"/>
    <col min="20" max="20" width="15.140625" style="161" customWidth="1"/>
    <col min="21" max="21" width="17.5703125" style="161" customWidth="1"/>
    <col min="22" max="22" width="15.7109375" style="161" customWidth="1"/>
    <col min="23" max="23" width="14.28515625" style="161" customWidth="1"/>
    <col min="24" max="24" width="19.140625" style="161" customWidth="1"/>
    <col min="25" max="16384" width="8.85546875" style="161"/>
  </cols>
  <sheetData>
    <row r="1" spans="1:24" s="185" customFormat="1">
      <c r="A1" s="169"/>
      <c r="B1" s="170"/>
      <c r="C1" s="126"/>
      <c r="D1" s="169"/>
      <c r="E1" s="169"/>
      <c r="F1" s="171"/>
      <c r="G1" s="171"/>
      <c r="H1" s="171"/>
      <c r="I1" s="172"/>
      <c r="J1" s="173"/>
      <c r="K1" s="174"/>
      <c r="L1" s="175"/>
      <c r="M1" s="176"/>
      <c r="N1" s="177">
        <f ca="1">TODAY()</f>
        <v>45855</v>
      </c>
      <c r="O1" s="178"/>
      <c r="P1" s="179"/>
      <c r="Q1" s="180"/>
      <c r="R1" s="181"/>
      <c r="S1" s="182"/>
      <c r="T1" s="182"/>
      <c r="U1" s="179"/>
      <c r="V1" s="183"/>
      <c r="W1" s="184"/>
      <c r="X1" s="182"/>
    </row>
    <row r="2" spans="1:24" s="165" customFormat="1" ht="65.45" customHeight="1">
      <c r="A2" s="38" t="s">
        <v>0</v>
      </c>
      <c r="B2" s="38" t="s">
        <v>1</v>
      </c>
      <c r="C2" s="38"/>
      <c r="D2" s="38"/>
      <c r="E2" s="38"/>
      <c r="F2" s="38" t="s">
        <v>2</v>
      </c>
      <c r="G2" s="38" t="s">
        <v>3</v>
      </c>
      <c r="H2" s="38" t="s">
        <v>4</v>
      </c>
      <c r="I2" s="38" t="s">
        <v>267</v>
      </c>
      <c r="J2" s="38" t="s">
        <v>6</v>
      </c>
      <c r="K2" s="38" t="s">
        <v>7</v>
      </c>
      <c r="L2" s="48" t="s">
        <v>8</v>
      </c>
      <c r="M2" s="38" t="s">
        <v>9</v>
      </c>
      <c r="N2" s="38" t="s">
        <v>268</v>
      </c>
      <c r="O2" s="38" t="s">
        <v>269</v>
      </c>
      <c r="P2" s="38" t="s">
        <v>270</v>
      </c>
      <c r="Q2" s="38" t="s">
        <v>271</v>
      </c>
      <c r="R2" s="38"/>
      <c r="S2" s="38" t="s">
        <v>13</v>
      </c>
      <c r="T2" s="38" t="s">
        <v>14</v>
      </c>
      <c r="U2" s="38" t="s">
        <v>15</v>
      </c>
      <c r="V2" s="186" t="s">
        <v>16</v>
      </c>
      <c r="W2" s="38" t="s">
        <v>17</v>
      </c>
      <c r="X2" s="38" t="s">
        <v>18</v>
      </c>
    </row>
  </sheetData>
  <autoFilter ref="A2:X3"/>
  <pageMargins left="0.70866141732283472" right="0.70866141732283472" top="0.74803149606299213" bottom="0.74803149606299213" header="0.31496062992125984" footer="0.31496062992125984"/>
  <pageSetup paperSize="9" scale="75" orientation="portrait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M494" activePane="bottomRight" state="frozen"/>
      <selection pane="topRight" activeCell="O1" sqref="O1"/>
      <selection pane="bottomLeft" activeCell="A2" sqref="A2"/>
      <selection pane="bottomRight" activeCell="A503" sqref="A503:A614"/>
    </sheetView>
  </sheetViews>
  <sheetFormatPr defaultColWidth="8.85546875" defaultRowHeight="15.75"/>
  <cols>
    <col min="1" max="1" width="9.85546875" style="161" customWidth="1"/>
    <col min="2" max="2" width="12.28515625" style="161" customWidth="1"/>
    <col min="3" max="3" width="11.28515625" style="161" customWidth="1"/>
    <col min="4" max="5" width="10.42578125" style="161" customWidth="1"/>
    <col min="6" max="6" width="12.28515625" style="187" customWidth="1"/>
    <col min="7" max="7" width="12.140625" style="161" customWidth="1"/>
    <col min="8" max="8" width="9.140625" style="161" customWidth="1"/>
    <col min="9" max="9" width="17.42578125" style="160" customWidth="1"/>
    <col min="10" max="10" width="61.42578125" style="73" customWidth="1"/>
    <col min="11" max="11" width="17.28515625" style="161" customWidth="1"/>
    <col min="12" max="12" width="17.140625" style="161" customWidth="1"/>
    <col min="13" max="13" width="19.28515625" style="160" customWidth="1"/>
    <col min="14" max="14" width="40.28515625" style="160" customWidth="1"/>
    <col min="15" max="15" width="28.42578125" style="187" customWidth="1"/>
    <col min="16" max="16" width="22.85546875" style="161" customWidth="1"/>
    <col min="17" max="17" width="14.42578125" style="161" customWidth="1"/>
    <col min="18" max="18" width="17.85546875" style="161" customWidth="1"/>
    <col min="19" max="19" width="19.140625" style="161" customWidth="1"/>
    <col min="20" max="20" width="15.140625" style="161" customWidth="1"/>
    <col min="21" max="21" width="16.42578125" style="161" customWidth="1"/>
    <col min="22" max="22" width="15.7109375" style="161" customWidth="1"/>
    <col min="23" max="23" width="13.7109375" style="160" customWidth="1"/>
    <col min="24" max="24" width="19" style="160" customWidth="1"/>
    <col min="25" max="16384" width="8.85546875" style="161"/>
  </cols>
  <sheetData>
    <row r="1" spans="1:24" s="185" customFormat="1">
      <c r="A1" s="169"/>
      <c r="B1" s="170"/>
      <c r="C1" s="126"/>
      <c r="D1" s="169"/>
      <c r="E1" s="169"/>
      <c r="F1" s="171"/>
      <c r="G1" s="171"/>
      <c r="H1" s="184"/>
      <c r="I1" s="189"/>
      <c r="J1" s="66"/>
      <c r="K1" s="190"/>
      <c r="L1" s="191"/>
      <c r="M1" s="43"/>
      <c r="N1" s="9">
        <f ca="1">TODAY()</f>
        <v>45855</v>
      </c>
      <c r="O1" s="178"/>
      <c r="P1" s="179"/>
      <c r="Q1" s="180"/>
      <c r="R1" s="181"/>
      <c r="S1" s="182"/>
      <c r="T1" s="182"/>
      <c r="U1" s="179"/>
      <c r="V1" s="192"/>
      <c r="W1" s="162"/>
      <c r="X1" s="39"/>
    </row>
    <row r="2" spans="1:24" s="165" customFormat="1" ht="57" customHeight="1">
      <c r="A2" s="38" t="s">
        <v>0</v>
      </c>
      <c r="B2" s="38" t="s">
        <v>1</v>
      </c>
      <c r="C2" s="38"/>
      <c r="D2" s="38"/>
      <c r="E2" s="38"/>
      <c r="F2" s="38" t="s">
        <v>2</v>
      </c>
      <c r="G2" s="38" t="s">
        <v>3</v>
      </c>
      <c r="H2" s="22" t="s">
        <v>4</v>
      </c>
      <c r="I2" s="38" t="s">
        <v>267</v>
      </c>
      <c r="J2" s="38" t="s">
        <v>6</v>
      </c>
      <c r="K2" s="193" t="s">
        <v>7</v>
      </c>
      <c r="L2" s="89" t="s">
        <v>8</v>
      </c>
      <c r="M2" s="38" t="s">
        <v>9</v>
      </c>
      <c r="N2" s="38" t="s">
        <v>268</v>
      </c>
      <c r="O2" s="193" t="s">
        <v>269</v>
      </c>
      <c r="P2" s="38" t="s">
        <v>270</v>
      </c>
      <c r="Q2" s="38" t="s">
        <v>271</v>
      </c>
      <c r="R2" s="38"/>
      <c r="S2" s="38" t="s">
        <v>13</v>
      </c>
      <c r="T2" s="38" t="s">
        <v>14</v>
      </c>
      <c r="U2" s="38" t="s">
        <v>15</v>
      </c>
      <c r="V2" s="194" t="s">
        <v>16</v>
      </c>
      <c r="W2" s="38" t="s">
        <v>17</v>
      </c>
      <c r="X2" s="38" t="s">
        <v>18</v>
      </c>
    </row>
  </sheetData>
  <autoFilter ref="A2:X2"/>
  <pageMargins left="0.39370078740157483" right="0.39370078740157483" top="0.39370078740157483" bottom="0.39370078740157483" header="0.31496062992125984" footer="0.31496062992125984"/>
  <pageSetup paperSize="9" scale="70" orientation="portrait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24" activePane="bottomRight" state="frozen"/>
      <selection pane="topRight" activeCell="O1" sqref="O1"/>
      <selection pane="bottomLeft" activeCell="A2" sqref="A2"/>
      <selection pane="bottomRight" activeCell="N28" sqref="N28"/>
    </sheetView>
  </sheetViews>
  <sheetFormatPr defaultColWidth="8.85546875" defaultRowHeight="15.75"/>
  <cols>
    <col min="1" max="1" width="9" style="161" bestFit="1" customWidth="1"/>
    <col min="2" max="2" width="10.7109375" style="161" customWidth="1"/>
    <col min="3" max="5" width="8.85546875" style="161"/>
    <col min="6" max="7" width="9" style="161" bestFit="1" customWidth="1"/>
    <col min="8" max="8" width="9" style="161" customWidth="1"/>
    <col min="9" max="9" width="17.42578125" style="161" customWidth="1"/>
    <col min="10" max="10" width="72.7109375" style="161" customWidth="1"/>
    <col min="11" max="11" width="17.7109375" style="161" customWidth="1"/>
    <col min="12" max="12" width="18.7109375" style="161" customWidth="1"/>
    <col min="13" max="13" width="21.28515625" style="161" customWidth="1"/>
    <col min="14" max="14" width="49.5703125" style="161" customWidth="1"/>
    <col min="15" max="15" width="21.7109375" style="187" customWidth="1"/>
    <col min="16" max="16" width="15.5703125" style="161" customWidth="1"/>
    <col min="17" max="17" width="12.42578125" style="161" customWidth="1"/>
    <col min="18" max="18" width="16.42578125" style="161" customWidth="1"/>
    <col min="19" max="19" width="12.7109375" style="161" customWidth="1"/>
    <col min="20" max="20" width="15.140625" style="161" customWidth="1"/>
    <col min="21" max="21" width="12.5703125" style="161" customWidth="1"/>
    <col min="22" max="22" width="15.7109375" style="161" customWidth="1"/>
    <col min="23" max="23" width="17.85546875" style="161" customWidth="1"/>
    <col min="24" max="24" width="20.140625" style="161" customWidth="1"/>
    <col min="25" max="16384" width="8.85546875" style="161"/>
  </cols>
  <sheetData>
    <row r="1" spans="1:24" s="185" customFormat="1">
      <c r="A1" s="169"/>
      <c r="B1" s="170"/>
      <c r="C1" s="126"/>
      <c r="D1" s="169"/>
      <c r="E1" s="169"/>
      <c r="F1" s="171"/>
      <c r="G1" s="171"/>
      <c r="H1" s="171"/>
      <c r="I1" s="172"/>
      <c r="J1" s="173"/>
      <c r="K1" s="174"/>
      <c r="L1" s="175"/>
      <c r="M1" s="176"/>
      <c r="N1" s="177">
        <f ca="1">TODAY()</f>
        <v>45855</v>
      </c>
      <c r="O1" s="178"/>
      <c r="P1" s="179"/>
      <c r="Q1" s="180"/>
      <c r="R1" s="181"/>
      <c r="S1" s="182"/>
      <c r="T1" s="182"/>
      <c r="U1" s="179"/>
      <c r="V1" s="183"/>
      <c r="W1" s="184"/>
      <c r="X1" s="182"/>
    </row>
    <row r="2" spans="1:24" s="165" customFormat="1" ht="65.45" customHeight="1">
      <c r="A2" s="38" t="s">
        <v>0</v>
      </c>
      <c r="B2" s="38" t="s">
        <v>1</v>
      </c>
      <c r="C2" s="38" t="s">
        <v>283</v>
      </c>
      <c r="D2" s="38"/>
      <c r="E2" s="38"/>
      <c r="F2" s="38" t="s">
        <v>2</v>
      </c>
      <c r="G2" s="38" t="s">
        <v>3</v>
      </c>
      <c r="H2" s="38" t="s">
        <v>4</v>
      </c>
      <c r="I2" s="38" t="s">
        <v>267</v>
      </c>
      <c r="J2" s="38" t="s">
        <v>6</v>
      </c>
      <c r="K2" s="38" t="s">
        <v>7</v>
      </c>
      <c r="L2" s="48" t="s">
        <v>8</v>
      </c>
      <c r="M2" s="38" t="s">
        <v>9</v>
      </c>
      <c r="N2" s="38" t="s">
        <v>268</v>
      </c>
      <c r="O2" s="38" t="s">
        <v>269</v>
      </c>
      <c r="P2" s="38" t="s">
        <v>270</v>
      </c>
      <c r="Q2" s="38" t="s">
        <v>271</v>
      </c>
      <c r="R2" s="38"/>
      <c r="S2" s="38" t="s">
        <v>13</v>
      </c>
      <c r="T2" s="38" t="s">
        <v>14</v>
      </c>
      <c r="U2" s="38" t="s">
        <v>15</v>
      </c>
      <c r="V2" s="186" t="s">
        <v>16</v>
      </c>
      <c r="W2" s="38" t="s">
        <v>17</v>
      </c>
      <c r="X2" s="38" t="s">
        <v>18</v>
      </c>
    </row>
  </sheetData>
  <autoFilter ref="A2:X2"/>
  <pageMargins left="0.39370078740157483" right="0.39370078740157483" top="0.39370078740157483" bottom="0.39370078740157483" header="0.31496062992125984" footer="0.31496062992125984"/>
  <pageSetup paperSize="9" scale="70" orientation="portrait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55" zoomScaleNormal="55" workbookViewId="0">
      <pane xSplit="14" ySplit="2" topLeftCell="P33" activePane="bottomRight" state="frozen"/>
      <selection pane="topRight" activeCell="O1" sqref="O1"/>
      <selection pane="bottomLeft" activeCell="A3" sqref="A3"/>
      <selection pane="bottomRight" activeCell="V43" sqref="V43"/>
    </sheetView>
  </sheetViews>
  <sheetFormatPr defaultColWidth="8.85546875" defaultRowHeight="15.75"/>
  <cols>
    <col min="1" max="1" width="8.85546875" style="197" customWidth="1"/>
    <col min="2" max="2" width="12" style="197" customWidth="1"/>
    <col min="3" max="3" width="8.42578125" style="197" customWidth="1"/>
    <col min="4" max="8" width="8.85546875" style="197" customWidth="1"/>
    <col min="9" max="9" width="19.28515625" style="39" customWidth="1"/>
    <col min="10" max="10" width="69.42578125" style="197" customWidth="1"/>
    <col min="11" max="11" width="16.28515625" style="197" customWidth="1"/>
    <col min="12" max="12" width="15.85546875" style="197" customWidth="1"/>
    <col min="13" max="13" width="19.7109375" style="197" customWidth="1"/>
    <col min="14" max="14" width="44.7109375" style="197" customWidth="1"/>
    <col min="15" max="15" width="22.28515625" style="197" customWidth="1"/>
    <col min="16" max="16" width="13.85546875" style="197" customWidth="1"/>
    <col min="17" max="17" width="16.42578125" style="197" customWidth="1"/>
    <col min="18" max="18" width="20" style="197" customWidth="1"/>
    <col min="19" max="19" width="11.42578125" style="197" customWidth="1"/>
    <col min="20" max="20" width="10.85546875" style="197" customWidth="1"/>
    <col min="21" max="21" width="21.140625" style="197" customWidth="1"/>
    <col min="22" max="22" width="14.7109375" style="197" customWidth="1"/>
    <col min="23" max="23" width="14.140625" style="197" customWidth="1"/>
    <col min="24" max="24" width="21.140625" style="197" customWidth="1"/>
    <col min="25" max="16384" width="8.85546875" style="197"/>
  </cols>
  <sheetData>
    <row r="1" spans="1:24">
      <c r="N1" s="198">
        <f ca="1">TODAY()</f>
        <v>45855</v>
      </c>
    </row>
    <row r="2" spans="1:24" s="165" customFormat="1" ht="65.45" customHeight="1">
      <c r="A2" s="38" t="s">
        <v>0</v>
      </c>
      <c r="B2" s="38" t="s">
        <v>1</v>
      </c>
      <c r="C2" s="38"/>
      <c r="D2" s="38"/>
      <c r="E2" s="38"/>
      <c r="F2" s="38" t="s">
        <v>2</v>
      </c>
      <c r="G2" s="38" t="s">
        <v>3</v>
      </c>
      <c r="H2" s="38" t="s">
        <v>4</v>
      </c>
      <c r="I2" s="39" t="s">
        <v>267</v>
      </c>
      <c r="J2" s="38" t="s">
        <v>6</v>
      </c>
      <c r="K2" s="38" t="s">
        <v>7</v>
      </c>
      <c r="L2" s="48" t="s">
        <v>8</v>
      </c>
      <c r="M2" s="38" t="s">
        <v>9</v>
      </c>
      <c r="N2" s="38" t="s">
        <v>268</v>
      </c>
      <c r="O2" s="38" t="s">
        <v>269</v>
      </c>
      <c r="P2" s="38" t="s">
        <v>270</v>
      </c>
      <c r="Q2" s="38" t="s">
        <v>271</v>
      </c>
      <c r="R2" s="38"/>
      <c r="S2" s="38" t="s">
        <v>13</v>
      </c>
      <c r="T2" s="38" t="s">
        <v>14</v>
      </c>
      <c r="U2" s="38" t="s">
        <v>15</v>
      </c>
      <c r="V2" s="186" t="s">
        <v>16</v>
      </c>
      <c r="W2" s="38" t="s">
        <v>17</v>
      </c>
      <c r="X2" s="38" t="s">
        <v>18</v>
      </c>
    </row>
    <row r="3" spans="1:24" s="165" customFormat="1" ht="57" customHeight="1">
      <c r="A3" s="38">
        <v>91</v>
      </c>
      <c r="B3" s="38" t="s">
        <v>113</v>
      </c>
      <c r="C3" s="17"/>
      <c r="D3" s="38" t="s">
        <v>68</v>
      </c>
      <c r="E3" s="38"/>
      <c r="F3" s="39">
        <v>5</v>
      </c>
      <c r="G3" s="39">
        <v>2820</v>
      </c>
      <c r="H3" s="39"/>
      <c r="I3" s="39" t="s">
        <v>293</v>
      </c>
      <c r="J3" s="159" t="s">
        <v>202</v>
      </c>
      <c r="K3" s="70" t="s">
        <v>26</v>
      </c>
      <c r="L3" s="70" t="s">
        <v>64</v>
      </c>
      <c r="M3" s="49" t="s">
        <v>26</v>
      </c>
      <c r="N3" s="49" t="s">
        <v>294</v>
      </c>
      <c r="O3" s="39" t="s">
        <v>295</v>
      </c>
      <c r="P3" s="39"/>
      <c r="Q3" s="39" t="s">
        <v>22</v>
      </c>
      <c r="R3" s="53"/>
      <c r="S3" s="39"/>
      <c r="T3" s="40"/>
      <c r="U3" s="39"/>
      <c r="V3" s="42">
        <f t="shared" ref="V3" si="0">X3/100000+1</f>
        <v>34605.153100000003</v>
      </c>
      <c r="W3" s="39" t="str">
        <f t="shared" ref="W3" ca="1" si="1">DATEDIF(V3,$N$1,"y")&amp;" р."</f>
        <v>30 р.</v>
      </c>
      <c r="X3" s="90">
        <v>3460415310</v>
      </c>
    </row>
    <row r="4" spans="1:24" ht="57" customHeight="1">
      <c r="A4" s="38">
        <v>148</v>
      </c>
      <c r="B4" s="38" t="s">
        <v>113</v>
      </c>
      <c r="C4" s="17"/>
      <c r="D4" s="38" t="s">
        <v>72</v>
      </c>
      <c r="E4" s="38" t="s">
        <v>105</v>
      </c>
      <c r="F4" s="39">
        <v>4</v>
      </c>
      <c r="G4" s="39">
        <v>2730</v>
      </c>
      <c r="H4" s="39"/>
      <c r="I4" s="39" t="s">
        <v>299</v>
      </c>
      <c r="J4" s="201" t="s">
        <v>213</v>
      </c>
      <c r="K4" s="69" t="s">
        <v>26</v>
      </c>
      <c r="L4" s="69" t="s">
        <v>78</v>
      </c>
      <c r="M4" s="68" t="s">
        <v>71</v>
      </c>
      <c r="N4" s="43" t="s">
        <v>301</v>
      </c>
      <c r="O4" s="39" t="s">
        <v>300</v>
      </c>
      <c r="P4" s="39"/>
      <c r="Q4" s="39" t="s">
        <v>22</v>
      </c>
      <c r="R4" s="40" t="s">
        <v>19</v>
      </c>
      <c r="S4" s="39"/>
      <c r="T4" s="40"/>
      <c r="U4" s="39"/>
      <c r="V4" s="42">
        <f t="shared" ref="V4" si="2">X4/100000+1</f>
        <v>30637.114109999999</v>
      </c>
      <c r="W4" s="39" t="str">
        <f t="shared" ref="W4" ca="1" si="3">DATEDIF(V4,$N$1,"y")&amp;" р."</f>
        <v>41 р.</v>
      </c>
      <c r="X4" s="39">
        <v>3063611411</v>
      </c>
    </row>
    <row r="5" spans="1:24" s="165" customFormat="1" ht="57" customHeight="1">
      <c r="A5" s="38">
        <v>35</v>
      </c>
      <c r="B5" s="38" t="s">
        <v>113</v>
      </c>
      <c r="C5" s="17"/>
      <c r="D5" s="38" t="s">
        <v>68</v>
      </c>
      <c r="E5" s="38" t="s">
        <v>105</v>
      </c>
      <c r="F5" s="39">
        <v>4</v>
      </c>
      <c r="G5" s="39">
        <v>2730</v>
      </c>
      <c r="H5" s="39"/>
      <c r="I5" s="39" t="s">
        <v>304</v>
      </c>
      <c r="J5" s="201" t="s">
        <v>182</v>
      </c>
      <c r="K5" s="69" t="s">
        <v>26</v>
      </c>
      <c r="L5" s="69" t="s">
        <v>144</v>
      </c>
      <c r="M5" s="68" t="s">
        <v>26</v>
      </c>
      <c r="N5" s="68" t="s">
        <v>305</v>
      </c>
      <c r="O5" s="49" t="s">
        <v>306</v>
      </c>
      <c r="P5" s="39"/>
      <c r="Q5" s="41" t="s">
        <v>22</v>
      </c>
      <c r="R5" s="69" t="s">
        <v>19</v>
      </c>
      <c r="S5" s="39"/>
      <c r="T5" s="40"/>
      <c r="U5" s="39"/>
      <c r="V5" s="42">
        <f>X5/100000+1</f>
        <v>33235.156759999998</v>
      </c>
      <c r="W5" s="39" t="str">
        <f ca="1">DATEDIF(V5,$N$1,"y")&amp;" р."</f>
        <v>34 р.</v>
      </c>
      <c r="X5" s="39">
        <v>3323415676</v>
      </c>
    </row>
    <row r="6" spans="1:24" s="167" customFormat="1" ht="57" customHeight="1">
      <c r="A6" s="38">
        <v>48</v>
      </c>
      <c r="B6" s="38" t="s">
        <v>113</v>
      </c>
      <c r="C6" s="17"/>
      <c r="D6" s="38" t="s">
        <v>72</v>
      </c>
      <c r="E6" s="38" t="s">
        <v>106</v>
      </c>
      <c r="F6" s="39">
        <v>5</v>
      </c>
      <c r="G6" s="39">
        <v>2820</v>
      </c>
      <c r="H6" s="39"/>
      <c r="I6" s="39" t="s">
        <v>307</v>
      </c>
      <c r="J6" s="201" t="s">
        <v>224</v>
      </c>
      <c r="K6" s="69" t="s">
        <v>26</v>
      </c>
      <c r="L6" s="69" t="s">
        <v>59</v>
      </c>
      <c r="M6" s="68" t="s">
        <v>26</v>
      </c>
      <c r="N6" s="43" t="s">
        <v>308</v>
      </c>
      <c r="O6" s="49" t="s">
        <v>280</v>
      </c>
      <c r="P6" s="39"/>
      <c r="Q6" s="91" t="s">
        <v>23</v>
      </c>
      <c r="R6" s="40" t="s">
        <v>303</v>
      </c>
      <c r="S6" s="39"/>
      <c r="T6" s="40"/>
      <c r="U6" s="39"/>
      <c r="V6" s="42">
        <f t="shared" ref="V6" si="4">X6/100000+1</f>
        <v>30569.177729999999</v>
      </c>
      <c r="W6" s="39" t="str">
        <f t="shared" ref="W6" ca="1" si="5">DATEDIF(V6,$N$1,"y")&amp;" р."</f>
        <v>41 р.</v>
      </c>
      <c r="X6" s="39">
        <v>3056817773</v>
      </c>
    </row>
  </sheetData>
  <autoFilter ref="A2:X6"/>
  <pageMargins left="0.70866141732283472" right="0.70866141732283472" top="0.74803149606299213" bottom="0.74803149606299213" header="0.31496062992125984" footer="0.31496062992125984"/>
  <pageSetup paperSize="9" scale="60" orientation="portrait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zoomScale="50" zoomScaleNormal="50" workbookViewId="0">
      <pane xSplit="14" ySplit="2" topLeftCell="AH229" activePane="bottomRight" state="frozen"/>
      <selection pane="topRight" activeCell="O1" sqref="O1"/>
      <selection pane="bottomLeft" activeCell="A3" sqref="A3"/>
      <selection pane="bottomRight" activeCell="A237" sqref="A237:A243"/>
    </sheetView>
  </sheetViews>
  <sheetFormatPr defaultColWidth="8.85546875" defaultRowHeight="15.75"/>
  <cols>
    <col min="1" max="1" width="8.85546875" style="197" customWidth="1"/>
    <col min="2" max="2" width="9.85546875" style="197" customWidth="1"/>
    <col min="3" max="3" width="8.85546875" style="197" customWidth="1"/>
    <col min="4" max="4" width="10.5703125" style="197" customWidth="1"/>
    <col min="5" max="8" width="8.85546875" style="197" customWidth="1"/>
    <col min="9" max="9" width="18.7109375" style="39" customWidth="1"/>
    <col min="10" max="10" width="69.42578125" style="197" customWidth="1"/>
    <col min="11" max="11" width="16.28515625" style="197" customWidth="1"/>
    <col min="12" max="12" width="15.85546875" style="197" customWidth="1"/>
    <col min="13" max="13" width="19.7109375" style="197" customWidth="1"/>
    <col min="14" max="14" width="44.7109375" style="197" customWidth="1"/>
    <col min="15" max="15" width="22.28515625" style="197" customWidth="1"/>
    <col min="16" max="16" width="15.7109375" style="197" customWidth="1"/>
    <col min="17" max="17" width="13" style="197" customWidth="1"/>
    <col min="18" max="18" width="20" style="197" customWidth="1"/>
    <col min="19" max="19" width="19.140625" style="197" customWidth="1"/>
    <col min="20" max="20" width="19.28515625" style="197" customWidth="1"/>
    <col min="21" max="21" width="20.5703125" style="197" customWidth="1"/>
    <col min="22" max="22" width="14.28515625" style="197" customWidth="1"/>
    <col min="23" max="23" width="14.140625" style="197" customWidth="1"/>
    <col min="24" max="24" width="15.85546875" style="197" customWidth="1"/>
    <col min="25" max="16384" width="8.85546875" style="197"/>
  </cols>
  <sheetData>
    <row r="1" spans="1:24">
      <c r="N1" s="198">
        <f ca="1">TODAY()</f>
        <v>45855</v>
      </c>
    </row>
    <row r="2" spans="1:24" s="162" customFormat="1" ht="58.15" customHeight="1">
      <c r="A2" s="38" t="s">
        <v>0</v>
      </c>
      <c r="B2" s="38" t="s">
        <v>1</v>
      </c>
      <c r="C2" s="38" t="s">
        <v>283</v>
      </c>
      <c r="D2" s="38"/>
      <c r="E2" s="38"/>
      <c r="F2" s="38" t="s">
        <v>2</v>
      </c>
      <c r="G2" s="38" t="s">
        <v>3</v>
      </c>
      <c r="H2" s="38" t="s">
        <v>4</v>
      </c>
      <c r="I2" s="39" t="s">
        <v>267</v>
      </c>
      <c r="J2" s="38" t="s">
        <v>6</v>
      </c>
      <c r="K2" s="38" t="s">
        <v>7</v>
      </c>
      <c r="L2" s="48" t="s">
        <v>8</v>
      </c>
      <c r="M2" s="38" t="s">
        <v>9</v>
      </c>
      <c r="N2" s="38" t="s">
        <v>268</v>
      </c>
      <c r="O2" s="193" t="s">
        <v>269</v>
      </c>
      <c r="P2" s="38" t="s">
        <v>270</v>
      </c>
      <c r="Q2" s="22" t="s">
        <v>271</v>
      </c>
      <c r="R2" s="38"/>
      <c r="S2" s="38" t="s">
        <v>13</v>
      </c>
      <c r="T2" s="38" t="s">
        <v>14</v>
      </c>
      <c r="U2" s="38" t="s">
        <v>15</v>
      </c>
      <c r="V2" s="186" t="s">
        <v>16</v>
      </c>
      <c r="W2" s="38" t="s">
        <v>17</v>
      </c>
      <c r="X2" s="38" t="s">
        <v>18</v>
      </c>
    </row>
    <row r="3" spans="1:24" s="165" customFormat="1" ht="57" customHeight="1">
      <c r="A3" s="38">
        <v>53</v>
      </c>
      <c r="B3" s="38" t="s">
        <v>113</v>
      </c>
      <c r="C3" s="17"/>
      <c r="D3" s="38" t="s">
        <v>68</v>
      </c>
      <c r="E3" s="38"/>
      <c r="F3" s="39">
        <v>5</v>
      </c>
      <c r="G3" s="39">
        <v>2820</v>
      </c>
      <c r="H3" s="39"/>
      <c r="I3" s="39" t="s">
        <v>275</v>
      </c>
      <c r="J3" s="159" t="s">
        <v>202</v>
      </c>
      <c r="K3" s="70" t="s">
        <v>26</v>
      </c>
      <c r="L3" s="70" t="s">
        <v>64</v>
      </c>
      <c r="M3" s="49" t="s">
        <v>26</v>
      </c>
      <c r="N3" s="49" t="s">
        <v>313</v>
      </c>
      <c r="O3" s="103" t="s">
        <v>276</v>
      </c>
      <c r="P3" s="39"/>
      <c r="Q3" s="92" t="s">
        <v>22</v>
      </c>
      <c r="R3" s="49"/>
      <c r="S3" s="39"/>
      <c r="T3" s="40"/>
      <c r="U3" s="39"/>
      <c r="V3" s="42">
        <f t="shared" ref="V3" si="0">X3/100000+1</f>
        <v>31861.204529999999</v>
      </c>
      <c r="W3" s="39" t="str">
        <f t="shared" ref="W3" ca="1" si="1">DATEDIF(V3,$N$1,"y")&amp;" р."</f>
        <v>38 р.</v>
      </c>
      <c r="X3" s="39">
        <v>3186020453</v>
      </c>
    </row>
    <row r="4" spans="1:24" s="165" customFormat="1" ht="57" customHeight="1">
      <c r="A4" s="38">
        <v>141</v>
      </c>
      <c r="B4" s="38" t="s">
        <v>113</v>
      </c>
      <c r="C4" s="17" t="s">
        <v>277</v>
      </c>
      <c r="D4" s="38" t="s">
        <v>60</v>
      </c>
      <c r="E4" s="38" t="s">
        <v>105</v>
      </c>
      <c r="F4" s="39">
        <v>5</v>
      </c>
      <c r="G4" s="39">
        <v>2820</v>
      </c>
      <c r="H4" s="39"/>
      <c r="I4" s="39"/>
      <c r="J4" s="201" t="s">
        <v>149</v>
      </c>
      <c r="K4" s="69" t="s">
        <v>26</v>
      </c>
      <c r="L4" s="69" t="s">
        <v>59</v>
      </c>
      <c r="M4" s="68" t="s">
        <v>26</v>
      </c>
      <c r="N4" s="68" t="s">
        <v>316</v>
      </c>
      <c r="O4" s="96" t="s">
        <v>317</v>
      </c>
      <c r="P4" s="39"/>
      <c r="Q4" s="101" t="s">
        <v>22</v>
      </c>
      <c r="R4" s="69" t="s">
        <v>19</v>
      </c>
      <c r="S4" s="103" t="s">
        <v>318</v>
      </c>
      <c r="T4" s="40"/>
      <c r="U4" s="39"/>
      <c r="V4" s="42">
        <f t="shared" ref="V4" si="2">X4/100000+1</f>
        <v>34271.111570000001</v>
      </c>
      <c r="W4" s="39" t="str">
        <f t="shared" ref="W4" ca="1" si="3">DATEDIF(V4,$N$1,"y")&amp;" р."</f>
        <v>31 р.</v>
      </c>
      <c r="X4" s="39">
        <v>3427011157</v>
      </c>
    </row>
  </sheetData>
  <autoFilter ref="A2:X4"/>
  <pageMargins left="0.70866141732283472" right="0.70866141732283472" top="0.74803149606299213" bottom="0.74803149606299213" header="0.31496062992125984" footer="0.31496062992125984"/>
  <pageSetup paperSize="9" scale="60" orientation="portrait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zoomScale="59" zoomScaleNormal="59" workbookViewId="0">
      <pane xSplit="14" ySplit="2" topLeftCell="O1119" activePane="bottomRight" state="frozen"/>
      <selection pane="topRight" activeCell="O1" sqref="O1"/>
      <selection pane="bottomLeft" activeCell="A2" sqref="A2"/>
      <selection pane="bottomRight" activeCell="N1119" sqref="N1119"/>
    </sheetView>
  </sheetViews>
  <sheetFormatPr defaultColWidth="8.85546875" defaultRowHeight="15"/>
  <cols>
    <col min="1" max="1" width="12.5703125" style="197" bestFit="1" customWidth="1"/>
    <col min="2" max="2" width="10.7109375" style="197" customWidth="1"/>
    <col min="3" max="3" width="8.85546875" style="197"/>
    <col min="4" max="4" width="11.28515625" style="197" customWidth="1"/>
    <col min="5" max="8" width="8.85546875" style="197"/>
    <col min="9" max="9" width="19.28515625" style="197" customWidth="1"/>
    <col min="10" max="10" width="72.7109375" style="197" customWidth="1"/>
    <col min="11" max="11" width="17.7109375" style="197" customWidth="1"/>
    <col min="12" max="12" width="18.7109375" style="197" customWidth="1"/>
    <col min="13" max="13" width="21.28515625" style="197" customWidth="1"/>
    <col min="14" max="14" width="69.5703125" style="197" customWidth="1"/>
    <col min="15" max="15" width="24.28515625" style="197" customWidth="1"/>
    <col min="16" max="16" width="20" style="197" customWidth="1"/>
    <col min="17" max="17" width="15.28515625" style="197" customWidth="1"/>
    <col min="18" max="18" width="15.5703125" style="197" customWidth="1"/>
    <col min="19" max="19" width="18.140625" style="197" customWidth="1"/>
    <col min="20" max="20" width="11.7109375" style="197" customWidth="1"/>
    <col min="21" max="21" width="15.28515625" style="197" customWidth="1"/>
    <col min="22" max="22" width="16.7109375" style="197" customWidth="1"/>
    <col min="23" max="23" width="23.140625" style="197" customWidth="1"/>
    <col min="24" max="24" width="14.140625" style="197" customWidth="1"/>
    <col min="25" max="16384" width="8.85546875" style="197"/>
  </cols>
  <sheetData>
    <row r="1" spans="1:24" ht="15.75">
      <c r="N1" s="198">
        <f ca="1">TODAY()</f>
        <v>45855</v>
      </c>
    </row>
    <row r="2" spans="1:24" s="162" customFormat="1" ht="65.45" customHeight="1">
      <c r="A2" s="38" t="s">
        <v>0</v>
      </c>
      <c r="B2" s="38" t="s">
        <v>1</v>
      </c>
      <c r="C2" s="38" t="s">
        <v>283</v>
      </c>
      <c r="D2" s="38"/>
      <c r="E2" s="38"/>
      <c r="F2" s="38" t="s">
        <v>2</v>
      </c>
      <c r="G2" s="38" t="s">
        <v>3</v>
      </c>
      <c r="H2" s="38" t="s">
        <v>4</v>
      </c>
      <c r="I2" s="38" t="s">
        <v>267</v>
      </c>
      <c r="J2" s="38" t="s">
        <v>6</v>
      </c>
      <c r="K2" s="38" t="s">
        <v>7</v>
      </c>
      <c r="L2" s="48" t="s">
        <v>8</v>
      </c>
      <c r="M2" s="38" t="s">
        <v>9</v>
      </c>
      <c r="N2" s="38" t="s">
        <v>268</v>
      </c>
      <c r="O2" s="193" t="s">
        <v>269</v>
      </c>
      <c r="P2" s="38" t="s">
        <v>270</v>
      </c>
      <c r="Q2" s="22" t="s">
        <v>271</v>
      </c>
      <c r="R2" s="38"/>
      <c r="S2" s="38" t="s">
        <v>13</v>
      </c>
      <c r="T2" s="38" t="s">
        <v>14</v>
      </c>
      <c r="U2" s="38" t="s">
        <v>15</v>
      </c>
      <c r="V2" s="186" t="s">
        <v>16</v>
      </c>
      <c r="W2" s="38" t="s">
        <v>17</v>
      </c>
      <c r="X2" s="38" t="s">
        <v>18</v>
      </c>
    </row>
    <row r="3" spans="1:24" ht="31.5">
      <c r="A3" s="38">
        <v>4</v>
      </c>
      <c r="B3" s="38" t="s">
        <v>113</v>
      </c>
      <c r="C3" s="38"/>
      <c r="D3" s="38" t="s">
        <v>236</v>
      </c>
      <c r="E3" s="38"/>
      <c r="F3" s="39">
        <v>5</v>
      </c>
      <c r="G3" s="39">
        <v>2820</v>
      </c>
      <c r="H3" s="39"/>
      <c r="I3" s="38"/>
      <c r="J3" s="159" t="s">
        <v>258</v>
      </c>
      <c r="K3" s="70" t="s">
        <v>26</v>
      </c>
      <c r="L3" s="70" t="s">
        <v>59</v>
      </c>
      <c r="M3" s="73" t="s">
        <v>26</v>
      </c>
      <c r="N3" s="73" t="s">
        <v>319</v>
      </c>
      <c r="O3" s="49" t="s">
        <v>320</v>
      </c>
      <c r="P3" s="39" t="s">
        <v>273</v>
      </c>
      <c r="Q3" s="23" t="s">
        <v>22</v>
      </c>
      <c r="R3" s="39"/>
      <c r="S3" s="39"/>
      <c r="T3" s="40"/>
      <c r="U3" s="39"/>
      <c r="V3" s="24">
        <f t="shared" ref="V3" si="0">X3/100000+1</f>
        <v>31535.122930000001</v>
      </c>
      <c r="W3" s="13" t="str">
        <f t="shared" ref="W3" ca="1" si="1">DATEDIF(V3,$N$1,"y")&amp;" р."</f>
        <v>39 р.</v>
      </c>
      <c r="X3" s="39">
        <v>3153412293</v>
      </c>
    </row>
    <row r="4" spans="1:24" s="162" customFormat="1" ht="48" customHeight="1">
      <c r="A4" s="38">
        <v>21</v>
      </c>
      <c r="B4" s="38" t="s">
        <v>113</v>
      </c>
      <c r="C4" s="38"/>
      <c r="D4" s="38" t="s">
        <v>72</v>
      </c>
      <c r="E4" s="38"/>
      <c r="F4" s="39">
        <v>5</v>
      </c>
      <c r="G4" s="39">
        <v>2820</v>
      </c>
      <c r="H4" s="39"/>
      <c r="I4" s="38"/>
      <c r="J4" s="159" t="s">
        <v>224</v>
      </c>
      <c r="K4" s="70" t="s">
        <v>26</v>
      </c>
      <c r="L4" s="70" t="s">
        <v>59</v>
      </c>
      <c r="M4" s="73" t="s">
        <v>49</v>
      </c>
      <c r="N4" s="73" t="s">
        <v>321</v>
      </c>
      <c r="O4" s="103" t="s">
        <v>322</v>
      </c>
      <c r="P4" s="39"/>
      <c r="Q4" s="23" t="s">
        <v>22</v>
      </c>
      <c r="R4" s="39"/>
      <c r="S4" s="39"/>
      <c r="T4" s="40"/>
      <c r="U4" s="39"/>
      <c r="V4" s="24">
        <f t="shared" ref="V4:V8" si="2">X4/100000+1</f>
        <v>28720.177759999999</v>
      </c>
      <c r="W4" s="13" t="str">
        <f t="shared" ref="W4:W8" ca="1" si="3">DATEDIF(V4,$N$1,"y")&amp;" р."</f>
        <v>46 р.</v>
      </c>
      <c r="X4" s="39">
        <v>2871917776</v>
      </c>
    </row>
    <row r="5" spans="1:24" ht="47.25">
      <c r="A5" s="38">
        <v>31</v>
      </c>
      <c r="B5" s="38" t="s">
        <v>113</v>
      </c>
      <c r="C5" s="38" t="s">
        <v>277</v>
      </c>
      <c r="D5" s="38" t="s">
        <v>72</v>
      </c>
      <c r="E5" s="38"/>
      <c r="F5" s="39">
        <v>5</v>
      </c>
      <c r="G5" s="39">
        <v>2820</v>
      </c>
      <c r="H5" s="39"/>
      <c r="I5" s="38"/>
      <c r="J5" s="159" t="s">
        <v>224</v>
      </c>
      <c r="K5" s="70" t="s">
        <v>26</v>
      </c>
      <c r="L5" s="70" t="s">
        <v>59</v>
      </c>
      <c r="M5" s="73" t="s">
        <v>26</v>
      </c>
      <c r="N5" s="73" t="s">
        <v>323</v>
      </c>
      <c r="O5" s="103" t="s">
        <v>324</v>
      </c>
      <c r="P5" s="39"/>
      <c r="Q5" s="23" t="s">
        <v>22</v>
      </c>
      <c r="R5" s="39"/>
      <c r="S5" s="39"/>
      <c r="T5" s="40"/>
      <c r="U5" s="39"/>
      <c r="V5" s="24">
        <f t="shared" si="2"/>
        <v>32546.152740000001</v>
      </c>
      <c r="W5" s="13" t="str">
        <f t="shared" ca="1" si="3"/>
        <v>36 р.</v>
      </c>
      <c r="X5" s="39">
        <v>3254515274</v>
      </c>
    </row>
    <row r="6" spans="1:24" ht="52.9" customHeight="1">
      <c r="A6" s="38">
        <v>33</v>
      </c>
      <c r="B6" s="38" t="s">
        <v>113</v>
      </c>
      <c r="C6" s="38"/>
      <c r="D6" s="38" t="s">
        <v>68</v>
      </c>
      <c r="E6" s="38"/>
      <c r="F6" s="39">
        <v>4</v>
      </c>
      <c r="G6" s="39">
        <v>2730</v>
      </c>
      <c r="H6" s="39"/>
      <c r="I6" s="38"/>
      <c r="J6" s="159" t="s">
        <v>181</v>
      </c>
      <c r="K6" s="70" t="s">
        <v>26</v>
      </c>
      <c r="L6" s="70" t="s">
        <v>78</v>
      </c>
      <c r="M6" s="73" t="s">
        <v>26</v>
      </c>
      <c r="N6" s="73" t="s">
        <v>325</v>
      </c>
      <c r="O6" s="103" t="s">
        <v>326</v>
      </c>
      <c r="P6" s="39"/>
      <c r="Q6" s="23" t="s">
        <v>22</v>
      </c>
      <c r="R6" s="39"/>
      <c r="S6" s="39"/>
      <c r="T6" s="40"/>
      <c r="U6" s="39"/>
      <c r="V6" s="24">
        <f t="shared" si="2"/>
        <v>33211.14056</v>
      </c>
      <c r="W6" s="13" t="str">
        <f t="shared" ca="1" si="3"/>
        <v>34 р.</v>
      </c>
      <c r="X6" s="39">
        <v>3321014056</v>
      </c>
    </row>
    <row r="7" spans="1:24" ht="49.15" customHeight="1">
      <c r="A7" s="38">
        <v>34</v>
      </c>
      <c r="B7" s="38" t="s">
        <v>113</v>
      </c>
      <c r="C7" s="38"/>
      <c r="D7" s="38" t="s">
        <v>236</v>
      </c>
      <c r="E7" s="38"/>
      <c r="F7" s="39">
        <v>4</v>
      </c>
      <c r="G7" s="39">
        <v>2730</v>
      </c>
      <c r="H7" s="39"/>
      <c r="I7" s="38"/>
      <c r="J7" s="159" t="s">
        <v>247</v>
      </c>
      <c r="K7" s="70" t="s">
        <v>26</v>
      </c>
      <c r="L7" s="70" t="s">
        <v>144</v>
      </c>
      <c r="M7" s="49" t="s">
        <v>26</v>
      </c>
      <c r="N7" s="49" t="s">
        <v>327</v>
      </c>
      <c r="O7" s="103" t="s">
        <v>328</v>
      </c>
      <c r="P7" s="39"/>
      <c r="Q7" s="23" t="s">
        <v>22</v>
      </c>
      <c r="R7" s="49"/>
      <c r="S7" s="39"/>
      <c r="T7" s="40"/>
      <c r="U7" s="39"/>
      <c r="V7" s="24">
        <f t="shared" si="2"/>
        <v>35874.095560000002</v>
      </c>
      <c r="W7" s="13" t="str">
        <f t="shared" ca="1" si="3"/>
        <v>27 р.</v>
      </c>
      <c r="X7" s="39">
        <v>3587309556</v>
      </c>
    </row>
    <row r="8" spans="1:24" ht="49.9" customHeight="1">
      <c r="A8" s="38">
        <v>35</v>
      </c>
      <c r="B8" s="38" t="s">
        <v>113</v>
      </c>
      <c r="C8" s="38"/>
      <c r="D8" s="38" t="s">
        <v>60</v>
      </c>
      <c r="E8" s="38"/>
      <c r="F8" s="39">
        <v>4</v>
      </c>
      <c r="G8" s="39">
        <v>2730</v>
      </c>
      <c r="H8" s="39"/>
      <c r="I8" s="38"/>
      <c r="J8" s="159" t="s">
        <v>140</v>
      </c>
      <c r="K8" s="70" t="s">
        <v>26</v>
      </c>
      <c r="L8" s="70" t="s">
        <v>78</v>
      </c>
      <c r="M8" s="39" t="s">
        <v>26</v>
      </c>
      <c r="N8" s="49" t="s">
        <v>329</v>
      </c>
      <c r="O8" s="103" t="s">
        <v>330</v>
      </c>
      <c r="P8" s="39"/>
      <c r="Q8" s="23" t="s">
        <v>22</v>
      </c>
      <c r="R8" s="39"/>
      <c r="S8" s="39"/>
      <c r="T8" s="40"/>
      <c r="U8" s="39"/>
      <c r="V8" s="24">
        <f t="shared" si="2"/>
        <v>29580.155920000001</v>
      </c>
      <c r="W8" s="13" t="str">
        <f t="shared" ca="1" si="3"/>
        <v>44 р.</v>
      </c>
      <c r="X8" s="39">
        <v>2957915592</v>
      </c>
    </row>
    <row r="9" spans="1:24" s="165" customFormat="1" ht="57" customHeight="1">
      <c r="A9" s="38">
        <v>69</v>
      </c>
      <c r="B9" s="38" t="s">
        <v>113</v>
      </c>
      <c r="C9" s="38"/>
      <c r="D9" s="38" t="s">
        <v>52</v>
      </c>
      <c r="E9" s="38"/>
      <c r="F9" s="39">
        <v>5</v>
      </c>
      <c r="G9" s="39">
        <v>2820</v>
      </c>
      <c r="H9" s="39"/>
      <c r="I9" s="38"/>
      <c r="J9" s="159" t="s">
        <v>128</v>
      </c>
      <c r="K9" s="70" t="s">
        <v>26</v>
      </c>
      <c r="L9" s="70" t="s">
        <v>59</v>
      </c>
      <c r="M9" s="73" t="s">
        <v>26</v>
      </c>
      <c r="N9" s="73" t="s">
        <v>331</v>
      </c>
      <c r="O9" s="103" t="s">
        <v>332</v>
      </c>
      <c r="P9" s="39"/>
      <c r="Q9" s="23" t="s">
        <v>22</v>
      </c>
      <c r="R9" s="39"/>
      <c r="S9" s="39"/>
      <c r="T9" s="40"/>
      <c r="U9" s="39"/>
      <c r="V9" s="24">
        <f t="shared" ref="V9:V11" si="4">X9/100000+1</f>
        <v>26516.060730000001</v>
      </c>
      <c r="W9" s="13" t="str">
        <f t="shared" ref="W9:W11" ca="1" si="5">DATEDIF(V9,$N$1,"y")&amp;" р."</f>
        <v>52 р.</v>
      </c>
      <c r="X9" s="39">
        <v>2651506073</v>
      </c>
    </row>
    <row r="10" spans="1:24" s="21" customFormat="1" ht="57" customHeight="1">
      <c r="A10" s="38">
        <v>70</v>
      </c>
      <c r="B10" s="17" t="s">
        <v>113</v>
      </c>
      <c r="C10" s="38"/>
      <c r="D10" s="17" t="s">
        <v>60</v>
      </c>
      <c r="E10" s="17"/>
      <c r="F10" s="13">
        <v>4</v>
      </c>
      <c r="G10" s="13">
        <v>2730</v>
      </c>
      <c r="H10" s="13"/>
      <c r="I10" s="38"/>
      <c r="J10" s="200" t="s">
        <v>153</v>
      </c>
      <c r="K10" s="76" t="s">
        <v>26</v>
      </c>
      <c r="L10" s="76" t="s">
        <v>144</v>
      </c>
      <c r="M10" s="73" t="s">
        <v>26</v>
      </c>
      <c r="N10" s="73" t="s">
        <v>333</v>
      </c>
      <c r="O10" s="105" t="s">
        <v>334</v>
      </c>
      <c r="P10" s="39"/>
      <c r="Q10" s="23" t="s">
        <v>22</v>
      </c>
      <c r="R10" s="39"/>
      <c r="S10" s="39"/>
      <c r="T10" s="40"/>
      <c r="U10" s="39"/>
      <c r="V10" s="24">
        <f t="shared" si="4"/>
        <v>32570.191309999998</v>
      </c>
      <c r="W10" s="13" t="str">
        <f t="shared" ca="1" si="5"/>
        <v>36 р.</v>
      </c>
      <c r="X10" s="39">
        <v>3256919131</v>
      </c>
    </row>
    <row r="11" spans="1:24" s="167" customFormat="1" ht="57" customHeight="1">
      <c r="A11" s="38">
        <v>72</v>
      </c>
      <c r="B11" s="38" t="s">
        <v>113</v>
      </c>
      <c r="C11" s="47"/>
      <c r="D11" s="38" t="s">
        <v>236</v>
      </c>
      <c r="E11" s="47"/>
      <c r="F11" s="39">
        <v>7</v>
      </c>
      <c r="G11" s="39">
        <v>3000</v>
      </c>
      <c r="H11" s="39"/>
      <c r="I11" s="47"/>
      <c r="J11" s="196" t="s">
        <v>241</v>
      </c>
      <c r="K11" s="204" t="s">
        <v>32</v>
      </c>
      <c r="L11" s="204" t="s">
        <v>62</v>
      </c>
      <c r="M11" s="73" t="s">
        <v>26</v>
      </c>
      <c r="N11" s="73" t="s">
        <v>335</v>
      </c>
      <c r="O11" s="105" t="s">
        <v>336</v>
      </c>
      <c r="P11" s="39"/>
      <c r="Q11" s="23" t="s">
        <v>22</v>
      </c>
      <c r="R11" s="39"/>
      <c r="S11" s="39"/>
      <c r="T11" s="40"/>
      <c r="U11" s="39"/>
      <c r="V11" s="24">
        <f t="shared" si="4"/>
        <v>34778.105989999996</v>
      </c>
      <c r="W11" s="13" t="str">
        <f t="shared" ca="1" si="5"/>
        <v>30 р.</v>
      </c>
      <c r="X11" s="39">
        <v>3477710599</v>
      </c>
    </row>
    <row r="12" spans="1:24" s="165" customFormat="1" ht="57" customHeight="1">
      <c r="A12" s="38">
        <v>92</v>
      </c>
      <c r="B12" s="38" t="s">
        <v>113</v>
      </c>
      <c r="C12" s="38"/>
      <c r="D12" s="38" t="s">
        <v>68</v>
      </c>
      <c r="E12" s="38"/>
      <c r="F12" s="39">
        <v>4</v>
      </c>
      <c r="G12" s="39">
        <v>2730</v>
      </c>
      <c r="H12" s="39"/>
      <c r="I12" s="38"/>
      <c r="J12" s="159" t="s">
        <v>190</v>
      </c>
      <c r="K12" s="70" t="s">
        <v>26</v>
      </c>
      <c r="L12" s="70" t="s">
        <v>78</v>
      </c>
      <c r="M12" s="49" t="s">
        <v>26</v>
      </c>
      <c r="N12" s="49" t="s">
        <v>337</v>
      </c>
      <c r="O12" s="103" t="s">
        <v>338</v>
      </c>
      <c r="P12" s="39"/>
      <c r="Q12" s="23" t="s">
        <v>22</v>
      </c>
      <c r="R12" s="39"/>
      <c r="S12" s="39"/>
      <c r="T12" s="40"/>
      <c r="U12" s="39"/>
      <c r="V12" s="42">
        <f t="shared" ref="V12" si="6">X12/100000+1</f>
        <v>34299.06596</v>
      </c>
      <c r="W12" s="39" t="str">
        <f t="shared" ref="W12" ca="1" si="7">DATEDIF(V12,$N$1,"y")&amp;" р."</f>
        <v>31 р.</v>
      </c>
      <c r="X12" s="39">
        <v>3429806596</v>
      </c>
    </row>
    <row r="13" spans="1:24" s="195" customFormat="1" ht="57" customHeight="1">
      <c r="A13" s="38">
        <v>117</v>
      </c>
      <c r="B13" s="38" t="s">
        <v>113</v>
      </c>
      <c r="C13" s="45" t="s">
        <v>277</v>
      </c>
      <c r="D13" s="38" t="s">
        <v>68</v>
      </c>
      <c r="E13" s="47"/>
      <c r="F13" s="39">
        <v>9</v>
      </c>
      <c r="G13" s="39">
        <v>3170</v>
      </c>
      <c r="H13" s="39"/>
      <c r="I13" s="47"/>
      <c r="J13" s="196" t="s">
        <v>196</v>
      </c>
      <c r="K13" s="204" t="s">
        <v>32</v>
      </c>
      <c r="L13" s="204" t="s">
        <v>101</v>
      </c>
      <c r="M13" s="73" t="s">
        <v>32</v>
      </c>
      <c r="N13" s="73" t="s">
        <v>339</v>
      </c>
      <c r="O13" s="103" t="s">
        <v>340</v>
      </c>
      <c r="P13" s="39"/>
      <c r="Q13" s="23" t="s">
        <v>22</v>
      </c>
      <c r="R13" s="39"/>
      <c r="S13" s="39"/>
      <c r="T13" s="40"/>
      <c r="U13" s="39" t="s">
        <v>79</v>
      </c>
      <c r="V13" s="42">
        <f t="shared" ref="V13:V14" si="8">X13/100000+1</f>
        <v>34779.080970000003</v>
      </c>
      <c r="W13" s="13" t="str">
        <f t="shared" ref="W13:W14" ca="1" si="9">DATEDIF(V13,$N$1,"y")&amp;" р."</f>
        <v>30 р.</v>
      </c>
      <c r="X13" s="39">
        <v>3477808097</v>
      </c>
    </row>
    <row r="14" spans="1:24" s="167" customFormat="1" ht="57" customHeight="1">
      <c r="A14" s="38">
        <v>119</v>
      </c>
      <c r="B14" s="38" t="s">
        <v>113</v>
      </c>
      <c r="C14" s="17" t="s">
        <v>277</v>
      </c>
      <c r="D14" s="38" t="s">
        <v>72</v>
      </c>
      <c r="E14" s="47"/>
      <c r="F14" s="39">
        <v>9</v>
      </c>
      <c r="G14" s="39">
        <v>3170</v>
      </c>
      <c r="H14" s="39"/>
      <c r="I14" s="47"/>
      <c r="J14" s="196" t="s">
        <v>219</v>
      </c>
      <c r="K14" s="204" t="s">
        <v>32</v>
      </c>
      <c r="L14" s="204" t="s">
        <v>101</v>
      </c>
      <c r="M14" s="73" t="s">
        <v>26</v>
      </c>
      <c r="N14" s="73" t="s">
        <v>341</v>
      </c>
      <c r="O14" s="103" t="s">
        <v>342</v>
      </c>
      <c r="P14" s="39"/>
      <c r="Q14" s="23" t="s">
        <v>22</v>
      </c>
      <c r="R14" s="39"/>
      <c r="S14" s="39"/>
      <c r="T14" s="40"/>
      <c r="U14" s="39"/>
      <c r="V14" s="42">
        <f t="shared" si="8"/>
        <v>32701.184949999999</v>
      </c>
      <c r="W14" s="13" t="str">
        <f t="shared" ca="1" si="9"/>
        <v>36 р.</v>
      </c>
      <c r="X14" s="39">
        <v>3270018495</v>
      </c>
    </row>
    <row r="15" spans="1:24" s="167" customFormat="1" ht="57" customHeight="1">
      <c r="A15" s="38">
        <v>140</v>
      </c>
      <c r="B15" s="38" t="s">
        <v>113</v>
      </c>
      <c r="C15" s="33"/>
      <c r="D15" s="38" t="s">
        <v>60</v>
      </c>
      <c r="E15" s="47"/>
      <c r="F15" s="39">
        <v>9</v>
      </c>
      <c r="G15" s="39">
        <v>3170</v>
      </c>
      <c r="H15" s="39"/>
      <c r="I15" s="47"/>
      <c r="J15" s="196" t="s">
        <v>139</v>
      </c>
      <c r="K15" s="204" t="s">
        <v>32</v>
      </c>
      <c r="L15" s="204" t="s">
        <v>101</v>
      </c>
      <c r="M15" s="49" t="s">
        <v>31</v>
      </c>
      <c r="N15" s="49" t="s">
        <v>343</v>
      </c>
      <c r="O15" s="103" t="s">
        <v>344</v>
      </c>
      <c r="P15" s="13"/>
      <c r="Q15" s="23" t="s">
        <v>22</v>
      </c>
      <c r="R15" s="49"/>
      <c r="S15" s="39"/>
      <c r="T15" s="40"/>
      <c r="U15" s="39"/>
      <c r="V15" s="42">
        <f t="shared" ref="V15:V20" si="10">X15/100000+1</f>
        <v>29806.043959999999</v>
      </c>
      <c r="W15" s="39" t="str">
        <f t="shared" ref="W15:W20" ca="1" si="11">DATEDIF(V15,$N$1,"y")&amp;" р."</f>
        <v>43 р.</v>
      </c>
      <c r="X15" s="39">
        <v>2980504396</v>
      </c>
    </row>
    <row r="16" spans="1:24" s="165" customFormat="1" ht="57" customHeight="1">
      <c r="A16" s="38">
        <v>152</v>
      </c>
      <c r="B16" s="38" t="s">
        <v>113</v>
      </c>
      <c r="C16" s="17"/>
      <c r="D16" s="38" t="s">
        <v>68</v>
      </c>
      <c r="E16" s="38"/>
      <c r="F16" s="39">
        <v>5</v>
      </c>
      <c r="G16" s="39">
        <v>2820</v>
      </c>
      <c r="H16" s="39"/>
      <c r="I16" s="38"/>
      <c r="J16" s="159" t="s">
        <v>194</v>
      </c>
      <c r="K16" s="70" t="s">
        <v>26</v>
      </c>
      <c r="L16" s="70" t="s">
        <v>59</v>
      </c>
      <c r="M16" s="73" t="s">
        <v>26</v>
      </c>
      <c r="N16" s="73" t="s">
        <v>345</v>
      </c>
      <c r="O16" s="103" t="s">
        <v>346</v>
      </c>
      <c r="P16" s="39"/>
      <c r="Q16" s="23" t="s">
        <v>22</v>
      </c>
      <c r="R16" s="39"/>
      <c r="S16" s="39"/>
      <c r="T16" s="40"/>
      <c r="U16" s="39"/>
      <c r="V16" s="42">
        <f t="shared" si="10"/>
        <v>35314.120309999998</v>
      </c>
      <c r="W16" s="39" t="str">
        <f t="shared" ca="1" si="11"/>
        <v>28 р.</v>
      </c>
      <c r="X16" s="39">
        <v>3531312031</v>
      </c>
    </row>
    <row r="17" spans="1:24" s="165" customFormat="1" ht="57" customHeight="1">
      <c r="A17" s="38">
        <v>154</v>
      </c>
      <c r="B17" s="38" t="s">
        <v>113</v>
      </c>
      <c r="C17" s="17" t="s">
        <v>277</v>
      </c>
      <c r="D17" s="38" t="s">
        <v>236</v>
      </c>
      <c r="E17" s="38"/>
      <c r="F17" s="39">
        <v>4</v>
      </c>
      <c r="G17" s="39">
        <v>2730</v>
      </c>
      <c r="H17" s="39"/>
      <c r="I17" s="38"/>
      <c r="J17" s="159" t="s">
        <v>254</v>
      </c>
      <c r="K17" s="70" t="s">
        <v>26</v>
      </c>
      <c r="L17" s="70" t="s">
        <v>78</v>
      </c>
      <c r="M17" s="39" t="s">
        <v>26</v>
      </c>
      <c r="N17" s="73" t="s">
        <v>347</v>
      </c>
      <c r="O17" s="103" t="s">
        <v>348</v>
      </c>
      <c r="P17" s="39"/>
      <c r="Q17" s="23" t="s">
        <v>22</v>
      </c>
      <c r="R17" s="39"/>
      <c r="S17" s="39"/>
      <c r="T17" s="40"/>
      <c r="U17" s="39"/>
      <c r="V17" s="42">
        <f t="shared" si="10"/>
        <v>33085.085939999997</v>
      </c>
      <c r="W17" s="39" t="str">
        <f t="shared" ca="1" si="11"/>
        <v>34 р.</v>
      </c>
      <c r="X17" s="39">
        <v>3308408594</v>
      </c>
    </row>
    <row r="18" spans="1:24" s="165" customFormat="1" ht="57" customHeight="1">
      <c r="A18" s="38">
        <v>160</v>
      </c>
      <c r="B18" s="38" t="s">
        <v>113</v>
      </c>
      <c r="C18" s="17"/>
      <c r="D18" s="38" t="s">
        <v>236</v>
      </c>
      <c r="E18" s="38"/>
      <c r="F18" s="39">
        <v>4</v>
      </c>
      <c r="G18" s="39">
        <v>2730</v>
      </c>
      <c r="H18" s="39"/>
      <c r="I18" s="38"/>
      <c r="J18" s="159" t="s">
        <v>255</v>
      </c>
      <c r="K18" s="70" t="s">
        <v>26</v>
      </c>
      <c r="L18" s="70" t="s">
        <v>144</v>
      </c>
      <c r="M18" s="73" t="s">
        <v>26</v>
      </c>
      <c r="N18" s="73" t="s">
        <v>349</v>
      </c>
      <c r="O18" s="103" t="s">
        <v>350</v>
      </c>
      <c r="P18" s="39"/>
      <c r="Q18" s="23" t="s">
        <v>22</v>
      </c>
      <c r="R18" s="49"/>
      <c r="S18" s="39"/>
      <c r="T18" s="40"/>
      <c r="U18" s="39"/>
      <c r="V18" s="42">
        <f t="shared" si="10"/>
        <v>34735.06091</v>
      </c>
      <c r="W18" s="39" t="str">
        <f t="shared" ca="1" si="11"/>
        <v>30 р.</v>
      </c>
      <c r="X18" s="39">
        <v>3473406091</v>
      </c>
    </row>
    <row r="19" spans="1:24" s="165" customFormat="1" ht="57" customHeight="1">
      <c r="A19" s="38">
        <v>161</v>
      </c>
      <c r="B19" s="38" t="s">
        <v>113</v>
      </c>
      <c r="C19" s="17"/>
      <c r="D19" s="38" t="s">
        <v>68</v>
      </c>
      <c r="E19" s="38"/>
      <c r="F19" s="39">
        <v>5</v>
      </c>
      <c r="G19" s="39">
        <v>2820</v>
      </c>
      <c r="H19" s="39"/>
      <c r="I19" s="38"/>
      <c r="J19" s="159" t="s">
        <v>202</v>
      </c>
      <c r="K19" s="70" t="s">
        <v>26</v>
      </c>
      <c r="L19" s="70" t="s">
        <v>64</v>
      </c>
      <c r="M19" s="49" t="s">
        <v>31</v>
      </c>
      <c r="N19" s="49" t="s">
        <v>351</v>
      </c>
      <c r="O19" s="103" t="s">
        <v>352</v>
      </c>
      <c r="P19" s="39"/>
      <c r="Q19" s="23" t="s">
        <v>22</v>
      </c>
      <c r="R19" s="49"/>
      <c r="S19" s="39"/>
      <c r="T19" s="40"/>
      <c r="U19" s="39"/>
      <c r="V19" s="42">
        <f t="shared" si="10"/>
        <v>30144.100780000001</v>
      </c>
      <c r="W19" s="39" t="str">
        <f t="shared" ca="1" si="11"/>
        <v>43 р.</v>
      </c>
      <c r="X19" s="39">
        <v>3014310078</v>
      </c>
    </row>
    <row r="20" spans="1:24" s="165" customFormat="1" ht="57" customHeight="1">
      <c r="A20" s="38">
        <v>163</v>
      </c>
      <c r="B20" s="38" t="s">
        <v>113</v>
      </c>
      <c r="C20" s="17"/>
      <c r="D20" s="38" t="s">
        <v>236</v>
      </c>
      <c r="E20" s="38"/>
      <c r="F20" s="39">
        <v>5</v>
      </c>
      <c r="G20" s="39">
        <v>2820</v>
      </c>
      <c r="H20" s="39"/>
      <c r="I20" s="38"/>
      <c r="J20" s="159" t="s">
        <v>250</v>
      </c>
      <c r="K20" s="70" t="s">
        <v>26</v>
      </c>
      <c r="L20" s="70" t="s">
        <v>59</v>
      </c>
      <c r="M20" s="39" t="s">
        <v>63</v>
      </c>
      <c r="N20" s="39" t="s">
        <v>353</v>
      </c>
      <c r="O20" s="103" t="s">
        <v>354</v>
      </c>
      <c r="P20" s="39"/>
      <c r="Q20" s="23" t="s">
        <v>22</v>
      </c>
      <c r="R20" s="49"/>
      <c r="S20" s="39"/>
      <c r="T20" s="40"/>
      <c r="U20" s="39"/>
      <c r="V20" s="42">
        <f t="shared" si="10"/>
        <v>31807.128570000001</v>
      </c>
      <c r="W20" s="39" t="str">
        <f t="shared" ca="1" si="11"/>
        <v>38 р.</v>
      </c>
      <c r="X20" s="39">
        <v>3180612857</v>
      </c>
    </row>
    <row r="21" spans="1:24" s="165" customFormat="1" ht="57" customHeight="1">
      <c r="A21" s="38">
        <v>193</v>
      </c>
      <c r="B21" s="38" t="s">
        <v>113</v>
      </c>
      <c r="C21" s="17"/>
      <c r="D21" s="38" t="s">
        <v>72</v>
      </c>
      <c r="E21" s="38"/>
      <c r="F21" s="39">
        <v>5</v>
      </c>
      <c r="G21" s="39">
        <v>2820</v>
      </c>
      <c r="H21" s="39"/>
      <c r="I21" s="38"/>
      <c r="J21" s="159" t="s">
        <v>217</v>
      </c>
      <c r="K21" s="70" t="s">
        <v>26</v>
      </c>
      <c r="L21" s="70" t="s">
        <v>64</v>
      </c>
      <c r="M21" s="39" t="s">
        <v>63</v>
      </c>
      <c r="N21" s="39" t="s">
        <v>355</v>
      </c>
      <c r="O21" s="53" t="s">
        <v>356</v>
      </c>
      <c r="P21" s="39"/>
      <c r="Q21" s="23" t="s">
        <v>22</v>
      </c>
      <c r="R21" s="39"/>
      <c r="S21" s="39"/>
      <c r="T21" s="40"/>
      <c r="U21" s="39"/>
      <c r="V21" s="42">
        <f t="shared" ref="V21:V22" si="12">X21/100000+1</f>
        <v>30805.23112</v>
      </c>
      <c r="W21" s="39" t="str">
        <f t="shared" ref="W21:W24" ca="1" si="13">DATEDIF(V21,$N$1,"y")&amp;" р."</f>
        <v>41 р.</v>
      </c>
      <c r="X21" s="39">
        <v>3080423112</v>
      </c>
    </row>
    <row r="22" spans="1:24" s="165" customFormat="1" ht="57" customHeight="1">
      <c r="A22" s="38">
        <v>202</v>
      </c>
      <c r="B22" s="38" t="s">
        <v>113</v>
      </c>
      <c r="C22" s="17"/>
      <c r="D22" s="38" t="s">
        <v>236</v>
      </c>
      <c r="E22" s="38"/>
      <c r="F22" s="39">
        <v>5</v>
      </c>
      <c r="G22" s="39">
        <v>2820</v>
      </c>
      <c r="H22" s="39"/>
      <c r="I22" s="38"/>
      <c r="J22" s="159" t="s">
        <v>248</v>
      </c>
      <c r="K22" s="70" t="s">
        <v>26</v>
      </c>
      <c r="L22" s="70" t="s">
        <v>64</v>
      </c>
      <c r="M22" s="39" t="s">
        <v>25</v>
      </c>
      <c r="N22" s="83" t="s">
        <v>357</v>
      </c>
      <c r="O22" s="105" t="s">
        <v>358</v>
      </c>
      <c r="P22" s="39"/>
      <c r="Q22" s="23" t="s">
        <v>22</v>
      </c>
      <c r="R22" s="39"/>
      <c r="S22" s="39"/>
      <c r="T22" s="40"/>
      <c r="U22" s="39"/>
      <c r="V22" s="42">
        <f t="shared" si="12"/>
        <v>34636.128709999997</v>
      </c>
      <c r="W22" s="39" t="str">
        <f t="shared" ca="1" si="13"/>
        <v>30 р.</v>
      </c>
      <c r="X22" s="39">
        <v>3463512871</v>
      </c>
    </row>
    <row r="23" spans="1:24" s="165" customFormat="1" ht="57" customHeight="1">
      <c r="A23" s="38">
        <v>214</v>
      </c>
      <c r="B23" s="38" t="s">
        <v>113</v>
      </c>
      <c r="C23" s="17" t="s">
        <v>277</v>
      </c>
      <c r="D23" s="38" t="s">
        <v>68</v>
      </c>
      <c r="E23" s="38"/>
      <c r="F23" s="39">
        <v>4</v>
      </c>
      <c r="G23" s="39">
        <v>2730</v>
      </c>
      <c r="H23" s="39"/>
      <c r="I23" s="38"/>
      <c r="J23" s="159" t="s">
        <v>181</v>
      </c>
      <c r="K23" s="70" t="s">
        <v>26</v>
      </c>
      <c r="L23" s="70" t="s">
        <v>78</v>
      </c>
      <c r="M23" s="73" t="s">
        <v>26</v>
      </c>
      <c r="N23" s="83" t="s">
        <v>359</v>
      </c>
      <c r="O23" s="103" t="s">
        <v>360</v>
      </c>
      <c r="P23" s="39"/>
      <c r="Q23" s="23" t="s">
        <v>22</v>
      </c>
      <c r="R23" s="39"/>
      <c r="S23" s="39"/>
      <c r="T23" s="40"/>
      <c r="U23" s="39"/>
      <c r="V23" s="42">
        <f t="shared" ref="V23:V24" si="14">X23/100000+1</f>
        <v>31514.172180000001</v>
      </c>
      <c r="W23" s="39" t="str">
        <f t="shared" ca="1" si="13"/>
        <v>39 р.</v>
      </c>
      <c r="X23" s="39">
        <v>3151317218</v>
      </c>
    </row>
    <row r="24" spans="1:24" s="165" customFormat="1" ht="57" customHeight="1">
      <c r="A24" s="38">
        <v>221</v>
      </c>
      <c r="B24" s="38" t="s">
        <v>113</v>
      </c>
      <c r="C24" s="17" t="s">
        <v>277</v>
      </c>
      <c r="D24" s="38" t="s">
        <v>72</v>
      </c>
      <c r="E24" s="38"/>
      <c r="F24" s="39">
        <v>4</v>
      </c>
      <c r="G24" s="39">
        <v>2730</v>
      </c>
      <c r="H24" s="39"/>
      <c r="I24" s="38"/>
      <c r="J24" s="159" t="s">
        <v>215</v>
      </c>
      <c r="K24" s="70" t="s">
        <v>26</v>
      </c>
      <c r="L24" s="70" t="s">
        <v>144</v>
      </c>
      <c r="M24" s="39" t="s">
        <v>25</v>
      </c>
      <c r="N24" s="39" t="s">
        <v>361</v>
      </c>
      <c r="O24" s="103" t="s">
        <v>362</v>
      </c>
      <c r="P24" s="39"/>
      <c r="Q24" s="23" t="s">
        <v>22</v>
      </c>
      <c r="R24" s="49"/>
      <c r="S24" s="13"/>
      <c r="T24" s="12"/>
      <c r="U24" s="13"/>
      <c r="V24" s="42">
        <f t="shared" si="14"/>
        <v>35528.046369999996</v>
      </c>
      <c r="W24" s="39" t="str">
        <f t="shared" ca="1" si="13"/>
        <v>28 р.</v>
      </c>
      <c r="X24" s="13">
        <v>3552704637</v>
      </c>
    </row>
    <row r="25" spans="1:24" s="165" customFormat="1" ht="57" customHeight="1">
      <c r="A25" s="158">
        <v>67</v>
      </c>
      <c r="B25" s="38" t="s">
        <v>113</v>
      </c>
      <c r="C25" s="17" t="s">
        <v>277</v>
      </c>
      <c r="D25" s="38" t="s">
        <v>236</v>
      </c>
      <c r="E25" s="38"/>
      <c r="F25" s="39">
        <v>4</v>
      </c>
      <c r="G25" s="39">
        <v>2730</v>
      </c>
      <c r="H25" s="39"/>
      <c r="I25" s="38"/>
      <c r="J25" s="159" t="s">
        <v>247</v>
      </c>
      <c r="K25" s="70" t="s">
        <v>26</v>
      </c>
      <c r="L25" s="70" t="s">
        <v>144</v>
      </c>
      <c r="M25" s="49" t="s">
        <v>63</v>
      </c>
      <c r="N25" s="49" t="s">
        <v>363</v>
      </c>
      <c r="O25" s="103" t="s">
        <v>364</v>
      </c>
      <c r="P25" s="39"/>
      <c r="Q25" s="92" t="s">
        <v>22</v>
      </c>
      <c r="R25" s="49"/>
      <c r="S25" s="39"/>
      <c r="T25" s="40"/>
      <c r="U25" s="39"/>
      <c r="V25" s="42">
        <f t="shared" ref="V25" si="15">X25/100000+1</f>
        <v>32209.127560000001</v>
      </c>
      <c r="W25" s="39" t="str">
        <f t="shared" ref="W25" ca="1" si="16">DATEDIF(V25,$N$1,"y")&amp;" р."</f>
        <v>37 р.</v>
      </c>
      <c r="X25" s="39">
        <v>3220812756</v>
      </c>
    </row>
    <row r="26" spans="1:24" s="166" customFormat="1" ht="57" customHeight="1">
      <c r="A26" s="158">
        <v>125</v>
      </c>
      <c r="B26" s="38" t="s">
        <v>113</v>
      </c>
      <c r="C26" s="17"/>
      <c r="D26" s="38" t="s">
        <v>68</v>
      </c>
      <c r="E26" s="38"/>
      <c r="F26" s="39">
        <v>5</v>
      </c>
      <c r="G26" s="39">
        <v>2820</v>
      </c>
      <c r="H26" s="39"/>
      <c r="I26" s="38"/>
      <c r="J26" s="159" t="s">
        <v>203</v>
      </c>
      <c r="K26" s="70" t="s">
        <v>26</v>
      </c>
      <c r="L26" s="70" t="s">
        <v>59</v>
      </c>
      <c r="M26" s="39" t="s">
        <v>26</v>
      </c>
      <c r="N26" s="39" t="s">
        <v>365</v>
      </c>
      <c r="O26" s="103" t="s">
        <v>366</v>
      </c>
      <c r="P26" s="39"/>
      <c r="Q26" s="23" t="s">
        <v>22</v>
      </c>
      <c r="R26" s="39"/>
      <c r="S26" s="39"/>
      <c r="T26" s="40"/>
      <c r="U26" s="39"/>
      <c r="V26" s="42">
        <f t="shared" ref="V26" si="17">X26/100000+1</f>
        <v>35793.001519999998</v>
      </c>
      <c r="W26" s="39" t="str">
        <f t="shared" ref="W26" ca="1" si="18">DATEDIF(V26,$N$1,"y")&amp;" р."</f>
        <v>27 р.</v>
      </c>
      <c r="X26" s="39">
        <v>3579200152</v>
      </c>
    </row>
    <row r="27" spans="1:24" s="162" customFormat="1" ht="57" customHeight="1">
      <c r="A27" s="158">
        <v>160</v>
      </c>
      <c r="B27" s="38" t="s">
        <v>367</v>
      </c>
      <c r="C27" s="38"/>
      <c r="D27" s="38" t="s">
        <v>68</v>
      </c>
      <c r="E27" s="38"/>
      <c r="F27" s="39">
        <v>5</v>
      </c>
      <c r="G27" s="39">
        <v>2820</v>
      </c>
      <c r="H27" s="39"/>
      <c r="I27" s="38"/>
      <c r="J27" s="159" t="s">
        <v>203</v>
      </c>
      <c r="K27" s="70" t="s">
        <v>26</v>
      </c>
      <c r="L27" s="70" t="s">
        <v>59</v>
      </c>
      <c r="M27" s="39" t="s">
        <v>25</v>
      </c>
      <c r="N27" s="39" t="s">
        <v>368</v>
      </c>
      <c r="O27" s="103" t="s">
        <v>369</v>
      </c>
      <c r="P27" s="39"/>
      <c r="Q27" s="23" t="s">
        <v>22</v>
      </c>
      <c r="R27" s="39"/>
      <c r="S27" s="39"/>
      <c r="T27" s="40"/>
      <c r="U27" s="39"/>
      <c r="V27" s="42">
        <f t="shared" ref="V27" si="19">X27/100000+1</f>
        <v>27462.147540000002</v>
      </c>
      <c r="W27" s="39" t="str">
        <f t="shared" ref="W27" ca="1" si="20">DATEDIF(V27,$N$1,"y")&amp;" р."</f>
        <v>50 р.</v>
      </c>
      <c r="X27" s="39">
        <v>2746114754</v>
      </c>
    </row>
    <row r="28" spans="1:24" s="165" customFormat="1" ht="57" customHeight="1">
      <c r="A28" s="158">
        <v>238</v>
      </c>
      <c r="B28" s="38" t="s">
        <v>113</v>
      </c>
      <c r="C28" s="17"/>
      <c r="D28" s="38" t="s">
        <v>72</v>
      </c>
      <c r="E28" s="38"/>
      <c r="F28" s="39">
        <v>5</v>
      </c>
      <c r="G28" s="39">
        <v>2820</v>
      </c>
      <c r="H28" s="39"/>
      <c r="I28" s="38"/>
      <c r="J28" s="159" t="s">
        <v>223</v>
      </c>
      <c r="K28" s="70" t="s">
        <v>26</v>
      </c>
      <c r="L28" s="70" t="s">
        <v>64</v>
      </c>
      <c r="M28" s="73" t="s">
        <v>32</v>
      </c>
      <c r="N28" s="83" t="s">
        <v>373</v>
      </c>
      <c r="O28" s="103" t="s">
        <v>374</v>
      </c>
      <c r="P28" s="39" t="s">
        <v>290</v>
      </c>
      <c r="Q28" s="92" t="s">
        <v>22</v>
      </c>
      <c r="R28" s="75"/>
      <c r="S28" s="39"/>
      <c r="T28" s="40"/>
      <c r="U28" s="39"/>
      <c r="V28" s="42">
        <f>X28/100000+1</f>
        <v>30755.1109</v>
      </c>
      <c r="W28" s="39" t="str">
        <f t="shared" ref="W28:W29" ca="1" si="21">DATEDIF(V28,$N$1,"y")&amp;" р."</f>
        <v>41 р.</v>
      </c>
      <c r="X28" s="39">
        <v>3075411090</v>
      </c>
    </row>
    <row r="29" spans="1:24" s="165" customFormat="1" ht="57" customHeight="1">
      <c r="A29" s="158">
        <v>241</v>
      </c>
      <c r="B29" s="38" t="s">
        <v>113</v>
      </c>
      <c r="C29" s="17"/>
      <c r="D29" s="38" t="s">
        <v>236</v>
      </c>
      <c r="E29" s="38"/>
      <c r="F29" s="39">
        <v>5</v>
      </c>
      <c r="G29" s="39">
        <v>2820</v>
      </c>
      <c r="H29" s="39"/>
      <c r="I29" s="38"/>
      <c r="J29" s="159" t="s">
        <v>258</v>
      </c>
      <c r="K29" s="70" t="s">
        <v>26</v>
      </c>
      <c r="L29" s="70" t="s">
        <v>59</v>
      </c>
      <c r="M29" s="13" t="s">
        <v>26</v>
      </c>
      <c r="N29" s="51" t="s">
        <v>375</v>
      </c>
      <c r="O29" s="97" t="s">
        <v>376</v>
      </c>
      <c r="P29" s="39" t="s">
        <v>377</v>
      </c>
      <c r="Q29" s="23" t="s">
        <v>22</v>
      </c>
      <c r="R29" s="37"/>
      <c r="S29" s="13"/>
      <c r="T29" s="12"/>
      <c r="U29" s="13"/>
      <c r="V29" s="42">
        <f t="shared" ref="V29" si="22">X29/100000+1</f>
        <v>34313.052920000002</v>
      </c>
      <c r="W29" s="39" t="str">
        <f t="shared" ca="1" si="21"/>
        <v>31 р.</v>
      </c>
      <c r="X29" s="39">
        <v>3431205292</v>
      </c>
    </row>
    <row r="30" spans="1:24" s="167" customFormat="1" ht="57" customHeight="1">
      <c r="A30" s="158">
        <v>301</v>
      </c>
      <c r="B30" s="38" t="s">
        <v>113</v>
      </c>
      <c r="C30" s="17" t="s">
        <v>277</v>
      </c>
      <c r="D30" s="38" t="s">
        <v>68</v>
      </c>
      <c r="E30" s="47"/>
      <c r="F30" s="39">
        <v>9</v>
      </c>
      <c r="G30" s="39">
        <v>3170</v>
      </c>
      <c r="H30" s="39"/>
      <c r="I30" s="47"/>
      <c r="J30" s="196" t="s">
        <v>179</v>
      </c>
      <c r="K30" s="204" t="s">
        <v>32</v>
      </c>
      <c r="L30" s="204" t="s">
        <v>101</v>
      </c>
      <c r="M30" s="49" t="s">
        <v>26</v>
      </c>
      <c r="N30" s="49" t="s">
        <v>378</v>
      </c>
      <c r="O30" s="125" t="s">
        <v>379</v>
      </c>
      <c r="P30" s="39" t="s">
        <v>291</v>
      </c>
      <c r="Q30" s="92" t="s">
        <v>22</v>
      </c>
      <c r="R30" s="53"/>
      <c r="S30" s="39"/>
      <c r="T30" s="40"/>
      <c r="U30" s="39"/>
      <c r="V30" s="42">
        <f t="shared" ref="V30:V33" si="23">X30/100000+1</f>
        <v>33887.075929999999</v>
      </c>
      <c r="W30" s="39" t="str">
        <f t="shared" ref="W30:W34" ca="1" si="24">DATEDIF(V30,$N$1,"y")&amp;" р."</f>
        <v>32 р.</v>
      </c>
      <c r="X30" s="39">
        <v>3388607593</v>
      </c>
    </row>
    <row r="31" spans="1:24" s="165" customFormat="1" ht="57" customHeight="1">
      <c r="A31" s="158">
        <v>302</v>
      </c>
      <c r="B31" s="38" t="s">
        <v>113</v>
      </c>
      <c r="C31" s="17"/>
      <c r="D31" s="38" t="s">
        <v>68</v>
      </c>
      <c r="E31" s="38"/>
      <c r="F31" s="39">
        <v>5</v>
      </c>
      <c r="G31" s="39">
        <v>2820</v>
      </c>
      <c r="H31" s="39"/>
      <c r="I31" s="38"/>
      <c r="J31" s="159" t="s">
        <v>203</v>
      </c>
      <c r="K31" s="70" t="s">
        <v>26</v>
      </c>
      <c r="L31" s="70" t="s">
        <v>59</v>
      </c>
      <c r="M31" s="104" t="s">
        <v>25</v>
      </c>
      <c r="N31" s="104" t="s">
        <v>380</v>
      </c>
      <c r="O31" s="125" t="s">
        <v>381</v>
      </c>
      <c r="P31" s="39" t="s">
        <v>291</v>
      </c>
      <c r="Q31" s="80" t="s">
        <v>22</v>
      </c>
      <c r="R31" s="75"/>
      <c r="S31" s="203"/>
      <c r="T31" s="202"/>
      <c r="U31" s="104"/>
      <c r="V31" s="42">
        <f t="shared" si="23"/>
        <v>35345.077770000004</v>
      </c>
      <c r="W31" s="39" t="str">
        <f t="shared" ca="1" si="24"/>
        <v>28 р.</v>
      </c>
      <c r="X31" s="104">
        <v>3534407777</v>
      </c>
    </row>
    <row r="32" spans="1:24" s="165" customFormat="1" ht="57" customHeight="1">
      <c r="A32" s="158">
        <v>306</v>
      </c>
      <c r="B32" s="38" t="s">
        <v>113</v>
      </c>
      <c r="C32" s="17"/>
      <c r="D32" s="38" t="s">
        <v>72</v>
      </c>
      <c r="E32" s="38"/>
      <c r="F32" s="39">
        <v>5</v>
      </c>
      <c r="G32" s="39">
        <v>2820</v>
      </c>
      <c r="H32" s="39"/>
      <c r="I32" s="38"/>
      <c r="J32" s="159" t="s">
        <v>224</v>
      </c>
      <c r="K32" s="70" t="s">
        <v>26</v>
      </c>
      <c r="L32" s="70" t="s">
        <v>59</v>
      </c>
      <c r="M32" s="39" t="s">
        <v>25</v>
      </c>
      <c r="N32" s="39" t="s">
        <v>382</v>
      </c>
      <c r="O32" s="103" t="s">
        <v>383</v>
      </c>
      <c r="P32" s="13" t="s">
        <v>292</v>
      </c>
      <c r="Q32" s="39" t="s">
        <v>22</v>
      </c>
      <c r="R32" s="53"/>
      <c r="S32" s="39"/>
      <c r="T32" s="40"/>
      <c r="U32" s="39"/>
      <c r="V32" s="42">
        <f t="shared" si="23"/>
        <v>34012.045359999996</v>
      </c>
      <c r="W32" s="39" t="str">
        <f t="shared" ca="1" si="24"/>
        <v>32 р.</v>
      </c>
      <c r="X32" s="39">
        <v>3401104536</v>
      </c>
    </row>
    <row r="33" spans="1:24" s="162" customFormat="1" ht="57" customHeight="1">
      <c r="A33" s="158">
        <v>313</v>
      </c>
      <c r="B33" s="38" t="s">
        <v>367</v>
      </c>
      <c r="C33" s="38" t="s">
        <v>277</v>
      </c>
      <c r="D33" s="38" t="s">
        <v>72</v>
      </c>
      <c r="E33" s="38"/>
      <c r="F33" s="39">
        <v>4</v>
      </c>
      <c r="G33" s="39">
        <v>2730</v>
      </c>
      <c r="H33" s="39"/>
      <c r="I33" s="38"/>
      <c r="J33" s="159" t="s">
        <v>221</v>
      </c>
      <c r="K33" s="70" t="s">
        <v>26</v>
      </c>
      <c r="L33" s="70" t="s">
        <v>144</v>
      </c>
      <c r="M33" s="73" t="s">
        <v>26</v>
      </c>
      <c r="N33" s="73" t="s">
        <v>384</v>
      </c>
      <c r="O33" s="103" t="s">
        <v>385</v>
      </c>
      <c r="P33" s="13" t="s">
        <v>386</v>
      </c>
      <c r="Q33" s="92" t="s">
        <v>22</v>
      </c>
      <c r="R33" s="49"/>
      <c r="S33" s="39"/>
      <c r="T33" s="40"/>
      <c r="U33" s="39"/>
      <c r="V33" s="42">
        <f t="shared" si="23"/>
        <v>30573.021130000001</v>
      </c>
      <c r="W33" s="39" t="str">
        <f t="shared" ca="1" si="24"/>
        <v>41 р.</v>
      </c>
      <c r="X33" s="39">
        <v>3057202113</v>
      </c>
    </row>
    <row r="34" spans="1:24" s="165" customFormat="1" ht="57" customHeight="1">
      <c r="A34" s="158">
        <v>324</v>
      </c>
      <c r="B34" s="38" t="s">
        <v>367</v>
      </c>
      <c r="C34" s="38" t="s">
        <v>277</v>
      </c>
      <c r="D34" s="38" t="s">
        <v>60</v>
      </c>
      <c r="E34" s="38"/>
      <c r="F34" s="39">
        <v>5</v>
      </c>
      <c r="G34" s="39">
        <v>2820</v>
      </c>
      <c r="H34" s="39"/>
      <c r="I34" s="38"/>
      <c r="J34" s="159" t="s">
        <v>137</v>
      </c>
      <c r="K34" s="70" t="s">
        <v>26</v>
      </c>
      <c r="L34" s="70" t="s">
        <v>59</v>
      </c>
      <c r="M34" s="73" t="s">
        <v>26</v>
      </c>
      <c r="N34" s="73" t="s">
        <v>388</v>
      </c>
      <c r="O34" s="103" t="s">
        <v>389</v>
      </c>
      <c r="P34" s="13" t="s">
        <v>386</v>
      </c>
      <c r="Q34" s="92" t="s">
        <v>22</v>
      </c>
      <c r="R34" s="103"/>
      <c r="S34" s="39"/>
      <c r="T34" s="40"/>
      <c r="U34" s="39"/>
      <c r="V34" s="42">
        <v>35234.060550000002</v>
      </c>
      <c r="W34" s="39" t="str">
        <f t="shared" ca="1" si="24"/>
        <v>29 р.</v>
      </c>
      <c r="X34" s="39">
        <v>3523306055</v>
      </c>
    </row>
    <row r="35" spans="1:24" s="165" customFormat="1" ht="57" customHeight="1">
      <c r="A35" s="158">
        <v>372</v>
      </c>
      <c r="B35" s="209" t="s">
        <v>367</v>
      </c>
      <c r="C35" s="17" t="s">
        <v>277</v>
      </c>
      <c r="D35" s="209" t="s">
        <v>60</v>
      </c>
      <c r="E35" s="209"/>
      <c r="F35" s="207">
        <v>4</v>
      </c>
      <c r="G35" s="207">
        <v>2730</v>
      </c>
      <c r="H35" s="207"/>
      <c r="I35" s="38"/>
      <c r="J35" s="210" t="s">
        <v>163</v>
      </c>
      <c r="K35" s="211" t="s">
        <v>26</v>
      </c>
      <c r="L35" s="211" t="s">
        <v>78</v>
      </c>
      <c r="M35" s="208" t="s">
        <v>26</v>
      </c>
      <c r="N35" s="208" t="s">
        <v>390</v>
      </c>
      <c r="O35" s="103" t="s">
        <v>391</v>
      </c>
      <c r="P35" s="39" t="s">
        <v>392</v>
      </c>
      <c r="Q35" s="61" t="s">
        <v>22</v>
      </c>
      <c r="R35" s="212"/>
      <c r="S35" s="207"/>
      <c r="T35" s="213"/>
      <c r="U35" s="207"/>
      <c r="V35" s="42">
        <f>X35/100000+1</f>
        <v>35400.044300000001</v>
      </c>
      <c r="W35" s="39" t="str">
        <f t="shared" ref="W35:W37" ca="1" si="25">DATEDIF(V35,$N$1,"y")&amp;" р."</f>
        <v>28 р.</v>
      </c>
      <c r="X35" s="207">
        <v>3539904430</v>
      </c>
    </row>
    <row r="36" spans="1:24" s="165" customFormat="1" ht="57" customHeight="1">
      <c r="A36" s="158">
        <v>373</v>
      </c>
      <c r="B36" s="209" t="s">
        <v>367</v>
      </c>
      <c r="C36" s="17" t="s">
        <v>277</v>
      </c>
      <c r="D36" s="38" t="s">
        <v>236</v>
      </c>
      <c r="E36" s="38"/>
      <c r="F36" s="39">
        <v>4</v>
      </c>
      <c r="G36" s="39">
        <v>2730</v>
      </c>
      <c r="H36" s="39"/>
      <c r="I36" s="38"/>
      <c r="J36" s="159" t="s">
        <v>261</v>
      </c>
      <c r="K36" s="70" t="s">
        <v>26</v>
      </c>
      <c r="L36" s="70" t="s">
        <v>78</v>
      </c>
      <c r="M36" s="49" t="s">
        <v>26</v>
      </c>
      <c r="N36" s="49" t="s">
        <v>393</v>
      </c>
      <c r="O36" s="97" t="s">
        <v>394</v>
      </c>
      <c r="P36" s="39" t="s">
        <v>392</v>
      </c>
      <c r="Q36" s="23" t="s">
        <v>22</v>
      </c>
      <c r="R36" s="39"/>
      <c r="S36" s="39"/>
      <c r="T36" s="40"/>
      <c r="U36" s="39"/>
      <c r="V36" s="42">
        <f>X36/100000+1</f>
        <v>33520.096100000002</v>
      </c>
      <c r="W36" s="39" t="str">
        <f t="shared" ca="1" si="25"/>
        <v>33 р.</v>
      </c>
      <c r="X36" s="39">
        <v>3351909610</v>
      </c>
    </row>
    <row r="37" spans="1:24" s="165" customFormat="1" ht="57" customHeight="1">
      <c r="A37" s="158">
        <v>384</v>
      </c>
      <c r="B37" s="38" t="s">
        <v>113</v>
      </c>
      <c r="C37" s="17"/>
      <c r="D37" s="38" t="s">
        <v>60</v>
      </c>
      <c r="E37" s="38"/>
      <c r="F37" s="39">
        <v>5</v>
      </c>
      <c r="G37" s="39">
        <v>2820</v>
      </c>
      <c r="H37" s="39"/>
      <c r="I37" s="38"/>
      <c r="J37" s="159" t="s">
        <v>165</v>
      </c>
      <c r="K37" s="70" t="s">
        <v>26</v>
      </c>
      <c r="L37" s="70" t="s">
        <v>64</v>
      </c>
      <c r="M37" s="49" t="s">
        <v>26</v>
      </c>
      <c r="N37" s="49" t="s">
        <v>395</v>
      </c>
      <c r="O37" s="103" t="s">
        <v>396</v>
      </c>
      <c r="P37" s="39" t="s">
        <v>279</v>
      </c>
      <c r="Q37" s="23" t="s">
        <v>22</v>
      </c>
      <c r="R37" s="53"/>
      <c r="S37" s="39"/>
      <c r="T37" s="40"/>
      <c r="U37" s="39"/>
      <c r="V37" s="42">
        <f t="shared" ref="V37" si="26">X37/100000+1</f>
        <v>33753.096319999997</v>
      </c>
      <c r="W37" s="39" t="str">
        <f t="shared" ca="1" si="25"/>
        <v>33 р.</v>
      </c>
      <c r="X37" s="39">
        <v>3375209632</v>
      </c>
    </row>
    <row r="38" spans="1:24" s="165" customFormat="1" ht="57" customHeight="1">
      <c r="A38" s="158">
        <v>449</v>
      </c>
      <c r="B38" s="38" t="s">
        <v>113</v>
      </c>
      <c r="C38" s="17"/>
      <c r="D38" s="38" t="s">
        <v>236</v>
      </c>
      <c r="E38" s="38" t="s">
        <v>107</v>
      </c>
      <c r="F38" s="39">
        <v>5</v>
      </c>
      <c r="G38" s="39">
        <v>2820</v>
      </c>
      <c r="H38" s="39"/>
      <c r="I38" s="38"/>
      <c r="J38" s="201" t="s">
        <v>265</v>
      </c>
      <c r="K38" s="69" t="s">
        <v>26</v>
      </c>
      <c r="L38" s="69" t="s">
        <v>59</v>
      </c>
      <c r="M38" s="214" t="s">
        <v>26</v>
      </c>
      <c r="N38" s="214" t="s">
        <v>397</v>
      </c>
      <c r="O38" s="39" t="s">
        <v>398</v>
      </c>
      <c r="P38" s="39" t="s">
        <v>399</v>
      </c>
      <c r="Q38" s="23" t="s">
        <v>22</v>
      </c>
      <c r="R38" s="40" t="s">
        <v>19</v>
      </c>
      <c r="S38" s="39"/>
      <c r="T38" s="40"/>
      <c r="U38" s="39"/>
      <c r="V38" s="42">
        <f t="shared" ref="V38" si="27">X38/100000+1</f>
        <v>31626.014190000002</v>
      </c>
      <c r="W38" s="39" t="str">
        <f ca="1">DATEDIF(V38,$N$1,"y")&amp;" р."</f>
        <v>38 р.</v>
      </c>
      <c r="X38" s="39">
        <v>3162501419</v>
      </c>
    </row>
    <row r="39" spans="1:24" ht="51.6" customHeight="1">
      <c r="A39" s="158">
        <v>481</v>
      </c>
      <c r="B39" s="38" t="s">
        <v>367</v>
      </c>
      <c r="C39" s="17"/>
      <c r="D39" s="38" t="s">
        <v>68</v>
      </c>
      <c r="E39" s="38"/>
      <c r="F39" s="39">
        <v>4</v>
      </c>
      <c r="G39" s="39">
        <v>2730</v>
      </c>
      <c r="H39" s="39"/>
      <c r="I39" s="38"/>
      <c r="J39" s="159" t="s">
        <v>181</v>
      </c>
      <c r="K39" s="70" t="s">
        <v>26</v>
      </c>
      <c r="L39" s="70" t="s">
        <v>78</v>
      </c>
      <c r="M39" s="73" t="s">
        <v>25</v>
      </c>
      <c r="N39" s="73" t="s">
        <v>401</v>
      </c>
      <c r="O39" s="39" t="s">
        <v>402</v>
      </c>
      <c r="P39" s="125" t="s">
        <v>400</v>
      </c>
      <c r="Q39" s="92" t="s">
        <v>22</v>
      </c>
      <c r="R39" s="125" t="s">
        <v>372</v>
      </c>
      <c r="S39" s="39"/>
      <c r="T39" s="40"/>
      <c r="U39" s="39"/>
      <c r="V39" s="42">
        <f t="shared" ref="V39" si="28">X39/100000+1</f>
        <v>28928.005359999999</v>
      </c>
      <c r="W39" s="39" t="str">
        <f t="shared" ref="W39:W41" ca="1" si="29">DATEDIF(V39,$N$1,"y")&amp;" р."</f>
        <v>46 р.</v>
      </c>
      <c r="X39" s="39">
        <v>2892700536</v>
      </c>
    </row>
    <row r="40" spans="1:24" s="163" customFormat="1" ht="57" customHeight="1">
      <c r="A40" s="158">
        <v>515</v>
      </c>
      <c r="B40" s="38" t="s">
        <v>367</v>
      </c>
      <c r="C40" s="158"/>
      <c r="D40" s="38"/>
      <c r="E40" s="38" t="s">
        <v>236</v>
      </c>
      <c r="F40" s="38"/>
      <c r="G40" s="39">
        <v>4</v>
      </c>
      <c r="H40" s="39"/>
      <c r="I40" s="39">
        <v>2730</v>
      </c>
      <c r="J40" s="159" t="s">
        <v>247</v>
      </c>
      <c r="K40" s="70" t="s">
        <v>26</v>
      </c>
      <c r="L40" s="70" t="s">
        <v>144</v>
      </c>
      <c r="M40" s="73" t="s">
        <v>26</v>
      </c>
      <c r="N40" s="39" t="s">
        <v>404</v>
      </c>
      <c r="O40" s="39" t="s">
        <v>405</v>
      </c>
      <c r="P40" s="75" t="s">
        <v>403</v>
      </c>
      <c r="Q40" s="23" t="s">
        <v>22</v>
      </c>
      <c r="R40" s="39"/>
      <c r="S40" s="39"/>
      <c r="T40" s="40"/>
      <c r="U40" s="39"/>
      <c r="V40" s="42">
        <f t="shared" ref="V40:V41" si="30">X40/100000+1</f>
        <v>29830.08756</v>
      </c>
      <c r="W40" s="39" t="str">
        <f t="shared" ca="1" si="29"/>
        <v>43 р.</v>
      </c>
      <c r="X40" s="39">
        <v>2982908756</v>
      </c>
    </row>
    <row r="41" spans="1:24" ht="48.6" customHeight="1">
      <c r="A41" s="158">
        <v>516</v>
      </c>
      <c r="B41" s="38" t="s">
        <v>367</v>
      </c>
      <c r="C41" s="38"/>
      <c r="D41" s="38" t="s">
        <v>68</v>
      </c>
      <c r="E41" s="38"/>
      <c r="F41" s="39">
        <v>5</v>
      </c>
      <c r="G41" s="39">
        <v>2820</v>
      </c>
      <c r="H41" s="39"/>
      <c r="I41" s="53" t="s">
        <v>406</v>
      </c>
      <c r="J41" s="159" t="s">
        <v>202</v>
      </c>
      <c r="K41" s="70" t="s">
        <v>26</v>
      </c>
      <c r="L41" s="70" t="s">
        <v>64</v>
      </c>
      <c r="M41" s="73" t="s">
        <v>25</v>
      </c>
      <c r="N41" s="73" t="s">
        <v>407</v>
      </c>
      <c r="O41" s="39" t="s">
        <v>408</v>
      </c>
      <c r="P41" s="75" t="s">
        <v>403</v>
      </c>
      <c r="Q41" s="23" t="s">
        <v>22</v>
      </c>
      <c r="R41" s="53" t="s">
        <v>409</v>
      </c>
      <c r="S41" s="39"/>
      <c r="T41" s="40"/>
      <c r="U41" s="39"/>
      <c r="V41" s="42">
        <f t="shared" si="30"/>
        <v>30271.094939999999</v>
      </c>
      <c r="W41" s="39" t="str">
        <f t="shared" ca="1" si="29"/>
        <v>42 р.</v>
      </c>
      <c r="X41" s="39">
        <v>3027009494</v>
      </c>
    </row>
    <row r="42" spans="1:24" ht="47.25">
      <c r="A42" s="158">
        <v>521</v>
      </c>
      <c r="B42" s="38" t="s">
        <v>367</v>
      </c>
      <c r="C42" s="158"/>
      <c r="D42" s="38"/>
      <c r="E42" s="38" t="s">
        <v>236</v>
      </c>
      <c r="F42" s="38"/>
      <c r="G42" s="39">
        <v>4</v>
      </c>
      <c r="H42" s="39"/>
      <c r="I42" s="39">
        <v>2730</v>
      </c>
      <c r="J42" s="159" t="s">
        <v>246</v>
      </c>
      <c r="K42" s="70" t="s">
        <v>26</v>
      </c>
      <c r="L42" s="70" t="s">
        <v>78</v>
      </c>
      <c r="M42" s="73" t="s">
        <v>26</v>
      </c>
      <c r="N42" s="73" t="s">
        <v>410</v>
      </c>
      <c r="O42" s="39" t="s">
        <v>411</v>
      </c>
      <c r="P42" s="75" t="s">
        <v>296</v>
      </c>
      <c r="Q42" s="23" t="s">
        <v>22</v>
      </c>
      <c r="R42" s="39"/>
      <c r="S42" s="39"/>
      <c r="T42" s="40"/>
      <c r="U42" s="39"/>
      <c r="V42" s="42">
        <f>X42/100000+1</f>
        <v>29138.00316</v>
      </c>
      <c r="W42" s="39" t="str">
        <f ca="1">DATEDIF(V42,$N$1,"y")&amp;" р."</f>
        <v>45 р.</v>
      </c>
      <c r="X42" s="39">
        <v>2913700316</v>
      </c>
    </row>
    <row r="43" spans="1:24" ht="47.25">
      <c r="A43" s="158">
        <v>522</v>
      </c>
      <c r="B43" s="38" t="s">
        <v>367</v>
      </c>
      <c r="C43" s="158"/>
      <c r="D43" s="38"/>
      <c r="E43" s="38" t="s">
        <v>68</v>
      </c>
      <c r="F43" s="47"/>
      <c r="G43" s="39">
        <v>9</v>
      </c>
      <c r="H43" s="39"/>
      <c r="I43" s="39">
        <v>3170</v>
      </c>
      <c r="J43" s="196" t="s">
        <v>188</v>
      </c>
      <c r="K43" s="204" t="s">
        <v>32</v>
      </c>
      <c r="L43" s="204" t="s">
        <v>101</v>
      </c>
      <c r="M43" s="73" t="s">
        <v>41</v>
      </c>
      <c r="N43" s="73" t="s">
        <v>412</v>
      </c>
      <c r="O43" s="39" t="s">
        <v>413</v>
      </c>
      <c r="P43" s="75" t="s">
        <v>296</v>
      </c>
      <c r="Q43" s="23" t="s">
        <v>22</v>
      </c>
      <c r="R43" s="39"/>
      <c r="S43" s="39"/>
      <c r="T43" s="40"/>
      <c r="U43" s="39"/>
      <c r="V43" s="42">
        <f>X43/100000+1</f>
        <v>26988.048360000001</v>
      </c>
      <c r="W43" s="39" t="str">
        <f ca="1">DATEDIF(V43,$N$1,"y")&amp;" р."</f>
        <v>51 р.</v>
      </c>
      <c r="X43" s="39">
        <v>2698704836</v>
      </c>
    </row>
    <row r="44" spans="1:24" s="165" customFormat="1" ht="57" customHeight="1">
      <c r="A44" s="158">
        <v>530</v>
      </c>
      <c r="B44" s="38" t="s">
        <v>367</v>
      </c>
      <c r="C44" s="17"/>
      <c r="D44" s="38" t="s">
        <v>236</v>
      </c>
      <c r="E44" s="38"/>
      <c r="F44" s="39">
        <v>5</v>
      </c>
      <c r="G44" s="39">
        <v>2820</v>
      </c>
      <c r="H44" s="39"/>
      <c r="I44" s="53" t="s">
        <v>415</v>
      </c>
      <c r="J44" s="159" t="s">
        <v>257</v>
      </c>
      <c r="K44" s="70" t="s">
        <v>26</v>
      </c>
      <c r="L44" s="70" t="s">
        <v>64</v>
      </c>
      <c r="M44" s="39" t="s">
        <v>26</v>
      </c>
      <c r="N44" s="39" t="s">
        <v>416</v>
      </c>
      <c r="O44" s="39" t="s">
        <v>417</v>
      </c>
      <c r="P44" s="75" t="s">
        <v>414</v>
      </c>
      <c r="Q44" s="23" t="s">
        <v>22</v>
      </c>
      <c r="R44" s="205"/>
      <c r="S44" s="103" t="s">
        <v>315</v>
      </c>
      <c r="T44" s="40"/>
      <c r="U44" s="39"/>
      <c r="V44" s="42">
        <f t="shared" ref="V44:V45" si="31">X44/100000+1</f>
        <v>33747.122320000002</v>
      </c>
      <c r="W44" s="39" t="str">
        <f t="shared" ref="W44:W45" ca="1" si="32">DATEDIF(V44,$N$1,"y")&amp;" р."</f>
        <v>33 р.</v>
      </c>
      <c r="X44" s="39">
        <v>3374612232</v>
      </c>
    </row>
    <row r="45" spans="1:24" s="165" customFormat="1" ht="57" customHeight="1">
      <c r="A45" s="158">
        <v>531</v>
      </c>
      <c r="B45" s="38" t="s">
        <v>367</v>
      </c>
      <c r="C45" s="17"/>
      <c r="D45" s="38" t="s">
        <v>60</v>
      </c>
      <c r="E45" s="38"/>
      <c r="F45" s="39">
        <v>4</v>
      </c>
      <c r="G45" s="39">
        <v>2730</v>
      </c>
      <c r="H45" s="39"/>
      <c r="I45" s="53" t="s">
        <v>287</v>
      </c>
      <c r="J45" s="159" t="s">
        <v>143</v>
      </c>
      <c r="K45" s="70" t="s">
        <v>26</v>
      </c>
      <c r="L45" s="70" t="s">
        <v>144</v>
      </c>
      <c r="M45" s="104" t="s">
        <v>26</v>
      </c>
      <c r="N45" s="104" t="s">
        <v>418</v>
      </c>
      <c r="O45" s="39" t="s">
        <v>417</v>
      </c>
      <c r="P45" s="75" t="s">
        <v>414</v>
      </c>
      <c r="Q45" s="92" t="s">
        <v>22</v>
      </c>
      <c r="R45" s="75"/>
      <c r="S45" s="125" t="s">
        <v>288</v>
      </c>
      <c r="T45" s="202"/>
      <c r="U45" s="104"/>
      <c r="V45" s="42">
        <f t="shared" si="31"/>
        <v>37388.040119999998</v>
      </c>
      <c r="W45" s="39" t="str">
        <f t="shared" ca="1" si="32"/>
        <v>23 р.</v>
      </c>
      <c r="X45" s="104">
        <v>3738704012</v>
      </c>
    </row>
    <row r="46" spans="1:24" ht="31.5">
      <c r="A46" s="158">
        <v>757</v>
      </c>
      <c r="B46" s="38" t="s">
        <v>113</v>
      </c>
      <c r="C46" s="17"/>
      <c r="D46" s="38" t="s">
        <v>60</v>
      </c>
      <c r="E46" s="38" t="s">
        <v>106</v>
      </c>
      <c r="F46" s="39">
        <v>4</v>
      </c>
      <c r="G46" s="39">
        <v>2730</v>
      </c>
      <c r="H46" s="39"/>
      <c r="I46" s="79" t="s">
        <v>297</v>
      </c>
      <c r="J46" s="201" t="s">
        <v>152</v>
      </c>
      <c r="K46" s="69" t="s">
        <v>26</v>
      </c>
      <c r="L46" s="69" t="s">
        <v>78</v>
      </c>
      <c r="M46" s="68" t="s">
        <v>26</v>
      </c>
      <c r="N46" s="68" t="s">
        <v>419</v>
      </c>
      <c r="O46" s="125" t="s">
        <v>420</v>
      </c>
      <c r="P46" s="58" t="s">
        <v>421</v>
      </c>
      <c r="Q46" s="101" t="s">
        <v>22</v>
      </c>
      <c r="R46" s="104" t="s">
        <v>298</v>
      </c>
      <c r="S46" s="99"/>
      <c r="T46" s="106"/>
      <c r="U46" s="99"/>
      <c r="V46" s="42">
        <f t="shared" ref="V46" si="33">X46/100000+1</f>
        <v>33924.04393</v>
      </c>
      <c r="W46" s="39" t="str">
        <f t="shared" ref="W46" ca="1" si="34">DATEDIF(V46,$N$1,"y")&amp;" р."</f>
        <v>32 р.</v>
      </c>
      <c r="X46" s="99">
        <v>3392304393</v>
      </c>
    </row>
    <row r="47" spans="1:24" s="167" customFormat="1" ht="57" customHeight="1">
      <c r="A47" s="219">
        <v>783</v>
      </c>
      <c r="B47" s="220" t="s">
        <v>113</v>
      </c>
      <c r="C47" s="221"/>
      <c r="D47" s="220" t="s">
        <v>60</v>
      </c>
      <c r="E47" s="220" t="s">
        <v>106</v>
      </c>
      <c r="F47" s="218">
        <v>4</v>
      </c>
      <c r="G47" s="218">
        <v>2730</v>
      </c>
      <c r="H47" s="218"/>
      <c r="I47" s="220"/>
      <c r="J47" s="225" t="s">
        <v>152</v>
      </c>
      <c r="K47" s="226" t="s">
        <v>26</v>
      </c>
      <c r="L47" s="226" t="s">
        <v>78</v>
      </c>
      <c r="M47" s="224" t="s">
        <v>26</v>
      </c>
      <c r="N47" s="224" t="s">
        <v>423</v>
      </c>
      <c r="O47" s="125" t="s">
        <v>424</v>
      </c>
      <c r="P47" s="215" t="s">
        <v>422</v>
      </c>
      <c r="Q47" s="216" t="s">
        <v>22</v>
      </c>
      <c r="R47" s="222" t="s">
        <v>19</v>
      </c>
      <c r="S47" s="218"/>
      <c r="T47" s="222"/>
      <c r="U47" s="218"/>
      <c r="V47" s="217">
        <f t="shared" ref="V47:V49" si="35">X47/100000+1</f>
        <v>37208.077319999997</v>
      </c>
      <c r="W47" s="218" t="str">
        <f t="shared" ref="W47:W49" ca="1" si="36">DATEDIF(V47,$N$1,"y")&amp;" р."</f>
        <v>23 р.</v>
      </c>
      <c r="X47" s="218">
        <v>3720707732</v>
      </c>
    </row>
    <row r="48" spans="1:24" s="165" customFormat="1" ht="57" customHeight="1">
      <c r="A48" s="219">
        <v>791</v>
      </c>
      <c r="B48" s="220" t="s">
        <v>113</v>
      </c>
      <c r="C48" s="221"/>
      <c r="D48" s="220" t="s">
        <v>68</v>
      </c>
      <c r="E48" s="220" t="s">
        <v>107</v>
      </c>
      <c r="F48" s="218">
        <v>4</v>
      </c>
      <c r="G48" s="218">
        <v>2730</v>
      </c>
      <c r="H48" s="218"/>
      <c r="I48" s="220"/>
      <c r="J48" s="225" t="s">
        <v>198</v>
      </c>
      <c r="K48" s="226" t="s">
        <v>26</v>
      </c>
      <c r="L48" s="226" t="s">
        <v>78</v>
      </c>
      <c r="M48" s="233" t="s">
        <v>26</v>
      </c>
      <c r="N48" s="227" t="s">
        <v>425</v>
      </c>
      <c r="O48" s="125" t="s">
        <v>426</v>
      </c>
      <c r="P48" s="215" t="s">
        <v>422</v>
      </c>
      <c r="Q48" s="216" t="s">
        <v>22</v>
      </c>
      <c r="R48" s="222" t="s">
        <v>19</v>
      </c>
      <c r="S48" s="218"/>
      <c r="T48" s="222"/>
      <c r="U48" s="218"/>
      <c r="V48" s="217">
        <f t="shared" si="35"/>
        <v>33088.092100000002</v>
      </c>
      <c r="W48" s="218" t="str">
        <f t="shared" ca="1" si="36"/>
        <v>34 р.</v>
      </c>
      <c r="X48" s="218">
        <v>3308709210</v>
      </c>
    </row>
    <row r="49" spans="1:24" s="165" customFormat="1" ht="57" customHeight="1">
      <c r="A49" s="219">
        <v>803</v>
      </c>
      <c r="B49" s="220" t="s">
        <v>427</v>
      </c>
      <c r="C49" s="221"/>
      <c r="D49" s="220" t="s">
        <v>68</v>
      </c>
      <c r="E49" s="220"/>
      <c r="F49" s="218">
        <v>5</v>
      </c>
      <c r="G49" s="218">
        <v>2820</v>
      </c>
      <c r="H49" s="218"/>
      <c r="I49" s="234" t="s">
        <v>293</v>
      </c>
      <c r="J49" s="239" t="s">
        <v>202</v>
      </c>
      <c r="K49" s="235" t="s">
        <v>26</v>
      </c>
      <c r="L49" s="235" t="s">
        <v>64</v>
      </c>
      <c r="M49" s="237" t="s">
        <v>26</v>
      </c>
      <c r="N49" s="237" t="s">
        <v>294</v>
      </c>
      <c r="O49" s="125" t="s">
        <v>428</v>
      </c>
      <c r="P49" s="215" t="s">
        <v>311</v>
      </c>
      <c r="Q49" s="216" t="s">
        <v>22</v>
      </c>
      <c r="R49" s="234"/>
      <c r="S49" s="218"/>
      <c r="T49" s="222"/>
      <c r="U49" s="218"/>
      <c r="V49" s="217">
        <f t="shared" si="35"/>
        <v>34605.153100000003</v>
      </c>
      <c r="W49" s="218" t="str">
        <f t="shared" ca="1" si="36"/>
        <v>30 р.</v>
      </c>
      <c r="X49" s="240">
        <v>3460415310</v>
      </c>
    </row>
    <row r="50" spans="1:24" s="188" customFormat="1" ht="57" customHeight="1">
      <c r="A50" s="219">
        <v>806</v>
      </c>
      <c r="B50" s="220" t="s">
        <v>113</v>
      </c>
      <c r="C50" s="221"/>
      <c r="D50" s="220" t="s">
        <v>72</v>
      </c>
      <c r="E50" s="220" t="s">
        <v>105</v>
      </c>
      <c r="F50" s="218">
        <v>5</v>
      </c>
      <c r="G50" s="218">
        <v>2820</v>
      </c>
      <c r="H50" s="218"/>
      <c r="I50" s="220"/>
      <c r="J50" s="225" t="s">
        <v>217</v>
      </c>
      <c r="K50" s="226" t="s">
        <v>26</v>
      </c>
      <c r="L50" s="226" t="s">
        <v>64</v>
      </c>
      <c r="M50" s="224" t="s">
        <v>71</v>
      </c>
      <c r="N50" s="223" t="s">
        <v>429</v>
      </c>
      <c r="O50" s="125" t="s">
        <v>430</v>
      </c>
      <c r="P50" s="215" t="s">
        <v>311</v>
      </c>
      <c r="Q50" s="216" t="s">
        <v>22</v>
      </c>
      <c r="R50" s="222" t="s">
        <v>19</v>
      </c>
      <c r="S50" s="105" t="s">
        <v>100</v>
      </c>
      <c r="T50" s="222"/>
      <c r="U50" s="218"/>
      <c r="V50" s="217">
        <f t="shared" ref="V50" si="37">X50/100000+1</f>
        <v>34746.042589999997</v>
      </c>
      <c r="W50" s="218" t="str">
        <f t="shared" ref="W50" ca="1" si="38">DATEDIF(V50,$N$1,"y")&amp;" р."</f>
        <v>30 р.</v>
      </c>
      <c r="X50" s="241">
        <v>3474504259</v>
      </c>
    </row>
    <row r="51" spans="1:24" s="165" customFormat="1" ht="57" customHeight="1">
      <c r="A51" s="219">
        <v>1033</v>
      </c>
      <c r="B51" s="220" t="s">
        <v>367</v>
      </c>
      <c r="C51" s="221"/>
      <c r="D51" s="220" t="s">
        <v>60</v>
      </c>
      <c r="E51" s="220"/>
      <c r="F51" s="218">
        <v>5</v>
      </c>
      <c r="G51" s="218">
        <v>2820</v>
      </c>
      <c r="H51" s="218"/>
      <c r="I51" s="234" t="s">
        <v>284</v>
      </c>
      <c r="J51" s="239" t="s">
        <v>149</v>
      </c>
      <c r="K51" s="235" t="s">
        <v>26</v>
      </c>
      <c r="L51" s="235" t="s">
        <v>59</v>
      </c>
      <c r="M51" s="242" t="s">
        <v>25</v>
      </c>
      <c r="N51" s="242" t="s">
        <v>432</v>
      </c>
      <c r="O51" s="97" t="s">
        <v>433</v>
      </c>
      <c r="P51" s="215" t="s">
        <v>431</v>
      </c>
      <c r="Q51" s="218" t="s">
        <v>22</v>
      </c>
      <c r="R51" s="218"/>
      <c r="S51" s="218"/>
      <c r="T51" s="222"/>
      <c r="U51" s="218"/>
      <c r="V51" s="217">
        <f t="shared" ref="V51" si="39">X51/100000+1</f>
        <v>33123.126539999997</v>
      </c>
      <c r="W51" s="218" t="str">
        <f t="shared" ref="W51" ca="1" si="40">DATEDIF(V51,$N$1,"y")&amp;" р."</f>
        <v>34 р.</v>
      </c>
      <c r="X51" s="218">
        <v>3312212654</v>
      </c>
    </row>
    <row r="52" spans="1:24" s="165" customFormat="1" ht="57" customHeight="1">
      <c r="A52" s="219">
        <v>1063</v>
      </c>
      <c r="B52" s="220" t="s">
        <v>367</v>
      </c>
      <c r="C52" s="221"/>
      <c r="D52" s="220" t="s">
        <v>72</v>
      </c>
      <c r="E52" s="220"/>
      <c r="F52" s="218">
        <v>5</v>
      </c>
      <c r="G52" s="218">
        <v>2820</v>
      </c>
      <c r="H52" s="218"/>
      <c r="I52" s="234" t="s">
        <v>281</v>
      </c>
      <c r="J52" s="239" t="s">
        <v>233</v>
      </c>
      <c r="K52" s="235" t="s">
        <v>26</v>
      </c>
      <c r="L52" s="235" t="s">
        <v>59</v>
      </c>
      <c r="M52" s="237" t="s">
        <v>26</v>
      </c>
      <c r="N52" s="237" t="s">
        <v>435</v>
      </c>
      <c r="O52" s="125" t="s">
        <v>436</v>
      </c>
      <c r="P52" s="215" t="s">
        <v>434</v>
      </c>
      <c r="Q52" s="218" t="s">
        <v>22</v>
      </c>
      <c r="R52" s="218"/>
      <c r="S52" s="218"/>
      <c r="T52" s="222"/>
      <c r="U52" s="218"/>
      <c r="V52" s="217">
        <f t="shared" ref="V52:V54" si="41">X52/100000+1</f>
        <v>31769.060160000001</v>
      </c>
      <c r="W52" s="218" t="str">
        <f t="shared" ref="W52:W54" ca="1" si="42">DATEDIF(V52,$N$1,"y")&amp;" р."</f>
        <v>38 р.</v>
      </c>
      <c r="X52" s="218">
        <v>3176806016</v>
      </c>
    </row>
    <row r="53" spans="1:24" ht="55.9" customHeight="1">
      <c r="A53" s="219">
        <v>1067</v>
      </c>
      <c r="B53" s="220" t="s">
        <v>367</v>
      </c>
      <c r="C53" s="220"/>
      <c r="D53" s="220" t="s">
        <v>72</v>
      </c>
      <c r="E53" s="220"/>
      <c r="F53" s="218">
        <v>4</v>
      </c>
      <c r="G53" s="218">
        <v>2730</v>
      </c>
      <c r="H53" s="218"/>
      <c r="I53" s="220"/>
      <c r="J53" s="239" t="s">
        <v>213</v>
      </c>
      <c r="K53" s="235" t="s">
        <v>26</v>
      </c>
      <c r="L53" s="235" t="s">
        <v>78</v>
      </c>
      <c r="M53" s="242" t="s">
        <v>26</v>
      </c>
      <c r="N53" s="242" t="s">
        <v>437</v>
      </c>
      <c r="O53" s="125" t="s">
        <v>438</v>
      </c>
      <c r="P53" s="215" t="s">
        <v>439</v>
      </c>
      <c r="Q53" s="216" t="s">
        <v>22</v>
      </c>
      <c r="R53" s="218"/>
      <c r="S53" s="218"/>
      <c r="T53" s="222"/>
      <c r="U53" s="218"/>
      <c r="V53" s="217">
        <f t="shared" si="41"/>
        <v>1</v>
      </c>
      <c r="W53" s="218" t="str">
        <f t="shared" ca="1" si="42"/>
        <v>125 р.</v>
      </c>
      <c r="X53" s="218"/>
    </row>
    <row r="54" spans="1:24" ht="59.45" customHeight="1">
      <c r="A54" s="219">
        <v>1069</v>
      </c>
      <c r="B54" s="220" t="s">
        <v>367</v>
      </c>
      <c r="C54" s="221"/>
      <c r="D54" s="220" t="s">
        <v>60</v>
      </c>
      <c r="E54" s="220" t="s">
        <v>105</v>
      </c>
      <c r="F54" s="218">
        <v>5</v>
      </c>
      <c r="G54" s="218">
        <v>2820</v>
      </c>
      <c r="H54" s="218"/>
      <c r="I54" s="220"/>
      <c r="J54" s="225" t="s">
        <v>149</v>
      </c>
      <c r="K54" s="226" t="s">
        <v>26</v>
      </c>
      <c r="L54" s="226" t="s">
        <v>59</v>
      </c>
      <c r="M54" s="224" t="s">
        <v>26</v>
      </c>
      <c r="N54" s="224" t="s">
        <v>440</v>
      </c>
      <c r="O54" s="125" t="s">
        <v>441</v>
      </c>
      <c r="P54" s="215" t="s">
        <v>439</v>
      </c>
      <c r="Q54" s="236" t="s">
        <v>22</v>
      </c>
      <c r="R54" s="226" t="s">
        <v>19</v>
      </c>
      <c r="S54" s="236"/>
      <c r="T54" s="222"/>
      <c r="U54" s="236"/>
      <c r="V54" s="217">
        <f t="shared" si="41"/>
        <v>28968.202939999999</v>
      </c>
      <c r="W54" s="218" t="str">
        <f t="shared" ca="1" si="42"/>
        <v>46 р.</v>
      </c>
      <c r="X54" s="218">
        <v>2896720294</v>
      </c>
    </row>
    <row r="55" spans="1:24" s="21" customFormat="1" ht="57" customHeight="1">
      <c r="A55" s="219">
        <v>1166</v>
      </c>
      <c r="B55" s="221" t="s">
        <v>113</v>
      </c>
      <c r="C55" s="221"/>
      <c r="D55" s="221" t="s">
        <v>236</v>
      </c>
      <c r="E55" s="221" t="s">
        <v>105</v>
      </c>
      <c r="F55" s="228">
        <v>4</v>
      </c>
      <c r="G55" s="228">
        <v>2730</v>
      </c>
      <c r="H55" s="228"/>
      <c r="I55" s="221"/>
      <c r="J55" s="229" t="s">
        <v>247</v>
      </c>
      <c r="K55" s="230" t="s">
        <v>26</v>
      </c>
      <c r="L55" s="230" t="s">
        <v>144</v>
      </c>
      <c r="M55" s="233" t="s">
        <v>47</v>
      </c>
      <c r="N55" s="233" t="s">
        <v>442</v>
      </c>
      <c r="O55" s="125" t="s">
        <v>443</v>
      </c>
      <c r="P55" s="215" t="s">
        <v>387</v>
      </c>
      <c r="Q55" s="101" t="s">
        <v>22</v>
      </c>
      <c r="R55" s="230" t="s">
        <v>19</v>
      </c>
      <c r="S55" s="228"/>
      <c r="T55" s="232"/>
      <c r="U55" s="228"/>
      <c r="V55" s="238">
        <f t="shared" ref="V55:V56" si="43">X55/100000+1</f>
        <v>35897.090150000004</v>
      </c>
      <c r="W55" s="228" t="str">
        <f t="shared" ref="W55:W56" ca="1" si="44">DATEDIF(V55,$N$1,"y")&amp;" р."</f>
        <v>27 р.</v>
      </c>
      <c r="X55" s="228">
        <v>3589609015</v>
      </c>
    </row>
    <row r="56" spans="1:24" s="34" customFormat="1" ht="57" customHeight="1">
      <c r="A56" s="219">
        <v>1167</v>
      </c>
      <c r="B56" s="130" t="s">
        <v>113</v>
      </c>
      <c r="C56" s="221"/>
      <c r="D56" s="130" t="s">
        <v>60</v>
      </c>
      <c r="E56" s="221" t="s">
        <v>107</v>
      </c>
      <c r="F56" s="112">
        <v>4</v>
      </c>
      <c r="G56" s="112">
        <v>2730</v>
      </c>
      <c r="H56" s="112"/>
      <c r="I56" s="221"/>
      <c r="J56" s="131" t="s">
        <v>163</v>
      </c>
      <c r="K56" s="132" t="s">
        <v>26</v>
      </c>
      <c r="L56" s="132" t="s">
        <v>78</v>
      </c>
      <c r="M56" s="231" t="s">
        <v>41</v>
      </c>
      <c r="N56" s="231" t="s">
        <v>444</v>
      </c>
      <c r="O56" s="125" t="s">
        <v>445</v>
      </c>
      <c r="P56" s="215" t="s">
        <v>387</v>
      </c>
      <c r="Q56" s="101" t="s">
        <v>22</v>
      </c>
      <c r="R56" s="133" t="s">
        <v>19</v>
      </c>
      <c r="S56" s="112"/>
      <c r="T56" s="133"/>
      <c r="U56" s="112"/>
      <c r="V56" s="238">
        <f t="shared" si="43"/>
        <v>37828.108789999998</v>
      </c>
      <c r="W56" s="228" t="str">
        <f t="shared" ca="1" si="44"/>
        <v>21 р.</v>
      </c>
      <c r="X56" s="112">
        <v>3782710879</v>
      </c>
    </row>
    <row r="57" spans="1:24" s="165" customFormat="1" ht="57" customHeight="1">
      <c r="A57" s="219">
        <v>1269</v>
      </c>
      <c r="B57" s="220" t="s">
        <v>367</v>
      </c>
      <c r="C57" s="221"/>
      <c r="D57" s="220" t="s">
        <v>236</v>
      </c>
      <c r="E57" s="220" t="s">
        <v>105</v>
      </c>
      <c r="F57" s="218">
        <v>4</v>
      </c>
      <c r="G57" s="218">
        <v>2730</v>
      </c>
      <c r="H57" s="218"/>
      <c r="I57" s="218" t="s">
        <v>309</v>
      </c>
      <c r="J57" s="225" t="s">
        <v>246</v>
      </c>
      <c r="K57" s="226" t="s">
        <v>26</v>
      </c>
      <c r="L57" s="226" t="s">
        <v>78</v>
      </c>
      <c r="M57" s="223" t="s">
        <v>25</v>
      </c>
      <c r="N57" s="223" t="s">
        <v>446</v>
      </c>
      <c r="O57" s="125" t="s">
        <v>447</v>
      </c>
      <c r="P57" s="215" t="s">
        <v>448</v>
      </c>
      <c r="Q57" s="218" t="s">
        <v>22</v>
      </c>
      <c r="R57" s="222" t="s">
        <v>19</v>
      </c>
      <c r="S57" s="217"/>
      <c r="T57" s="218"/>
      <c r="U57" s="217"/>
      <c r="V57" s="217">
        <f t="shared" ref="V57" si="45">X57/100000+1</f>
        <v>30647.031309999998</v>
      </c>
      <c r="W57" s="218" t="str">
        <f t="shared" ref="W57" ca="1" si="46">DATEDIF(V57,$N$1,"y")&amp;" р."</f>
        <v>41 р.</v>
      </c>
      <c r="X57" s="241">
        <v>3064603131</v>
      </c>
    </row>
  </sheetData>
  <autoFilter ref="A2:X54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zoomScale="55" zoomScaleNormal="55" workbookViewId="0">
      <pane xSplit="14" ySplit="2" topLeftCell="AH426" activePane="bottomRight" state="frozen"/>
      <selection activeCell="F654" activeCellId="4" sqref="A652:A1503 K657 E654 D654 F654"/>
      <selection pane="topRight" activeCell="F654" activeCellId="4" sqref="A652:A1503 K657 E654 D654 F654"/>
      <selection pane="bottomLeft" activeCell="F654" activeCellId="4" sqref="A652:A1503 K657 E654 D654 F654"/>
      <selection pane="bottomRight" activeCell="AQ427" sqref="AQ427"/>
    </sheetView>
  </sheetViews>
  <sheetFormatPr defaultColWidth="8.85546875" defaultRowHeight="15.75"/>
  <cols>
    <col min="1" max="1" width="9" style="161" bestFit="1" customWidth="1"/>
    <col min="2" max="2" width="10.7109375" style="161" customWidth="1"/>
    <col min="3" max="3" width="8.85546875" style="161"/>
    <col min="4" max="4" width="11.28515625" style="161" customWidth="1"/>
    <col min="5" max="5" width="8.85546875" style="161"/>
    <col min="6" max="7" width="9" style="161" bestFit="1" customWidth="1"/>
    <col min="8" max="8" width="9" style="161" customWidth="1"/>
    <col min="9" max="9" width="8.85546875" style="161"/>
    <col min="10" max="10" width="72.7109375" style="161" customWidth="1"/>
    <col min="11" max="11" width="17.7109375" style="161" customWidth="1"/>
    <col min="12" max="12" width="18.7109375" style="161" customWidth="1"/>
    <col min="13" max="13" width="21.28515625" style="161" customWidth="1"/>
    <col min="14" max="14" width="49.5703125" style="161" customWidth="1"/>
    <col min="15" max="15" width="25" style="187" customWidth="1"/>
    <col min="16" max="16" width="14.42578125" style="161" customWidth="1"/>
    <col min="17" max="17" width="8.85546875" style="161"/>
    <col min="18" max="18" width="14.28515625" style="161" customWidth="1"/>
    <col min="19" max="19" width="20.7109375" style="161" customWidth="1"/>
    <col min="20" max="20" width="13.28515625" style="161" customWidth="1"/>
    <col min="21" max="21" width="23.140625" style="161" customWidth="1"/>
    <col min="22" max="22" width="15.7109375" style="161" customWidth="1"/>
    <col min="23" max="23" width="11.140625" style="161" customWidth="1"/>
    <col min="24" max="24" width="14.28515625" style="161" customWidth="1"/>
    <col min="25" max="16384" width="8.85546875" style="161"/>
  </cols>
  <sheetData>
    <row r="1" spans="1:24" s="197" customFormat="1">
      <c r="N1" s="198">
        <f ca="1">TODAY()</f>
        <v>45855</v>
      </c>
    </row>
    <row r="2" spans="1:24" s="272" customFormat="1" ht="65.45" customHeight="1">
      <c r="A2" s="249" t="s">
        <v>0</v>
      </c>
      <c r="B2" s="249" t="s">
        <v>1</v>
      </c>
      <c r="C2" s="249" t="s">
        <v>283</v>
      </c>
      <c r="D2" s="249"/>
      <c r="E2" s="249"/>
      <c r="F2" s="249" t="s">
        <v>2</v>
      </c>
      <c r="G2" s="249" t="s">
        <v>3</v>
      </c>
      <c r="H2" s="249" t="s">
        <v>4</v>
      </c>
      <c r="I2" s="249" t="s">
        <v>5</v>
      </c>
      <c r="J2" s="249" t="s">
        <v>6</v>
      </c>
      <c r="K2" s="249" t="s">
        <v>7</v>
      </c>
      <c r="L2" s="268" t="s">
        <v>8</v>
      </c>
      <c r="M2" s="249" t="s">
        <v>9</v>
      </c>
      <c r="N2" s="249" t="s">
        <v>268</v>
      </c>
      <c r="O2" s="269" t="s">
        <v>269</v>
      </c>
      <c r="P2" s="249" t="s">
        <v>270</v>
      </c>
      <c r="Q2" s="270" t="s">
        <v>271</v>
      </c>
      <c r="R2" s="249"/>
      <c r="S2" s="249" t="s">
        <v>13</v>
      </c>
      <c r="T2" s="249" t="s">
        <v>14</v>
      </c>
      <c r="U2" s="249" t="s">
        <v>15</v>
      </c>
      <c r="V2" s="271" t="s">
        <v>16</v>
      </c>
      <c r="W2" s="249" t="s">
        <v>17</v>
      </c>
      <c r="X2" s="249" t="s">
        <v>18</v>
      </c>
    </row>
    <row r="3" spans="1:24" ht="31.5">
      <c r="A3" s="249">
        <v>3</v>
      </c>
      <c r="B3" s="255" t="s">
        <v>113</v>
      </c>
      <c r="C3" s="249"/>
      <c r="D3" s="255" t="s">
        <v>60</v>
      </c>
      <c r="E3" s="255"/>
      <c r="F3" s="246">
        <v>4</v>
      </c>
      <c r="G3" s="246">
        <v>2730</v>
      </c>
      <c r="H3" s="246"/>
      <c r="I3" s="249"/>
      <c r="J3" s="287" t="s">
        <v>153</v>
      </c>
      <c r="K3" s="288" t="s">
        <v>26</v>
      </c>
      <c r="L3" s="288" t="s">
        <v>144</v>
      </c>
      <c r="M3" s="246" t="s">
        <v>26</v>
      </c>
      <c r="N3" s="246" t="s">
        <v>449</v>
      </c>
      <c r="O3" s="251" t="s">
        <v>450</v>
      </c>
      <c r="P3" s="254"/>
      <c r="Q3" s="289" t="s">
        <v>51</v>
      </c>
      <c r="R3" s="262">
        <v>44843</v>
      </c>
      <c r="S3" s="290"/>
      <c r="T3" s="246"/>
      <c r="U3" s="245"/>
      <c r="V3" s="253">
        <f t="shared" ref="V3:V5" si="0">X3/100000+1</f>
        <v>36658.021189999999</v>
      </c>
      <c r="W3" s="254" t="str">
        <f t="shared" ref="W3:W5" ca="1" si="1">DATEDIF(V3,$N$1,"y")&amp;" р."</f>
        <v>25 р.</v>
      </c>
      <c r="X3" s="254">
        <v>3665702119</v>
      </c>
    </row>
    <row r="4" spans="1:24" ht="31.5">
      <c r="A4" s="249">
        <v>5</v>
      </c>
      <c r="B4" s="249" t="s">
        <v>113</v>
      </c>
      <c r="C4" s="249"/>
      <c r="D4" s="249" t="s">
        <v>68</v>
      </c>
      <c r="E4" s="249"/>
      <c r="F4" s="254">
        <v>5</v>
      </c>
      <c r="G4" s="254">
        <v>2820</v>
      </c>
      <c r="H4" s="254"/>
      <c r="I4" s="249"/>
      <c r="J4" s="275" t="s">
        <v>194</v>
      </c>
      <c r="K4" s="266" t="s">
        <v>26</v>
      </c>
      <c r="L4" s="266" t="s">
        <v>59</v>
      </c>
      <c r="M4" s="254" t="s">
        <v>26</v>
      </c>
      <c r="N4" s="265" t="s">
        <v>451</v>
      </c>
      <c r="O4" s="251" t="s">
        <v>452</v>
      </c>
      <c r="P4" s="254"/>
      <c r="Q4" s="244" t="s">
        <v>51</v>
      </c>
      <c r="R4" s="250">
        <v>44843</v>
      </c>
      <c r="S4" s="254"/>
      <c r="T4" s="260"/>
      <c r="U4" s="254"/>
      <c r="V4" s="253">
        <f t="shared" si="0"/>
        <v>32390.095379999999</v>
      </c>
      <c r="W4" s="254" t="str">
        <f t="shared" ca="1" si="1"/>
        <v>36 р.</v>
      </c>
      <c r="X4" s="254">
        <v>3238909538</v>
      </c>
    </row>
    <row r="5" spans="1:24" s="279" customFormat="1" ht="57" customHeight="1">
      <c r="A5" s="249">
        <v>21</v>
      </c>
      <c r="B5" s="249" t="s">
        <v>113</v>
      </c>
      <c r="C5" s="276"/>
      <c r="D5" s="249" t="s">
        <v>236</v>
      </c>
      <c r="E5" s="276"/>
      <c r="F5" s="254">
        <v>10</v>
      </c>
      <c r="G5" s="254">
        <v>3260</v>
      </c>
      <c r="H5" s="254"/>
      <c r="I5" s="276"/>
      <c r="J5" s="277" t="s">
        <v>239</v>
      </c>
      <c r="K5" s="278" t="s">
        <v>31</v>
      </c>
      <c r="L5" s="278" t="s">
        <v>61</v>
      </c>
      <c r="M5" s="254" t="s">
        <v>31</v>
      </c>
      <c r="N5" s="280" t="s">
        <v>454</v>
      </c>
      <c r="O5" s="246" t="s">
        <v>453</v>
      </c>
      <c r="P5" s="254"/>
      <c r="Q5" s="244" t="s">
        <v>51</v>
      </c>
      <c r="R5" s="254"/>
      <c r="S5" s="254"/>
      <c r="T5" s="260"/>
      <c r="U5" s="254"/>
      <c r="V5" s="253">
        <f t="shared" si="0"/>
        <v>27464.20551</v>
      </c>
      <c r="W5" s="254" t="str">
        <f t="shared" ca="1" si="1"/>
        <v>50 р.</v>
      </c>
      <c r="X5" s="254">
        <v>2746320551</v>
      </c>
    </row>
    <row r="6" spans="1:24" s="272" customFormat="1" ht="57" customHeight="1">
      <c r="A6" s="249">
        <v>70</v>
      </c>
      <c r="B6" s="249" t="s">
        <v>367</v>
      </c>
      <c r="C6" s="249"/>
      <c r="D6" s="249" t="s">
        <v>68</v>
      </c>
      <c r="E6" s="249"/>
      <c r="F6" s="254">
        <v>5</v>
      </c>
      <c r="G6" s="254">
        <v>2820</v>
      </c>
      <c r="H6" s="254"/>
      <c r="I6" s="249"/>
      <c r="J6" s="275" t="s">
        <v>177</v>
      </c>
      <c r="K6" s="266" t="s">
        <v>26</v>
      </c>
      <c r="L6" s="266" t="s">
        <v>59</v>
      </c>
      <c r="M6" s="280" t="s">
        <v>26</v>
      </c>
      <c r="N6" s="280" t="s">
        <v>455</v>
      </c>
      <c r="O6" s="251" t="s">
        <v>456</v>
      </c>
      <c r="P6" s="254"/>
      <c r="Q6" s="244" t="s">
        <v>51</v>
      </c>
      <c r="R6" s="264"/>
      <c r="S6" s="254"/>
      <c r="T6" s="260"/>
      <c r="U6" s="254"/>
      <c r="V6" s="253">
        <f t="shared" ref="V6:V7" si="2">X6/100000+1</f>
        <v>34136.069300000003</v>
      </c>
      <c r="W6" s="254" t="str">
        <f t="shared" ref="W6:W7" ca="1" si="3">DATEDIF(V6,$N$1,"y")&amp;" р."</f>
        <v>32 р.</v>
      </c>
      <c r="X6" s="254">
        <v>3413506930</v>
      </c>
    </row>
    <row r="7" spans="1:24" s="273" customFormat="1" ht="57" customHeight="1">
      <c r="A7" s="249">
        <v>77</v>
      </c>
      <c r="B7" s="249" t="s">
        <v>367</v>
      </c>
      <c r="C7" s="249"/>
      <c r="D7" s="249" t="s">
        <v>236</v>
      </c>
      <c r="E7" s="249"/>
      <c r="F7" s="254">
        <v>5</v>
      </c>
      <c r="G7" s="254">
        <v>2820</v>
      </c>
      <c r="H7" s="254"/>
      <c r="I7" s="249"/>
      <c r="J7" s="275" t="s">
        <v>257</v>
      </c>
      <c r="K7" s="266" t="s">
        <v>26</v>
      </c>
      <c r="L7" s="266" t="s">
        <v>64</v>
      </c>
      <c r="M7" s="254" t="s">
        <v>26</v>
      </c>
      <c r="N7" s="254" t="s">
        <v>457</v>
      </c>
      <c r="O7" s="251" t="s">
        <v>458</v>
      </c>
      <c r="P7" s="254"/>
      <c r="Q7" s="244" t="s">
        <v>51</v>
      </c>
      <c r="R7" s="254"/>
      <c r="S7" s="254"/>
      <c r="T7" s="260"/>
      <c r="U7" s="254"/>
      <c r="V7" s="253">
        <f t="shared" si="2"/>
        <v>33198.06018</v>
      </c>
      <c r="W7" s="254" t="str">
        <f t="shared" ca="1" si="3"/>
        <v>34 р.</v>
      </c>
      <c r="X7" s="254">
        <v>3319706018</v>
      </c>
    </row>
    <row r="8" spans="1:24" s="165" customFormat="1" ht="57" customHeight="1">
      <c r="A8" s="249">
        <v>90</v>
      </c>
      <c r="B8" s="249" t="s">
        <v>113</v>
      </c>
      <c r="C8" s="255" t="s">
        <v>277</v>
      </c>
      <c r="D8" s="249" t="s">
        <v>236</v>
      </c>
      <c r="E8" s="249"/>
      <c r="F8" s="254">
        <v>4</v>
      </c>
      <c r="G8" s="254">
        <v>2730</v>
      </c>
      <c r="H8" s="254"/>
      <c r="I8" s="249"/>
      <c r="J8" s="275" t="s">
        <v>254</v>
      </c>
      <c r="K8" s="266" t="s">
        <v>26</v>
      </c>
      <c r="L8" s="266" t="s">
        <v>78</v>
      </c>
      <c r="M8" s="280" t="s">
        <v>32</v>
      </c>
      <c r="N8" s="280" t="s">
        <v>459</v>
      </c>
      <c r="O8" s="251" t="s">
        <v>460</v>
      </c>
      <c r="P8" s="254" t="s">
        <v>289</v>
      </c>
      <c r="Q8" s="244" t="s">
        <v>23</v>
      </c>
      <c r="R8" s="250" t="s">
        <v>461</v>
      </c>
      <c r="S8" s="254"/>
      <c r="T8" s="260"/>
      <c r="U8" s="254"/>
      <c r="V8" s="253">
        <f t="shared" ref="V8:V9" si="4">X8/100000+1</f>
        <v>32301.12414</v>
      </c>
      <c r="W8" s="254" t="str">
        <f t="shared" ref="W8:W9" ca="1" si="5">DATEDIF(V8,$N$1,"y")&amp;" р."</f>
        <v>37 р.</v>
      </c>
      <c r="X8" s="254">
        <v>3230012414</v>
      </c>
    </row>
    <row r="9" spans="1:24" s="165" customFormat="1" ht="57" customHeight="1">
      <c r="A9" s="249">
        <v>93</v>
      </c>
      <c r="B9" s="249" t="s">
        <v>367</v>
      </c>
      <c r="C9" s="255"/>
      <c r="D9" s="249" t="s">
        <v>60</v>
      </c>
      <c r="E9" s="249"/>
      <c r="F9" s="254">
        <v>5</v>
      </c>
      <c r="G9" s="254">
        <v>2820</v>
      </c>
      <c r="H9" s="254"/>
      <c r="I9" s="249"/>
      <c r="J9" s="275" t="s">
        <v>166</v>
      </c>
      <c r="K9" s="266" t="s">
        <v>26</v>
      </c>
      <c r="L9" s="266" t="s">
        <v>59</v>
      </c>
      <c r="M9" s="254" t="s">
        <v>49</v>
      </c>
      <c r="N9" s="254" t="s">
        <v>462</v>
      </c>
      <c r="O9" s="251" t="s">
        <v>463</v>
      </c>
      <c r="P9" s="254" t="s">
        <v>370</v>
      </c>
      <c r="Q9" s="244" t="s">
        <v>23</v>
      </c>
      <c r="R9" s="250" t="s">
        <v>464</v>
      </c>
      <c r="S9" s="254"/>
      <c r="T9" s="260"/>
      <c r="U9" s="254"/>
      <c r="V9" s="253">
        <f t="shared" si="4"/>
        <v>27066.13695</v>
      </c>
      <c r="W9" s="254" t="str">
        <f t="shared" ca="1" si="5"/>
        <v>51 р.</v>
      </c>
      <c r="X9" s="254">
        <v>2706513695</v>
      </c>
    </row>
    <row r="10" spans="1:24" ht="63">
      <c r="A10" s="249">
        <v>144</v>
      </c>
      <c r="B10" s="249" t="s">
        <v>367</v>
      </c>
      <c r="C10" s="255" t="s">
        <v>277</v>
      </c>
      <c r="D10" s="249" t="s">
        <v>68</v>
      </c>
      <c r="E10" s="249"/>
      <c r="F10" s="254">
        <v>4</v>
      </c>
      <c r="G10" s="254">
        <v>2730</v>
      </c>
      <c r="H10" s="254"/>
      <c r="I10" s="249"/>
      <c r="J10" s="275" t="s">
        <v>192</v>
      </c>
      <c r="K10" s="266" t="s">
        <v>26</v>
      </c>
      <c r="L10" s="266" t="s">
        <v>144</v>
      </c>
      <c r="M10" s="265" t="s">
        <v>26</v>
      </c>
      <c r="N10" s="265" t="s">
        <v>465</v>
      </c>
      <c r="O10" s="252" t="s">
        <v>466</v>
      </c>
      <c r="P10" s="254" t="s">
        <v>467</v>
      </c>
      <c r="Q10" s="244" t="s">
        <v>22</v>
      </c>
      <c r="R10" s="254"/>
      <c r="S10" s="293" t="s">
        <v>468</v>
      </c>
      <c r="T10" s="260"/>
      <c r="U10" s="254"/>
      <c r="V10" s="253">
        <f t="shared" ref="V10" si="6">X10/100000+1</f>
        <v>32309.149949999999</v>
      </c>
      <c r="W10" s="254" t="str">
        <f t="shared" ref="W10" ca="1" si="7">DATEDIF(V10,$N$1,"y")&amp;" р."</f>
        <v>37 р.</v>
      </c>
      <c r="X10" s="254">
        <v>3230814995</v>
      </c>
    </row>
    <row r="11" spans="1:24" s="21" customFormat="1" ht="57" customHeight="1">
      <c r="A11" s="249">
        <v>208</v>
      </c>
      <c r="B11" s="249" t="s">
        <v>367</v>
      </c>
      <c r="C11" s="255" t="s">
        <v>277</v>
      </c>
      <c r="D11" s="249" t="s">
        <v>236</v>
      </c>
      <c r="E11" s="249"/>
      <c r="F11" s="254">
        <v>4</v>
      </c>
      <c r="G11" s="254">
        <v>2730</v>
      </c>
      <c r="H11" s="254"/>
      <c r="I11" s="249"/>
      <c r="J11" s="275" t="s">
        <v>246</v>
      </c>
      <c r="K11" s="266" t="s">
        <v>26</v>
      </c>
      <c r="L11" s="266" t="s">
        <v>78</v>
      </c>
      <c r="M11" s="265" t="s">
        <v>26</v>
      </c>
      <c r="N11" s="282" t="s">
        <v>471</v>
      </c>
      <c r="O11" s="252" t="s">
        <v>469</v>
      </c>
      <c r="P11" s="254" t="s">
        <v>470</v>
      </c>
      <c r="Q11" s="284" t="s">
        <v>22</v>
      </c>
      <c r="R11" s="265"/>
      <c r="S11" s="282"/>
      <c r="T11" s="283"/>
      <c r="U11" s="282"/>
      <c r="V11" s="253">
        <f>X11/100000+1</f>
        <v>32516.008989999998</v>
      </c>
      <c r="W11" s="254" t="str">
        <f t="shared" ref="W11" ca="1" si="8">DATEDIF(V11,$N$1,"y")&amp;" р."</f>
        <v>36 р.</v>
      </c>
      <c r="X11" s="295">
        <v>3251500899</v>
      </c>
    </row>
    <row r="12" spans="1:24" s="197" customFormat="1" ht="67.900000000000006" customHeight="1">
      <c r="A12" s="249">
        <v>214</v>
      </c>
      <c r="B12" s="249" t="s">
        <v>367</v>
      </c>
      <c r="C12" s="248"/>
      <c r="D12" s="249"/>
      <c r="E12" s="249" t="s">
        <v>68</v>
      </c>
      <c r="F12" s="249"/>
      <c r="G12" s="254">
        <v>5</v>
      </c>
      <c r="H12" s="254"/>
      <c r="I12" s="254">
        <v>2820</v>
      </c>
      <c r="J12" s="275" t="s">
        <v>203</v>
      </c>
      <c r="K12" s="266" t="s">
        <v>26</v>
      </c>
      <c r="L12" s="266" t="s">
        <v>59</v>
      </c>
      <c r="M12" s="280" t="s">
        <v>26</v>
      </c>
      <c r="N12" s="280" t="s">
        <v>473</v>
      </c>
      <c r="O12" s="301" t="s">
        <v>474</v>
      </c>
      <c r="P12" s="254" t="s">
        <v>472</v>
      </c>
      <c r="Q12" s="244" t="s">
        <v>22</v>
      </c>
      <c r="R12" s="254"/>
      <c r="S12" s="254"/>
      <c r="T12" s="260"/>
      <c r="U12" s="254"/>
      <c r="V12" s="253">
        <f t="shared" ref="V12:V14" si="9">X12/100000+1</f>
        <v>29205.00633</v>
      </c>
      <c r="W12" s="254" t="str">
        <f t="shared" ref="W12:W14" ca="1" si="10">DATEDIF(V12,$N$1,"y")&amp;" р."</f>
        <v>45 р.</v>
      </c>
      <c r="X12" s="254">
        <v>2920400633</v>
      </c>
    </row>
    <row r="13" spans="1:24" s="197" customFormat="1" ht="57" customHeight="1">
      <c r="A13" s="249">
        <v>215</v>
      </c>
      <c r="B13" s="249" t="s">
        <v>367</v>
      </c>
      <c r="C13" s="249" t="s">
        <v>277</v>
      </c>
      <c r="D13" s="249" t="s">
        <v>72</v>
      </c>
      <c r="E13" s="249"/>
      <c r="F13" s="254">
        <v>4</v>
      </c>
      <c r="G13" s="254">
        <v>2730</v>
      </c>
      <c r="H13" s="254"/>
      <c r="I13" s="250" t="s">
        <v>285</v>
      </c>
      <c r="J13" s="275" t="s">
        <v>229</v>
      </c>
      <c r="K13" s="266" t="s">
        <v>26</v>
      </c>
      <c r="L13" s="266" t="s">
        <v>144</v>
      </c>
      <c r="M13" s="254" t="s">
        <v>26</v>
      </c>
      <c r="N13" s="254" t="s">
        <v>475</v>
      </c>
      <c r="O13" s="297" t="s">
        <v>476</v>
      </c>
      <c r="P13" s="251" t="s">
        <v>472</v>
      </c>
      <c r="Q13" s="244" t="s">
        <v>22</v>
      </c>
      <c r="R13" s="251" t="s">
        <v>286</v>
      </c>
      <c r="S13" s="253"/>
      <c r="T13" s="260"/>
      <c r="U13" s="254"/>
      <c r="V13" s="253">
        <f t="shared" si="9"/>
        <v>34681.032350000001</v>
      </c>
      <c r="W13" s="254" t="str">
        <f t="shared" ca="1" si="10"/>
        <v>30 р.</v>
      </c>
      <c r="X13" s="254">
        <v>3468003235</v>
      </c>
    </row>
    <row r="14" spans="1:24" s="272" customFormat="1" ht="57" customHeight="1">
      <c r="A14" s="249">
        <v>217</v>
      </c>
      <c r="B14" s="249" t="s">
        <v>367</v>
      </c>
      <c r="C14" s="249" t="s">
        <v>277</v>
      </c>
      <c r="D14" s="209" t="s">
        <v>60</v>
      </c>
      <c r="E14" s="209"/>
      <c r="F14" s="207">
        <v>4</v>
      </c>
      <c r="G14" s="207">
        <v>2730</v>
      </c>
      <c r="H14" s="207"/>
      <c r="I14" s="250" t="s">
        <v>272</v>
      </c>
      <c r="J14" s="210" t="s">
        <v>163</v>
      </c>
      <c r="K14" s="211" t="s">
        <v>26</v>
      </c>
      <c r="L14" s="211" t="s">
        <v>78</v>
      </c>
      <c r="M14" s="208" t="s">
        <v>26</v>
      </c>
      <c r="N14" s="208" t="s">
        <v>477</v>
      </c>
      <c r="O14" s="297" t="s">
        <v>478</v>
      </c>
      <c r="P14" s="251" t="s">
        <v>472</v>
      </c>
      <c r="Q14" s="61" t="s">
        <v>22</v>
      </c>
      <c r="R14" s="254"/>
      <c r="S14" s="207"/>
      <c r="T14" s="213"/>
      <c r="U14" s="207"/>
      <c r="V14" s="253">
        <f t="shared" si="9"/>
        <v>27858.039929999999</v>
      </c>
      <c r="W14" s="254" t="str">
        <f t="shared" ca="1" si="10"/>
        <v>49 р.</v>
      </c>
      <c r="X14" s="207">
        <v>2785703993</v>
      </c>
    </row>
    <row r="15" spans="1:24" s="165" customFormat="1" ht="57" customHeight="1">
      <c r="A15" s="249">
        <v>259</v>
      </c>
      <c r="B15" s="249" t="s">
        <v>367</v>
      </c>
      <c r="C15" s="255" t="s">
        <v>277</v>
      </c>
      <c r="D15" s="249" t="s">
        <v>68</v>
      </c>
      <c r="E15" s="249"/>
      <c r="F15" s="254">
        <v>4</v>
      </c>
      <c r="G15" s="254">
        <v>2730</v>
      </c>
      <c r="H15" s="254"/>
      <c r="I15" s="249"/>
      <c r="J15" s="275" t="s">
        <v>198</v>
      </c>
      <c r="K15" s="266" t="s">
        <v>26</v>
      </c>
      <c r="L15" s="266" t="s">
        <v>78</v>
      </c>
      <c r="M15" s="265" t="s">
        <v>26</v>
      </c>
      <c r="N15" s="265" t="s">
        <v>480</v>
      </c>
      <c r="O15" s="251" t="s">
        <v>481</v>
      </c>
      <c r="P15" s="251" t="s">
        <v>479</v>
      </c>
      <c r="Q15" s="244" t="s">
        <v>22</v>
      </c>
      <c r="R15" s="251"/>
      <c r="S15" s="254"/>
      <c r="T15" s="260"/>
      <c r="U15" s="254"/>
      <c r="V15" s="253">
        <f t="shared" ref="V15" si="11">X15/100000+1</f>
        <v>31564.239320000001</v>
      </c>
      <c r="W15" s="254" t="str">
        <f t="shared" ref="W15" ca="1" si="12">DATEDIF(V15,$N$1,"y")&amp;" р."</f>
        <v>39 р.</v>
      </c>
      <c r="X15" s="296">
        <v>3156323932</v>
      </c>
    </row>
    <row r="16" spans="1:24" s="199" customFormat="1" ht="57" customHeight="1">
      <c r="A16" s="249">
        <v>276</v>
      </c>
      <c r="B16" s="249" t="s">
        <v>367</v>
      </c>
      <c r="C16" s="255"/>
      <c r="D16" s="249" t="s">
        <v>72</v>
      </c>
      <c r="E16" s="249"/>
      <c r="F16" s="254">
        <v>4</v>
      </c>
      <c r="G16" s="254">
        <v>2730</v>
      </c>
      <c r="H16" s="254"/>
      <c r="I16" s="249"/>
      <c r="J16" s="275" t="s">
        <v>226</v>
      </c>
      <c r="K16" s="266" t="s">
        <v>26</v>
      </c>
      <c r="L16" s="266" t="s">
        <v>78</v>
      </c>
      <c r="M16" s="265" t="s">
        <v>31</v>
      </c>
      <c r="N16" s="304" t="s">
        <v>484</v>
      </c>
      <c r="O16" s="28" t="s">
        <v>485</v>
      </c>
      <c r="P16" s="251" t="s">
        <v>482</v>
      </c>
      <c r="Q16" s="282" t="s">
        <v>22</v>
      </c>
      <c r="R16" s="243"/>
      <c r="S16" s="282"/>
      <c r="T16" s="283"/>
      <c r="U16" s="282"/>
      <c r="V16" s="294">
        <v>1</v>
      </c>
      <c r="W16" s="254" t="str">
        <f t="shared" ref="W16" ca="1" si="13">DATEDIF(V16,$N$1,"y")&amp;" р."</f>
        <v>125 р.</v>
      </c>
      <c r="X16" s="282">
        <v>3549601391</v>
      </c>
    </row>
    <row r="17" spans="1:24" s="195" customFormat="1" ht="57" customHeight="1">
      <c r="A17" s="249">
        <v>336</v>
      </c>
      <c r="B17" s="249" t="s">
        <v>367</v>
      </c>
      <c r="C17" s="255"/>
      <c r="D17" s="249" t="s">
        <v>236</v>
      </c>
      <c r="E17" s="249"/>
      <c r="F17" s="254">
        <v>4</v>
      </c>
      <c r="G17" s="254">
        <v>2730</v>
      </c>
      <c r="H17" s="254"/>
      <c r="I17" s="249"/>
      <c r="J17" s="275" t="s">
        <v>246</v>
      </c>
      <c r="K17" s="266" t="s">
        <v>26</v>
      </c>
      <c r="L17" s="266" t="s">
        <v>78</v>
      </c>
      <c r="M17" s="280" t="s">
        <v>26</v>
      </c>
      <c r="N17" s="280" t="s">
        <v>488</v>
      </c>
      <c r="O17" s="252" t="s">
        <v>486</v>
      </c>
      <c r="P17" s="254" t="s">
        <v>487</v>
      </c>
      <c r="Q17" s="244" t="s">
        <v>22</v>
      </c>
      <c r="R17" s="254"/>
      <c r="S17" s="254"/>
      <c r="T17" s="260"/>
      <c r="U17" s="254"/>
      <c r="V17" s="253">
        <f t="shared" ref="V17" si="14">X17/100000+1</f>
        <v>35151.03572</v>
      </c>
      <c r="W17" s="254" t="str">
        <f t="shared" ref="W17:W20" ca="1" si="15">DATEDIF(V17,$N$1,"y")&amp;" р."</f>
        <v>29 р.</v>
      </c>
      <c r="X17" s="254">
        <v>3515003572</v>
      </c>
    </row>
    <row r="18" spans="1:24" s="165" customFormat="1" ht="57" customHeight="1">
      <c r="A18" s="249">
        <v>343</v>
      </c>
      <c r="B18" s="249" t="s">
        <v>367</v>
      </c>
      <c r="C18" s="255"/>
      <c r="D18" s="249" t="s">
        <v>60</v>
      </c>
      <c r="E18" s="249"/>
      <c r="F18" s="254">
        <v>4</v>
      </c>
      <c r="G18" s="254">
        <v>2730</v>
      </c>
      <c r="H18" s="254"/>
      <c r="I18" s="249"/>
      <c r="J18" s="275" t="s">
        <v>163</v>
      </c>
      <c r="K18" s="266" t="s">
        <v>26</v>
      </c>
      <c r="L18" s="266" t="s">
        <v>78</v>
      </c>
      <c r="M18" s="254" t="s">
        <v>26</v>
      </c>
      <c r="N18" s="254" t="s">
        <v>489</v>
      </c>
      <c r="O18" s="252" t="s">
        <v>486</v>
      </c>
      <c r="P18" s="254" t="s">
        <v>487</v>
      </c>
      <c r="Q18" s="244" t="s">
        <v>22</v>
      </c>
      <c r="R18" s="250"/>
      <c r="S18" s="254"/>
      <c r="T18" s="260"/>
      <c r="U18" s="254"/>
      <c r="V18" s="253">
        <f t="shared" ref="V18:V20" si="16">X18/100000+1</f>
        <v>34181.141329999999</v>
      </c>
      <c r="W18" s="254" t="str">
        <f t="shared" ca="1" si="15"/>
        <v>31 р.</v>
      </c>
      <c r="X18" s="254">
        <v>3418014133</v>
      </c>
    </row>
    <row r="19" spans="1:24" s="165" customFormat="1" ht="57" customHeight="1">
      <c r="A19" s="249">
        <v>344</v>
      </c>
      <c r="B19" s="249" t="s">
        <v>367</v>
      </c>
      <c r="C19" s="255"/>
      <c r="D19" s="249" t="s">
        <v>68</v>
      </c>
      <c r="E19" s="249"/>
      <c r="F19" s="254">
        <v>5</v>
      </c>
      <c r="G19" s="254">
        <v>2820</v>
      </c>
      <c r="H19" s="254"/>
      <c r="I19" s="249"/>
      <c r="J19" s="275" t="s">
        <v>193</v>
      </c>
      <c r="K19" s="266" t="s">
        <v>26</v>
      </c>
      <c r="L19" s="266" t="s">
        <v>64</v>
      </c>
      <c r="M19" s="265" t="s">
        <v>26</v>
      </c>
      <c r="N19" s="265" t="s">
        <v>490</v>
      </c>
      <c r="O19" s="252" t="s">
        <v>486</v>
      </c>
      <c r="P19" s="254" t="s">
        <v>487</v>
      </c>
      <c r="Q19" s="244" t="s">
        <v>22</v>
      </c>
      <c r="R19" s="250"/>
      <c r="S19" s="254"/>
      <c r="T19" s="260"/>
      <c r="U19" s="254"/>
      <c r="V19" s="253">
        <f t="shared" si="16"/>
        <v>35624.085529999997</v>
      </c>
      <c r="W19" s="254" t="str">
        <f t="shared" ca="1" si="15"/>
        <v>28 р.</v>
      </c>
      <c r="X19" s="254">
        <v>3562308553</v>
      </c>
    </row>
    <row r="20" spans="1:24" s="197" customFormat="1" ht="63">
      <c r="A20" s="249">
        <v>358</v>
      </c>
      <c r="B20" s="249" t="s">
        <v>367</v>
      </c>
      <c r="C20" s="248"/>
      <c r="D20" s="249"/>
      <c r="E20" s="249" t="s">
        <v>68</v>
      </c>
      <c r="F20" s="249"/>
      <c r="G20" s="254">
        <v>4</v>
      </c>
      <c r="H20" s="254"/>
      <c r="I20" s="254">
        <v>2730</v>
      </c>
      <c r="J20" s="275" t="s">
        <v>190</v>
      </c>
      <c r="K20" s="266" t="s">
        <v>26</v>
      </c>
      <c r="L20" s="266" t="s">
        <v>78</v>
      </c>
      <c r="M20" s="254" t="s">
        <v>26</v>
      </c>
      <c r="N20" s="265" t="s">
        <v>493</v>
      </c>
      <c r="O20" s="252" t="s">
        <v>491</v>
      </c>
      <c r="P20" s="254" t="s">
        <v>492</v>
      </c>
      <c r="Q20" s="244" t="s">
        <v>22</v>
      </c>
      <c r="R20" s="254"/>
      <c r="S20" s="254"/>
      <c r="T20" s="260"/>
      <c r="U20" s="254"/>
      <c r="V20" s="253">
        <f t="shared" si="16"/>
        <v>31338.14675</v>
      </c>
      <c r="W20" s="254" t="str">
        <f t="shared" ca="1" si="15"/>
        <v>39 р.</v>
      </c>
      <c r="X20" s="254">
        <v>3133714675</v>
      </c>
    </row>
    <row r="21" spans="1:24" s="197" customFormat="1" ht="48" customHeight="1">
      <c r="A21" s="249">
        <v>399</v>
      </c>
      <c r="B21" s="249" t="s">
        <v>496</v>
      </c>
      <c r="C21" s="255" t="s">
        <v>277</v>
      </c>
      <c r="D21" s="249" t="s">
        <v>68</v>
      </c>
      <c r="E21" s="249" t="s">
        <v>107</v>
      </c>
      <c r="F21" s="254">
        <v>4</v>
      </c>
      <c r="G21" s="254">
        <v>2730</v>
      </c>
      <c r="H21" s="254"/>
      <c r="I21" s="249"/>
      <c r="J21" s="298" t="s">
        <v>198</v>
      </c>
      <c r="K21" s="299" t="s">
        <v>26</v>
      </c>
      <c r="L21" s="299" t="s">
        <v>78</v>
      </c>
      <c r="M21" s="300" t="s">
        <v>63</v>
      </c>
      <c r="N21" s="305" t="s">
        <v>497</v>
      </c>
      <c r="O21" s="252" t="s">
        <v>494</v>
      </c>
      <c r="P21" s="254" t="s">
        <v>495</v>
      </c>
      <c r="Q21" s="259" t="s">
        <v>22</v>
      </c>
      <c r="R21" s="260" t="s">
        <v>19</v>
      </c>
      <c r="S21" s="254"/>
      <c r="T21" s="260"/>
      <c r="U21" s="254"/>
      <c r="V21" s="253">
        <f t="shared" ref="V21" si="17">X21/100000+1</f>
        <v>31927.161769999999</v>
      </c>
      <c r="W21" s="254" t="str">
        <f ca="1">DATEDIF(V21,$N$1,"y")&amp;" р."</f>
        <v>38 р.</v>
      </c>
      <c r="X21" s="306">
        <v>3192616177</v>
      </c>
    </row>
    <row r="22" spans="1:24" s="167" customFormat="1" ht="57" customHeight="1">
      <c r="A22" s="249">
        <v>419</v>
      </c>
      <c r="B22" s="249" t="s">
        <v>367</v>
      </c>
      <c r="C22" s="255"/>
      <c r="D22" s="249" t="s">
        <v>72</v>
      </c>
      <c r="E22" s="249"/>
      <c r="F22" s="254">
        <v>4</v>
      </c>
      <c r="G22" s="254">
        <v>2730</v>
      </c>
      <c r="H22" s="254"/>
      <c r="I22" s="249"/>
      <c r="J22" s="275" t="s">
        <v>229</v>
      </c>
      <c r="K22" s="266" t="s">
        <v>26</v>
      </c>
      <c r="L22" s="266" t="s">
        <v>144</v>
      </c>
      <c r="M22" s="254" t="s">
        <v>26</v>
      </c>
      <c r="N22" s="254" t="s">
        <v>498</v>
      </c>
      <c r="O22" s="252" t="s">
        <v>494</v>
      </c>
      <c r="P22" s="254" t="s">
        <v>495</v>
      </c>
      <c r="Q22" s="244" t="s">
        <v>22</v>
      </c>
      <c r="R22" s="254"/>
      <c r="S22" s="251" t="s">
        <v>312</v>
      </c>
      <c r="T22" s="260"/>
      <c r="U22" s="254"/>
      <c r="V22" s="253">
        <f t="shared" ref="V22:V26" si="18">X22/100000+1</f>
        <v>32144.01456</v>
      </c>
      <c r="W22" s="254" t="str">
        <f t="shared" ref="W22:W24" ca="1" si="19">DATEDIF(V22,$N$1,"y")&amp;" р."</f>
        <v>37 р.</v>
      </c>
      <c r="X22" s="254">
        <v>3214301456</v>
      </c>
    </row>
    <row r="23" spans="1:24" s="165" customFormat="1" ht="57" customHeight="1">
      <c r="A23" s="249">
        <v>421</v>
      </c>
      <c r="B23" s="249" t="s">
        <v>367</v>
      </c>
      <c r="C23" s="255" t="s">
        <v>277</v>
      </c>
      <c r="D23" s="249" t="s">
        <v>236</v>
      </c>
      <c r="E23" s="249"/>
      <c r="F23" s="254">
        <v>4</v>
      </c>
      <c r="G23" s="254">
        <v>2730</v>
      </c>
      <c r="H23" s="254"/>
      <c r="I23" s="249"/>
      <c r="J23" s="275" t="s">
        <v>246</v>
      </c>
      <c r="K23" s="266" t="s">
        <v>26</v>
      </c>
      <c r="L23" s="266" t="s">
        <v>78</v>
      </c>
      <c r="M23" s="265" t="s">
        <v>63</v>
      </c>
      <c r="N23" s="265" t="s">
        <v>499</v>
      </c>
      <c r="O23" s="252" t="s">
        <v>494</v>
      </c>
      <c r="P23" s="254" t="s">
        <v>495</v>
      </c>
      <c r="Q23" s="284" t="s">
        <v>22</v>
      </c>
      <c r="R23" s="286"/>
      <c r="S23" s="282"/>
      <c r="T23" s="283"/>
      <c r="U23" s="282"/>
      <c r="V23" s="253">
        <f t="shared" si="18"/>
        <v>31355.12052</v>
      </c>
      <c r="W23" s="254" t="str">
        <f t="shared" ca="1" si="19"/>
        <v>39 р.</v>
      </c>
      <c r="X23" s="295">
        <v>3135412052</v>
      </c>
    </row>
    <row r="24" spans="1:24" s="195" customFormat="1" ht="57" customHeight="1">
      <c r="A24" s="249">
        <v>425</v>
      </c>
      <c r="B24" s="249" t="s">
        <v>367</v>
      </c>
      <c r="C24" s="255"/>
      <c r="D24" s="249" t="s">
        <v>72</v>
      </c>
      <c r="E24" s="249"/>
      <c r="F24" s="254">
        <v>5</v>
      </c>
      <c r="G24" s="254">
        <v>2820</v>
      </c>
      <c r="H24" s="254"/>
      <c r="I24" s="249"/>
      <c r="J24" s="275" t="s">
        <v>218</v>
      </c>
      <c r="K24" s="266" t="s">
        <v>26</v>
      </c>
      <c r="L24" s="266" t="s">
        <v>59</v>
      </c>
      <c r="M24" s="254" t="s">
        <v>26</v>
      </c>
      <c r="N24" s="254" t="s">
        <v>500</v>
      </c>
      <c r="O24" s="252" t="s">
        <v>494</v>
      </c>
      <c r="P24" s="254" t="s">
        <v>495</v>
      </c>
      <c r="Q24" s="244" t="s">
        <v>22</v>
      </c>
      <c r="R24" s="254" t="s">
        <v>29</v>
      </c>
      <c r="S24" s="254"/>
      <c r="T24" s="260"/>
      <c r="U24" s="254"/>
      <c r="V24" s="253">
        <f t="shared" si="18"/>
        <v>30258.046300000002</v>
      </c>
      <c r="W24" s="254" t="str">
        <f t="shared" ca="1" si="19"/>
        <v>42 р.</v>
      </c>
      <c r="X24" s="254">
        <v>3025704630</v>
      </c>
    </row>
    <row r="25" spans="1:24" s="197" customFormat="1" ht="57" customHeight="1">
      <c r="A25" s="249">
        <v>431</v>
      </c>
      <c r="B25" s="249" t="s">
        <v>367</v>
      </c>
      <c r="C25" s="255"/>
      <c r="D25" s="249" t="s">
        <v>236</v>
      </c>
      <c r="E25" s="249" t="s">
        <v>107</v>
      </c>
      <c r="F25" s="254">
        <v>4</v>
      </c>
      <c r="G25" s="254">
        <v>2730</v>
      </c>
      <c r="H25" s="254"/>
      <c r="I25" s="249"/>
      <c r="J25" s="298" t="s">
        <v>263</v>
      </c>
      <c r="K25" s="299" t="s">
        <v>26</v>
      </c>
      <c r="L25" s="299" t="s">
        <v>144</v>
      </c>
      <c r="M25" s="303" t="s">
        <v>32</v>
      </c>
      <c r="N25" s="300" t="s">
        <v>503</v>
      </c>
      <c r="O25" s="252" t="s">
        <v>501</v>
      </c>
      <c r="P25" s="254" t="s">
        <v>502</v>
      </c>
      <c r="Q25" s="259" t="s">
        <v>22</v>
      </c>
      <c r="R25" s="260" t="s">
        <v>19</v>
      </c>
      <c r="S25" s="254"/>
      <c r="T25" s="260"/>
      <c r="U25" s="254"/>
      <c r="V25" s="253">
        <f t="shared" si="18"/>
        <v>34170.101909999998</v>
      </c>
      <c r="W25" s="254" t="str">
        <f t="shared" ref="W25:W26" ca="1" si="20">DATEDIF(V25,$N$1,"y")&amp;" р."</f>
        <v>31 р.</v>
      </c>
      <c r="X25" s="254">
        <v>3416910191</v>
      </c>
    </row>
    <row r="26" spans="1:24" s="197" customFormat="1" ht="57" customHeight="1">
      <c r="A26" s="249">
        <v>433</v>
      </c>
      <c r="B26" s="249" t="s">
        <v>367</v>
      </c>
      <c r="C26" s="255"/>
      <c r="D26" s="249" t="s">
        <v>68</v>
      </c>
      <c r="E26" s="249" t="s">
        <v>105</v>
      </c>
      <c r="F26" s="254">
        <v>4</v>
      </c>
      <c r="G26" s="254">
        <v>2730</v>
      </c>
      <c r="H26" s="254"/>
      <c r="I26" s="249"/>
      <c r="J26" s="298" t="s">
        <v>110</v>
      </c>
      <c r="K26" s="299" t="s">
        <v>26</v>
      </c>
      <c r="L26" s="260" t="s">
        <v>80</v>
      </c>
      <c r="M26" s="302" t="s">
        <v>26</v>
      </c>
      <c r="N26" s="267" t="s">
        <v>504</v>
      </c>
      <c r="O26" s="252" t="s">
        <v>501</v>
      </c>
      <c r="P26" s="254" t="s">
        <v>502</v>
      </c>
      <c r="Q26" s="254" t="s">
        <v>22</v>
      </c>
      <c r="R26" s="299" t="s">
        <v>19</v>
      </c>
      <c r="S26" s="254"/>
      <c r="T26" s="260"/>
      <c r="U26" s="254"/>
      <c r="V26" s="253">
        <f t="shared" si="18"/>
        <v>34824.086909999998</v>
      </c>
      <c r="W26" s="254" t="str">
        <f t="shared" ca="1" si="20"/>
        <v>30 р.</v>
      </c>
      <c r="X26" s="254">
        <v>3482308691</v>
      </c>
    </row>
    <row r="27" spans="1:24" ht="63">
      <c r="A27" s="249">
        <v>448</v>
      </c>
      <c r="B27" s="209" t="s">
        <v>367</v>
      </c>
      <c r="C27" s="255" t="s">
        <v>277</v>
      </c>
      <c r="D27" s="249" t="s">
        <v>72</v>
      </c>
      <c r="E27" s="249"/>
      <c r="F27" s="254">
        <v>4</v>
      </c>
      <c r="G27" s="254">
        <v>2730</v>
      </c>
      <c r="H27" s="254"/>
      <c r="I27" s="249"/>
      <c r="J27" s="275" t="s">
        <v>215</v>
      </c>
      <c r="K27" s="266" t="s">
        <v>26</v>
      </c>
      <c r="L27" s="266" t="s">
        <v>144</v>
      </c>
      <c r="M27" s="254" t="s">
        <v>26</v>
      </c>
      <c r="N27" s="265" t="s">
        <v>505</v>
      </c>
      <c r="O27" s="252" t="s">
        <v>506</v>
      </c>
      <c r="P27" s="254" t="s">
        <v>507</v>
      </c>
      <c r="Q27" s="244" t="s">
        <v>22</v>
      </c>
      <c r="R27" s="254"/>
      <c r="S27" s="254"/>
      <c r="T27" s="260"/>
      <c r="U27" s="254"/>
      <c r="V27" s="253">
        <f t="shared" ref="V27" si="21">X27/100000+1</f>
        <v>35267.049529999997</v>
      </c>
      <c r="W27" s="254" t="str">
        <f t="shared" ref="W27" ca="1" si="22">DATEDIF(V27,$N$1,"y")&amp;" р."</f>
        <v>28 р.</v>
      </c>
      <c r="X27" s="254">
        <v>3526604953</v>
      </c>
    </row>
  </sheetData>
  <autoFilter ref="A2:X24"/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1</vt:i4>
      </vt:variant>
    </vt:vector>
  </HeadingPairs>
  <TitlesOfParts>
    <vt:vector size="14" baseType="lpstr">
      <vt:lpstr>ШТАТ 01</vt:lpstr>
      <vt:lpstr>У розпор.</vt:lpstr>
      <vt:lpstr>У розпор. (офіцери)</vt:lpstr>
      <vt:lpstr>У розпор. (орг.-штат.)</vt:lpstr>
      <vt:lpstr>У розпор. (арешт)</vt:lpstr>
      <vt:lpstr>У розпор. (Поранення)</vt:lpstr>
      <vt:lpstr>У розпор. (Соматичне)</vt:lpstr>
      <vt:lpstr>У розпор. (СЗЧ)</vt:lpstr>
      <vt:lpstr>Призуп.в.сл.</vt:lpstr>
      <vt:lpstr>У розпор. (Безвісти зниклі)</vt:lpstr>
      <vt:lpstr>У розпор. (Полон)</vt:lpstr>
      <vt:lpstr>У розпор. (Дезертир)</vt:lpstr>
      <vt:lpstr>Загинувші</vt:lpstr>
      <vt:lpstr>'ШТАТ 01'!ExternalData_1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Oleg</cp:lastModifiedBy>
  <dcterms:created xsi:type="dcterms:W3CDTF">2025-07-15T12:05:57Z</dcterms:created>
  <dcterms:modified xsi:type="dcterms:W3CDTF">2025-07-17T07:12:20Z</dcterms:modified>
</cp:coreProperties>
</file>