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CAB2AF12-143E-4970-AE05-7EA348CAE521}" xr6:coauthVersionLast="45" xr6:coauthVersionMax="45" xr10:uidLastSave="{894F07FD-B227-4246-BE8C-602B666ECDD5}"/>
  <bookViews>
    <workbookView xWindow="12675" yWindow="-21030" windowWidth="26610" windowHeight="1840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3" l="1"/>
  <c r="N48" i="3"/>
  <c r="N19" i="3"/>
  <c r="N20" i="3"/>
  <c r="N18" i="3"/>
  <c r="N42" i="3"/>
  <c r="N10" i="3"/>
  <c r="N28" i="3"/>
  <c r="N8" i="3"/>
  <c r="N53" i="3"/>
  <c r="N39" i="3"/>
  <c r="N51" i="3"/>
  <c r="N36" i="3"/>
  <c r="N45" i="3"/>
  <c r="N35" i="3"/>
  <c r="N34" i="3"/>
  <c r="N13" i="3"/>
  <c r="N56" i="3"/>
  <c r="N44" i="3"/>
  <c r="N47" i="3"/>
  <c r="N23" i="3"/>
  <c r="N49" i="3"/>
  <c r="N38" i="3"/>
  <c r="N32" i="3"/>
  <c r="N30" i="3"/>
  <c r="N12" i="3"/>
  <c r="N15" i="3"/>
  <c r="N9" i="3"/>
  <c r="N17" i="3"/>
  <c r="N43" i="3"/>
  <c r="N4" i="3"/>
  <c r="N40" i="3"/>
  <c r="N7" i="3"/>
  <c r="N11" i="3"/>
  <c r="N2" i="3"/>
  <c r="N37" i="3"/>
  <c r="N29" i="3"/>
  <c r="N24" i="3"/>
  <c r="N41" i="3"/>
  <c r="N46" i="3"/>
  <c r="N16" i="3"/>
  <c r="N55" i="3"/>
  <c r="N27" i="3"/>
  <c r="N21" i="3"/>
  <c r="N14" i="3"/>
  <c r="N31" i="3"/>
  <c r="N33" i="3"/>
  <c r="N52" i="3"/>
  <c r="N22" i="3"/>
  <c r="N6" i="3"/>
  <c r="N5" i="3"/>
  <c r="N26" i="3"/>
  <c r="N50" i="3"/>
  <c r="N25" i="3"/>
  <c r="N3" i="3"/>
  <c r="O41" i="3" l="1"/>
  <c r="P41" i="3"/>
  <c r="P36" i="3" l="1"/>
  <c r="P11" i="3"/>
  <c r="P28" i="3"/>
  <c r="P49" i="3"/>
  <c r="P51" i="3"/>
  <c r="P10" i="3"/>
  <c r="P7" i="3"/>
  <c r="P16" i="3"/>
  <c r="P13" i="3"/>
  <c r="P40" i="3"/>
  <c r="P52" i="3"/>
  <c r="P14" i="3"/>
  <c r="P43" i="3"/>
  <c r="P20" i="3"/>
  <c r="P3" i="3"/>
  <c r="P35" i="3"/>
  <c r="P17" i="3"/>
  <c r="P44" i="3"/>
  <c r="P55" i="3"/>
  <c r="P46" i="3"/>
  <c r="P23" i="3"/>
  <c r="P53" i="3"/>
  <c r="P30" i="3"/>
  <c r="P24" i="3"/>
  <c r="P50" i="3"/>
  <c r="P45" i="3"/>
  <c r="P22" i="3"/>
  <c r="P32" i="3"/>
  <c r="P12" i="3"/>
  <c r="P42" i="3"/>
  <c r="P4" i="3"/>
  <c r="P26" i="3"/>
  <c r="P15" i="3"/>
  <c r="P21" i="3"/>
  <c r="P37" i="3"/>
  <c r="P5" i="3"/>
  <c r="P6" i="3"/>
  <c r="P19" i="3"/>
  <c r="P25" i="3"/>
  <c r="P54" i="3"/>
  <c r="P29" i="3"/>
  <c r="P39" i="3"/>
  <c r="P38" i="3"/>
  <c r="P9" i="3"/>
  <c r="P34" i="3"/>
  <c r="P8" i="3"/>
  <c r="P47" i="3"/>
  <c r="P31" i="3"/>
  <c r="P48" i="3"/>
  <c r="P27" i="3"/>
  <c r="P18" i="3"/>
  <c r="P33" i="3"/>
  <c r="P56" i="3"/>
  <c r="P2" i="3"/>
  <c r="O21" i="3"/>
  <c r="Q28" i="3" l="1"/>
  <c r="Q53" i="3"/>
  <c r="Q20" i="3"/>
  <c r="Q7" i="3"/>
  <c r="Q43" i="3"/>
  <c r="Q21" i="3"/>
  <c r="Q49" i="3"/>
  <c r="Q41" i="3"/>
  <c r="Q9" i="3"/>
  <c r="Q54" i="3"/>
  <c r="Q50" i="3"/>
  <c r="Q27" i="3"/>
  <c r="Q2" i="3"/>
  <c r="Q31" i="3"/>
  <c r="Q26" i="3"/>
  <c r="Q48" i="3"/>
  <c r="Q32" i="3"/>
  <c r="Q29" i="3"/>
  <c r="Q52" i="3"/>
  <c r="Q12" i="3"/>
  <c r="Q3" i="3"/>
  <c r="Q15" i="3"/>
  <c r="Q22" i="3"/>
  <c r="Q16" i="3"/>
  <c r="Q35" i="3"/>
  <c r="Q4" i="3"/>
  <c r="Q17" i="3"/>
  <c r="Q46" i="3"/>
  <c r="Q42" i="3"/>
  <c r="Q55" i="3"/>
  <c r="Q30" i="3"/>
  <c r="Q51" i="3"/>
  <c r="Q14" i="3"/>
  <c r="Q36" i="3"/>
  <c r="Q5" i="3"/>
  <c r="Q47" i="3"/>
  <c r="Q10" i="3"/>
  <c r="Q44" i="3"/>
  <c r="Q45" i="3"/>
  <c r="Q38" i="3"/>
  <c r="Q13" i="3"/>
  <c r="Q11" i="3"/>
  <c r="Q39" i="3"/>
  <c r="Q6" i="3"/>
  <c r="Q18" i="3"/>
  <c r="Q25" i="3"/>
  <c r="Q34" i="3"/>
  <c r="Q40" i="3"/>
  <c r="Q33" i="3"/>
  <c r="Q19" i="3"/>
  <c r="Q56" i="3"/>
  <c r="Q8" i="3"/>
  <c r="Q24" i="3"/>
  <c r="Q37" i="3"/>
  <c r="Q23" i="3" l="1"/>
  <c r="O43" i="3" l="1"/>
  <c r="O31" i="3"/>
  <c r="O12" i="3"/>
  <c r="O39" i="3"/>
  <c r="O36" i="3"/>
  <c r="O22" i="3"/>
  <c r="O47" i="3"/>
  <c r="O25" i="3"/>
  <c r="O42" i="3"/>
  <c r="O23" i="3"/>
  <c r="O14" i="3"/>
  <c r="O56" i="3"/>
  <c r="O16" i="3"/>
  <c r="O49" i="3"/>
  <c r="O7" i="3"/>
  <c r="O20" i="3"/>
  <c r="O13" i="3"/>
  <c r="O15" i="3"/>
  <c r="O10" i="3"/>
  <c r="O4" i="3"/>
  <c r="O37" i="3"/>
  <c r="O45" i="3"/>
  <c r="O46" i="3"/>
  <c r="O28" i="3"/>
  <c r="O33" i="3"/>
  <c r="O29" i="3"/>
  <c r="O32" i="3"/>
  <c r="O9" i="3"/>
  <c r="O27" i="3"/>
  <c r="O50" i="3"/>
  <c r="O35" i="3"/>
  <c r="O53" i="3"/>
  <c r="O8" i="3"/>
  <c r="O44" i="3"/>
  <c r="O52" i="3"/>
  <c r="O24" i="3"/>
  <c r="O19" i="3"/>
  <c r="O18" i="3"/>
  <c r="O51" i="3"/>
  <c r="O3" i="3"/>
  <c r="O40" i="3"/>
  <c r="O55" i="3"/>
  <c r="O11" i="3"/>
  <c r="O6" i="3"/>
  <c r="O38" i="3"/>
  <c r="O54" i="3"/>
  <c r="O2" i="3"/>
  <c r="O34" i="3"/>
  <c r="O48" i="3"/>
  <c r="O30" i="3"/>
  <c r="O26" i="3"/>
  <c r="O17" i="3"/>
  <c r="O5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<sst xmlns="http://schemas.openxmlformats.org/spreadsheetml/2006/main" count="326" uniqueCount="105">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</sst>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top" wrapText="1"/>
    </xf>
    <xf numFmtId="0" fontId="14" fillId="5" borderId="3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7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68</v>
      </c>
      <c r="Q1" s="60"/>
      <c r="R1" s="60"/>
      <c r="S1" s="4">
        <v>1.4999999999999999E-2</v>
      </c>
      <c r="T1" s="4"/>
      <c r="U1" s="61" t="s">
        <v>77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3">
        <v>1</v>
      </c>
      <c r="B5" s="41" t="s">
        <v>10</v>
      </c>
      <c r="C5" s="1">
        <v>762015</v>
      </c>
      <c r="D5" s="2"/>
      <c r="E5" s="1">
        <v>14385</v>
      </c>
      <c r="F5" s="2"/>
      <c r="G5" s="1">
        <v>373405</v>
      </c>
      <c r="H5" s="1">
        <v>374225</v>
      </c>
      <c r="I5" s="1">
        <v>19286</v>
      </c>
      <c r="J5" s="2">
        <v>364</v>
      </c>
      <c r="K5" s="1">
        <v>12690016</v>
      </c>
      <c r="L5" s="1">
        <v>321167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691553</v>
      </c>
      <c r="D6" s="2"/>
      <c r="E6" s="1">
        <v>14517</v>
      </c>
      <c r="F6" s="2"/>
      <c r="G6" s="1">
        <v>593890</v>
      </c>
      <c r="H6" s="1">
        <v>83146</v>
      </c>
      <c r="I6" s="1">
        <v>23850</v>
      </c>
      <c r="J6" s="2">
        <v>501</v>
      </c>
      <c r="K6" s="1">
        <v>5989638</v>
      </c>
      <c r="L6" s="1">
        <v>206569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663994</v>
      </c>
      <c r="D7" s="2"/>
      <c r="E7" s="1">
        <v>12616</v>
      </c>
      <c r="F7" s="2"/>
      <c r="G7" s="1">
        <v>148125</v>
      </c>
      <c r="H7" s="1">
        <v>503253</v>
      </c>
      <c r="I7" s="1">
        <v>30915</v>
      </c>
      <c r="J7" s="2">
        <v>587</v>
      </c>
      <c r="K7" s="1">
        <v>4930974</v>
      </c>
      <c r="L7" s="1">
        <v>229585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477606</v>
      </c>
      <c r="D8" s="2"/>
      <c r="E8" s="1">
        <v>33116</v>
      </c>
      <c r="F8" s="2"/>
      <c r="G8" s="1">
        <v>381899</v>
      </c>
      <c r="H8" s="1">
        <v>62591</v>
      </c>
      <c r="I8" s="1">
        <v>24551</v>
      </c>
      <c r="J8" s="1">
        <v>1702</v>
      </c>
      <c r="K8" s="1">
        <v>9318293</v>
      </c>
      <c r="L8" s="1">
        <v>479002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294314</v>
      </c>
      <c r="D9" s="2"/>
      <c r="E9" s="1">
        <v>6333</v>
      </c>
      <c r="F9" s="2"/>
      <c r="G9" s="1">
        <v>60813</v>
      </c>
      <c r="H9" s="1">
        <v>227168</v>
      </c>
      <c r="I9" s="1">
        <v>27720</v>
      </c>
      <c r="J9" s="2">
        <v>596</v>
      </c>
      <c r="K9" s="1">
        <v>2891996</v>
      </c>
      <c r="L9" s="1">
        <v>272382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263466</v>
      </c>
      <c r="D10" s="2"/>
      <c r="E10" s="1">
        <v>8541</v>
      </c>
      <c r="F10" s="2"/>
      <c r="G10" s="1">
        <v>199416</v>
      </c>
      <c r="H10" s="1">
        <v>55509</v>
      </c>
      <c r="I10" s="1">
        <v>20791</v>
      </c>
      <c r="J10" s="2">
        <v>674</v>
      </c>
      <c r="K10" s="1">
        <v>4735866</v>
      </c>
      <c r="L10" s="1">
        <v>373732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208512</v>
      </c>
      <c r="D11" s="2"/>
      <c r="E11" s="1">
        <v>5322</v>
      </c>
      <c r="F11" s="2"/>
      <c r="G11" s="1">
        <v>32817</v>
      </c>
      <c r="H11" s="1">
        <v>170373</v>
      </c>
      <c r="I11" s="1">
        <v>28647</v>
      </c>
      <c r="J11" s="2">
        <v>731</v>
      </c>
      <c r="K11" s="1">
        <v>1573157</v>
      </c>
      <c r="L11" s="1">
        <v>216131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200144</v>
      </c>
      <c r="D12" s="2"/>
      <c r="E12" s="1">
        <v>16153</v>
      </c>
      <c r="F12" s="2"/>
      <c r="G12" s="1">
        <v>165390</v>
      </c>
      <c r="H12" s="1">
        <v>18601</v>
      </c>
      <c r="I12" s="1">
        <v>22533</v>
      </c>
      <c r="J12" s="1">
        <v>1819</v>
      </c>
      <c r="K12" s="1">
        <v>3168530</v>
      </c>
      <c r="L12" s="1">
        <v>356728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184936</v>
      </c>
      <c r="D13" s="2"/>
      <c r="E13" s="1">
        <v>3052</v>
      </c>
      <c r="F13" s="2"/>
      <c r="G13" s="1">
        <v>156652</v>
      </c>
      <c r="H13" s="1">
        <v>25232</v>
      </c>
      <c r="I13" s="1">
        <v>17633</v>
      </c>
      <c r="J13" s="2">
        <v>291</v>
      </c>
      <c r="K13" s="1">
        <v>2616108</v>
      </c>
      <c r="L13" s="1">
        <v>249436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171824</v>
      </c>
      <c r="D14" s="2"/>
      <c r="E14" s="1">
        <v>2078</v>
      </c>
      <c r="F14" s="2"/>
      <c r="G14" s="1">
        <v>155865</v>
      </c>
      <c r="H14" s="1">
        <v>13881</v>
      </c>
      <c r="I14" s="1">
        <v>25160</v>
      </c>
      <c r="J14" s="2">
        <v>304</v>
      </c>
      <c r="K14" s="1">
        <v>2451124</v>
      </c>
      <c r="L14" s="1">
        <v>358920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157455</v>
      </c>
      <c r="D15" s="2"/>
      <c r="E15" s="1">
        <v>5235</v>
      </c>
      <c r="F15" s="2"/>
      <c r="G15" s="1">
        <v>140440</v>
      </c>
      <c r="H15" s="1">
        <v>11780</v>
      </c>
      <c r="I15" s="1">
        <v>33870</v>
      </c>
      <c r="J15" s="1">
        <v>1126</v>
      </c>
      <c r="K15" s="1">
        <v>2065795</v>
      </c>
      <c r="L15" s="1">
        <v>444372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148635</v>
      </c>
      <c r="D16" s="2"/>
      <c r="E16" s="1">
        <v>7933</v>
      </c>
      <c r="F16" s="2"/>
      <c r="G16" s="1">
        <v>117920</v>
      </c>
      <c r="H16" s="1">
        <v>22782</v>
      </c>
      <c r="I16" s="1">
        <v>11610</v>
      </c>
      <c r="J16" s="2">
        <v>620</v>
      </c>
      <c r="K16" s="1">
        <v>1812323</v>
      </c>
      <c r="L16" s="1">
        <v>141566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138755</v>
      </c>
      <c r="D17" s="2"/>
      <c r="E17" s="1">
        <v>2351</v>
      </c>
      <c r="F17" s="2"/>
      <c r="G17" s="1">
        <v>54223</v>
      </c>
      <c r="H17" s="1">
        <v>82181</v>
      </c>
      <c r="I17" s="1">
        <v>28299</v>
      </c>
      <c r="J17" s="2">
        <v>479</v>
      </c>
      <c r="K17" s="1">
        <v>1065826</v>
      </c>
      <c r="L17" s="1">
        <v>217374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137593</v>
      </c>
      <c r="D18" s="2"/>
      <c r="E18" s="1">
        <v>4426</v>
      </c>
      <c r="F18" s="2"/>
      <c r="G18" s="1">
        <v>114906</v>
      </c>
      <c r="H18" s="1">
        <v>18261</v>
      </c>
      <c r="I18" s="1">
        <v>11771</v>
      </c>
      <c r="J18" s="2">
        <v>379</v>
      </c>
      <c r="K18" s="1">
        <v>2586621</v>
      </c>
      <c r="L18" s="1">
        <v>221285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133814</v>
      </c>
      <c r="D19" s="2"/>
      <c r="E19" s="1">
        <v>2724</v>
      </c>
      <c r="F19" s="2"/>
      <c r="G19" s="1">
        <v>16310</v>
      </c>
      <c r="H19" s="1">
        <v>114780</v>
      </c>
      <c r="I19" s="1">
        <v>15677</v>
      </c>
      <c r="J19" s="2">
        <v>319</v>
      </c>
      <c r="K19" s="1">
        <v>1896778</v>
      </c>
      <c r="L19" s="1">
        <v>222222</v>
      </c>
      <c r="M19" s="1">
        <v>8535519</v>
      </c>
      <c r="N19" s="5"/>
      <c r="O19" s="6"/>
      <c r="P19" s="6"/>
    </row>
    <row r="20" spans="1:16" ht="15" thickBot="1" x14ac:dyDescent="0.4">
      <c r="A20" s="43">
        <v>16</v>
      </c>
      <c r="B20" s="41" t="s">
        <v>25</v>
      </c>
      <c r="C20" s="1">
        <v>131864</v>
      </c>
      <c r="D20" s="2"/>
      <c r="E20" s="1">
        <v>3064</v>
      </c>
      <c r="F20" s="2"/>
      <c r="G20" s="1">
        <v>60842</v>
      </c>
      <c r="H20" s="1">
        <v>67958</v>
      </c>
      <c r="I20" s="1">
        <v>25611</v>
      </c>
      <c r="J20" s="2">
        <v>595</v>
      </c>
      <c r="K20" s="1">
        <v>1138860</v>
      </c>
      <c r="L20" s="1">
        <v>221193</v>
      </c>
      <c r="M20" s="1">
        <v>5148714</v>
      </c>
      <c r="N20" s="5"/>
      <c r="O20" s="6"/>
      <c r="P20" s="6"/>
    </row>
    <row r="21" spans="1:16" ht="15" thickBot="1" x14ac:dyDescent="0.4">
      <c r="A21" s="43">
        <v>17</v>
      </c>
      <c r="B21" s="41" t="s">
        <v>17</v>
      </c>
      <c r="C21" s="1">
        <v>124826</v>
      </c>
      <c r="D21" s="2"/>
      <c r="E21" s="1">
        <v>9210</v>
      </c>
      <c r="F21" s="2"/>
      <c r="G21" s="1">
        <v>107501</v>
      </c>
      <c r="H21" s="1">
        <v>8115</v>
      </c>
      <c r="I21" s="1">
        <v>18110</v>
      </c>
      <c r="J21" s="1">
        <v>1336</v>
      </c>
      <c r="K21" s="1">
        <v>2181042</v>
      </c>
      <c r="L21" s="1">
        <v>316437</v>
      </c>
      <c r="M21" s="1">
        <v>6892503</v>
      </c>
      <c r="N21" s="6"/>
      <c r="O21" s="6"/>
      <c r="P21" s="6"/>
    </row>
    <row r="22" spans="1:16" ht="15" thickBot="1" x14ac:dyDescent="0.4">
      <c r="A22" s="43">
        <v>18</v>
      </c>
      <c r="B22" s="41" t="s">
        <v>11</v>
      </c>
      <c r="C22" s="1">
        <v>123058</v>
      </c>
      <c r="D22" s="2"/>
      <c r="E22" s="1">
        <v>6911</v>
      </c>
      <c r="F22" s="2"/>
      <c r="G22" s="1">
        <v>85513</v>
      </c>
      <c r="H22" s="1">
        <v>30634</v>
      </c>
      <c r="I22" s="1">
        <v>12322</v>
      </c>
      <c r="J22" s="2">
        <v>692</v>
      </c>
      <c r="K22" s="1">
        <v>3412859</v>
      </c>
      <c r="L22" s="1">
        <v>341735</v>
      </c>
      <c r="M22" s="1">
        <v>9986857</v>
      </c>
      <c r="N22" s="5"/>
      <c r="O22" s="6"/>
      <c r="P22" s="6"/>
    </row>
    <row r="23" spans="1:16" ht="15" thickBot="1" x14ac:dyDescent="0.4">
      <c r="A23" s="43">
        <v>19</v>
      </c>
      <c r="B23" s="41" t="s">
        <v>26</v>
      </c>
      <c r="C23" s="1">
        <v>116110</v>
      </c>
      <c r="D23" s="2"/>
      <c r="E23" s="1">
        <v>3838</v>
      </c>
      <c r="F23" s="2"/>
      <c r="G23" s="1">
        <v>7225</v>
      </c>
      <c r="H23" s="1">
        <v>105047</v>
      </c>
      <c r="I23" s="1">
        <v>19205</v>
      </c>
      <c r="J23" s="2">
        <v>635</v>
      </c>
      <c r="K23" s="1">
        <v>2207458</v>
      </c>
      <c r="L23" s="1">
        <v>365130</v>
      </c>
      <c r="M23" s="1">
        <v>6045680</v>
      </c>
      <c r="N23" s="6"/>
      <c r="O23" s="6"/>
      <c r="P23" s="6"/>
    </row>
    <row r="24" spans="1:16" ht="15" thickBot="1" x14ac:dyDescent="0.4">
      <c r="A24" s="43">
        <v>20</v>
      </c>
      <c r="B24" s="41" t="s">
        <v>27</v>
      </c>
      <c r="C24" s="1">
        <v>105804</v>
      </c>
      <c r="D24" s="2"/>
      <c r="E24" s="1">
        <v>3438</v>
      </c>
      <c r="F24" s="2"/>
      <c r="G24" s="1">
        <v>81405</v>
      </c>
      <c r="H24" s="1">
        <v>20961</v>
      </c>
      <c r="I24" s="1">
        <v>15716</v>
      </c>
      <c r="J24" s="2">
        <v>511</v>
      </c>
      <c r="K24" s="1">
        <v>1720326</v>
      </c>
      <c r="L24" s="1">
        <v>255536</v>
      </c>
      <c r="M24" s="1">
        <v>6732219</v>
      </c>
      <c r="N24" s="5"/>
      <c r="O24" s="6"/>
      <c r="P24" s="6"/>
    </row>
    <row r="25" spans="1:16" ht="15" thickBot="1" x14ac:dyDescent="0.4">
      <c r="A25" s="43">
        <v>21</v>
      </c>
      <c r="B25" s="41" t="s">
        <v>35</v>
      </c>
      <c r="C25" s="1">
        <v>104737</v>
      </c>
      <c r="D25" s="62">
        <v>1419</v>
      </c>
      <c r="E25" s="1">
        <v>1839</v>
      </c>
      <c r="F25" s="63">
        <v>10</v>
      </c>
      <c r="G25" s="1">
        <v>15622</v>
      </c>
      <c r="H25" s="1">
        <v>87276</v>
      </c>
      <c r="I25" s="1">
        <v>17065</v>
      </c>
      <c r="J25" s="2">
        <v>300</v>
      </c>
      <c r="K25" s="1">
        <v>1199848</v>
      </c>
      <c r="L25" s="1">
        <v>195497</v>
      </c>
      <c r="M25" s="1">
        <v>6137428</v>
      </c>
      <c r="N25" s="5"/>
      <c r="O25" s="6"/>
      <c r="P25" s="6"/>
    </row>
    <row r="26" spans="1:16" ht="15" thickBot="1" x14ac:dyDescent="0.4">
      <c r="A26" s="43">
        <v>22</v>
      </c>
      <c r="B26" s="41" t="s">
        <v>30</v>
      </c>
      <c r="C26" s="1">
        <v>89874</v>
      </c>
      <c r="D26" s="2"/>
      <c r="E26" s="1">
        <v>2697</v>
      </c>
      <c r="F26" s="2"/>
      <c r="G26" s="1">
        <v>74098</v>
      </c>
      <c r="H26" s="1">
        <v>13079</v>
      </c>
      <c r="I26" s="1">
        <v>30198</v>
      </c>
      <c r="J26" s="2">
        <v>906</v>
      </c>
      <c r="K26" s="1">
        <v>684111</v>
      </c>
      <c r="L26" s="1">
        <v>229864</v>
      </c>
      <c r="M26" s="1">
        <v>2976149</v>
      </c>
      <c r="N26" s="5"/>
      <c r="O26" s="6"/>
      <c r="P26" s="6"/>
    </row>
    <row r="27" spans="1:16" ht="15" thickBot="1" x14ac:dyDescent="0.4">
      <c r="A27" s="43">
        <v>23</v>
      </c>
      <c r="B27" s="41" t="s">
        <v>22</v>
      </c>
      <c r="C27" s="1">
        <v>89185</v>
      </c>
      <c r="D27" s="2"/>
      <c r="E27" s="1">
        <v>1210</v>
      </c>
      <c r="F27" s="2"/>
      <c r="G27" s="1">
        <v>77750</v>
      </c>
      <c r="H27" s="1">
        <v>10225</v>
      </c>
      <c r="I27" s="1">
        <v>15317</v>
      </c>
      <c r="J27" s="2">
        <v>208</v>
      </c>
      <c r="K27" s="1">
        <v>1359643</v>
      </c>
      <c r="L27" s="1">
        <v>233518</v>
      </c>
      <c r="M27" s="1">
        <v>5822434</v>
      </c>
      <c r="N27" s="5"/>
      <c r="O27" s="6"/>
      <c r="P27" s="6"/>
    </row>
    <row r="28" spans="1:16" ht="15" thickBot="1" x14ac:dyDescent="0.4">
      <c r="A28" s="43">
        <v>24</v>
      </c>
      <c r="B28" s="41" t="s">
        <v>32</v>
      </c>
      <c r="C28" s="1">
        <v>84311</v>
      </c>
      <c r="D28" s="2"/>
      <c r="E28" s="1">
        <v>1971</v>
      </c>
      <c r="F28" s="2"/>
      <c r="G28" s="1">
        <v>77461</v>
      </c>
      <c r="H28" s="1">
        <v>4879</v>
      </c>
      <c r="I28" s="1">
        <v>14950</v>
      </c>
      <c r="J28" s="2">
        <v>349</v>
      </c>
      <c r="K28" s="1">
        <v>1707514</v>
      </c>
      <c r="L28" s="1">
        <v>302770</v>
      </c>
      <c r="M28" s="1">
        <v>5639632</v>
      </c>
      <c r="N28" s="5"/>
      <c r="O28" s="6"/>
      <c r="P28" s="5"/>
    </row>
    <row r="29" spans="1:16" ht="15" thickBot="1" x14ac:dyDescent="0.4">
      <c r="A29" s="43">
        <v>25</v>
      </c>
      <c r="B29" s="41" t="s">
        <v>9</v>
      </c>
      <c r="C29" s="1">
        <v>82030</v>
      </c>
      <c r="D29" s="2"/>
      <c r="E29" s="1">
        <v>1991</v>
      </c>
      <c r="F29" s="2"/>
      <c r="G29" s="1">
        <v>37992</v>
      </c>
      <c r="H29" s="1">
        <v>42047</v>
      </c>
      <c r="I29" s="1">
        <v>10772</v>
      </c>
      <c r="J29" s="2">
        <v>261</v>
      </c>
      <c r="K29" s="1">
        <v>1644585</v>
      </c>
      <c r="L29" s="1">
        <v>215970</v>
      </c>
      <c r="M29" s="1">
        <v>7614893</v>
      </c>
      <c r="N29" s="5"/>
      <c r="O29" s="6"/>
      <c r="P29" s="5"/>
    </row>
    <row r="30" spans="1:16" ht="15" thickBot="1" x14ac:dyDescent="0.4">
      <c r="A30" s="43">
        <v>26</v>
      </c>
      <c r="B30" s="41" t="s">
        <v>41</v>
      </c>
      <c r="C30" s="1">
        <v>74675</v>
      </c>
      <c r="D30" s="64">
        <v>140</v>
      </c>
      <c r="E30" s="1">
        <v>1220</v>
      </c>
      <c r="F30" s="63">
        <v>1</v>
      </c>
      <c r="G30" s="1">
        <v>53300</v>
      </c>
      <c r="H30" s="1">
        <v>20155</v>
      </c>
      <c r="I30" s="1">
        <v>23668</v>
      </c>
      <c r="J30" s="2">
        <v>387</v>
      </c>
      <c r="K30" s="1">
        <v>703042</v>
      </c>
      <c r="L30" s="1">
        <v>222829</v>
      </c>
      <c r="M30" s="1">
        <v>3155070</v>
      </c>
      <c r="N30" s="5"/>
      <c r="O30" s="6"/>
      <c r="P30" s="5"/>
    </row>
    <row r="31" spans="1:16" ht="15" thickBot="1" x14ac:dyDescent="0.4">
      <c r="A31" s="43">
        <v>27</v>
      </c>
      <c r="B31" s="41" t="s">
        <v>31</v>
      </c>
      <c r="C31" s="1">
        <v>73537</v>
      </c>
      <c r="D31" s="2"/>
      <c r="E31" s="1">
        <v>1452</v>
      </c>
      <c r="F31" s="2"/>
      <c r="G31" s="1">
        <v>40859</v>
      </c>
      <c r="H31" s="1">
        <v>31226</v>
      </c>
      <c r="I31" s="1">
        <v>23874</v>
      </c>
      <c r="J31" s="2">
        <v>471</v>
      </c>
      <c r="K31" s="1">
        <v>939865</v>
      </c>
      <c r="L31" s="1">
        <v>305136</v>
      </c>
      <c r="M31" s="1">
        <v>3080156</v>
      </c>
      <c r="N31" s="5"/>
      <c r="O31" s="6"/>
      <c r="P31" s="34"/>
    </row>
    <row r="32" spans="1:16" ht="15" thickBot="1" x14ac:dyDescent="0.4">
      <c r="A32" s="43">
        <v>28</v>
      </c>
      <c r="B32" s="41" t="s">
        <v>34</v>
      </c>
      <c r="C32" s="1">
        <v>70219</v>
      </c>
      <c r="D32" s="2"/>
      <c r="E32" s="2">
        <v>981</v>
      </c>
      <c r="F32" s="2"/>
      <c r="G32" s="1">
        <v>63063</v>
      </c>
      <c r="H32" s="1">
        <v>6175</v>
      </c>
      <c r="I32" s="1">
        <v>23268</v>
      </c>
      <c r="J32" s="2">
        <v>325</v>
      </c>
      <c r="K32" s="1">
        <v>829087</v>
      </c>
      <c r="L32" s="1">
        <v>274732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46</v>
      </c>
      <c r="C33" s="1">
        <v>69354</v>
      </c>
      <c r="D33" s="2"/>
      <c r="E33" s="2">
        <v>905</v>
      </c>
      <c r="F33" s="2"/>
      <c r="G33" s="1">
        <v>58560</v>
      </c>
      <c r="H33" s="1">
        <v>9889</v>
      </c>
      <c r="I33" s="1">
        <v>17527</v>
      </c>
      <c r="J33" s="2">
        <v>229</v>
      </c>
      <c r="K33" s="1">
        <v>1000912</v>
      </c>
      <c r="L33" s="1">
        <v>252949</v>
      </c>
      <c r="M33" s="1">
        <v>3956971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61324</v>
      </c>
      <c r="D34" s="2"/>
      <c r="E34" s="1">
        <v>1988</v>
      </c>
      <c r="F34" s="2"/>
      <c r="G34" s="1">
        <v>27609</v>
      </c>
      <c r="H34" s="1">
        <v>31727</v>
      </c>
      <c r="I34" s="1">
        <v>10649</v>
      </c>
      <c r="J34" s="2">
        <v>345</v>
      </c>
      <c r="K34" s="1">
        <v>780305</v>
      </c>
      <c r="L34" s="1">
        <v>135499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57875</v>
      </c>
      <c r="D35" s="2"/>
      <c r="E35" s="2">
        <v>433</v>
      </c>
      <c r="F35" s="2"/>
      <c r="G35" s="1">
        <v>48690</v>
      </c>
      <c r="H35" s="1">
        <v>8752</v>
      </c>
      <c r="I35" s="1">
        <v>18052</v>
      </c>
      <c r="J35" s="2">
        <v>135</v>
      </c>
      <c r="K35" s="1">
        <v>902940</v>
      </c>
      <c r="L35" s="1">
        <v>281644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56945</v>
      </c>
      <c r="D36" s="2"/>
      <c r="E36" s="1">
        <v>1060</v>
      </c>
      <c r="F36" s="2"/>
      <c r="G36" s="1">
        <v>10872</v>
      </c>
      <c r="H36" s="1">
        <v>45013</v>
      </c>
      <c r="I36" s="1">
        <v>12746</v>
      </c>
      <c r="J36" s="2">
        <v>237</v>
      </c>
      <c r="K36" s="1">
        <v>990957</v>
      </c>
      <c r="L36" s="1">
        <v>221806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54326</v>
      </c>
      <c r="D37" s="2"/>
      <c r="E37" s="1">
        <v>4480</v>
      </c>
      <c r="F37" s="2"/>
      <c r="G37" s="1">
        <v>40179</v>
      </c>
      <c r="H37" s="1">
        <v>9667</v>
      </c>
      <c r="I37" s="1">
        <v>15237</v>
      </c>
      <c r="J37" s="1">
        <v>1257</v>
      </c>
      <c r="K37" s="1">
        <v>1328753</v>
      </c>
      <c r="L37" s="1">
        <v>372692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49402</v>
      </c>
      <c r="D38" s="64">
        <v>14</v>
      </c>
      <c r="E38" s="2">
        <v>531</v>
      </c>
      <c r="F38" s="63">
        <v>2</v>
      </c>
      <c r="G38" s="1">
        <v>30905</v>
      </c>
      <c r="H38" s="1">
        <v>17966</v>
      </c>
      <c r="I38" s="1">
        <v>16957</v>
      </c>
      <c r="J38" s="2">
        <v>182</v>
      </c>
      <c r="K38" s="1">
        <v>448930</v>
      </c>
      <c r="L38" s="1">
        <v>154096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38188</v>
      </c>
      <c r="D39" s="2"/>
      <c r="E39" s="2">
        <v>434</v>
      </c>
      <c r="F39" s="2"/>
      <c r="G39" s="1">
        <v>29405</v>
      </c>
      <c r="H39" s="1">
        <v>8349</v>
      </c>
      <c r="I39" s="1">
        <v>19741</v>
      </c>
      <c r="J39" s="2">
        <v>224</v>
      </c>
      <c r="K39" s="1">
        <v>401920</v>
      </c>
      <c r="L39" s="1">
        <v>207774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35279</v>
      </c>
      <c r="D40" s="2"/>
      <c r="E40" s="2">
        <v>415</v>
      </c>
      <c r="F40" s="2"/>
      <c r="G40" s="1">
        <v>18619</v>
      </c>
      <c r="H40" s="1">
        <v>16245</v>
      </c>
      <c r="I40" s="1">
        <v>19741</v>
      </c>
      <c r="J40" s="2">
        <v>232</v>
      </c>
      <c r="K40" s="1">
        <v>275840</v>
      </c>
      <c r="L40" s="1">
        <v>154354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29337</v>
      </c>
      <c r="D41" s="2"/>
      <c r="E41" s="2">
        <v>509</v>
      </c>
      <c r="F41" s="2"/>
      <c r="G41" s="1">
        <v>5310</v>
      </c>
      <c r="H41" s="1">
        <v>23518</v>
      </c>
      <c r="I41" s="1">
        <v>6956</v>
      </c>
      <c r="J41" s="2">
        <v>121</v>
      </c>
      <c r="K41" s="1">
        <v>612620</v>
      </c>
      <c r="L41" s="1">
        <v>145249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26761</v>
      </c>
      <c r="D42" s="2"/>
      <c r="E42" s="2">
        <v>823</v>
      </c>
      <c r="F42" s="2"/>
      <c r="G42" s="1">
        <v>14407</v>
      </c>
      <c r="H42" s="1">
        <v>11531</v>
      </c>
      <c r="I42" s="1">
        <v>12763</v>
      </c>
      <c r="J42" s="2">
        <v>392</v>
      </c>
      <c r="K42" s="1">
        <v>823145</v>
      </c>
      <c r="L42" s="1">
        <v>392567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22905</v>
      </c>
      <c r="D43" s="2"/>
      <c r="E43" s="1">
        <v>1071</v>
      </c>
      <c r="F43" s="2"/>
      <c r="G43" s="1">
        <v>2201</v>
      </c>
      <c r="H43" s="1">
        <v>19633</v>
      </c>
      <c r="I43" s="1">
        <v>21622</v>
      </c>
      <c r="J43" s="1">
        <v>1011</v>
      </c>
      <c r="K43" s="1">
        <v>615683</v>
      </c>
      <c r="L43" s="1">
        <v>581183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18849</v>
      </c>
      <c r="D44" s="2"/>
      <c r="E44" s="2">
        <v>615</v>
      </c>
      <c r="F44" s="2"/>
      <c r="G44" s="1">
        <v>10077</v>
      </c>
      <c r="H44" s="1">
        <v>8157</v>
      </c>
      <c r="I44" s="1">
        <v>19357</v>
      </c>
      <c r="J44" s="2">
        <v>632</v>
      </c>
      <c r="K44" s="1">
        <v>261296</v>
      </c>
      <c r="L44" s="1">
        <v>268336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16638</v>
      </c>
      <c r="D45" s="2"/>
      <c r="E45" s="2">
        <v>184</v>
      </c>
      <c r="F45" s="2"/>
      <c r="G45" s="1">
        <v>13993</v>
      </c>
      <c r="H45" s="1">
        <v>2461</v>
      </c>
      <c r="I45" s="1">
        <v>18807</v>
      </c>
      <c r="J45" s="2">
        <v>208</v>
      </c>
      <c r="K45" s="1">
        <v>163956</v>
      </c>
      <c r="L45" s="1">
        <v>185332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15577</v>
      </c>
      <c r="D46" s="2"/>
      <c r="E46" s="2">
        <v>168</v>
      </c>
      <c r="F46" s="2"/>
      <c r="G46" s="1">
        <v>12655</v>
      </c>
      <c r="H46" s="1">
        <v>2754</v>
      </c>
      <c r="I46" s="1">
        <v>20441</v>
      </c>
      <c r="J46" s="2">
        <v>220</v>
      </c>
      <c r="K46" s="1">
        <v>218606</v>
      </c>
      <c r="L46" s="1">
        <v>286861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14592</v>
      </c>
      <c r="D47" s="2"/>
      <c r="E47" s="2">
        <v>616</v>
      </c>
      <c r="F47" s="2"/>
      <c r="G47" s="1">
        <v>11574</v>
      </c>
      <c r="H47" s="1">
        <v>2402</v>
      </c>
      <c r="I47" s="1">
        <v>20676</v>
      </c>
      <c r="J47" s="2">
        <v>873</v>
      </c>
      <c r="K47" s="1">
        <v>330641</v>
      </c>
      <c r="L47" s="1">
        <v>468497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12699</v>
      </c>
      <c r="D48" s="2"/>
      <c r="E48" s="2">
        <v>266</v>
      </c>
      <c r="F48" s="2"/>
      <c r="G48" s="1">
        <v>9290</v>
      </c>
      <c r="H48" s="1">
        <v>3143</v>
      </c>
      <c r="I48" s="1">
        <v>7086</v>
      </c>
      <c r="J48" s="2">
        <v>148</v>
      </c>
      <c r="K48" s="1">
        <v>483468</v>
      </c>
      <c r="L48" s="1">
        <v>269770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10700</v>
      </c>
      <c r="D49" s="2"/>
      <c r="E49" s="2">
        <v>99</v>
      </c>
      <c r="F49" s="2"/>
      <c r="G49" s="1">
        <v>3565</v>
      </c>
      <c r="H49" s="1">
        <v>7036</v>
      </c>
      <c r="I49" s="1">
        <v>7557</v>
      </c>
      <c r="J49" s="2">
        <v>70</v>
      </c>
      <c r="K49" s="1">
        <v>348561</v>
      </c>
      <c r="L49" s="1">
        <v>246181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9021</v>
      </c>
      <c r="D50" s="2"/>
      <c r="E50" s="2">
        <v>135</v>
      </c>
      <c r="F50" s="2"/>
      <c r="G50" s="1">
        <v>6830</v>
      </c>
      <c r="H50" s="1">
        <v>2056</v>
      </c>
      <c r="I50" s="1">
        <v>8440</v>
      </c>
      <c r="J50" s="2">
        <v>126</v>
      </c>
      <c r="K50" s="1">
        <v>280124</v>
      </c>
      <c r="L50" s="1">
        <v>262097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7696</v>
      </c>
      <c r="D51" s="2"/>
      <c r="E51" s="2">
        <v>436</v>
      </c>
      <c r="F51" s="2"/>
      <c r="G51" s="1">
        <v>6953</v>
      </c>
      <c r="H51" s="2">
        <v>307</v>
      </c>
      <c r="I51" s="1">
        <v>5660</v>
      </c>
      <c r="J51" s="2">
        <v>321</v>
      </c>
      <c r="K51" s="1">
        <v>260961</v>
      </c>
      <c r="L51" s="1">
        <v>191924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6278</v>
      </c>
      <c r="D52" s="2"/>
      <c r="E52" s="2">
        <v>44</v>
      </c>
      <c r="F52" s="2"/>
      <c r="G52" s="1">
        <v>2168</v>
      </c>
      <c r="H52" s="1">
        <v>4066</v>
      </c>
      <c r="I52" s="1">
        <v>8582</v>
      </c>
      <c r="J52" s="2">
        <v>60</v>
      </c>
      <c r="K52" s="1">
        <v>401213</v>
      </c>
      <c r="L52" s="1">
        <v>548446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4863</v>
      </c>
      <c r="D53" s="2"/>
      <c r="E53" s="2">
        <v>136</v>
      </c>
      <c r="F53" s="2"/>
      <c r="G53" s="1">
        <v>4226</v>
      </c>
      <c r="H53" s="2">
        <v>501</v>
      </c>
      <c r="I53" s="1">
        <v>3618</v>
      </c>
      <c r="J53" s="2">
        <v>101</v>
      </c>
      <c r="K53" s="1">
        <v>334475</v>
      </c>
      <c r="L53" s="1">
        <v>248826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4346</v>
      </c>
      <c r="D54" s="2"/>
      <c r="E54" s="2">
        <v>42</v>
      </c>
      <c r="F54" s="2"/>
      <c r="G54" s="1">
        <v>3768</v>
      </c>
      <c r="H54" s="2">
        <v>536</v>
      </c>
      <c r="I54" s="1">
        <v>7509</v>
      </c>
      <c r="J54" s="2">
        <v>73</v>
      </c>
      <c r="K54" s="1">
        <v>126331</v>
      </c>
      <c r="L54" s="1">
        <v>218279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1684</v>
      </c>
      <c r="D55" s="2"/>
      <c r="E55" s="2">
        <v>58</v>
      </c>
      <c r="F55" s="2"/>
      <c r="G55" s="1">
        <v>1505</v>
      </c>
      <c r="H55" s="2">
        <v>121</v>
      </c>
      <c r="I55" s="1">
        <v>2699</v>
      </c>
      <c r="J55" s="2">
        <v>93</v>
      </c>
      <c r="K55" s="1">
        <v>150673</v>
      </c>
      <c r="L55" s="1">
        <v>241467</v>
      </c>
      <c r="M55" s="1">
        <v>623989</v>
      </c>
      <c r="N55" s="6"/>
      <c r="O55" s="6"/>
    </row>
    <row r="56" spans="1:15" ht="15" thickBot="1" x14ac:dyDescent="0.4">
      <c r="A56" s="43">
        <v>62</v>
      </c>
      <c r="B56" s="42" t="s">
        <v>64</v>
      </c>
      <c r="C56" s="1">
        <v>1863</v>
      </c>
      <c r="D56" s="2"/>
      <c r="E56" s="2">
        <v>23</v>
      </c>
      <c r="F56" s="2"/>
      <c r="G56" s="1">
        <v>1118</v>
      </c>
      <c r="H56" s="2">
        <v>722</v>
      </c>
      <c r="I56" s="2"/>
      <c r="J56" s="2"/>
      <c r="K56" s="1">
        <v>43169</v>
      </c>
      <c r="L56" s="2"/>
      <c r="M56" s="2"/>
      <c r="N56" s="6"/>
      <c r="O56" s="5"/>
    </row>
    <row r="57" spans="1:15" ht="15" thickBot="1" x14ac:dyDescent="0.4">
      <c r="A57" s="43">
        <v>63</v>
      </c>
      <c r="B57" s="42" t="s">
        <v>67</v>
      </c>
      <c r="C57" s="2">
        <v>60</v>
      </c>
      <c r="D57" s="2"/>
      <c r="E57" s="2">
        <v>2</v>
      </c>
      <c r="F57" s="2"/>
      <c r="G57" s="2">
        <v>29</v>
      </c>
      <c r="H57" s="2">
        <v>29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3">
        <v>64</v>
      </c>
      <c r="B58" s="42" t="s">
        <v>65</v>
      </c>
      <c r="C58" s="1">
        <v>37380</v>
      </c>
      <c r="D58" s="2"/>
      <c r="E58" s="2">
        <v>539</v>
      </c>
      <c r="F58" s="2"/>
      <c r="G58" s="1">
        <v>2267</v>
      </c>
      <c r="H58" s="1">
        <v>34574</v>
      </c>
      <c r="I58" s="1">
        <v>11037</v>
      </c>
      <c r="J58" s="2">
        <v>159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4">
        <v>65</v>
      </c>
      <c r="B59" s="55" t="s">
        <v>66</v>
      </c>
      <c r="C59" s="56">
        <v>1220</v>
      </c>
      <c r="D59" s="57"/>
      <c r="E59" s="57">
        <v>19</v>
      </c>
      <c r="F59" s="57"/>
      <c r="G59" s="56">
        <v>1144</v>
      </c>
      <c r="H59" s="57">
        <v>57</v>
      </c>
      <c r="I59" s="57"/>
      <c r="J59" s="57"/>
      <c r="K59" s="56">
        <v>18346</v>
      </c>
      <c r="L59" s="57"/>
      <c r="M59" s="57"/>
      <c r="N59" s="58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8B3A26FE-B045-4BE2-88C2-9EBC56989758}"/>
    <hyperlink ref="B6" r:id="rId2" display="https://www.worldometers.info/coronavirus/usa/texas/" xr:uid="{CE32D74C-9890-4AA2-9AC7-A469CF7C0611}"/>
    <hyperlink ref="B7" r:id="rId3" display="https://www.worldometers.info/coronavirus/usa/florida/" xr:uid="{98AEA24D-8CB6-4745-8222-D5773C4318DC}"/>
    <hyperlink ref="B8" r:id="rId4" display="https://www.worldometers.info/coronavirus/usa/new-york/" xr:uid="{091FE234-E8AB-46CF-8BDA-7981CB2618E3}"/>
    <hyperlink ref="B9" r:id="rId5" display="https://www.worldometers.info/coronavirus/usa/georgia/" xr:uid="{E712DE86-2B27-4155-B67C-3105FFDE5821}"/>
    <hyperlink ref="B10" r:id="rId6" display="https://www.worldometers.info/coronavirus/usa/illinois/" xr:uid="{CA49296B-3F4C-4805-A368-A8ABD9673987}"/>
    <hyperlink ref="B11" r:id="rId7" display="https://www.worldometers.info/coronavirus/usa/arizona/" xr:uid="{B6069087-48EF-48CD-A168-07EE706A2288}"/>
    <hyperlink ref="B12" r:id="rId8" display="https://www.worldometers.info/coronavirus/usa/new-jersey/" xr:uid="{502588AC-763D-4F0C-B44F-90D8C7F49156}"/>
    <hyperlink ref="B13" r:id="rId9" display="https://www.worldometers.info/coronavirus/usa/north-carolina/" xr:uid="{244FE861-CCBE-44FE-9353-8E2D115B5AF9}"/>
    <hyperlink ref="B14" r:id="rId10" display="https://www.worldometers.info/coronavirus/usa/tennessee/" xr:uid="{4FB5C5D3-C8C4-4531-B96B-A341DEE89F03}"/>
    <hyperlink ref="B15" r:id="rId11" display="https://www.worldometers.info/coronavirus/usa/louisiana/" xr:uid="{BA4D6599-D152-4DB3-97F8-6286B48E2D64}"/>
    <hyperlink ref="B16" r:id="rId12" display="https://www.worldometers.info/coronavirus/usa/pennsylvania/" xr:uid="{0168C4D9-C413-49D4-AD11-EFBA2006C2C1}"/>
    <hyperlink ref="B17" r:id="rId13" display="https://www.worldometers.info/coronavirus/usa/alabama/" xr:uid="{9DF8DCB6-A8A5-422A-8213-211C707AA21A}"/>
    <hyperlink ref="B18" r:id="rId14" display="https://www.worldometers.info/coronavirus/usa/ohio/" xr:uid="{6BDC1ECF-FC76-4C64-A453-759247D79894}"/>
    <hyperlink ref="B19" r:id="rId15" display="https://www.worldometers.info/coronavirus/usa/virginia/" xr:uid="{501BA54E-770D-4776-B6A1-3F8557086F0E}"/>
    <hyperlink ref="B20" r:id="rId16" display="https://www.worldometers.info/coronavirus/usa/south-carolina/" xr:uid="{B51BC612-7112-451D-9DA3-A9569FDC12FF}"/>
    <hyperlink ref="B21" r:id="rId17" display="https://www.worldometers.info/coronavirus/usa/massachusetts/" xr:uid="{C588FC87-06BC-475F-A43D-3022394C9308}"/>
    <hyperlink ref="B22" r:id="rId18" display="https://www.worldometers.info/coronavirus/usa/michigan/" xr:uid="{8B22DE9C-4245-47BB-8E27-4D7CB01328B7}"/>
    <hyperlink ref="B23" r:id="rId19" display="https://www.worldometers.info/coronavirus/usa/maryland/" xr:uid="{DB70DF55-ACD1-40CC-B771-9D27A758AC2E}"/>
    <hyperlink ref="B24" r:id="rId20" display="https://www.worldometers.info/coronavirus/usa/indiana/" xr:uid="{37CACAAF-519C-4A88-983B-E734ACFDBA27}"/>
    <hyperlink ref="B25" r:id="rId21" display="https://www.worldometers.info/coronavirus/usa/missouri/" xr:uid="{7BCD8B24-82EA-4863-9AAC-F3434C0CCF85}"/>
    <hyperlink ref="B26" r:id="rId22" display="https://www.worldometers.info/coronavirus/usa/mississippi/" xr:uid="{9E67431A-8842-439A-85BE-3AA61EA27BAF}"/>
    <hyperlink ref="B27" r:id="rId23" display="https://www.worldometers.info/coronavirus/usa/wisconsin/" xr:uid="{F9D39F83-A357-4A0B-8EB4-5E0A05B73E31}"/>
    <hyperlink ref="B28" r:id="rId24" display="https://www.worldometers.info/coronavirus/usa/minnesota/" xr:uid="{6F2F056D-33AC-4F46-8B45-8E72C793D79C}"/>
    <hyperlink ref="B29" r:id="rId25" display="https://www.worldometers.info/coronavirus/usa/washington/" xr:uid="{33E48C66-EB2A-48C6-B4EE-393061A0F231}"/>
    <hyperlink ref="B30" r:id="rId26" display="https://www.worldometers.info/coronavirus/usa/iowa/" xr:uid="{A9B6C0C7-8A8A-4563-AED7-04D5D6C7D1FF}"/>
    <hyperlink ref="B31" r:id="rId27" display="https://www.worldometers.info/coronavirus/usa/nevada/" xr:uid="{41EED958-2160-4305-992B-64D2352633C5}"/>
    <hyperlink ref="B32" r:id="rId28" display="https://www.worldometers.info/coronavirus/usa/arkansas/" xr:uid="{8F900DAF-DD89-44DC-9BB2-237A7364E6A3}"/>
    <hyperlink ref="B33" r:id="rId29" display="https://www.worldometers.info/coronavirus/usa/oklahoma/" xr:uid="{CF25ADC7-D78A-4930-9007-330CECF2A90E}"/>
    <hyperlink ref="B34" r:id="rId30" display="https://www.worldometers.info/coronavirus/usa/colorado/" xr:uid="{8DB5B764-A529-4188-8AB1-E2455F3733EC}"/>
    <hyperlink ref="B35" r:id="rId31" display="https://www.worldometers.info/coronavirus/usa/utah/" xr:uid="{5DF2C6D0-1DB5-4346-92A1-C82B906F0BC1}"/>
    <hyperlink ref="B36" r:id="rId32" display="https://www.worldometers.info/coronavirus/usa/kentucky/" xr:uid="{E2A0D1FE-04D9-4059-9854-F662C6FB8DE4}"/>
    <hyperlink ref="B37" r:id="rId33" display="https://www.worldometers.info/coronavirus/usa/connecticut/" xr:uid="{913E255D-B51C-49A0-A6B6-A9033B983C80}"/>
    <hyperlink ref="B38" r:id="rId34" display="https://www.worldometers.info/coronavirus/usa/kansas/" xr:uid="{8E1E4AD3-1966-4BE8-AD4E-6D5D0FF6826E}"/>
    <hyperlink ref="B39" r:id="rId35" display="https://www.worldometers.info/coronavirus/usa/nebraska/" xr:uid="{9D08BE0C-D4CC-48C4-82FC-9A1422DAF8FE}"/>
    <hyperlink ref="B40" r:id="rId36" display="https://www.worldometers.info/coronavirus/usa/idaho/" xr:uid="{8818564C-4008-4FDB-B794-49078C2D0E1A}"/>
    <hyperlink ref="B41" r:id="rId37" display="https://www.worldometers.info/coronavirus/usa/oregon/" xr:uid="{C5FA3D7A-43C2-422D-8216-895B7906E166}"/>
    <hyperlink ref="B42" r:id="rId38" display="https://www.worldometers.info/coronavirus/usa/new-mexico/" xr:uid="{8BFDBADC-3C4F-4DE1-8EE4-D34C28335A88}"/>
    <hyperlink ref="B43" r:id="rId39" display="https://www.worldometers.info/coronavirus/usa/rhode-island/" xr:uid="{454B3FB5-C0B2-4695-B108-A2110CC4D5CB}"/>
    <hyperlink ref="B44" r:id="rId40" display="https://www.worldometers.info/coronavirus/usa/delaware/" xr:uid="{5A67799C-F89A-42E2-A5A6-40EBFB2755FD}"/>
    <hyperlink ref="B45" r:id="rId41" display="https://www.worldometers.info/coronavirus/usa/south-dakota/" xr:uid="{9CCD18ED-6974-4B8E-8C67-258FF1343E0E}"/>
    <hyperlink ref="B46" r:id="rId42" display="https://www.worldometers.info/coronavirus/usa/north-dakota/" xr:uid="{E1FA3971-56A6-4CC0-B867-04776DACCB66}"/>
    <hyperlink ref="B47" r:id="rId43" display="https://www.worldometers.info/coronavirus/usa/district-of-columbia/" xr:uid="{BF0C0AAE-EC48-4DC9-A889-33E822F96393}"/>
    <hyperlink ref="B48" r:id="rId44" display="https://www.worldometers.info/coronavirus/usa/west-virginia/" xr:uid="{8550DB03-E6F3-4304-9A29-7A9A194E21C5}"/>
    <hyperlink ref="B49" r:id="rId45" display="https://www.worldometers.info/coronavirus/usa/hawaii/" xr:uid="{4B0E8AC7-669A-4629-9522-6B8E5557FA37}"/>
    <hyperlink ref="B50" r:id="rId46" display="https://www.worldometers.info/coronavirus/usa/montana/" xr:uid="{74E75A60-6611-4812-8C54-E7B675F30717}"/>
    <hyperlink ref="B51" r:id="rId47" display="https://www.worldometers.info/coronavirus/usa/new-hampshire/" xr:uid="{16ED792D-25FE-42AB-8FE2-F514DDC5E848}"/>
    <hyperlink ref="B52" r:id="rId48" display="https://www.worldometers.info/coronavirus/usa/alaska/" xr:uid="{48E99412-FF67-4AEF-B70E-0E8D64C27110}"/>
    <hyperlink ref="B53" r:id="rId49" display="https://www.worldometers.info/coronavirus/usa/maine/" xr:uid="{3B1144EC-6768-47E7-AE78-B63335B5DE25}"/>
    <hyperlink ref="B54" r:id="rId50" display="https://www.worldometers.info/coronavirus/usa/wyoming/" xr:uid="{F1725CCF-2285-458E-A6A4-4E0BA52DE2B9}"/>
    <hyperlink ref="B55" r:id="rId51" display="https://www.worldometers.info/coronavirus/usa/vermont/" xr:uid="{D69ECC2F-DE1E-4B76-B3F7-97678DFCDAC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138755</v>
      </c>
      <c r="C2" s="2"/>
      <c r="D2" s="1">
        <v>2351</v>
      </c>
      <c r="E2" s="2"/>
      <c r="F2" s="1">
        <v>54223</v>
      </c>
      <c r="G2" s="1">
        <v>82181</v>
      </c>
      <c r="H2" s="1">
        <v>28299</v>
      </c>
      <c r="I2" s="2">
        <v>479</v>
      </c>
      <c r="J2" s="1">
        <v>1065826</v>
      </c>
      <c r="K2" s="1">
        <v>217374</v>
      </c>
      <c r="L2" s="1">
        <v>4903185</v>
      </c>
      <c r="M2" s="44"/>
      <c r="N2" s="37">
        <f>IFERROR(B2/J2,0)</f>
        <v>0.13018541488010238</v>
      </c>
      <c r="O2" s="38">
        <f>IFERROR(I2/H2,0)</f>
        <v>1.6926393158768861E-2</v>
      </c>
      <c r="P2" s="36">
        <f>D2*250</f>
        <v>587750</v>
      </c>
      <c r="Q2" s="39">
        <f>ABS(P2-B2)/B2</f>
        <v>3.2358833915894922</v>
      </c>
    </row>
    <row r="3" spans="1:17" ht="15" thickBot="1" x14ac:dyDescent="0.35">
      <c r="A3" s="41" t="s">
        <v>52</v>
      </c>
      <c r="B3" s="1">
        <v>6278</v>
      </c>
      <c r="C3" s="2"/>
      <c r="D3" s="2">
        <v>44</v>
      </c>
      <c r="E3" s="2"/>
      <c r="F3" s="1">
        <v>2168</v>
      </c>
      <c r="G3" s="1">
        <v>4066</v>
      </c>
      <c r="H3" s="1">
        <v>8582</v>
      </c>
      <c r="I3" s="2">
        <v>60</v>
      </c>
      <c r="J3" s="1">
        <v>401213</v>
      </c>
      <c r="K3" s="1">
        <v>548446</v>
      </c>
      <c r="L3" s="1">
        <v>731545</v>
      </c>
      <c r="M3" s="46"/>
      <c r="N3" s="37">
        <f>IFERROR(B3/J3,0)</f>
        <v>1.5647548808239015E-2</v>
      </c>
      <c r="O3" s="38">
        <f>IFERROR(I3/H3,0)</f>
        <v>6.9913773013283616E-3</v>
      </c>
      <c r="P3" s="36">
        <f>D3*250</f>
        <v>11000</v>
      </c>
      <c r="Q3" s="39">
        <f>ABS(P3-B3)/B3</f>
        <v>0.75215036635871302</v>
      </c>
    </row>
    <row r="4" spans="1:17" ht="15" thickBot="1" x14ac:dyDescent="0.35">
      <c r="A4" s="41" t="s">
        <v>33</v>
      </c>
      <c r="B4" s="1">
        <v>208512</v>
      </c>
      <c r="C4" s="2"/>
      <c r="D4" s="1">
        <v>5322</v>
      </c>
      <c r="E4" s="2"/>
      <c r="F4" s="1">
        <v>32817</v>
      </c>
      <c r="G4" s="1">
        <v>170373</v>
      </c>
      <c r="H4" s="1">
        <v>28647</v>
      </c>
      <c r="I4" s="2">
        <v>731</v>
      </c>
      <c r="J4" s="1">
        <v>1573157</v>
      </c>
      <c r="K4" s="1">
        <v>216131</v>
      </c>
      <c r="L4" s="1">
        <v>7278717</v>
      </c>
      <c r="M4" s="44"/>
      <c r="N4" s="37">
        <f>IFERROR(B4/J4,0)</f>
        <v>0.13254366855946356</v>
      </c>
      <c r="O4" s="38">
        <f>IFERROR(I4/H4,0)</f>
        <v>2.5517506196111286E-2</v>
      </c>
      <c r="P4" s="36">
        <f>D4*250</f>
        <v>1330500</v>
      </c>
      <c r="Q4" s="39">
        <f>ABS(P4-B4)/B4</f>
        <v>5.3809277163904232</v>
      </c>
    </row>
    <row r="5" spans="1:17" ht="12.5" customHeight="1" thickBot="1" x14ac:dyDescent="0.35">
      <c r="A5" s="41" t="s">
        <v>34</v>
      </c>
      <c r="B5" s="1">
        <v>70219</v>
      </c>
      <c r="C5" s="2"/>
      <c r="D5" s="2">
        <v>981</v>
      </c>
      <c r="E5" s="2"/>
      <c r="F5" s="1">
        <v>63063</v>
      </c>
      <c r="G5" s="1">
        <v>6175</v>
      </c>
      <c r="H5" s="1">
        <v>23268</v>
      </c>
      <c r="I5" s="2">
        <v>325</v>
      </c>
      <c r="J5" s="1">
        <v>829087</v>
      </c>
      <c r="K5" s="1">
        <v>274732</v>
      </c>
      <c r="L5" s="1">
        <v>3017804</v>
      </c>
      <c r="M5" s="44"/>
      <c r="N5" s="37">
        <f>IFERROR(B5/J5,0)</f>
        <v>8.4694368624764343E-2</v>
      </c>
      <c r="O5" s="38">
        <f>IFERROR(I5/H5,0)</f>
        <v>1.396768093518996E-2</v>
      </c>
      <c r="P5" s="36">
        <f>D5*250</f>
        <v>245250</v>
      </c>
      <c r="Q5" s="39">
        <f>ABS(P5-B5)/B5</f>
        <v>2.492644440963272</v>
      </c>
    </row>
    <row r="6" spans="1:17" ht="15" thickBot="1" x14ac:dyDescent="0.35">
      <c r="A6" s="41" t="s">
        <v>10</v>
      </c>
      <c r="B6" s="1">
        <v>762015</v>
      </c>
      <c r="C6" s="2"/>
      <c r="D6" s="1">
        <v>14385</v>
      </c>
      <c r="E6" s="2"/>
      <c r="F6" s="1">
        <v>373405</v>
      </c>
      <c r="G6" s="1">
        <v>374225</v>
      </c>
      <c r="H6" s="1">
        <v>19286</v>
      </c>
      <c r="I6" s="2">
        <v>364</v>
      </c>
      <c r="J6" s="1">
        <v>12690016</v>
      </c>
      <c r="K6" s="1">
        <v>321167</v>
      </c>
      <c r="L6" s="1">
        <v>39512223</v>
      </c>
      <c r="M6" s="44"/>
      <c r="N6" s="37">
        <f>IFERROR(B6/J6,0)</f>
        <v>6.004838764584694E-2</v>
      </c>
      <c r="O6" s="38">
        <f>IFERROR(I6/H6,0)</f>
        <v>1.8873794462304264E-2</v>
      </c>
      <c r="P6" s="36">
        <f>D6*250</f>
        <v>3596250</v>
      </c>
      <c r="Q6" s="39">
        <f>ABS(P6-B6)/B6</f>
        <v>3.7193952874943408</v>
      </c>
    </row>
    <row r="7" spans="1:17" ht="15" thickBot="1" x14ac:dyDescent="0.35">
      <c r="A7" s="41" t="s">
        <v>18</v>
      </c>
      <c r="B7" s="1">
        <v>61324</v>
      </c>
      <c r="C7" s="2"/>
      <c r="D7" s="1">
        <v>1988</v>
      </c>
      <c r="E7" s="2"/>
      <c r="F7" s="1">
        <v>27609</v>
      </c>
      <c r="G7" s="1">
        <v>31727</v>
      </c>
      <c r="H7" s="1">
        <v>10649</v>
      </c>
      <c r="I7" s="2">
        <v>345</v>
      </c>
      <c r="J7" s="1">
        <v>780305</v>
      </c>
      <c r="K7" s="1">
        <v>135499</v>
      </c>
      <c r="L7" s="1">
        <v>5758736</v>
      </c>
      <c r="M7" s="44"/>
      <c r="N7" s="37">
        <f>IFERROR(B7/J7,0)</f>
        <v>7.8589782200549782E-2</v>
      </c>
      <c r="O7" s="38">
        <f>IFERROR(I7/H7,0)</f>
        <v>3.2397408207343416E-2</v>
      </c>
      <c r="P7" s="36">
        <f>D7*250</f>
        <v>497000</v>
      </c>
      <c r="Q7" s="39">
        <f>ABS(P7-B7)/B7</f>
        <v>7.1044941621551105</v>
      </c>
    </row>
    <row r="8" spans="1:17" ht="15" thickBot="1" x14ac:dyDescent="0.35">
      <c r="A8" s="41" t="s">
        <v>23</v>
      </c>
      <c r="B8" s="1">
        <v>54326</v>
      </c>
      <c r="C8" s="2"/>
      <c r="D8" s="1">
        <v>4480</v>
      </c>
      <c r="E8" s="2"/>
      <c r="F8" s="1">
        <v>40179</v>
      </c>
      <c r="G8" s="1">
        <v>9667</v>
      </c>
      <c r="H8" s="1">
        <v>15237</v>
      </c>
      <c r="I8" s="1">
        <v>1257</v>
      </c>
      <c r="J8" s="1">
        <v>1328753</v>
      </c>
      <c r="K8" s="1">
        <v>372692</v>
      </c>
      <c r="L8" s="1">
        <v>3565287</v>
      </c>
      <c r="M8" s="44"/>
      <c r="N8" s="37">
        <f>IFERROR(B8/J8,0)</f>
        <v>4.088495002457191E-2</v>
      </c>
      <c r="O8" s="38">
        <f>IFERROR(I8/H8,0)</f>
        <v>8.2496554439850364E-2</v>
      </c>
      <c r="P8" s="36">
        <f>D8*250</f>
        <v>1120000</v>
      </c>
      <c r="Q8" s="39">
        <f>ABS(P8-B8)/B8</f>
        <v>19.616279497846335</v>
      </c>
    </row>
    <row r="9" spans="1:17" ht="15" thickBot="1" x14ac:dyDescent="0.35">
      <c r="A9" s="41" t="s">
        <v>43</v>
      </c>
      <c r="B9" s="1">
        <v>18849</v>
      </c>
      <c r="C9" s="2"/>
      <c r="D9" s="2">
        <v>615</v>
      </c>
      <c r="E9" s="2"/>
      <c r="F9" s="1">
        <v>10077</v>
      </c>
      <c r="G9" s="1">
        <v>8157</v>
      </c>
      <c r="H9" s="1">
        <v>19357</v>
      </c>
      <c r="I9" s="2">
        <v>632</v>
      </c>
      <c r="J9" s="1">
        <v>261296</v>
      </c>
      <c r="K9" s="1">
        <v>268336</v>
      </c>
      <c r="L9" s="1">
        <v>973764</v>
      </c>
      <c r="M9" s="44"/>
      <c r="N9" s="37">
        <f>IFERROR(B9/J9,0)</f>
        <v>7.2136580736023512E-2</v>
      </c>
      <c r="O9" s="38">
        <f>IFERROR(I9/H9,0)</f>
        <v>3.2649687451567912E-2</v>
      </c>
      <c r="P9" s="36">
        <f>D9*250</f>
        <v>153750</v>
      </c>
      <c r="Q9" s="39">
        <f>ABS(P9-B9)/B9</f>
        <v>7.1569314021964026</v>
      </c>
    </row>
    <row r="10" spans="1:17" ht="15" thickBot="1" x14ac:dyDescent="0.35">
      <c r="A10" s="41" t="s">
        <v>63</v>
      </c>
      <c r="B10" s="1">
        <v>14592</v>
      </c>
      <c r="C10" s="2"/>
      <c r="D10" s="2">
        <v>616</v>
      </c>
      <c r="E10" s="2"/>
      <c r="F10" s="1">
        <v>11574</v>
      </c>
      <c r="G10" s="1">
        <v>2402</v>
      </c>
      <c r="H10" s="1">
        <v>20676</v>
      </c>
      <c r="I10" s="2">
        <v>873</v>
      </c>
      <c r="J10" s="1">
        <v>330641</v>
      </c>
      <c r="K10" s="1">
        <v>468497</v>
      </c>
      <c r="L10" s="1">
        <v>705749</v>
      </c>
      <c r="M10" s="44"/>
      <c r="N10" s="37">
        <f>IFERROR(B10/J10,0)</f>
        <v>4.4132457862152606E-2</v>
      </c>
      <c r="O10" s="38">
        <f>IFERROR(I10/H10,0)</f>
        <v>4.2222867092280902E-2</v>
      </c>
      <c r="P10" s="36">
        <f>D10*250</f>
        <v>154000</v>
      </c>
      <c r="Q10" s="39">
        <f>ABS(P10-B10)/B10</f>
        <v>9.5537280701754383</v>
      </c>
    </row>
    <row r="11" spans="1:17" ht="15" thickBot="1" x14ac:dyDescent="0.35">
      <c r="A11" s="41" t="s">
        <v>13</v>
      </c>
      <c r="B11" s="1">
        <v>663994</v>
      </c>
      <c r="C11" s="2"/>
      <c r="D11" s="1">
        <v>12616</v>
      </c>
      <c r="E11" s="2"/>
      <c r="F11" s="1">
        <v>148125</v>
      </c>
      <c r="G11" s="1">
        <v>503253</v>
      </c>
      <c r="H11" s="1">
        <v>30915</v>
      </c>
      <c r="I11" s="2">
        <v>587</v>
      </c>
      <c r="J11" s="1">
        <v>4930974</v>
      </c>
      <c r="K11" s="1">
        <v>229585</v>
      </c>
      <c r="L11" s="1">
        <v>21477737</v>
      </c>
      <c r="M11" s="44"/>
      <c r="N11" s="37">
        <f>IFERROR(B11/J11,0)</f>
        <v>0.13465777755064212</v>
      </c>
      <c r="O11" s="38">
        <f>IFERROR(I11/H11,0)</f>
        <v>1.8987546498463528E-2</v>
      </c>
      <c r="P11" s="36">
        <f>D11*250</f>
        <v>3154000</v>
      </c>
      <c r="Q11" s="39">
        <f>ABS(P11-B11)/B11</f>
        <v>3.7500429220745972</v>
      </c>
    </row>
    <row r="12" spans="1:17" ht="15" thickBot="1" x14ac:dyDescent="0.35">
      <c r="A12" s="41" t="s">
        <v>16</v>
      </c>
      <c r="B12" s="1">
        <v>294314</v>
      </c>
      <c r="C12" s="2"/>
      <c r="D12" s="1">
        <v>6333</v>
      </c>
      <c r="E12" s="2"/>
      <c r="F12" s="1">
        <v>60813</v>
      </c>
      <c r="G12" s="1">
        <v>227168</v>
      </c>
      <c r="H12" s="1">
        <v>27720</v>
      </c>
      <c r="I12" s="2">
        <v>596</v>
      </c>
      <c r="J12" s="1">
        <v>2891996</v>
      </c>
      <c r="K12" s="1">
        <v>272382</v>
      </c>
      <c r="L12" s="1">
        <v>10617423</v>
      </c>
      <c r="M12" s="44"/>
      <c r="N12" s="37">
        <f>IFERROR(B12/J12,0)</f>
        <v>0.10176846717630315</v>
      </c>
      <c r="O12" s="38">
        <f>IFERROR(I12/H12,0)</f>
        <v>2.1500721500721499E-2</v>
      </c>
      <c r="P12" s="36">
        <f>D12*250</f>
        <v>1583250</v>
      </c>
      <c r="Q12" s="39">
        <f>ABS(P12-B12)/B12</f>
        <v>4.379458673389645</v>
      </c>
    </row>
    <row r="13" spans="1:17" ht="13.5" thickBot="1" x14ac:dyDescent="0.35">
      <c r="A13" s="42" t="s">
        <v>64</v>
      </c>
      <c r="B13" s="1">
        <v>1863</v>
      </c>
      <c r="C13" s="2"/>
      <c r="D13" s="2">
        <v>23</v>
      </c>
      <c r="E13" s="2"/>
      <c r="F13" s="1">
        <v>1118</v>
      </c>
      <c r="G13" s="2">
        <v>722</v>
      </c>
      <c r="H13" s="2"/>
      <c r="I13" s="2"/>
      <c r="J13" s="1">
        <v>43169</v>
      </c>
      <c r="K13" s="2"/>
      <c r="L13" s="2"/>
      <c r="M13" s="44"/>
      <c r="N13" s="37">
        <f>IFERROR(B13/J13,0)</f>
        <v>4.3155968403252337E-2</v>
      </c>
      <c r="O13" s="38">
        <f>IFERROR(I13/H13,0)</f>
        <v>0</v>
      </c>
      <c r="P13" s="36">
        <f>D13*250</f>
        <v>5750</v>
      </c>
      <c r="Q13" s="39">
        <f>ABS(P13-B13)/B13</f>
        <v>2.0864197530864197</v>
      </c>
    </row>
    <row r="14" spans="1:17" ht="15" thickBot="1" x14ac:dyDescent="0.35">
      <c r="A14" s="41" t="s">
        <v>47</v>
      </c>
      <c r="B14" s="1">
        <v>10700</v>
      </c>
      <c r="C14" s="2"/>
      <c r="D14" s="2">
        <v>99</v>
      </c>
      <c r="E14" s="2"/>
      <c r="F14" s="1">
        <v>3565</v>
      </c>
      <c r="G14" s="1">
        <v>7036</v>
      </c>
      <c r="H14" s="1">
        <v>7557</v>
      </c>
      <c r="I14" s="2">
        <v>70</v>
      </c>
      <c r="J14" s="1">
        <v>348561</v>
      </c>
      <c r="K14" s="1">
        <v>246181</v>
      </c>
      <c r="L14" s="1">
        <v>1415872</v>
      </c>
      <c r="M14" s="44"/>
      <c r="N14" s="37">
        <f>IFERROR(B14/J14,0)</f>
        <v>3.0697639724467166E-2</v>
      </c>
      <c r="O14" s="38">
        <f>IFERROR(I14/H14,0)</f>
        <v>9.2629350271271668E-3</v>
      </c>
      <c r="P14" s="36">
        <f>D14*250</f>
        <v>24750</v>
      </c>
      <c r="Q14" s="39">
        <f>ABS(P14-B14)/B14</f>
        <v>1.3130841121495327</v>
      </c>
    </row>
    <row r="15" spans="1:17" ht="15" thickBot="1" x14ac:dyDescent="0.35">
      <c r="A15" s="41" t="s">
        <v>49</v>
      </c>
      <c r="B15" s="1">
        <v>35279</v>
      </c>
      <c r="C15" s="2"/>
      <c r="D15" s="2">
        <v>415</v>
      </c>
      <c r="E15" s="2"/>
      <c r="F15" s="1">
        <v>18619</v>
      </c>
      <c r="G15" s="1">
        <v>16245</v>
      </c>
      <c r="H15" s="1">
        <v>19741</v>
      </c>
      <c r="I15" s="2">
        <v>232</v>
      </c>
      <c r="J15" s="1">
        <v>275840</v>
      </c>
      <c r="K15" s="1">
        <v>154354</v>
      </c>
      <c r="L15" s="1">
        <v>1787065</v>
      </c>
      <c r="M15" s="44"/>
      <c r="N15" s="37">
        <f>IFERROR(B15/J15,0)</f>
        <v>0.12789660672853828</v>
      </c>
      <c r="O15" s="38">
        <f>IFERROR(I15/H15,0)</f>
        <v>1.1752190871789676E-2</v>
      </c>
      <c r="P15" s="36">
        <f>D15*250</f>
        <v>103750</v>
      </c>
      <c r="Q15" s="39">
        <f>ABS(P15-B15)/B15</f>
        <v>1.9408429944159415</v>
      </c>
    </row>
    <row r="16" spans="1:17" ht="15" thickBot="1" x14ac:dyDescent="0.35">
      <c r="A16" s="41" t="s">
        <v>12</v>
      </c>
      <c r="B16" s="1">
        <v>263466</v>
      </c>
      <c r="C16" s="2"/>
      <c r="D16" s="1">
        <v>8541</v>
      </c>
      <c r="E16" s="2"/>
      <c r="F16" s="1">
        <v>199416</v>
      </c>
      <c r="G16" s="1">
        <v>55509</v>
      </c>
      <c r="H16" s="1">
        <v>20791</v>
      </c>
      <c r="I16" s="2">
        <v>674</v>
      </c>
      <c r="J16" s="1">
        <v>4735866</v>
      </c>
      <c r="K16" s="1">
        <v>373732</v>
      </c>
      <c r="L16" s="1">
        <v>12671821</v>
      </c>
      <c r="M16" s="44"/>
      <c r="N16" s="37">
        <f>IFERROR(B16/J16,0)</f>
        <v>5.5632063913970541E-2</v>
      </c>
      <c r="O16" s="38">
        <f>IFERROR(I16/H16,0)</f>
        <v>3.2417873118176135E-2</v>
      </c>
      <c r="P16" s="36">
        <f>D16*250</f>
        <v>2135250</v>
      </c>
      <c r="Q16" s="39">
        <f>ABS(P16-B16)/B16</f>
        <v>7.1044612967138079</v>
      </c>
    </row>
    <row r="17" spans="1:17" ht="15" thickBot="1" x14ac:dyDescent="0.35">
      <c r="A17" s="41" t="s">
        <v>27</v>
      </c>
      <c r="B17" s="1">
        <v>105804</v>
      </c>
      <c r="C17" s="2"/>
      <c r="D17" s="1">
        <v>3438</v>
      </c>
      <c r="E17" s="2"/>
      <c r="F17" s="1">
        <v>81405</v>
      </c>
      <c r="G17" s="1">
        <v>20961</v>
      </c>
      <c r="H17" s="1">
        <v>15716</v>
      </c>
      <c r="I17" s="2">
        <v>511</v>
      </c>
      <c r="J17" s="1">
        <v>1720326</v>
      </c>
      <c r="K17" s="1">
        <v>255536</v>
      </c>
      <c r="L17" s="1">
        <v>6732219</v>
      </c>
      <c r="M17" s="44"/>
      <c r="N17" s="37">
        <f>IFERROR(B17/J17,0)</f>
        <v>6.1502296657726503E-2</v>
      </c>
      <c r="O17" s="38">
        <f>IFERROR(I17/H17,0)</f>
        <v>3.2514634767116316E-2</v>
      </c>
      <c r="P17" s="36">
        <f>D17*250</f>
        <v>859500</v>
      </c>
      <c r="Q17" s="39">
        <f>ABS(P17-B17)/B17</f>
        <v>7.1235113984348422</v>
      </c>
    </row>
    <row r="18" spans="1:17" ht="15" thickBot="1" x14ac:dyDescent="0.35">
      <c r="A18" s="41" t="s">
        <v>41</v>
      </c>
      <c r="B18" s="1">
        <v>74675</v>
      </c>
      <c r="C18" s="64">
        <v>140</v>
      </c>
      <c r="D18" s="1">
        <v>1220</v>
      </c>
      <c r="E18" s="63">
        <v>1</v>
      </c>
      <c r="F18" s="1">
        <v>53300</v>
      </c>
      <c r="G18" s="1">
        <v>20155</v>
      </c>
      <c r="H18" s="1">
        <v>23668</v>
      </c>
      <c r="I18" s="2">
        <v>387</v>
      </c>
      <c r="J18" s="1">
        <v>703042</v>
      </c>
      <c r="K18" s="1">
        <v>222829</v>
      </c>
      <c r="L18" s="1">
        <v>3155070</v>
      </c>
      <c r="M18" s="44"/>
      <c r="N18" s="37">
        <f>IFERROR(B18/J18,0)</f>
        <v>0.106216982769166</v>
      </c>
      <c r="O18" s="38">
        <f>IFERROR(I18/H18,0)</f>
        <v>1.635119148217002E-2</v>
      </c>
      <c r="P18" s="36">
        <f>D18*250</f>
        <v>305000</v>
      </c>
      <c r="Q18" s="39">
        <f>ABS(P18-B18)/B18</f>
        <v>3.0843655841981921</v>
      </c>
    </row>
    <row r="19" spans="1:17" ht="15" thickBot="1" x14ac:dyDescent="0.35">
      <c r="A19" s="41" t="s">
        <v>45</v>
      </c>
      <c r="B19" s="1">
        <v>49402</v>
      </c>
      <c r="C19" s="64">
        <v>14</v>
      </c>
      <c r="D19" s="2">
        <v>531</v>
      </c>
      <c r="E19" s="63">
        <v>2</v>
      </c>
      <c r="F19" s="1">
        <v>30905</v>
      </c>
      <c r="G19" s="1">
        <v>17966</v>
      </c>
      <c r="H19" s="1">
        <v>16957</v>
      </c>
      <c r="I19" s="2">
        <v>182</v>
      </c>
      <c r="J19" s="1">
        <v>448930</v>
      </c>
      <c r="K19" s="1">
        <v>154096</v>
      </c>
      <c r="L19" s="1">
        <v>2913314</v>
      </c>
      <c r="M19" s="44"/>
      <c r="N19" s="37">
        <f>IFERROR(B19/J19,0)</f>
        <v>0.11004388211970687</v>
      </c>
      <c r="O19" s="38">
        <f>IFERROR(I19/H19,0)</f>
        <v>1.0733030606829038E-2</v>
      </c>
      <c r="P19" s="36">
        <f>D19*250</f>
        <v>132750</v>
      </c>
      <c r="Q19" s="39">
        <f>ABS(P19-B19)/B19</f>
        <v>1.6871381725436216</v>
      </c>
    </row>
    <row r="20" spans="1:17" ht="15" thickBot="1" x14ac:dyDescent="0.35">
      <c r="A20" s="41" t="s">
        <v>38</v>
      </c>
      <c r="B20" s="1">
        <v>56945</v>
      </c>
      <c r="C20" s="2"/>
      <c r="D20" s="1">
        <v>1060</v>
      </c>
      <c r="E20" s="2"/>
      <c r="F20" s="1">
        <v>10872</v>
      </c>
      <c r="G20" s="1">
        <v>45013</v>
      </c>
      <c r="H20" s="1">
        <v>12746</v>
      </c>
      <c r="I20" s="2">
        <v>237</v>
      </c>
      <c r="J20" s="1">
        <v>990957</v>
      </c>
      <c r="K20" s="1">
        <v>221806</v>
      </c>
      <c r="L20" s="1">
        <v>4467673</v>
      </c>
      <c r="M20" s="44"/>
      <c r="N20" s="37">
        <f>IFERROR(B20/J20,0)</f>
        <v>5.7464652855774769E-2</v>
      </c>
      <c r="O20" s="38">
        <f>IFERROR(I20/H20,0)</f>
        <v>1.8594068727443906E-2</v>
      </c>
      <c r="P20" s="36">
        <f>D20*250</f>
        <v>265000</v>
      </c>
      <c r="Q20" s="39">
        <f>ABS(P20-B20)/B20</f>
        <v>3.653613135481605</v>
      </c>
    </row>
    <row r="21" spans="1:17" ht="15" thickBot="1" x14ac:dyDescent="0.35">
      <c r="A21" s="41" t="s">
        <v>14</v>
      </c>
      <c r="B21" s="1">
        <v>157455</v>
      </c>
      <c r="C21" s="2"/>
      <c r="D21" s="1">
        <v>5235</v>
      </c>
      <c r="E21" s="2"/>
      <c r="F21" s="1">
        <v>140440</v>
      </c>
      <c r="G21" s="1">
        <v>11780</v>
      </c>
      <c r="H21" s="1">
        <v>33870</v>
      </c>
      <c r="I21" s="1">
        <v>1126</v>
      </c>
      <c r="J21" s="1">
        <v>2065795</v>
      </c>
      <c r="K21" s="1">
        <v>444372</v>
      </c>
      <c r="L21" s="1">
        <v>4648794</v>
      </c>
      <c r="M21" s="44"/>
      <c r="N21" s="37">
        <f>IFERROR(B21/J21,0)</f>
        <v>7.6220050876297019E-2</v>
      </c>
      <c r="O21" s="38">
        <f>IFERROR(I21/H21,0)</f>
        <v>3.3244759374077351E-2</v>
      </c>
      <c r="P21" s="36">
        <f>D21*250</f>
        <v>1308750</v>
      </c>
      <c r="Q21" s="39">
        <f>ABS(P21-B21)/B21</f>
        <v>7.3118986377060109</v>
      </c>
    </row>
    <row r="22" spans="1:17" ht="15" thickBot="1" x14ac:dyDescent="0.35">
      <c r="A22" s="41" t="s">
        <v>39</v>
      </c>
      <c r="B22" s="1">
        <v>4863</v>
      </c>
      <c r="C22" s="2"/>
      <c r="D22" s="2">
        <v>136</v>
      </c>
      <c r="E22" s="2"/>
      <c r="F22" s="1">
        <v>4226</v>
      </c>
      <c r="G22" s="2">
        <v>501</v>
      </c>
      <c r="H22" s="1">
        <v>3618</v>
      </c>
      <c r="I22" s="2">
        <v>101</v>
      </c>
      <c r="J22" s="1">
        <v>334475</v>
      </c>
      <c r="K22" s="1">
        <v>248826</v>
      </c>
      <c r="L22" s="1">
        <v>1344212</v>
      </c>
      <c r="M22" s="44"/>
      <c r="N22" s="37">
        <f>IFERROR(B22/J22,0)</f>
        <v>1.4539203228940877E-2</v>
      </c>
      <c r="O22" s="38">
        <f>IFERROR(I22/H22,0)</f>
        <v>2.7915975677169708E-2</v>
      </c>
      <c r="P22" s="36">
        <f>D22*250</f>
        <v>34000</v>
      </c>
      <c r="Q22" s="39">
        <f>ABS(P22-B22)/B22</f>
        <v>5.9915689903351836</v>
      </c>
    </row>
    <row r="23" spans="1:17" ht="15" thickBot="1" x14ac:dyDescent="0.35">
      <c r="A23" s="41" t="s">
        <v>26</v>
      </c>
      <c r="B23" s="1">
        <v>116110</v>
      </c>
      <c r="C23" s="2"/>
      <c r="D23" s="1">
        <v>3838</v>
      </c>
      <c r="E23" s="2"/>
      <c r="F23" s="1">
        <v>7225</v>
      </c>
      <c r="G23" s="1">
        <v>105047</v>
      </c>
      <c r="H23" s="1">
        <v>19205</v>
      </c>
      <c r="I23" s="2">
        <v>635</v>
      </c>
      <c r="J23" s="1">
        <v>2207458</v>
      </c>
      <c r="K23" s="1">
        <v>365130</v>
      </c>
      <c r="L23" s="1">
        <v>6045680</v>
      </c>
      <c r="M23" s="44"/>
      <c r="N23" s="37">
        <f>IFERROR(B23/J23,0)</f>
        <v>5.259896224526129E-2</v>
      </c>
      <c r="O23" s="38">
        <f>IFERROR(I23/H23,0)</f>
        <v>3.3064306170268162E-2</v>
      </c>
      <c r="P23" s="36">
        <f>D23*250</f>
        <v>959500</v>
      </c>
      <c r="Q23" s="39">
        <f>ABS(P23-B23)/B23</f>
        <v>7.2637154422530363</v>
      </c>
    </row>
    <row r="24" spans="1:17" ht="15" thickBot="1" x14ac:dyDescent="0.35">
      <c r="A24" s="41" t="s">
        <v>17</v>
      </c>
      <c r="B24" s="1">
        <v>124826</v>
      </c>
      <c r="C24" s="2"/>
      <c r="D24" s="1">
        <v>9210</v>
      </c>
      <c r="E24" s="2"/>
      <c r="F24" s="1">
        <v>107501</v>
      </c>
      <c r="G24" s="1">
        <v>8115</v>
      </c>
      <c r="H24" s="1">
        <v>18110</v>
      </c>
      <c r="I24" s="1">
        <v>1336</v>
      </c>
      <c r="J24" s="1">
        <v>2181042</v>
      </c>
      <c r="K24" s="1">
        <v>316437</v>
      </c>
      <c r="L24" s="1">
        <v>6892503</v>
      </c>
      <c r="M24" s="44"/>
      <c r="N24" s="37">
        <f>IFERROR(B24/J24,0)</f>
        <v>5.7232277049226926E-2</v>
      </c>
      <c r="O24" s="38">
        <f>IFERROR(I24/H24,0)</f>
        <v>7.3771397018221982E-2</v>
      </c>
      <c r="P24" s="36">
        <f>D24*250</f>
        <v>2302500</v>
      </c>
      <c r="Q24" s="39">
        <f>ABS(P24-B24)/B24</f>
        <v>17.445676381523079</v>
      </c>
    </row>
    <row r="25" spans="1:17" ht="15" thickBot="1" x14ac:dyDescent="0.35">
      <c r="A25" s="41" t="s">
        <v>11</v>
      </c>
      <c r="B25" s="1">
        <v>123058</v>
      </c>
      <c r="C25" s="2"/>
      <c r="D25" s="1">
        <v>6911</v>
      </c>
      <c r="E25" s="2"/>
      <c r="F25" s="1">
        <v>85513</v>
      </c>
      <c r="G25" s="1">
        <v>30634</v>
      </c>
      <c r="H25" s="1">
        <v>12322</v>
      </c>
      <c r="I25" s="2">
        <v>692</v>
      </c>
      <c r="J25" s="1">
        <v>3412859</v>
      </c>
      <c r="K25" s="1">
        <v>341735</v>
      </c>
      <c r="L25" s="1">
        <v>9986857</v>
      </c>
      <c r="M25" s="44"/>
      <c r="N25" s="37">
        <f>IFERROR(B25/J25,0)</f>
        <v>3.605715911498248E-2</v>
      </c>
      <c r="O25" s="38">
        <f>IFERROR(I25/H25,0)</f>
        <v>5.6159714332088946E-2</v>
      </c>
      <c r="P25" s="36">
        <f>D25*250</f>
        <v>1727750</v>
      </c>
      <c r="Q25" s="39">
        <f>ABS(P25-B25)/B25</f>
        <v>13.040127419590762</v>
      </c>
    </row>
    <row r="26" spans="1:17" ht="15" thickBot="1" x14ac:dyDescent="0.35">
      <c r="A26" s="41" t="s">
        <v>32</v>
      </c>
      <c r="B26" s="1">
        <v>84311</v>
      </c>
      <c r="C26" s="2"/>
      <c r="D26" s="1">
        <v>1971</v>
      </c>
      <c r="E26" s="2"/>
      <c r="F26" s="1">
        <v>77461</v>
      </c>
      <c r="G26" s="1">
        <v>4879</v>
      </c>
      <c r="H26" s="1">
        <v>14950</v>
      </c>
      <c r="I26" s="2">
        <v>349</v>
      </c>
      <c r="J26" s="1">
        <v>1707514</v>
      </c>
      <c r="K26" s="1">
        <v>302770</v>
      </c>
      <c r="L26" s="1">
        <v>5639632</v>
      </c>
      <c r="M26" s="45"/>
      <c r="N26" s="37">
        <f>IFERROR(B26/J26,0)</f>
        <v>4.9376461920663611E-2</v>
      </c>
      <c r="O26" s="38">
        <f>IFERROR(I26/H26,0)</f>
        <v>2.3344481605351172E-2</v>
      </c>
      <c r="P26" s="36">
        <f>D26*250</f>
        <v>492750</v>
      </c>
      <c r="Q26" s="39">
        <f>ABS(P26-B26)/B26</f>
        <v>4.8444331107447427</v>
      </c>
    </row>
    <row r="27" spans="1:17" ht="15" thickBot="1" x14ac:dyDescent="0.35">
      <c r="A27" s="41" t="s">
        <v>30</v>
      </c>
      <c r="B27" s="1">
        <v>89874</v>
      </c>
      <c r="C27" s="2"/>
      <c r="D27" s="1">
        <v>2697</v>
      </c>
      <c r="E27" s="2"/>
      <c r="F27" s="1">
        <v>74098</v>
      </c>
      <c r="G27" s="1">
        <v>13079</v>
      </c>
      <c r="H27" s="1">
        <v>30198</v>
      </c>
      <c r="I27" s="2">
        <v>906</v>
      </c>
      <c r="J27" s="1">
        <v>684111</v>
      </c>
      <c r="K27" s="1">
        <v>229864</v>
      </c>
      <c r="L27" s="1">
        <v>2976149</v>
      </c>
      <c r="M27" s="44"/>
      <c r="N27" s="37">
        <f>IFERROR(B27/J27,0)</f>
        <v>0.13137341747172607</v>
      </c>
      <c r="O27" s="38">
        <f>IFERROR(I27/H27,0)</f>
        <v>3.0001986886548777E-2</v>
      </c>
      <c r="P27" s="36">
        <f>D27*250</f>
        <v>674250</v>
      </c>
      <c r="Q27" s="39">
        <f>ABS(P27-B27)/B27</f>
        <v>6.5021697042526201</v>
      </c>
    </row>
    <row r="28" spans="1:17" ht="15" thickBot="1" x14ac:dyDescent="0.35">
      <c r="A28" s="41" t="s">
        <v>35</v>
      </c>
      <c r="B28" s="1">
        <v>104737</v>
      </c>
      <c r="C28" s="62">
        <v>1419</v>
      </c>
      <c r="D28" s="1">
        <v>1839</v>
      </c>
      <c r="E28" s="63">
        <v>10</v>
      </c>
      <c r="F28" s="1">
        <v>15622</v>
      </c>
      <c r="G28" s="1">
        <v>87276</v>
      </c>
      <c r="H28" s="1">
        <v>17065</v>
      </c>
      <c r="I28" s="2">
        <v>300</v>
      </c>
      <c r="J28" s="1">
        <v>1199848</v>
      </c>
      <c r="K28" s="1">
        <v>195497</v>
      </c>
      <c r="L28" s="1">
        <v>6137428</v>
      </c>
      <c r="M28" s="44"/>
      <c r="N28" s="37">
        <f>IFERROR(B28/J28,0)</f>
        <v>8.7291890306105444E-2</v>
      </c>
      <c r="O28" s="38">
        <f>IFERROR(I28/H28,0)</f>
        <v>1.7579841781423966E-2</v>
      </c>
      <c r="P28" s="36">
        <f>D28*250</f>
        <v>459750</v>
      </c>
      <c r="Q28" s="39">
        <f>ABS(P28-B28)/B28</f>
        <v>3.3895662468850549</v>
      </c>
    </row>
    <row r="29" spans="1:17" ht="15" thickBot="1" x14ac:dyDescent="0.35">
      <c r="A29" s="41" t="s">
        <v>51</v>
      </c>
      <c r="B29" s="1">
        <v>9021</v>
      </c>
      <c r="C29" s="2"/>
      <c r="D29" s="2">
        <v>135</v>
      </c>
      <c r="E29" s="2"/>
      <c r="F29" s="1">
        <v>6830</v>
      </c>
      <c r="G29" s="1">
        <v>2056</v>
      </c>
      <c r="H29" s="1">
        <v>8440</v>
      </c>
      <c r="I29" s="2">
        <v>126</v>
      </c>
      <c r="J29" s="1">
        <v>280124</v>
      </c>
      <c r="K29" s="1">
        <v>262097</v>
      </c>
      <c r="L29" s="1">
        <v>1068778</v>
      </c>
      <c r="M29" s="44"/>
      <c r="N29" s="37">
        <f>IFERROR(B29/J29,0)</f>
        <v>3.2203595550541905E-2</v>
      </c>
      <c r="O29" s="38">
        <f>IFERROR(I29/H29,0)</f>
        <v>1.4928909952606635E-2</v>
      </c>
      <c r="P29" s="36">
        <f>D29*250</f>
        <v>33750</v>
      </c>
      <c r="Q29" s="39">
        <f>ABS(P29-B29)/B29</f>
        <v>2.7412703691386766</v>
      </c>
    </row>
    <row r="30" spans="1:17" ht="15" thickBot="1" x14ac:dyDescent="0.35">
      <c r="A30" s="41" t="s">
        <v>50</v>
      </c>
      <c r="B30" s="1">
        <v>38188</v>
      </c>
      <c r="C30" s="2"/>
      <c r="D30" s="2">
        <v>434</v>
      </c>
      <c r="E30" s="2"/>
      <c r="F30" s="1">
        <v>29405</v>
      </c>
      <c r="G30" s="1">
        <v>8349</v>
      </c>
      <c r="H30" s="1">
        <v>19741</v>
      </c>
      <c r="I30" s="2">
        <v>224</v>
      </c>
      <c r="J30" s="1">
        <v>401920</v>
      </c>
      <c r="K30" s="1">
        <v>207774</v>
      </c>
      <c r="L30" s="1">
        <v>1934408</v>
      </c>
      <c r="M30" s="44"/>
      <c r="N30" s="37">
        <f>IFERROR(B30/J30,0)</f>
        <v>9.5013933121019106E-2</v>
      </c>
      <c r="O30" s="38">
        <f>IFERROR(I30/H30,0)</f>
        <v>1.1346942910693481E-2</v>
      </c>
      <c r="P30" s="36">
        <f>D30*250</f>
        <v>108500</v>
      </c>
      <c r="Q30" s="39">
        <f>ABS(P30-B30)/B30</f>
        <v>1.8412066617785692</v>
      </c>
    </row>
    <row r="31" spans="1:17" ht="15" thickBot="1" x14ac:dyDescent="0.35">
      <c r="A31" s="41" t="s">
        <v>31</v>
      </c>
      <c r="B31" s="1">
        <v>73537</v>
      </c>
      <c r="C31" s="2"/>
      <c r="D31" s="1">
        <v>1452</v>
      </c>
      <c r="E31" s="2"/>
      <c r="F31" s="1">
        <v>40859</v>
      </c>
      <c r="G31" s="1">
        <v>31226</v>
      </c>
      <c r="H31" s="1">
        <v>23874</v>
      </c>
      <c r="I31" s="2">
        <v>471</v>
      </c>
      <c r="J31" s="1">
        <v>939865</v>
      </c>
      <c r="K31" s="1">
        <v>305136</v>
      </c>
      <c r="L31" s="1">
        <v>3080156</v>
      </c>
      <c r="M31" s="44"/>
      <c r="N31" s="37">
        <f>IFERROR(B31/J31,0)</f>
        <v>7.8242087959440987E-2</v>
      </c>
      <c r="O31" s="38">
        <f>IFERROR(I31/H31,0)</f>
        <v>1.9728575018848955E-2</v>
      </c>
      <c r="P31" s="36">
        <f>D31*250</f>
        <v>363000</v>
      </c>
      <c r="Q31" s="39">
        <f>ABS(P31-B31)/B31</f>
        <v>3.9362905748126793</v>
      </c>
    </row>
    <row r="32" spans="1:17" ht="15" thickBot="1" x14ac:dyDescent="0.35">
      <c r="A32" s="41" t="s">
        <v>42</v>
      </c>
      <c r="B32" s="1">
        <v>7696</v>
      </c>
      <c r="C32" s="2"/>
      <c r="D32" s="2">
        <v>436</v>
      </c>
      <c r="E32" s="2"/>
      <c r="F32" s="1">
        <v>6953</v>
      </c>
      <c r="G32" s="2">
        <v>307</v>
      </c>
      <c r="H32" s="1">
        <v>5660</v>
      </c>
      <c r="I32" s="2">
        <v>321</v>
      </c>
      <c r="J32" s="1">
        <v>260961</v>
      </c>
      <c r="K32" s="1">
        <v>191924</v>
      </c>
      <c r="L32" s="1">
        <v>1359711</v>
      </c>
      <c r="M32" s="44"/>
      <c r="N32" s="37">
        <f>IFERROR(B32/J32,0)</f>
        <v>2.9490996738976323E-2</v>
      </c>
      <c r="O32" s="38">
        <f>IFERROR(I32/H32,0)</f>
        <v>5.6713780918727918E-2</v>
      </c>
      <c r="P32" s="36">
        <f>D32*250</f>
        <v>109000</v>
      </c>
      <c r="Q32" s="39">
        <f>ABS(P32-B32)/B32</f>
        <v>13.163201663201663</v>
      </c>
    </row>
    <row r="33" spans="1:17" ht="15" thickBot="1" x14ac:dyDescent="0.35">
      <c r="A33" s="41" t="s">
        <v>8</v>
      </c>
      <c r="B33" s="1">
        <v>200144</v>
      </c>
      <c r="C33" s="2"/>
      <c r="D33" s="1">
        <v>16153</v>
      </c>
      <c r="E33" s="2"/>
      <c r="F33" s="1">
        <v>165390</v>
      </c>
      <c r="G33" s="1">
        <v>18601</v>
      </c>
      <c r="H33" s="1">
        <v>22533</v>
      </c>
      <c r="I33" s="1">
        <v>1819</v>
      </c>
      <c r="J33" s="1">
        <v>3168530</v>
      </c>
      <c r="K33" s="1">
        <v>356728</v>
      </c>
      <c r="L33" s="1">
        <v>8882190</v>
      </c>
      <c r="M33" s="44"/>
      <c r="N33" s="37">
        <f>IFERROR(B33/J33,0)</f>
        <v>6.3166200099099581E-2</v>
      </c>
      <c r="O33" s="38">
        <f>IFERROR(I33/H33,0)</f>
        <v>8.0726046243287622E-2</v>
      </c>
      <c r="P33" s="36">
        <f>D33*250</f>
        <v>4038250</v>
      </c>
      <c r="Q33" s="39">
        <f>ABS(P33-B33)/B33</f>
        <v>19.176722759613078</v>
      </c>
    </row>
    <row r="34" spans="1:17" ht="15" thickBot="1" x14ac:dyDescent="0.35">
      <c r="A34" s="41" t="s">
        <v>44</v>
      </c>
      <c r="B34" s="1">
        <v>26761</v>
      </c>
      <c r="C34" s="2"/>
      <c r="D34" s="2">
        <v>823</v>
      </c>
      <c r="E34" s="2"/>
      <c r="F34" s="1">
        <v>14407</v>
      </c>
      <c r="G34" s="1">
        <v>11531</v>
      </c>
      <c r="H34" s="1">
        <v>12763</v>
      </c>
      <c r="I34" s="2">
        <v>392</v>
      </c>
      <c r="J34" s="1">
        <v>823145</v>
      </c>
      <c r="K34" s="1">
        <v>392567</v>
      </c>
      <c r="L34" s="1">
        <v>2096829</v>
      </c>
      <c r="M34" s="44"/>
      <c r="N34" s="37">
        <f>IFERROR(B34/J34,0)</f>
        <v>3.2510675518894E-2</v>
      </c>
      <c r="O34" s="38">
        <f>IFERROR(I34/H34,0)</f>
        <v>3.0713782026169395E-2</v>
      </c>
      <c r="P34" s="36">
        <f>D34*250</f>
        <v>205750</v>
      </c>
      <c r="Q34" s="39">
        <f>ABS(P34-B34)/B34</f>
        <v>6.688427188819551</v>
      </c>
    </row>
    <row r="35" spans="1:17" ht="15" thickBot="1" x14ac:dyDescent="0.35">
      <c r="A35" s="41" t="s">
        <v>7</v>
      </c>
      <c r="B35" s="1">
        <v>477606</v>
      </c>
      <c r="C35" s="2"/>
      <c r="D35" s="1">
        <v>33116</v>
      </c>
      <c r="E35" s="2"/>
      <c r="F35" s="1">
        <v>381899</v>
      </c>
      <c r="G35" s="1">
        <v>62591</v>
      </c>
      <c r="H35" s="1">
        <v>24551</v>
      </c>
      <c r="I35" s="1">
        <v>1702</v>
      </c>
      <c r="J35" s="1">
        <v>9318293</v>
      </c>
      <c r="K35" s="1">
        <v>479002</v>
      </c>
      <c r="L35" s="1">
        <v>19453561</v>
      </c>
      <c r="M35" s="44"/>
      <c r="N35" s="37">
        <f>IFERROR(B35/J35,0)</f>
        <v>5.1254666493101259E-2</v>
      </c>
      <c r="O35" s="38">
        <f>IFERROR(I35/H35,0)</f>
        <v>6.9325078408211477E-2</v>
      </c>
      <c r="P35" s="36">
        <f>D35*250</f>
        <v>8279000</v>
      </c>
      <c r="Q35" s="39">
        <f>ABS(P35-B35)/B35</f>
        <v>16.334371846249837</v>
      </c>
    </row>
    <row r="36" spans="1:17" ht="15" thickBot="1" x14ac:dyDescent="0.35">
      <c r="A36" s="41" t="s">
        <v>24</v>
      </c>
      <c r="B36" s="1">
        <v>184936</v>
      </c>
      <c r="C36" s="2"/>
      <c r="D36" s="1">
        <v>3052</v>
      </c>
      <c r="E36" s="2"/>
      <c r="F36" s="1">
        <v>156652</v>
      </c>
      <c r="G36" s="1">
        <v>25232</v>
      </c>
      <c r="H36" s="1">
        <v>17633</v>
      </c>
      <c r="I36" s="2">
        <v>291</v>
      </c>
      <c r="J36" s="1">
        <v>2616108</v>
      </c>
      <c r="K36" s="1">
        <v>249436</v>
      </c>
      <c r="L36" s="1">
        <v>10488084</v>
      </c>
      <c r="M36" s="44"/>
      <c r="N36" s="37">
        <f>IFERROR(B36/J36,0)</f>
        <v>7.0691271155472177E-2</v>
      </c>
      <c r="O36" s="38">
        <f>IFERROR(I36/H36,0)</f>
        <v>1.6503147507514318E-2</v>
      </c>
      <c r="P36" s="36">
        <f>D36*250</f>
        <v>763000</v>
      </c>
      <c r="Q36" s="39">
        <f>ABS(P36-B36)/B36</f>
        <v>3.1257516113682571</v>
      </c>
    </row>
    <row r="37" spans="1:17" ht="15" thickBot="1" x14ac:dyDescent="0.35">
      <c r="A37" s="41" t="s">
        <v>53</v>
      </c>
      <c r="B37" s="1">
        <v>15577</v>
      </c>
      <c r="C37" s="2"/>
      <c r="D37" s="2">
        <v>168</v>
      </c>
      <c r="E37" s="2"/>
      <c r="F37" s="1">
        <v>12655</v>
      </c>
      <c r="G37" s="1">
        <v>2754</v>
      </c>
      <c r="H37" s="1">
        <v>20441</v>
      </c>
      <c r="I37" s="2">
        <v>220</v>
      </c>
      <c r="J37" s="1">
        <v>218606</v>
      </c>
      <c r="K37" s="1">
        <v>286861</v>
      </c>
      <c r="L37" s="1">
        <v>762062</v>
      </c>
      <c r="M37" s="44"/>
      <c r="N37" s="37">
        <f>IFERROR(B37/J37,0)</f>
        <v>7.1256049696714632E-2</v>
      </c>
      <c r="O37" s="38">
        <f>IFERROR(I37/H37,0)</f>
        <v>1.0762682843305123E-2</v>
      </c>
      <c r="P37" s="36">
        <f>D37*250</f>
        <v>42000</v>
      </c>
      <c r="Q37" s="39">
        <f>ABS(P37-B37)/B37</f>
        <v>1.6962829813186109</v>
      </c>
    </row>
    <row r="38" spans="1:17" ht="13.5" thickBot="1" x14ac:dyDescent="0.35">
      <c r="A38" s="42" t="s">
        <v>67</v>
      </c>
      <c r="B38" s="2">
        <v>60</v>
      </c>
      <c r="C38" s="2"/>
      <c r="D38" s="2">
        <v>2</v>
      </c>
      <c r="E38" s="2"/>
      <c r="F38" s="2">
        <v>29</v>
      </c>
      <c r="G38" s="2">
        <v>29</v>
      </c>
      <c r="H38" s="2"/>
      <c r="I38" s="2"/>
      <c r="J38" s="1">
        <v>18915</v>
      </c>
      <c r="K38" s="2"/>
      <c r="L38" s="2"/>
      <c r="M38" s="44"/>
      <c r="N38" s="37">
        <f>IFERROR(B38/J38,0)</f>
        <v>3.1720856463124504E-3</v>
      </c>
      <c r="O38" s="38">
        <f>IFERROR(I38/H38,0)</f>
        <v>0</v>
      </c>
      <c r="P38" s="36">
        <f>D38*250</f>
        <v>500</v>
      </c>
      <c r="Q38" s="39">
        <f>ABS(P38-B38)/B38</f>
        <v>7.333333333333333</v>
      </c>
    </row>
    <row r="39" spans="1:17" ht="15" thickBot="1" x14ac:dyDescent="0.35">
      <c r="A39" s="41" t="s">
        <v>21</v>
      </c>
      <c r="B39" s="1">
        <v>137593</v>
      </c>
      <c r="C39" s="2"/>
      <c r="D39" s="1">
        <v>4426</v>
      </c>
      <c r="E39" s="2"/>
      <c r="F39" s="1">
        <v>114906</v>
      </c>
      <c r="G39" s="1">
        <v>18261</v>
      </c>
      <c r="H39" s="1">
        <v>11771</v>
      </c>
      <c r="I39" s="2">
        <v>379</v>
      </c>
      <c r="J39" s="1">
        <v>2586621</v>
      </c>
      <c r="K39" s="1">
        <v>221285</v>
      </c>
      <c r="L39" s="1">
        <v>11689100</v>
      </c>
      <c r="M39" s="44"/>
      <c r="N39" s="37">
        <f>IFERROR(B39/J39,0)</f>
        <v>5.3194109225897415E-2</v>
      </c>
      <c r="O39" s="38">
        <f>IFERROR(I39/H39,0)</f>
        <v>3.2197774190807917E-2</v>
      </c>
      <c r="P39" s="36">
        <f>D39*250</f>
        <v>1106500</v>
      </c>
      <c r="Q39" s="39">
        <f>ABS(P39-B39)/B39</f>
        <v>7.0418335235077363</v>
      </c>
    </row>
    <row r="40" spans="1:17" ht="15" thickBot="1" x14ac:dyDescent="0.35">
      <c r="A40" s="41" t="s">
        <v>46</v>
      </c>
      <c r="B40" s="1">
        <v>69354</v>
      </c>
      <c r="C40" s="2"/>
      <c r="D40" s="2">
        <v>905</v>
      </c>
      <c r="E40" s="2"/>
      <c r="F40" s="1">
        <v>58560</v>
      </c>
      <c r="G40" s="1">
        <v>9889</v>
      </c>
      <c r="H40" s="1">
        <v>17527</v>
      </c>
      <c r="I40" s="2">
        <v>229</v>
      </c>
      <c r="J40" s="1">
        <v>1000912</v>
      </c>
      <c r="K40" s="1">
        <v>252949</v>
      </c>
      <c r="L40" s="1">
        <v>3956971</v>
      </c>
      <c r="M40" s="44"/>
      <c r="N40" s="37">
        <f>IFERROR(B40/J40,0)</f>
        <v>6.9290806784212802E-2</v>
      </c>
      <c r="O40" s="38">
        <f>IFERROR(I40/H40,0)</f>
        <v>1.3065555999315342E-2</v>
      </c>
      <c r="P40" s="36">
        <f>D40*250</f>
        <v>226250</v>
      </c>
      <c r="Q40" s="39">
        <f>ABS(P40-B40)/B40</f>
        <v>2.2622487527756148</v>
      </c>
    </row>
    <row r="41" spans="1:17" ht="15" thickBot="1" x14ac:dyDescent="0.35">
      <c r="A41" s="41" t="s">
        <v>37</v>
      </c>
      <c r="B41" s="1">
        <v>29337</v>
      </c>
      <c r="C41" s="2"/>
      <c r="D41" s="2">
        <v>509</v>
      </c>
      <c r="E41" s="2"/>
      <c r="F41" s="1">
        <v>5310</v>
      </c>
      <c r="G41" s="1">
        <v>23518</v>
      </c>
      <c r="H41" s="1">
        <v>6956</v>
      </c>
      <c r="I41" s="2">
        <v>121</v>
      </c>
      <c r="J41" s="1">
        <v>612620</v>
      </c>
      <c r="K41" s="1">
        <v>145249</v>
      </c>
      <c r="L41" s="1">
        <v>4217737</v>
      </c>
      <c r="M41" s="44"/>
      <c r="N41" s="37">
        <f>IFERROR(B41/J41,0)</f>
        <v>4.7887760765237833E-2</v>
      </c>
      <c r="O41" s="38">
        <f>IFERROR(I41/H41,0)</f>
        <v>1.7395054629097181E-2</v>
      </c>
      <c r="P41" s="36">
        <f>D41*250</f>
        <v>127250</v>
      </c>
      <c r="Q41" s="39">
        <f>ABS(P41-B41)/B41</f>
        <v>3.337525991069298</v>
      </c>
    </row>
    <row r="42" spans="1:17" ht="15" thickBot="1" x14ac:dyDescent="0.35">
      <c r="A42" s="41" t="s">
        <v>19</v>
      </c>
      <c r="B42" s="1">
        <v>148635</v>
      </c>
      <c r="C42" s="2"/>
      <c r="D42" s="1">
        <v>7933</v>
      </c>
      <c r="E42" s="2"/>
      <c r="F42" s="1">
        <v>117920</v>
      </c>
      <c r="G42" s="1">
        <v>22782</v>
      </c>
      <c r="H42" s="1">
        <v>11610</v>
      </c>
      <c r="I42" s="2">
        <v>620</v>
      </c>
      <c r="J42" s="1">
        <v>1812323</v>
      </c>
      <c r="K42" s="1">
        <v>141566</v>
      </c>
      <c r="L42" s="1">
        <v>12801989</v>
      </c>
      <c r="M42" s="44"/>
      <c r="N42" s="37">
        <f>IFERROR(B42/J42,0)</f>
        <v>8.2013526286429078E-2</v>
      </c>
      <c r="O42" s="38">
        <f>IFERROR(I42/H42,0)</f>
        <v>5.3402239448751075E-2</v>
      </c>
      <c r="P42" s="36">
        <f>D42*250</f>
        <v>1983250</v>
      </c>
      <c r="Q42" s="39">
        <f>ABS(P42-B42)/B42</f>
        <v>12.343088774514751</v>
      </c>
    </row>
    <row r="43" spans="1:17" ht="13.5" thickBot="1" x14ac:dyDescent="0.35">
      <c r="A43" s="42" t="s">
        <v>65</v>
      </c>
      <c r="B43" s="1">
        <v>37380</v>
      </c>
      <c r="C43" s="2"/>
      <c r="D43" s="2">
        <v>539</v>
      </c>
      <c r="E43" s="2"/>
      <c r="F43" s="1">
        <v>2267</v>
      </c>
      <c r="G43" s="1">
        <v>34574</v>
      </c>
      <c r="H43" s="1">
        <v>11037</v>
      </c>
      <c r="I43" s="2">
        <v>159</v>
      </c>
      <c r="J43" s="1">
        <v>464073</v>
      </c>
      <c r="K43" s="1">
        <v>137018</v>
      </c>
      <c r="L43" s="1">
        <v>3386941</v>
      </c>
      <c r="M43" s="44"/>
      <c r="N43" s="37">
        <f>IFERROR(B43/J43,0)</f>
        <v>8.0547672456704009E-2</v>
      </c>
      <c r="O43" s="38">
        <f>IFERROR(I43/H43,0)</f>
        <v>1.4406088611035607E-2</v>
      </c>
      <c r="P43" s="36">
        <f>D43*250</f>
        <v>134750</v>
      </c>
      <c r="Q43" s="39">
        <f>ABS(P43-B43)/B43</f>
        <v>2.6048689138576777</v>
      </c>
    </row>
    <row r="44" spans="1:17" ht="15" thickBot="1" x14ac:dyDescent="0.35">
      <c r="A44" s="41" t="s">
        <v>40</v>
      </c>
      <c r="B44" s="1">
        <v>22905</v>
      </c>
      <c r="C44" s="2"/>
      <c r="D44" s="1">
        <v>1071</v>
      </c>
      <c r="E44" s="2"/>
      <c r="F44" s="1">
        <v>2201</v>
      </c>
      <c r="G44" s="1">
        <v>19633</v>
      </c>
      <c r="H44" s="1">
        <v>21622</v>
      </c>
      <c r="I44" s="1">
        <v>1011</v>
      </c>
      <c r="J44" s="1">
        <v>615683</v>
      </c>
      <c r="K44" s="1">
        <v>581183</v>
      </c>
      <c r="L44" s="1">
        <v>1059361</v>
      </c>
      <c r="M44" s="44"/>
      <c r="N44" s="37">
        <f>IFERROR(B44/J44,0)</f>
        <v>3.7202586395921278E-2</v>
      </c>
      <c r="O44" s="38">
        <f>IFERROR(I44/H44,0)</f>
        <v>4.6757931736194615E-2</v>
      </c>
      <c r="P44" s="36">
        <f>D44*250</f>
        <v>267750</v>
      </c>
      <c r="Q44" s="39">
        <f>ABS(P44-B44)/B44</f>
        <v>10.689587426326129</v>
      </c>
    </row>
    <row r="45" spans="1:17" ht="15" thickBot="1" x14ac:dyDescent="0.35">
      <c r="A45" s="41" t="s">
        <v>25</v>
      </c>
      <c r="B45" s="1">
        <v>131864</v>
      </c>
      <c r="C45" s="2"/>
      <c r="D45" s="1">
        <v>3064</v>
      </c>
      <c r="E45" s="2"/>
      <c r="F45" s="1">
        <v>60842</v>
      </c>
      <c r="G45" s="1">
        <v>67958</v>
      </c>
      <c r="H45" s="1">
        <v>25611</v>
      </c>
      <c r="I45" s="2">
        <v>595</v>
      </c>
      <c r="J45" s="1">
        <v>1138860</v>
      </c>
      <c r="K45" s="1">
        <v>221193</v>
      </c>
      <c r="L45" s="1">
        <v>5148714</v>
      </c>
      <c r="M45" s="44"/>
      <c r="N45" s="37">
        <f>IFERROR(B45/J45,0)</f>
        <v>0.11578596139999649</v>
      </c>
      <c r="O45" s="38">
        <f>IFERROR(I45/H45,0)</f>
        <v>2.3232204911951895E-2</v>
      </c>
      <c r="P45" s="36">
        <f>D45*250</f>
        <v>766000</v>
      </c>
      <c r="Q45" s="39">
        <f>ABS(P45-B45)/B45</f>
        <v>4.8090153491476064</v>
      </c>
    </row>
    <row r="46" spans="1:17" ht="15" thickBot="1" x14ac:dyDescent="0.35">
      <c r="A46" s="41" t="s">
        <v>54</v>
      </c>
      <c r="B46" s="1">
        <v>16638</v>
      </c>
      <c r="C46" s="2"/>
      <c r="D46" s="2">
        <v>184</v>
      </c>
      <c r="E46" s="2"/>
      <c r="F46" s="1">
        <v>13993</v>
      </c>
      <c r="G46" s="1">
        <v>2461</v>
      </c>
      <c r="H46" s="1">
        <v>18807</v>
      </c>
      <c r="I46" s="2">
        <v>208</v>
      </c>
      <c r="J46" s="1">
        <v>163956</v>
      </c>
      <c r="K46" s="1">
        <v>185332</v>
      </c>
      <c r="L46" s="1">
        <v>884659</v>
      </c>
      <c r="M46" s="44"/>
      <c r="N46" s="37">
        <f>IFERROR(B46/J46,0)</f>
        <v>0.10147844543658055</v>
      </c>
      <c r="O46" s="38">
        <f>IFERROR(I46/H46,0)</f>
        <v>1.1059711809432658E-2</v>
      </c>
      <c r="P46" s="36">
        <f>D46*250</f>
        <v>46000</v>
      </c>
      <c r="Q46" s="39">
        <f>ABS(P46-B46)/B46</f>
        <v>1.7647553792523141</v>
      </c>
    </row>
    <row r="47" spans="1:17" ht="15" thickBot="1" x14ac:dyDescent="0.35">
      <c r="A47" s="41" t="s">
        <v>20</v>
      </c>
      <c r="B47" s="1">
        <v>171824</v>
      </c>
      <c r="C47" s="2"/>
      <c r="D47" s="1">
        <v>2078</v>
      </c>
      <c r="E47" s="2"/>
      <c r="F47" s="1">
        <v>155865</v>
      </c>
      <c r="G47" s="1">
        <v>13881</v>
      </c>
      <c r="H47" s="1">
        <v>25160</v>
      </c>
      <c r="I47" s="2">
        <v>304</v>
      </c>
      <c r="J47" s="1">
        <v>2451124</v>
      </c>
      <c r="K47" s="1">
        <v>358920</v>
      </c>
      <c r="L47" s="1">
        <v>6829174</v>
      </c>
      <c r="M47" s="44"/>
      <c r="N47" s="37">
        <f>IFERROR(B47/J47,0)</f>
        <v>7.0100084695837506E-2</v>
      </c>
      <c r="O47" s="38">
        <f>IFERROR(I47/H47,0)</f>
        <v>1.2082670906200318E-2</v>
      </c>
      <c r="P47" s="36">
        <f>D47*250</f>
        <v>519500</v>
      </c>
      <c r="Q47" s="39">
        <f>ABS(P47-B47)/B47</f>
        <v>2.0234425924201509</v>
      </c>
    </row>
    <row r="48" spans="1:17" ht="15" thickBot="1" x14ac:dyDescent="0.35">
      <c r="A48" s="41" t="s">
        <v>15</v>
      </c>
      <c r="B48" s="1">
        <v>691553</v>
      </c>
      <c r="C48" s="2"/>
      <c r="D48" s="1">
        <v>14517</v>
      </c>
      <c r="E48" s="2"/>
      <c r="F48" s="1">
        <v>593890</v>
      </c>
      <c r="G48" s="1">
        <v>83146</v>
      </c>
      <c r="H48" s="1">
        <v>23850</v>
      </c>
      <c r="I48" s="2">
        <v>501</v>
      </c>
      <c r="J48" s="1">
        <v>5989638</v>
      </c>
      <c r="K48" s="1">
        <v>206569</v>
      </c>
      <c r="L48" s="1">
        <v>28995881</v>
      </c>
      <c r="M48" s="44"/>
      <c r="N48" s="37">
        <f>IFERROR(B48/J48,0)</f>
        <v>0.11545822969601836</v>
      </c>
      <c r="O48" s="38">
        <f>IFERROR(I48/H48,0)</f>
        <v>2.10062893081761E-2</v>
      </c>
      <c r="P48" s="36">
        <f>D48*250</f>
        <v>3629250</v>
      </c>
      <c r="Q48" s="39">
        <f>ABS(P48-B48)/B48</f>
        <v>4.2479708713576541</v>
      </c>
    </row>
    <row r="49" spans="1:17" ht="13.5" thickBot="1" x14ac:dyDescent="0.35">
      <c r="A49" s="51" t="s">
        <v>66</v>
      </c>
      <c r="B49" s="52">
        <v>1220</v>
      </c>
      <c r="C49" s="53"/>
      <c r="D49" s="53">
        <v>19</v>
      </c>
      <c r="E49" s="53"/>
      <c r="F49" s="52">
        <v>1144</v>
      </c>
      <c r="G49" s="53">
        <v>57</v>
      </c>
      <c r="H49" s="53"/>
      <c r="I49" s="53"/>
      <c r="J49" s="52">
        <v>18346</v>
      </c>
      <c r="K49" s="53"/>
      <c r="L49" s="53"/>
      <c r="M49" s="44"/>
      <c r="N49" s="37">
        <f>IFERROR(B49/J49,0)</f>
        <v>6.6499509429848475E-2</v>
      </c>
      <c r="O49" s="38">
        <f>IFERROR(I49/H49,0)</f>
        <v>0</v>
      </c>
      <c r="P49" s="36">
        <f>D49*250</f>
        <v>4750</v>
      </c>
      <c r="Q49" s="39">
        <f>ABS(P49-B49)/B49</f>
        <v>2.8934426229508197</v>
      </c>
    </row>
    <row r="50" spans="1:17" ht="15" thickBot="1" x14ac:dyDescent="0.35">
      <c r="A50" s="41" t="s">
        <v>28</v>
      </c>
      <c r="B50" s="1">
        <v>57875</v>
      </c>
      <c r="C50" s="2"/>
      <c r="D50" s="2">
        <v>433</v>
      </c>
      <c r="E50" s="2"/>
      <c r="F50" s="1">
        <v>48690</v>
      </c>
      <c r="G50" s="1">
        <v>8752</v>
      </c>
      <c r="H50" s="1">
        <v>18052</v>
      </c>
      <c r="I50" s="2">
        <v>135</v>
      </c>
      <c r="J50" s="1">
        <v>902940</v>
      </c>
      <c r="K50" s="1">
        <v>281644</v>
      </c>
      <c r="L50" s="1">
        <v>3205958</v>
      </c>
      <c r="M50" s="45"/>
      <c r="N50" s="37">
        <f>IFERROR(B50/J50,0)</f>
        <v>6.4096174718142954E-2</v>
      </c>
      <c r="O50" s="38">
        <f>IFERROR(I50/H50,0)</f>
        <v>7.4783957456237534E-3</v>
      </c>
      <c r="P50" s="36">
        <f>D50*250</f>
        <v>108250</v>
      </c>
      <c r="Q50" s="39">
        <f>ABS(P50-B50)/B50</f>
        <v>0.87041036717062636</v>
      </c>
    </row>
    <row r="51" spans="1:17" ht="15" thickBot="1" x14ac:dyDescent="0.35">
      <c r="A51" s="41" t="s">
        <v>48</v>
      </c>
      <c r="B51" s="1">
        <v>1684</v>
      </c>
      <c r="C51" s="2"/>
      <c r="D51" s="2">
        <v>58</v>
      </c>
      <c r="E51" s="2"/>
      <c r="F51" s="1">
        <v>1505</v>
      </c>
      <c r="G51" s="2">
        <v>121</v>
      </c>
      <c r="H51" s="1">
        <v>2699</v>
      </c>
      <c r="I51" s="2">
        <v>93</v>
      </c>
      <c r="J51" s="1">
        <v>150673</v>
      </c>
      <c r="K51" s="1">
        <v>241467</v>
      </c>
      <c r="L51" s="1">
        <v>623989</v>
      </c>
      <c r="M51" s="44"/>
      <c r="N51" s="37">
        <f>IFERROR(B51/J51,0)</f>
        <v>1.1176521340917085E-2</v>
      </c>
      <c r="O51" s="38">
        <f>IFERROR(I51/H51,0)</f>
        <v>3.4457206372730642E-2</v>
      </c>
      <c r="P51" s="36">
        <f>D51*250</f>
        <v>14500</v>
      </c>
      <c r="Q51" s="39">
        <f>ABS(P51-B51)/B51</f>
        <v>7.6104513064133013</v>
      </c>
    </row>
    <row r="52" spans="1:17" ht="15" thickBot="1" x14ac:dyDescent="0.35">
      <c r="A52" s="41" t="s">
        <v>29</v>
      </c>
      <c r="B52" s="1">
        <v>133814</v>
      </c>
      <c r="C52" s="2"/>
      <c r="D52" s="1">
        <v>2724</v>
      </c>
      <c r="E52" s="2"/>
      <c r="F52" s="1">
        <v>16310</v>
      </c>
      <c r="G52" s="1">
        <v>114780</v>
      </c>
      <c r="H52" s="1">
        <v>15677</v>
      </c>
      <c r="I52" s="2">
        <v>319</v>
      </c>
      <c r="J52" s="1">
        <v>1896778</v>
      </c>
      <c r="K52" s="1">
        <v>222222</v>
      </c>
      <c r="L52" s="1">
        <v>8535519</v>
      </c>
      <c r="M52" s="44"/>
      <c r="N52" s="37">
        <f>IFERROR(B52/J52,0)</f>
        <v>7.0548055702881418E-2</v>
      </c>
      <c r="O52" s="38">
        <f>IFERROR(I52/H52,0)</f>
        <v>2.0348280921094596E-2</v>
      </c>
      <c r="P52" s="36">
        <f>D52*250</f>
        <v>681000</v>
      </c>
      <c r="Q52" s="39">
        <f>ABS(P52-B52)/B52</f>
        <v>4.089153601267431</v>
      </c>
    </row>
    <row r="53" spans="1:17" ht="15" thickBot="1" x14ac:dyDescent="0.35">
      <c r="A53" s="41" t="s">
        <v>9</v>
      </c>
      <c r="B53" s="1">
        <v>82030</v>
      </c>
      <c r="C53" s="2"/>
      <c r="D53" s="1">
        <v>1991</v>
      </c>
      <c r="E53" s="2"/>
      <c r="F53" s="1">
        <v>37992</v>
      </c>
      <c r="G53" s="1">
        <v>42047</v>
      </c>
      <c r="H53" s="1">
        <v>10772</v>
      </c>
      <c r="I53" s="2">
        <v>261</v>
      </c>
      <c r="J53" s="1">
        <v>1644585</v>
      </c>
      <c r="K53" s="1">
        <v>215970</v>
      </c>
      <c r="L53" s="1">
        <v>7614893</v>
      </c>
      <c r="M53" s="44"/>
      <c r="N53" s="37">
        <f>IFERROR(B53/J53,0)</f>
        <v>4.9878844814953319E-2</v>
      </c>
      <c r="O53" s="38">
        <f>IFERROR(I53/H53,0)</f>
        <v>2.422948384701077E-2</v>
      </c>
      <c r="P53" s="36">
        <f>D53*250</f>
        <v>497750</v>
      </c>
      <c r="Q53" s="39">
        <f>ABS(P53-B53)/B53</f>
        <v>5.0679019870778985</v>
      </c>
    </row>
    <row r="54" spans="1:17" ht="15" thickBot="1" x14ac:dyDescent="0.35">
      <c r="A54" s="41" t="s">
        <v>56</v>
      </c>
      <c r="B54" s="1">
        <v>12699</v>
      </c>
      <c r="C54" s="2"/>
      <c r="D54" s="2">
        <v>266</v>
      </c>
      <c r="E54" s="2"/>
      <c r="F54" s="1">
        <v>9290</v>
      </c>
      <c r="G54" s="1">
        <v>3143</v>
      </c>
      <c r="H54" s="1">
        <v>7086</v>
      </c>
      <c r="I54" s="2">
        <v>148</v>
      </c>
      <c r="J54" s="1">
        <v>483468</v>
      </c>
      <c r="K54" s="1">
        <v>269770</v>
      </c>
      <c r="L54" s="1">
        <v>1792147</v>
      </c>
      <c r="M54" s="44"/>
      <c r="N54" s="37">
        <f>IFERROR(B54/J54,0)</f>
        <v>2.626647472014694E-2</v>
      </c>
      <c r="O54" s="38">
        <f>IFERROR(I54/H54,0)</f>
        <v>2.0886254586508609E-2</v>
      </c>
      <c r="P54" s="36">
        <f>D54*250</f>
        <v>66500</v>
      </c>
      <c r="Q54" s="39">
        <f>ABS(P54-B54)/B54</f>
        <v>4.2366328057327349</v>
      </c>
    </row>
    <row r="55" spans="1:17" ht="15" thickBot="1" x14ac:dyDescent="0.35">
      <c r="A55" s="41" t="s">
        <v>22</v>
      </c>
      <c r="B55" s="1">
        <v>89185</v>
      </c>
      <c r="C55" s="2"/>
      <c r="D55" s="1">
        <v>1210</v>
      </c>
      <c r="E55" s="2"/>
      <c r="F55" s="1">
        <v>77750</v>
      </c>
      <c r="G55" s="1">
        <v>10225</v>
      </c>
      <c r="H55" s="1">
        <v>15317</v>
      </c>
      <c r="I55" s="2">
        <v>208</v>
      </c>
      <c r="J55" s="1">
        <v>1359643</v>
      </c>
      <c r="K55" s="1">
        <v>233518</v>
      </c>
      <c r="L55" s="1">
        <v>5822434</v>
      </c>
      <c r="M55" s="44"/>
      <c r="N55" s="37">
        <f>IFERROR(B55/J55,0)</f>
        <v>6.559442441876287E-2</v>
      </c>
      <c r="O55" s="38">
        <f>IFERROR(I55/H55,0)</f>
        <v>1.3579682705490632E-2</v>
      </c>
      <c r="P55" s="36">
        <f>D55*250</f>
        <v>302500</v>
      </c>
      <c r="Q55" s="39">
        <f>ABS(P55-B55)/B55</f>
        <v>2.3918259797051076</v>
      </c>
    </row>
    <row r="56" spans="1:17" ht="15" thickBot="1" x14ac:dyDescent="0.35">
      <c r="A56" s="49" t="s">
        <v>55</v>
      </c>
      <c r="B56" s="29">
        <v>4346</v>
      </c>
      <c r="C56" s="13"/>
      <c r="D56" s="13">
        <v>42</v>
      </c>
      <c r="E56" s="13"/>
      <c r="F56" s="29">
        <v>3768</v>
      </c>
      <c r="G56" s="13">
        <v>536</v>
      </c>
      <c r="H56" s="29">
        <v>7509</v>
      </c>
      <c r="I56" s="13">
        <v>73</v>
      </c>
      <c r="J56" s="29">
        <v>126331</v>
      </c>
      <c r="K56" s="29">
        <v>218279</v>
      </c>
      <c r="L56" s="29">
        <v>578759</v>
      </c>
      <c r="M56" s="44"/>
      <c r="N56" s="37">
        <f>IFERROR(B56/J56,0)</f>
        <v>3.4401690796399931E-2</v>
      </c>
      <c r="O56" s="38">
        <f>IFERROR(I56/H56,0)</f>
        <v>9.7216673325342916E-3</v>
      </c>
      <c r="P56" s="36">
        <f>D56*250</f>
        <v>10500</v>
      </c>
      <c r="Q56" s="39">
        <f>ABS(P56-B56)/B56</f>
        <v>1.4160147261849978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7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7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7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8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48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7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7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7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7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F30DF330-5EED-416F-9D51-6B803E8C4271}"/>
    <hyperlink ref="A48" r:id="rId2" display="https://www.worldometers.info/coronavirus/usa/texas/" xr:uid="{4592FF12-6A83-4E93-8E17-37440171DDFD}"/>
    <hyperlink ref="A11" r:id="rId3" display="https://www.worldometers.info/coronavirus/usa/florida/" xr:uid="{7306EFB7-39C9-4F41-8D12-9AAE279294A8}"/>
    <hyperlink ref="A35" r:id="rId4" display="https://www.worldometers.info/coronavirus/usa/new-york/" xr:uid="{37E1F064-08D8-4C4B-B368-D29E2747A938}"/>
    <hyperlink ref="A12" r:id="rId5" display="https://www.worldometers.info/coronavirus/usa/georgia/" xr:uid="{A017B595-41EA-425C-A0FF-50F8E708BA8F}"/>
    <hyperlink ref="A16" r:id="rId6" display="https://www.worldometers.info/coronavirus/usa/illinois/" xr:uid="{8A9F5A28-12D9-4A81-9621-BE9D9A9FF24C}"/>
    <hyperlink ref="A4" r:id="rId7" display="https://www.worldometers.info/coronavirus/usa/arizona/" xr:uid="{1697E33E-1F59-4656-89F8-79ECCCB94F98}"/>
    <hyperlink ref="A33" r:id="rId8" display="https://www.worldometers.info/coronavirus/usa/new-jersey/" xr:uid="{376A5AD3-8B3C-41EC-8DA4-C621FC6A8769}"/>
    <hyperlink ref="A36" r:id="rId9" display="https://www.worldometers.info/coronavirus/usa/north-carolina/" xr:uid="{196D4F3D-0A55-4032-97B8-D0356BD55ED9}"/>
    <hyperlink ref="A47" r:id="rId10" display="https://www.worldometers.info/coronavirus/usa/tennessee/" xr:uid="{64692EA3-81B4-4077-83F9-3CFDB3F8CC98}"/>
    <hyperlink ref="A21" r:id="rId11" display="https://www.worldometers.info/coronavirus/usa/louisiana/" xr:uid="{DF0E95B3-969B-4786-B121-1EF26CD39946}"/>
    <hyperlink ref="A42" r:id="rId12" display="https://www.worldometers.info/coronavirus/usa/pennsylvania/" xr:uid="{492D1804-249E-47E5-8C4C-89A7B470D324}"/>
    <hyperlink ref="A2" r:id="rId13" display="https://www.worldometers.info/coronavirus/usa/alabama/" xr:uid="{1097E37E-E6FE-40D9-85DE-356B34A1A842}"/>
    <hyperlink ref="A39" r:id="rId14" display="https://www.worldometers.info/coronavirus/usa/ohio/" xr:uid="{0BFF9D51-A9DA-4764-8245-251F0FBBC570}"/>
    <hyperlink ref="A52" r:id="rId15" display="https://www.worldometers.info/coronavirus/usa/virginia/" xr:uid="{EF20D422-AF46-4FC0-920B-0AB16135FE1D}"/>
    <hyperlink ref="A45" r:id="rId16" display="https://www.worldometers.info/coronavirus/usa/south-carolina/" xr:uid="{BEDF416A-6D8F-4AB3-BF93-8AC196D8AA92}"/>
    <hyperlink ref="A24" r:id="rId17" display="https://www.worldometers.info/coronavirus/usa/massachusetts/" xr:uid="{4255434A-DD78-4E61-8AB9-A843773537B9}"/>
    <hyperlink ref="A25" r:id="rId18" display="https://www.worldometers.info/coronavirus/usa/michigan/" xr:uid="{D8E819BC-5391-4B2C-8D53-A01D63B12E6F}"/>
    <hyperlink ref="A23" r:id="rId19" display="https://www.worldometers.info/coronavirus/usa/maryland/" xr:uid="{4E0BE527-CE75-4F99-9784-74737CCF3FE1}"/>
    <hyperlink ref="A17" r:id="rId20" display="https://www.worldometers.info/coronavirus/usa/indiana/" xr:uid="{A6F12563-90A7-4E52-B962-530CE69E3E7A}"/>
    <hyperlink ref="A28" r:id="rId21" display="https://www.worldometers.info/coronavirus/usa/missouri/" xr:uid="{566C95C5-B3D3-4060-A8E7-A6328AA198D5}"/>
    <hyperlink ref="A27" r:id="rId22" display="https://www.worldometers.info/coronavirus/usa/mississippi/" xr:uid="{1A5205FB-C9AE-48B9-B03F-589037E2E888}"/>
    <hyperlink ref="A55" r:id="rId23" display="https://www.worldometers.info/coronavirus/usa/wisconsin/" xr:uid="{90749849-C7C5-45D1-BA87-DB259F60139D}"/>
    <hyperlink ref="A26" r:id="rId24" display="https://www.worldometers.info/coronavirus/usa/minnesota/" xr:uid="{611B75FF-EA56-4E28-9CB9-C37A8EB01FD4}"/>
    <hyperlink ref="A53" r:id="rId25" display="https://www.worldometers.info/coronavirus/usa/washington/" xr:uid="{C32D9454-9E9F-43C5-8692-644DB2589E58}"/>
    <hyperlink ref="A18" r:id="rId26" display="https://www.worldometers.info/coronavirus/usa/iowa/" xr:uid="{A868A1CD-592B-4BCF-AA60-6EB79BECCBFD}"/>
    <hyperlink ref="A31" r:id="rId27" display="https://www.worldometers.info/coronavirus/usa/nevada/" xr:uid="{8E94B567-0CC3-4955-9A28-40318681FA0A}"/>
    <hyperlink ref="A5" r:id="rId28" display="https://www.worldometers.info/coronavirus/usa/arkansas/" xr:uid="{D9A41A81-8395-4D5E-A770-B1B94E01E543}"/>
    <hyperlink ref="A40" r:id="rId29" display="https://www.worldometers.info/coronavirus/usa/oklahoma/" xr:uid="{2484D0E5-C614-4EF0-B3B1-DA73147D99BC}"/>
    <hyperlink ref="A7" r:id="rId30" display="https://www.worldometers.info/coronavirus/usa/colorado/" xr:uid="{BF3D9375-B967-499C-882D-39F34B5BAC27}"/>
    <hyperlink ref="A50" r:id="rId31" display="https://www.worldometers.info/coronavirus/usa/utah/" xr:uid="{9F15F101-AEEE-40D7-A4B4-3694DA93E691}"/>
    <hyperlink ref="A20" r:id="rId32" display="https://www.worldometers.info/coronavirus/usa/kentucky/" xr:uid="{5EADF2F9-B6CA-4792-8EF2-8FB4F77D5E39}"/>
    <hyperlink ref="A8" r:id="rId33" display="https://www.worldometers.info/coronavirus/usa/connecticut/" xr:uid="{2CCF6BDC-D58E-4B13-86F0-5CEA467BA1D4}"/>
    <hyperlink ref="A19" r:id="rId34" display="https://www.worldometers.info/coronavirus/usa/kansas/" xr:uid="{8FC3B44A-1625-4A95-B332-B6CB92A64B22}"/>
    <hyperlink ref="A30" r:id="rId35" display="https://www.worldometers.info/coronavirus/usa/nebraska/" xr:uid="{3CDD372F-E7CA-4976-9115-A968BC529160}"/>
    <hyperlink ref="A15" r:id="rId36" display="https://www.worldometers.info/coronavirus/usa/idaho/" xr:uid="{38D83097-8F8E-4749-8539-FD46EF785F55}"/>
    <hyperlink ref="A41" r:id="rId37" display="https://www.worldometers.info/coronavirus/usa/oregon/" xr:uid="{C1F079B3-AFBE-4D94-BF34-9CCBB60D6B5C}"/>
    <hyperlink ref="A34" r:id="rId38" display="https://www.worldometers.info/coronavirus/usa/new-mexico/" xr:uid="{E062C11E-EBFB-4791-9749-239B9EF32F19}"/>
    <hyperlink ref="A44" r:id="rId39" display="https://www.worldometers.info/coronavirus/usa/rhode-island/" xr:uid="{4D78D6BF-C6A0-4BCF-B8CE-956091404733}"/>
    <hyperlink ref="A9" r:id="rId40" display="https://www.worldometers.info/coronavirus/usa/delaware/" xr:uid="{8671DE25-1B0F-42D2-AF6A-8CA8F482EAD6}"/>
    <hyperlink ref="A46" r:id="rId41" display="https://www.worldometers.info/coronavirus/usa/south-dakota/" xr:uid="{4FC4B0BA-512E-4EC3-8C88-792422F3938F}"/>
    <hyperlink ref="A37" r:id="rId42" display="https://www.worldometers.info/coronavirus/usa/north-dakota/" xr:uid="{A6029D66-6A21-400C-8605-6EE3BF9A197C}"/>
    <hyperlink ref="A10" r:id="rId43" display="https://www.worldometers.info/coronavirus/usa/district-of-columbia/" xr:uid="{BCA489CF-6D0E-4588-9FC8-0587F59A1CEA}"/>
    <hyperlink ref="A54" r:id="rId44" display="https://www.worldometers.info/coronavirus/usa/west-virginia/" xr:uid="{C00BAABE-4F43-4848-9504-5CC8ED81589A}"/>
    <hyperlink ref="A14" r:id="rId45" display="https://www.worldometers.info/coronavirus/usa/hawaii/" xr:uid="{59FA1D52-E3BA-46AD-BB8F-C14906EF7364}"/>
    <hyperlink ref="A29" r:id="rId46" display="https://www.worldometers.info/coronavirus/usa/montana/" xr:uid="{367260FD-7764-4252-87F9-800DEEE5E194}"/>
    <hyperlink ref="A32" r:id="rId47" display="https://www.worldometers.info/coronavirus/usa/new-hampshire/" xr:uid="{F164038B-3227-466A-8FD1-E95532BBC3CF}"/>
    <hyperlink ref="A3" r:id="rId48" display="https://www.worldometers.info/coronavirus/usa/alaska/" xr:uid="{6FC4EF52-BA21-4158-AB05-EABF850D8673}"/>
    <hyperlink ref="A22" r:id="rId49" display="https://www.worldometers.info/coronavirus/usa/maine/" xr:uid="{140C3BDF-BA3B-4055-9AD2-77F4155757FE}"/>
    <hyperlink ref="A56" r:id="rId50" display="https://www.worldometers.info/coronavirus/usa/wyoming/" xr:uid="{F2303E8E-F5E1-4C5B-8FE7-9FF4C06F44C1}"/>
    <hyperlink ref="A51" r:id="rId51" display="https://www.worldometers.info/coronavirus/usa/vermont/" xr:uid="{E0AFE6EE-9822-45DF-A1D8-F92F7C8392F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5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2351</v>
      </c>
    </row>
    <row r="3" spans="1:2" ht="15" thickBot="1" x14ac:dyDescent="0.4">
      <c r="A3" s="41" t="s">
        <v>52</v>
      </c>
      <c r="B3" s="31">
        <v>44</v>
      </c>
    </row>
    <row r="4" spans="1:2" ht="15" thickBot="1" x14ac:dyDescent="0.4">
      <c r="A4" s="41" t="s">
        <v>33</v>
      </c>
      <c r="B4" s="31">
        <v>5322</v>
      </c>
    </row>
    <row r="5" spans="1:2" ht="15" thickBot="1" x14ac:dyDescent="0.4">
      <c r="A5" s="41" t="s">
        <v>34</v>
      </c>
      <c r="B5" s="31">
        <v>981</v>
      </c>
    </row>
    <row r="6" spans="1:2" ht="15" thickBot="1" x14ac:dyDescent="0.4">
      <c r="A6" s="41" t="s">
        <v>10</v>
      </c>
      <c r="B6" s="31">
        <v>14385</v>
      </c>
    </row>
    <row r="7" spans="1:2" ht="15" thickBot="1" x14ac:dyDescent="0.4">
      <c r="A7" s="41" t="s">
        <v>18</v>
      </c>
      <c r="B7" s="31">
        <v>1988</v>
      </c>
    </row>
    <row r="8" spans="1:2" ht="15" thickBot="1" x14ac:dyDescent="0.4">
      <c r="A8" s="41" t="s">
        <v>23</v>
      </c>
      <c r="B8" s="31">
        <v>4480</v>
      </c>
    </row>
    <row r="9" spans="1:2" ht="15" thickBot="1" x14ac:dyDescent="0.4">
      <c r="A9" s="41" t="s">
        <v>43</v>
      </c>
      <c r="B9" s="31">
        <v>615</v>
      </c>
    </row>
    <row r="10" spans="1:2" ht="29.5" thickBot="1" x14ac:dyDescent="0.4">
      <c r="A10" s="41" t="s">
        <v>63</v>
      </c>
      <c r="B10" s="31">
        <v>616</v>
      </c>
    </row>
    <row r="11" spans="1:2" ht="15" thickBot="1" x14ac:dyDescent="0.4">
      <c r="A11" s="41" t="s">
        <v>13</v>
      </c>
      <c r="B11" s="31">
        <v>12616</v>
      </c>
    </row>
    <row r="12" spans="1:2" ht="15" thickBot="1" x14ac:dyDescent="0.4">
      <c r="A12" s="41" t="s">
        <v>16</v>
      </c>
      <c r="B12" s="31">
        <v>6333</v>
      </c>
    </row>
    <row r="13" spans="1:2" ht="15" thickBot="1" x14ac:dyDescent="0.4">
      <c r="A13" s="42" t="s">
        <v>64</v>
      </c>
      <c r="B13" s="31">
        <v>23</v>
      </c>
    </row>
    <row r="14" spans="1:2" ht="15" thickBot="1" x14ac:dyDescent="0.4">
      <c r="A14" s="41" t="s">
        <v>47</v>
      </c>
      <c r="B14" s="31">
        <v>99</v>
      </c>
    </row>
    <row r="15" spans="1:2" ht="15" thickBot="1" x14ac:dyDescent="0.4">
      <c r="A15" s="41" t="s">
        <v>49</v>
      </c>
      <c r="B15" s="31">
        <v>415</v>
      </c>
    </row>
    <row r="16" spans="1:2" ht="15" thickBot="1" x14ac:dyDescent="0.4">
      <c r="A16" s="41" t="s">
        <v>12</v>
      </c>
      <c r="B16" s="31">
        <v>8541</v>
      </c>
    </row>
    <row r="17" spans="1:2" ht="15" thickBot="1" x14ac:dyDescent="0.4">
      <c r="A17" s="41" t="s">
        <v>27</v>
      </c>
      <c r="B17" s="31">
        <v>3438</v>
      </c>
    </row>
    <row r="18" spans="1:2" ht="15" thickBot="1" x14ac:dyDescent="0.4">
      <c r="A18" s="41" t="s">
        <v>41</v>
      </c>
      <c r="B18" s="31">
        <v>1220</v>
      </c>
    </row>
    <row r="19" spans="1:2" ht="15" thickBot="1" x14ac:dyDescent="0.4">
      <c r="A19" s="41" t="s">
        <v>45</v>
      </c>
      <c r="B19" s="31">
        <v>531</v>
      </c>
    </row>
    <row r="20" spans="1:2" ht="15" thickBot="1" x14ac:dyDescent="0.4">
      <c r="A20" s="41" t="s">
        <v>38</v>
      </c>
      <c r="B20" s="31">
        <v>1060</v>
      </c>
    </row>
    <row r="21" spans="1:2" ht="15" thickBot="1" x14ac:dyDescent="0.4">
      <c r="A21" s="41" t="s">
        <v>14</v>
      </c>
      <c r="B21" s="31">
        <v>5235</v>
      </c>
    </row>
    <row r="22" spans="1:2" ht="15" thickBot="1" x14ac:dyDescent="0.4">
      <c r="A22" s="41" t="s">
        <v>39</v>
      </c>
      <c r="B22" s="31">
        <v>136</v>
      </c>
    </row>
    <row r="23" spans="1:2" ht="15" thickBot="1" x14ac:dyDescent="0.4">
      <c r="A23" s="41" t="s">
        <v>26</v>
      </c>
      <c r="B23" s="31">
        <v>3838</v>
      </c>
    </row>
    <row r="24" spans="1:2" ht="15" thickBot="1" x14ac:dyDescent="0.4">
      <c r="A24" s="41" t="s">
        <v>17</v>
      </c>
      <c r="B24" s="31">
        <v>9210</v>
      </c>
    </row>
    <row r="25" spans="1:2" ht="15" thickBot="1" x14ac:dyDescent="0.4">
      <c r="A25" s="41" t="s">
        <v>11</v>
      </c>
      <c r="B25" s="31">
        <v>6911</v>
      </c>
    </row>
    <row r="26" spans="1:2" ht="15" thickBot="1" x14ac:dyDescent="0.4">
      <c r="A26" s="41" t="s">
        <v>32</v>
      </c>
      <c r="B26" s="31">
        <v>1971</v>
      </c>
    </row>
    <row r="27" spans="1:2" ht="15" thickBot="1" x14ac:dyDescent="0.4">
      <c r="A27" s="41" t="s">
        <v>30</v>
      </c>
      <c r="B27" s="31">
        <v>2697</v>
      </c>
    </row>
    <row r="28" spans="1:2" ht="15" thickBot="1" x14ac:dyDescent="0.4">
      <c r="A28" s="41" t="s">
        <v>35</v>
      </c>
      <c r="B28" s="31">
        <v>1839</v>
      </c>
    </row>
    <row r="29" spans="1:2" ht="15" thickBot="1" x14ac:dyDescent="0.4">
      <c r="A29" s="41" t="s">
        <v>51</v>
      </c>
      <c r="B29" s="31">
        <v>135</v>
      </c>
    </row>
    <row r="30" spans="1:2" ht="15" thickBot="1" x14ac:dyDescent="0.4">
      <c r="A30" s="41" t="s">
        <v>50</v>
      </c>
      <c r="B30" s="31">
        <v>434</v>
      </c>
    </row>
    <row r="31" spans="1:2" ht="15" thickBot="1" x14ac:dyDescent="0.4">
      <c r="A31" s="41" t="s">
        <v>31</v>
      </c>
      <c r="B31" s="31">
        <v>1452</v>
      </c>
    </row>
    <row r="32" spans="1:2" ht="29.5" thickBot="1" x14ac:dyDescent="0.4">
      <c r="A32" s="41" t="s">
        <v>42</v>
      </c>
      <c r="B32" s="31">
        <v>436</v>
      </c>
    </row>
    <row r="33" spans="1:2" ht="15" thickBot="1" x14ac:dyDescent="0.4">
      <c r="A33" s="41" t="s">
        <v>8</v>
      </c>
      <c r="B33" s="31">
        <v>16153</v>
      </c>
    </row>
    <row r="34" spans="1:2" ht="15" thickBot="1" x14ac:dyDescent="0.4">
      <c r="A34" s="41" t="s">
        <v>44</v>
      </c>
      <c r="B34" s="31">
        <v>823</v>
      </c>
    </row>
    <row r="35" spans="1:2" ht="15" thickBot="1" x14ac:dyDescent="0.4">
      <c r="A35" s="41" t="s">
        <v>7</v>
      </c>
      <c r="B35" s="31">
        <v>33116</v>
      </c>
    </row>
    <row r="36" spans="1:2" ht="15" thickBot="1" x14ac:dyDescent="0.4">
      <c r="A36" s="41" t="s">
        <v>24</v>
      </c>
      <c r="B36" s="31">
        <v>3052</v>
      </c>
    </row>
    <row r="37" spans="1:2" ht="15" thickBot="1" x14ac:dyDescent="0.4">
      <c r="A37" s="41" t="s">
        <v>53</v>
      </c>
      <c r="B37" s="31">
        <v>168</v>
      </c>
    </row>
    <row r="38" spans="1:2" ht="21.5" thickBot="1" x14ac:dyDescent="0.4">
      <c r="A38" s="42" t="s">
        <v>67</v>
      </c>
      <c r="B38" s="31">
        <v>2</v>
      </c>
    </row>
    <row r="39" spans="1:2" ht="15" thickBot="1" x14ac:dyDescent="0.4">
      <c r="A39" s="41" t="s">
        <v>21</v>
      </c>
      <c r="B39" s="31">
        <v>4426</v>
      </c>
    </row>
    <row r="40" spans="1:2" ht="15" thickBot="1" x14ac:dyDescent="0.4">
      <c r="A40" s="41" t="s">
        <v>46</v>
      </c>
      <c r="B40" s="31">
        <v>905</v>
      </c>
    </row>
    <row r="41" spans="1:2" ht="15" thickBot="1" x14ac:dyDescent="0.4">
      <c r="A41" s="41" t="s">
        <v>37</v>
      </c>
      <c r="B41" s="31">
        <v>509</v>
      </c>
    </row>
    <row r="42" spans="1:2" ht="15" thickBot="1" x14ac:dyDescent="0.4">
      <c r="A42" s="41" t="s">
        <v>19</v>
      </c>
      <c r="B42" s="31">
        <v>7933</v>
      </c>
    </row>
    <row r="43" spans="1:2" ht="15" thickBot="1" x14ac:dyDescent="0.4">
      <c r="A43" s="42" t="s">
        <v>65</v>
      </c>
      <c r="B43" s="31">
        <v>539</v>
      </c>
    </row>
    <row r="44" spans="1:2" ht="15" thickBot="1" x14ac:dyDescent="0.4">
      <c r="A44" s="41" t="s">
        <v>40</v>
      </c>
      <c r="B44" s="31">
        <v>1071</v>
      </c>
    </row>
    <row r="45" spans="1:2" ht="15" thickBot="1" x14ac:dyDescent="0.4">
      <c r="A45" s="41" t="s">
        <v>25</v>
      </c>
      <c r="B45" s="31">
        <v>3064</v>
      </c>
    </row>
    <row r="46" spans="1:2" ht="15" thickBot="1" x14ac:dyDescent="0.4">
      <c r="A46" s="41" t="s">
        <v>54</v>
      </c>
      <c r="B46" s="31">
        <v>184</v>
      </c>
    </row>
    <row r="47" spans="1:2" ht="15" thickBot="1" x14ac:dyDescent="0.4">
      <c r="A47" s="41" t="s">
        <v>20</v>
      </c>
      <c r="B47" s="31">
        <v>2078</v>
      </c>
    </row>
    <row r="48" spans="1:2" ht="15" thickBot="1" x14ac:dyDescent="0.4">
      <c r="A48" s="41" t="s">
        <v>15</v>
      </c>
      <c r="B48" s="31">
        <v>14517</v>
      </c>
    </row>
    <row r="49" spans="1:2" ht="21.5" thickBot="1" x14ac:dyDescent="0.4">
      <c r="A49" s="51" t="s">
        <v>66</v>
      </c>
      <c r="B49" s="59">
        <v>19</v>
      </c>
    </row>
    <row r="50" spans="1:2" ht="15" thickBot="1" x14ac:dyDescent="0.4">
      <c r="A50" s="41" t="s">
        <v>28</v>
      </c>
      <c r="B50" s="31">
        <v>433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2724</v>
      </c>
    </row>
    <row r="53" spans="1:2" ht="15" thickBot="1" x14ac:dyDescent="0.4">
      <c r="A53" s="41" t="s">
        <v>9</v>
      </c>
      <c r="B53" s="31">
        <v>1991</v>
      </c>
    </row>
    <row r="54" spans="1:2" ht="15" thickBot="1" x14ac:dyDescent="0.4">
      <c r="A54" s="41" t="s">
        <v>56</v>
      </c>
      <c r="B54" s="31">
        <v>266</v>
      </c>
    </row>
    <row r="55" spans="1:2" ht="15" thickBot="1" x14ac:dyDescent="0.4">
      <c r="A55" s="41" t="s">
        <v>22</v>
      </c>
      <c r="B55" s="31">
        <v>1210</v>
      </c>
    </row>
    <row r="56" spans="1:2" ht="15" thickBot="1" x14ac:dyDescent="0.4">
      <c r="A56" s="49" t="s">
        <v>55</v>
      </c>
      <c r="B56" s="50">
        <v>42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5B371C30-334E-40C6-AD39-B8538BB6DCA2}"/>
    <hyperlink ref="A48" r:id="rId2" display="https://www.worldometers.info/coronavirus/usa/texas/" xr:uid="{8BCE61BC-2E12-457F-9826-5B6B3AC66380}"/>
    <hyperlink ref="A11" r:id="rId3" display="https://www.worldometers.info/coronavirus/usa/florida/" xr:uid="{A41BDBB1-CF65-41AD-923C-651162B277B3}"/>
    <hyperlink ref="A35" r:id="rId4" display="https://www.worldometers.info/coronavirus/usa/new-york/" xr:uid="{2B648B23-E484-4B95-B0B5-A81F39545CF7}"/>
    <hyperlink ref="A12" r:id="rId5" display="https://www.worldometers.info/coronavirus/usa/georgia/" xr:uid="{4EE1586C-1282-4A48-B105-7F11AE8EFEC6}"/>
    <hyperlink ref="A16" r:id="rId6" display="https://www.worldometers.info/coronavirus/usa/illinois/" xr:uid="{114AD0E9-6428-4050-811F-08FFC10C9BEC}"/>
    <hyperlink ref="A4" r:id="rId7" display="https://www.worldometers.info/coronavirus/usa/arizona/" xr:uid="{79AEA022-1544-41DE-ADE6-05B0670F53FF}"/>
    <hyperlink ref="A33" r:id="rId8" display="https://www.worldometers.info/coronavirus/usa/new-jersey/" xr:uid="{424CA012-E548-4628-9A8D-C4CEE6367A08}"/>
    <hyperlink ref="A36" r:id="rId9" display="https://www.worldometers.info/coronavirus/usa/north-carolina/" xr:uid="{CA917742-8020-49DB-A366-2D29BFDAA719}"/>
    <hyperlink ref="A47" r:id="rId10" display="https://www.worldometers.info/coronavirus/usa/tennessee/" xr:uid="{6EA8682E-82DF-4647-8726-5A65FA8E0A3C}"/>
    <hyperlink ref="A21" r:id="rId11" display="https://www.worldometers.info/coronavirus/usa/louisiana/" xr:uid="{ADC4FDA1-B569-435C-BFAE-30E813E1D981}"/>
    <hyperlink ref="A42" r:id="rId12" display="https://www.worldometers.info/coronavirus/usa/pennsylvania/" xr:uid="{A9C44CEF-02C5-4BE9-A033-94FCEA7732A2}"/>
    <hyperlink ref="A2" r:id="rId13" display="https://www.worldometers.info/coronavirus/usa/alabama/" xr:uid="{DFD66F1F-5368-4AE4-9EEA-B7AC38A66796}"/>
    <hyperlink ref="A39" r:id="rId14" display="https://www.worldometers.info/coronavirus/usa/ohio/" xr:uid="{FDA469BD-FBD0-41AC-B82C-D735812F8BD1}"/>
    <hyperlink ref="A52" r:id="rId15" display="https://www.worldometers.info/coronavirus/usa/virginia/" xr:uid="{6BCB683B-2E06-4FC5-9B2D-CAAA4790BF9D}"/>
    <hyperlink ref="A45" r:id="rId16" display="https://www.worldometers.info/coronavirus/usa/south-carolina/" xr:uid="{0F9CEC08-6A45-4BC3-88DA-52CA6C3651C3}"/>
    <hyperlink ref="A24" r:id="rId17" display="https://www.worldometers.info/coronavirus/usa/massachusetts/" xr:uid="{93640173-9222-421E-A097-D6A278996B64}"/>
    <hyperlink ref="A25" r:id="rId18" display="https://www.worldometers.info/coronavirus/usa/michigan/" xr:uid="{5E6134E4-779D-49BF-A31C-A8C97CFC2AB6}"/>
    <hyperlink ref="A23" r:id="rId19" display="https://www.worldometers.info/coronavirus/usa/maryland/" xr:uid="{ECF24E3B-0CDC-43E1-9248-8B769AFB322F}"/>
    <hyperlink ref="A17" r:id="rId20" display="https://www.worldometers.info/coronavirus/usa/indiana/" xr:uid="{26F2737B-B791-48AA-BD2E-CB7F1F4A8CD2}"/>
    <hyperlink ref="A28" r:id="rId21" display="https://www.worldometers.info/coronavirus/usa/missouri/" xr:uid="{C7F2EEBA-1DCA-4D58-A6FF-C519E495546D}"/>
    <hyperlink ref="A27" r:id="rId22" display="https://www.worldometers.info/coronavirus/usa/mississippi/" xr:uid="{A2B2D9D7-AE0C-4365-A563-224DECFBF9DE}"/>
    <hyperlink ref="A55" r:id="rId23" display="https://www.worldometers.info/coronavirus/usa/wisconsin/" xr:uid="{4993A54C-8E77-4DA1-A5C6-38CAF334C2CB}"/>
    <hyperlink ref="A26" r:id="rId24" display="https://www.worldometers.info/coronavirus/usa/minnesota/" xr:uid="{D02AE234-F75C-4FFE-8BA8-DE3AEB71A9B6}"/>
    <hyperlink ref="A53" r:id="rId25" display="https://www.worldometers.info/coronavirus/usa/washington/" xr:uid="{2DE3C813-57CD-413F-B415-DCFDEBDC3481}"/>
    <hyperlink ref="A18" r:id="rId26" display="https://www.worldometers.info/coronavirus/usa/iowa/" xr:uid="{218A0604-BC8D-4ED0-ADFF-C9FE7AEA65B4}"/>
    <hyperlink ref="A31" r:id="rId27" display="https://www.worldometers.info/coronavirus/usa/nevada/" xr:uid="{2131C523-E6FB-45C1-A06F-9FDF3F4091C4}"/>
    <hyperlink ref="A5" r:id="rId28" display="https://www.worldometers.info/coronavirus/usa/arkansas/" xr:uid="{3F1DA619-A2DC-4F1F-93EF-2D0203EA6F7B}"/>
    <hyperlink ref="A40" r:id="rId29" display="https://www.worldometers.info/coronavirus/usa/oklahoma/" xr:uid="{FC759ECC-ABF3-48E6-AAA1-7A1876D2B1C1}"/>
    <hyperlink ref="A7" r:id="rId30" display="https://www.worldometers.info/coronavirus/usa/colorado/" xr:uid="{B275E321-99CB-44EC-992D-4A85DBF17D3B}"/>
    <hyperlink ref="A50" r:id="rId31" display="https://www.worldometers.info/coronavirus/usa/utah/" xr:uid="{6D4D3B17-1E00-4DB9-AAD5-019F58D6EC77}"/>
    <hyperlink ref="A20" r:id="rId32" display="https://www.worldometers.info/coronavirus/usa/kentucky/" xr:uid="{64FED014-22BC-41B4-BD78-F7F3D8BEFE65}"/>
    <hyperlink ref="A8" r:id="rId33" display="https://www.worldometers.info/coronavirus/usa/connecticut/" xr:uid="{E47C9B45-5516-444F-BB5C-B287D3F53BD6}"/>
    <hyperlink ref="A19" r:id="rId34" display="https://www.worldometers.info/coronavirus/usa/kansas/" xr:uid="{49D33E4E-AC1D-4DA0-AD72-1178D11BED82}"/>
    <hyperlink ref="A30" r:id="rId35" display="https://www.worldometers.info/coronavirus/usa/nebraska/" xr:uid="{FE28CA02-2E40-40AE-B85F-415C59F4FF41}"/>
    <hyperlink ref="A15" r:id="rId36" display="https://www.worldometers.info/coronavirus/usa/idaho/" xr:uid="{A2217734-9CF2-48C6-AF74-782883E028E1}"/>
    <hyperlink ref="A41" r:id="rId37" display="https://www.worldometers.info/coronavirus/usa/oregon/" xr:uid="{1000B41E-0A23-45D8-A35B-3C2E6BE2A159}"/>
    <hyperlink ref="A34" r:id="rId38" display="https://www.worldometers.info/coronavirus/usa/new-mexico/" xr:uid="{1AE4D616-6586-49FF-8CF2-04832E7B47C9}"/>
    <hyperlink ref="A44" r:id="rId39" display="https://www.worldometers.info/coronavirus/usa/rhode-island/" xr:uid="{18467EBC-768F-48D4-9E50-D51867E1DCDF}"/>
    <hyperlink ref="A9" r:id="rId40" display="https://www.worldometers.info/coronavirus/usa/delaware/" xr:uid="{A2B5B75C-5198-4CFA-B63F-CF1E79328526}"/>
    <hyperlink ref="A46" r:id="rId41" display="https://www.worldometers.info/coronavirus/usa/south-dakota/" xr:uid="{5BB6DDA4-16F0-40E5-84D3-546D8C988A67}"/>
    <hyperlink ref="A37" r:id="rId42" display="https://www.worldometers.info/coronavirus/usa/north-dakota/" xr:uid="{D49AF08F-46F0-4299-B698-6AB8023AC43A}"/>
    <hyperlink ref="A10" r:id="rId43" display="https://www.worldometers.info/coronavirus/usa/district-of-columbia/" xr:uid="{6B18502E-B2EC-43D4-A02F-22D02E919651}"/>
    <hyperlink ref="A54" r:id="rId44" display="https://www.worldometers.info/coronavirus/usa/west-virginia/" xr:uid="{3FBE6748-7B59-4992-A817-7A9E2D61DF44}"/>
    <hyperlink ref="A14" r:id="rId45" display="https://www.worldometers.info/coronavirus/usa/hawaii/" xr:uid="{4273EA1E-1350-4FEF-BAC5-4EDA22701884}"/>
    <hyperlink ref="A29" r:id="rId46" display="https://www.worldometers.info/coronavirus/usa/montana/" xr:uid="{AE642121-D58A-407E-B5C6-204151AC8A2C}"/>
    <hyperlink ref="A32" r:id="rId47" display="https://www.worldometers.info/coronavirus/usa/new-hampshire/" xr:uid="{43371879-E3CB-4C23-A212-ACEBE34973A9}"/>
    <hyperlink ref="A3" r:id="rId48" display="https://www.worldometers.info/coronavirus/usa/alaska/" xr:uid="{77AF12C3-6959-4D02-92E7-5318EA5204E0}"/>
    <hyperlink ref="A22" r:id="rId49" display="https://www.worldometers.info/coronavirus/usa/maine/" xr:uid="{CAFF15ED-C966-4308-8224-3D9403277B9B}"/>
    <hyperlink ref="A56" r:id="rId50" display="https://www.worldometers.info/coronavirus/usa/wyoming/" xr:uid="{237BCB67-5289-49BE-A276-C35B0CBD42A1}"/>
    <hyperlink ref="A51" r:id="rId51" display="https://www.worldometers.info/coronavirus/usa/vermont/" xr:uid="{33AE91D3-9FF4-491E-9A61-E50AD7DCEEB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2351</v>
      </c>
    </row>
    <row r="3" spans="1:3" ht="15" thickBot="1" x14ac:dyDescent="0.4">
      <c r="B3" s="41" t="s">
        <v>52</v>
      </c>
      <c r="C3" s="31">
        <v>44</v>
      </c>
    </row>
    <row r="4" spans="1:3" ht="15" thickBot="1" x14ac:dyDescent="0.4">
      <c r="A4" s="27" t="s">
        <v>33</v>
      </c>
      <c r="B4" s="41" t="s">
        <v>33</v>
      </c>
      <c r="C4" s="31">
        <v>5322</v>
      </c>
    </row>
    <row r="5" spans="1:3" ht="15" thickBot="1" x14ac:dyDescent="0.4">
      <c r="A5" s="27" t="s">
        <v>34</v>
      </c>
      <c r="B5" s="41" t="s">
        <v>34</v>
      </c>
      <c r="C5" s="31">
        <v>981</v>
      </c>
    </row>
    <row r="6" spans="1:3" ht="15" thickBot="1" x14ac:dyDescent="0.4">
      <c r="A6" s="27" t="s">
        <v>10</v>
      </c>
      <c r="B6" s="41" t="s">
        <v>10</v>
      </c>
      <c r="C6" s="31">
        <v>14385</v>
      </c>
    </row>
    <row r="7" spans="1:3" ht="15" thickBot="1" x14ac:dyDescent="0.4">
      <c r="A7" s="27" t="s">
        <v>18</v>
      </c>
      <c r="B7" s="41" t="s">
        <v>18</v>
      </c>
      <c r="C7" s="31">
        <v>1988</v>
      </c>
    </row>
    <row r="8" spans="1:3" ht="15" thickBot="1" x14ac:dyDescent="0.4">
      <c r="A8" s="27" t="s">
        <v>23</v>
      </c>
      <c r="B8" s="41" t="s">
        <v>23</v>
      </c>
      <c r="C8" s="31">
        <v>4480</v>
      </c>
    </row>
    <row r="9" spans="1:3" ht="15" thickBot="1" x14ac:dyDescent="0.4">
      <c r="A9" s="27" t="s">
        <v>43</v>
      </c>
      <c r="B9" s="41" t="s">
        <v>43</v>
      </c>
      <c r="C9" s="31">
        <v>615</v>
      </c>
    </row>
    <row r="10" spans="1:3" ht="29.5" thickBot="1" x14ac:dyDescent="0.4">
      <c r="A10" s="27" t="s">
        <v>95</v>
      </c>
      <c r="B10" s="41" t="s">
        <v>63</v>
      </c>
      <c r="C10" s="31">
        <v>616</v>
      </c>
    </row>
    <row r="11" spans="1:3" ht="15" thickBot="1" x14ac:dyDescent="0.4">
      <c r="A11" s="27" t="s">
        <v>13</v>
      </c>
      <c r="B11" s="41" t="s">
        <v>13</v>
      </c>
      <c r="C11" s="31">
        <v>12616</v>
      </c>
    </row>
    <row r="12" spans="1:3" ht="15" thickBot="1" x14ac:dyDescent="0.4">
      <c r="A12" s="27" t="s">
        <v>16</v>
      </c>
      <c r="B12" s="41" t="s">
        <v>16</v>
      </c>
      <c r="C12" s="31">
        <v>6333</v>
      </c>
    </row>
    <row r="13" spans="1:3" ht="13" thickBot="1" x14ac:dyDescent="0.4">
      <c r="A13" s="27" t="s">
        <v>64</v>
      </c>
      <c r="B13" s="42" t="s">
        <v>64</v>
      </c>
      <c r="C13" s="31">
        <v>23</v>
      </c>
    </row>
    <row r="14" spans="1:3" ht="15" thickBot="1" x14ac:dyDescent="0.4">
      <c r="B14" s="41" t="s">
        <v>47</v>
      </c>
      <c r="C14" s="31">
        <v>99</v>
      </c>
    </row>
    <row r="15" spans="1:3" ht="15" thickBot="1" x14ac:dyDescent="0.4">
      <c r="A15" s="27" t="s">
        <v>49</v>
      </c>
      <c r="B15" s="41" t="s">
        <v>49</v>
      </c>
      <c r="C15" s="31">
        <v>415</v>
      </c>
    </row>
    <row r="16" spans="1:3" ht="15" thickBot="1" x14ac:dyDescent="0.4">
      <c r="A16" s="27" t="s">
        <v>12</v>
      </c>
      <c r="B16" s="41" t="s">
        <v>12</v>
      </c>
      <c r="C16" s="31">
        <v>8541</v>
      </c>
    </row>
    <row r="17" spans="1:3" ht="15" thickBot="1" x14ac:dyDescent="0.4">
      <c r="A17" s="27" t="s">
        <v>27</v>
      </c>
      <c r="B17" s="41" t="s">
        <v>27</v>
      </c>
      <c r="C17" s="31">
        <v>3438</v>
      </c>
    </row>
    <row r="18" spans="1:3" ht="15" thickBot="1" x14ac:dyDescent="0.4">
      <c r="A18" s="27" t="s">
        <v>41</v>
      </c>
      <c r="B18" s="41" t="s">
        <v>41</v>
      </c>
      <c r="C18" s="31">
        <v>1220</v>
      </c>
    </row>
    <row r="19" spans="1:3" ht="15" thickBot="1" x14ac:dyDescent="0.4">
      <c r="A19" s="27" t="s">
        <v>45</v>
      </c>
      <c r="B19" s="41" t="s">
        <v>45</v>
      </c>
      <c r="C19" s="31">
        <v>531</v>
      </c>
    </row>
    <row r="20" spans="1:3" ht="15" thickBot="1" x14ac:dyDescent="0.4">
      <c r="A20" s="27" t="s">
        <v>38</v>
      </c>
      <c r="B20" s="41" t="s">
        <v>38</v>
      </c>
      <c r="C20" s="31">
        <v>1060</v>
      </c>
    </row>
    <row r="21" spans="1:3" ht="15" thickBot="1" x14ac:dyDescent="0.4">
      <c r="A21" s="27" t="s">
        <v>14</v>
      </c>
      <c r="B21" s="41" t="s">
        <v>14</v>
      </c>
      <c r="C21" s="31">
        <v>5235</v>
      </c>
    </row>
    <row r="22" spans="1:3" ht="15" thickBot="1" x14ac:dyDescent="0.4">
      <c r="B22" s="41" t="s">
        <v>39</v>
      </c>
      <c r="C22" s="31">
        <v>136</v>
      </c>
    </row>
    <row r="23" spans="1:3" ht="15" thickBot="1" x14ac:dyDescent="0.4">
      <c r="A23" s="27" t="s">
        <v>26</v>
      </c>
      <c r="B23" s="41" t="s">
        <v>26</v>
      </c>
      <c r="C23" s="31">
        <v>3838</v>
      </c>
    </row>
    <row r="24" spans="1:3" ht="15" thickBot="1" x14ac:dyDescent="0.4">
      <c r="A24" s="27" t="s">
        <v>17</v>
      </c>
      <c r="B24" s="41" t="s">
        <v>17</v>
      </c>
      <c r="C24" s="31">
        <v>9210</v>
      </c>
    </row>
    <row r="25" spans="1:3" ht="15" thickBot="1" x14ac:dyDescent="0.4">
      <c r="A25" s="27" t="s">
        <v>11</v>
      </c>
      <c r="B25" s="41" t="s">
        <v>11</v>
      </c>
      <c r="C25" s="31">
        <v>6911</v>
      </c>
    </row>
    <row r="26" spans="1:3" ht="15" thickBot="1" x14ac:dyDescent="0.4">
      <c r="A26" s="27" t="s">
        <v>32</v>
      </c>
      <c r="B26" s="41" t="s">
        <v>32</v>
      </c>
      <c r="C26" s="31">
        <v>1971</v>
      </c>
    </row>
    <row r="27" spans="1:3" ht="15" thickBot="1" x14ac:dyDescent="0.4">
      <c r="A27" s="27" t="s">
        <v>30</v>
      </c>
      <c r="B27" s="41" t="s">
        <v>30</v>
      </c>
      <c r="C27" s="31">
        <v>2697</v>
      </c>
    </row>
    <row r="28" spans="1:3" ht="15" thickBot="1" x14ac:dyDescent="0.4">
      <c r="A28" s="27" t="s">
        <v>35</v>
      </c>
      <c r="B28" s="41" t="s">
        <v>35</v>
      </c>
      <c r="C28" s="31">
        <v>1839</v>
      </c>
    </row>
    <row r="29" spans="1:3" ht="15" thickBot="1" x14ac:dyDescent="0.4">
      <c r="B29" s="41" t="s">
        <v>51</v>
      </c>
      <c r="C29" s="31">
        <v>135</v>
      </c>
    </row>
    <row r="30" spans="1:3" ht="15" thickBot="1" x14ac:dyDescent="0.4">
      <c r="B30" s="41" t="s">
        <v>50</v>
      </c>
      <c r="C30" s="31">
        <v>434</v>
      </c>
    </row>
    <row r="31" spans="1:3" ht="15" thickBot="1" x14ac:dyDescent="0.4">
      <c r="A31" s="27" t="s">
        <v>31</v>
      </c>
      <c r="B31" s="41" t="s">
        <v>31</v>
      </c>
      <c r="C31" s="31">
        <v>1452</v>
      </c>
    </row>
    <row r="32" spans="1:3" ht="15" thickBot="1" x14ac:dyDescent="0.4">
      <c r="A32" s="27" t="s">
        <v>42</v>
      </c>
      <c r="B32" s="41" t="s">
        <v>42</v>
      </c>
      <c r="C32" s="31">
        <v>436</v>
      </c>
    </row>
    <row r="33" spans="1:3" ht="15" thickBot="1" x14ac:dyDescent="0.4">
      <c r="A33" s="27" t="s">
        <v>8</v>
      </c>
      <c r="B33" s="41" t="s">
        <v>8</v>
      </c>
      <c r="C33" s="31">
        <v>16153</v>
      </c>
    </row>
    <row r="34" spans="1:3" ht="15" thickBot="1" x14ac:dyDescent="0.4">
      <c r="A34" s="27" t="s">
        <v>44</v>
      </c>
      <c r="B34" s="41" t="s">
        <v>44</v>
      </c>
      <c r="C34" s="31">
        <v>823</v>
      </c>
    </row>
    <row r="35" spans="1:3" ht="15" thickBot="1" x14ac:dyDescent="0.4">
      <c r="A35" s="27" t="s">
        <v>7</v>
      </c>
      <c r="B35" s="41" t="s">
        <v>7</v>
      </c>
      <c r="C35" s="31">
        <v>33116</v>
      </c>
    </row>
    <row r="36" spans="1:3" ht="15" thickBot="1" x14ac:dyDescent="0.4">
      <c r="A36" s="27" t="s">
        <v>24</v>
      </c>
      <c r="B36" s="41" t="s">
        <v>24</v>
      </c>
      <c r="C36" s="31">
        <v>3052</v>
      </c>
    </row>
    <row r="37" spans="1:3" ht="15" thickBot="1" x14ac:dyDescent="0.4">
      <c r="B37" s="41" t="s">
        <v>53</v>
      </c>
      <c r="C37" s="31">
        <v>168</v>
      </c>
    </row>
    <row r="38" spans="1:3" ht="15" thickBot="1" x14ac:dyDescent="0.4">
      <c r="A38" s="27" t="s">
        <v>21</v>
      </c>
      <c r="B38" s="41" t="s">
        <v>21</v>
      </c>
      <c r="C38" s="31">
        <v>4426</v>
      </c>
    </row>
    <row r="39" spans="1:3" ht="15" thickBot="1" x14ac:dyDescent="0.4">
      <c r="A39" s="27" t="s">
        <v>46</v>
      </c>
      <c r="B39" s="41" t="s">
        <v>46</v>
      </c>
      <c r="C39" s="31">
        <v>905</v>
      </c>
    </row>
    <row r="40" spans="1:3" ht="15" thickBot="1" x14ac:dyDescent="0.4">
      <c r="A40" s="27" t="s">
        <v>37</v>
      </c>
      <c r="B40" s="41" t="s">
        <v>37</v>
      </c>
      <c r="C40" s="31">
        <v>509</v>
      </c>
    </row>
    <row r="41" spans="1:3" ht="15" thickBot="1" x14ac:dyDescent="0.4">
      <c r="A41" s="27" t="s">
        <v>19</v>
      </c>
      <c r="B41" s="41" t="s">
        <v>19</v>
      </c>
      <c r="C41" s="31">
        <v>7933</v>
      </c>
    </row>
    <row r="42" spans="1:3" ht="13" thickBot="1" x14ac:dyDescent="0.4">
      <c r="A42" s="27" t="s">
        <v>65</v>
      </c>
      <c r="B42" s="42" t="s">
        <v>65</v>
      </c>
      <c r="C42" s="31">
        <v>539</v>
      </c>
    </row>
    <row r="43" spans="1:3" ht="15" thickBot="1" x14ac:dyDescent="0.4">
      <c r="B43" s="41" t="s">
        <v>40</v>
      </c>
      <c r="C43" s="31">
        <v>1071</v>
      </c>
    </row>
    <row r="44" spans="1:3" ht="15" thickBot="1" x14ac:dyDescent="0.4">
      <c r="A44" s="27" t="s">
        <v>25</v>
      </c>
      <c r="B44" s="41" t="s">
        <v>25</v>
      </c>
      <c r="C44" s="31">
        <v>3064</v>
      </c>
    </row>
    <row r="45" spans="1:3" ht="15" thickBot="1" x14ac:dyDescent="0.4">
      <c r="A45" s="27" t="s">
        <v>54</v>
      </c>
      <c r="B45" s="41" t="s">
        <v>54</v>
      </c>
      <c r="C45" s="31">
        <v>184</v>
      </c>
    </row>
    <row r="46" spans="1:3" ht="15" thickBot="1" x14ac:dyDescent="0.4">
      <c r="A46" s="27" t="s">
        <v>20</v>
      </c>
      <c r="B46" s="41" t="s">
        <v>20</v>
      </c>
      <c r="C46" s="31">
        <v>2078</v>
      </c>
    </row>
    <row r="47" spans="1:3" ht="15" thickBot="1" x14ac:dyDescent="0.4">
      <c r="A47" s="27" t="s">
        <v>15</v>
      </c>
      <c r="B47" s="41" t="s">
        <v>15</v>
      </c>
      <c r="C47" s="31">
        <v>14517</v>
      </c>
    </row>
    <row r="48" spans="1:3" ht="15" thickBot="1" x14ac:dyDescent="0.4">
      <c r="A48" s="27" t="s">
        <v>28</v>
      </c>
      <c r="B48" s="41" t="s">
        <v>28</v>
      </c>
      <c r="C48" s="31">
        <v>433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2724</v>
      </c>
    </row>
    <row r="51" spans="1:3" ht="15" thickBot="1" x14ac:dyDescent="0.4">
      <c r="A51" s="27" t="s">
        <v>9</v>
      </c>
      <c r="B51" s="41" t="s">
        <v>9</v>
      </c>
      <c r="C51" s="31">
        <v>1991</v>
      </c>
    </row>
    <row r="52" spans="1:3" ht="15" thickBot="1" x14ac:dyDescent="0.4">
      <c r="B52" s="41" t="s">
        <v>56</v>
      </c>
      <c r="C52" s="31">
        <v>266</v>
      </c>
    </row>
    <row r="53" spans="1:3" ht="15" thickBot="1" x14ac:dyDescent="0.4">
      <c r="A53" s="27" t="s">
        <v>22</v>
      </c>
      <c r="B53" s="41" t="s">
        <v>22</v>
      </c>
      <c r="C53" s="31">
        <v>1210</v>
      </c>
    </row>
    <row r="54" spans="1:3" ht="15" thickBot="1" x14ac:dyDescent="0.4">
      <c r="A54" s="27" t="s">
        <v>55</v>
      </c>
      <c r="B54" s="49" t="s">
        <v>55</v>
      </c>
      <c r="C54" s="50">
        <v>42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8502BB9-5E00-406C-AFAE-35CC56701D5F}"/>
    <hyperlink ref="B47" r:id="rId2" display="https://www.worldometers.info/coronavirus/usa/texas/" xr:uid="{689CE87D-A88B-472F-B83D-0C6F8BF1FF4F}"/>
    <hyperlink ref="B11" r:id="rId3" display="https://www.worldometers.info/coronavirus/usa/florida/" xr:uid="{624F9BE3-1575-4896-AE55-985C4A45770E}"/>
    <hyperlink ref="B35" r:id="rId4" display="https://www.worldometers.info/coronavirus/usa/new-york/" xr:uid="{E83FC1D8-09F5-49E0-A070-C686595D7385}"/>
    <hyperlink ref="B12" r:id="rId5" display="https://www.worldometers.info/coronavirus/usa/georgia/" xr:uid="{690F0F49-74BF-4101-BD57-B925EFC38E6A}"/>
    <hyperlink ref="B16" r:id="rId6" display="https://www.worldometers.info/coronavirus/usa/illinois/" xr:uid="{F6B7457C-E79E-42B4-8D4B-1A8C500D5994}"/>
    <hyperlink ref="B4" r:id="rId7" display="https://www.worldometers.info/coronavirus/usa/arizona/" xr:uid="{6D5E4711-4357-4DAB-B24C-5DCC475B959C}"/>
    <hyperlink ref="B33" r:id="rId8" display="https://www.worldometers.info/coronavirus/usa/new-jersey/" xr:uid="{8F38A3BD-2844-4BEB-9309-BD6985273398}"/>
    <hyperlink ref="B36" r:id="rId9" display="https://www.worldometers.info/coronavirus/usa/north-carolina/" xr:uid="{725A804A-3C4F-4FBC-A93A-1063320DFAAF}"/>
    <hyperlink ref="B46" r:id="rId10" display="https://www.worldometers.info/coronavirus/usa/tennessee/" xr:uid="{568DAEF4-DAD3-4671-B1B3-1473EB7AD452}"/>
    <hyperlink ref="B21" r:id="rId11" display="https://www.worldometers.info/coronavirus/usa/louisiana/" xr:uid="{A8835428-0CB5-46A0-94E7-E7A9688C404A}"/>
    <hyperlink ref="B41" r:id="rId12" display="https://www.worldometers.info/coronavirus/usa/pennsylvania/" xr:uid="{1A12B82C-3968-4BDD-A5D2-E3058E1CBF51}"/>
    <hyperlink ref="B2" r:id="rId13" display="https://www.worldometers.info/coronavirus/usa/alabama/" xr:uid="{745B9DB3-4440-490B-A188-037287241F84}"/>
    <hyperlink ref="B38" r:id="rId14" display="https://www.worldometers.info/coronavirus/usa/ohio/" xr:uid="{075CB4A0-0384-41AA-82DB-BD9002B14E83}"/>
    <hyperlink ref="B50" r:id="rId15" display="https://www.worldometers.info/coronavirus/usa/virginia/" xr:uid="{E7E559EB-74A2-4043-B4DE-B45A4CD78961}"/>
    <hyperlink ref="B44" r:id="rId16" display="https://www.worldometers.info/coronavirus/usa/south-carolina/" xr:uid="{47B0D077-329E-4BF3-A056-5C77AB38A9DB}"/>
    <hyperlink ref="B24" r:id="rId17" display="https://www.worldometers.info/coronavirus/usa/massachusetts/" xr:uid="{ED3E29AB-F156-498E-9A36-B59B84C0FF4F}"/>
    <hyperlink ref="B25" r:id="rId18" display="https://www.worldometers.info/coronavirus/usa/michigan/" xr:uid="{1D3D878F-1032-4F62-B7E8-10875F6BE6EC}"/>
    <hyperlink ref="B23" r:id="rId19" display="https://www.worldometers.info/coronavirus/usa/maryland/" xr:uid="{A3BB747A-E857-4221-9AF2-BF545830E5FC}"/>
    <hyperlink ref="B17" r:id="rId20" display="https://www.worldometers.info/coronavirus/usa/indiana/" xr:uid="{AFE88865-1802-419D-B873-45AF3EB6C36A}"/>
    <hyperlink ref="B28" r:id="rId21" display="https://www.worldometers.info/coronavirus/usa/missouri/" xr:uid="{FD1397DC-778D-45DF-A9B5-F611F130665D}"/>
    <hyperlink ref="B27" r:id="rId22" display="https://www.worldometers.info/coronavirus/usa/mississippi/" xr:uid="{A847429D-92C3-432A-AE56-D1531C086481}"/>
    <hyperlink ref="B53" r:id="rId23" display="https://www.worldometers.info/coronavirus/usa/wisconsin/" xr:uid="{B3D94053-36C2-4AF0-8371-A7A848D40C93}"/>
    <hyperlink ref="B26" r:id="rId24" display="https://www.worldometers.info/coronavirus/usa/minnesota/" xr:uid="{29CB93E7-84F4-4064-9FC2-96F0B2C379FF}"/>
    <hyperlink ref="B51" r:id="rId25" display="https://www.worldometers.info/coronavirus/usa/washington/" xr:uid="{1885E825-737A-4F0E-9CF0-B16686F15387}"/>
    <hyperlink ref="B18" r:id="rId26" display="https://www.worldometers.info/coronavirus/usa/iowa/" xr:uid="{FCA0DDA9-8E45-4811-8FD2-DA3D06B8BD3C}"/>
    <hyperlink ref="B31" r:id="rId27" display="https://www.worldometers.info/coronavirus/usa/nevada/" xr:uid="{4C58EDD7-CE40-4E9A-BCF4-80643E3160A0}"/>
    <hyperlink ref="B5" r:id="rId28" display="https://www.worldometers.info/coronavirus/usa/arkansas/" xr:uid="{64092216-4B04-44C3-8CB7-C9B7D1A7BE4A}"/>
    <hyperlink ref="B39" r:id="rId29" display="https://www.worldometers.info/coronavirus/usa/oklahoma/" xr:uid="{4C3E0682-EC66-4147-A8B3-BCB2A38DDC63}"/>
    <hyperlink ref="B7" r:id="rId30" display="https://www.worldometers.info/coronavirus/usa/colorado/" xr:uid="{3093E11E-A380-4736-A96C-9C2962BE8575}"/>
    <hyperlink ref="B48" r:id="rId31" display="https://www.worldometers.info/coronavirus/usa/utah/" xr:uid="{0DC74204-39EA-4077-9E18-FADF046BB076}"/>
    <hyperlink ref="B20" r:id="rId32" display="https://www.worldometers.info/coronavirus/usa/kentucky/" xr:uid="{09F193D6-F849-4C27-874F-738577A18431}"/>
    <hyperlink ref="B8" r:id="rId33" display="https://www.worldometers.info/coronavirus/usa/connecticut/" xr:uid="{C65AFA4C-2ED7-44D4-BE39-3EA34C4655CC}"/>
    <hyperlink ref="B19" r:id="rId34" display="https://www.worldometers.info/coronavirus/usa/kansas/" xr:uid="{9EE74FDA-20A9-4287-A2E7-8B77BCBE1208}"/>
    <hyperlink ref="B30" r:id="rId35" display="https://www.worldometers.info/coronavirus/usa/nebraska/" xr:uid="{6100DB4A-475F-47A4-AB1D-C2F8ACC4E32D}"/>
    <hyperlink ref="B15" r:id="rId36" display="https://www.worldometers.info/coronavirus/usa/idaho/" xr:uid="{AF826DB4-D7EE-4243-BDD9-65B45B387BA8}"/>
    <hyperlink ref="B40" r:id="rId37" display="https://www.worldometers.info/coronavirus/usa/oregon/" xr:uid="{CD07C052-6E94-4CC0-8B9F-C0BD8F8D45A1}"/>
    <hyperlink ref="B34" r:id="rId38" display="https://www.worldometers.info/coronavirus/usa/new-mexico/" xr:uid="{F9F01DB2-D94B-4E2A-9826-7756DEF25516}"/>
    <hyperlink ref="B43" r:id="rId39" display="https://www.worldometers.info/coronavirus/usa/rhode-island/" xr:uid="{ACF0628D-CF30-4908-8B0D-4552764C2BE1}"/>
    <hyperlink ref="B9" r:id="rId40" display="https://www.worldometers.info/coronavirus/usa/delaware/" xr:uid="{6E93023D-479C-42BC-B118-3EAB72459CFE}"/>
    <hyperlink ref="B45" r:id="rId41" display="https://www.worldometers.info/coronavirus/usa/south-dakota/" xr:uid="{C7D345DC-872A-443C-957C-1C232131AD39}"/>
    <hyperlink ref="B37" r:id="rId42" display="https://www.worldometers.info/coronavirus/usa/north-dakota/" xr:uid="{89BD026E-2C49-4CB5-84A9-AEC506F15C13}"/>
    <hyperlink ref="B10" r:id="rId43" display="https://www.worldometers.info/coronavirus/usa/district-of-columbia/" xr:uid="{769B8F68-1FC6-4647-8B5A-1B64E27FDAA9}"/>
    <hyperlink ref="B52" r:id="rId44" display="https://www.worldometers.info/coronavirus/usa/west-virginia/" xr:uid="{C838701C-950B-4443-A507-C4D1302B5E4B}"/>
    <hyperlink ref="B14" r:id="rId45" display="https://www.worldometers.info/coronavirus/usa/hawaii/" xr:uid="{AC9C5A01-EE79-4858-9B51-5195F0743B6C}"/>
    <hyperlink ref="B29" r:id="rId46" display="https://www.worldometers.info/coronavirus/usa/montana/" xr:uid="{A0CC2C4F-BB2D-4B85-8DE1-81BFFF494207}"/>
    <hyperlink ref="B32" r:id="rId47" display="https://www.worldometers.info/coronavirus/usa/new-hampshire/" xr:uid="{4591A1FD-4729-4155-9B36-097D9FA081AB}"/>
    <hyperlink ref="B3" r:id="rId48" display="https://www.worldometers.info/coronavirus/usa/alaska/" xr:uid="{1624BC7C-FB90-45E2-B9B1-4E0FC6BF1BEA}"/>
    <hyperlink ref="B22" r:id="rId49" display="https://www.worldometers.info/coronavirus/usa/maine/" xr:uid="{97864B43-97B8-4131-9A00-D8E5F31B6570}"/>
    <hyperlink ref="B54" r:id="rId50" display="https://www.worldometers.info/coronavirus/usa/wyoming/" xr:uid="{E90C6010-1E09-4DD3-B576-041371ABB119}"/>
    <hyperlink ref="B49" r:id="rId51" display="https://www.worldometers.info/coronavirus/usa/vermont/" xr:uid="{D447A677-AD06-41B7-B3E5-E0AE28DF9B52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2020-09-14T11:32:26Z</dcterms:modified>
</cp:coreProperties>
</file>