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8" documentId="8_{33346368-66BF-494C-B15F-EB09C5D8F021}" xr6:coauthVersionLast="45" xr6:coauthVersionMax="45" xr10:uidLastSave="{4D28A4B5-FE72-49FF-8BD5-DBA8F22142E8}"/>
  <bookViews>
    <workbookView xWindow="9780" yWindow="-17985" windowWidth="24690" windowHeight="17085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Updates'!$A$1:$U$60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2" i="3" l="1"/>
  <c r="L17" i="3"/>
  <c r="L42" i="3"/>
  <c r="L54" i="3"/>
  <c r="L5" i="3"/>
  <c r="L39" i="3"/>
  <c r="L53" i="3"/>
  <c r="L20" i="3"/>
  <c r="L29" i="3"/>
  <c r="L9" i="3"/>
  <c r="L51" i="3"/>
  <c r="L44" i="3"/>
  <c r="L3" i="3"/>
  <c r="L36" i="3"/>
  <c r="L11" i="3"/>
  <c r="L19" i="3"/>
  <c r="L50" i="3"/>
  <c r="L34" i="3"/>
  <c r="L40" i="3"/>
  <c r="L18" i="3"/>
  <c r="L30" i="3"/>
  <c r="L24" i="3"/>
  <c r="L2" i="3"/>
  <c r="L43" i="3"/>
  <c r="L33" i="3"/>
  <c r="L38" i="3"/>
  <c r="L49" i="3"/>
  <c r="L52" i="3"/>
  <c r="L55" i="3"/>
  <c r="L47" i="3"/>
  <c r="L7" i="3"/>
  <c r="L48" i="3"/>
  <c r="L41" i="3"/>
  <c r="L21" i="3"/>
  <c r="L8" i="3"/>
  <c r="L31" i="3"/>
  <c r="L56" i="3"/>
  <c r="L25" i="3"/>
  <c r="L16" i="3"/>
  <c r="L10" i="3"/>
  <c r="L46" i="3"/>
  <c r="L6" i="3"/>
  <c r="L28" i="3"/>
  <c r="L26" i="3"/>
  <c r="L22" i="3"/>
  <c r="L37" i="3"/>
  <c r="L32" i="3"/>
  <c r="L14" i="3"/>
  <c r="L27" i="3"/>
  <c r="L35" i="3"/>
  <c r="L15" i="3"/>
  <c r="L13" i="3"/>
  <c r="L4" i="3"/>
  <c r="L23" i="3"/>
  <c r="L45" i="3"/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" i="1"/>
  <c r="M5" i="1"/>
  <c r="N5" i="1" s="1"/>
  <c r="M6" i="1"/>
  <c r="N6" i="1" s="1"/>
  <c r="M7" i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M15" i="1"/>
  <c r="M16" i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M24" i="1"/>
  <c r="N24" i="1" s="1"/>
  <c r="M25" i="1"/>
  <c r="N25" i="1" s="1"/>
  <c r="M26" i="1"/>
  <c r="N26" i="1" s="1"/>
  <c r="M27" i="1"/>
  <c r="N27" i="1" s="1"/>
  <c r="M28" i="1"/>
  <c r="N28" i="1"/>
  <c r="M29" i="1"/>
  <c r="N29" i="1" s="1"/>
  <c r="M30" i="1"/>
  <c r="N30" i="1" s="1"/>
  <c r="M31" i="1"/>
  <c r="M32" i="1"/>
  <c r="M33" i="1"/>
  <c r="N33" i="1" s="1"/>
  <c r="M34" i="1"/>
  <c r="N34" i="1" s="1"/>
  <c r="M35" i="1"/>
  <c r="N35" i="1" s="1"/>
  <c r="M36" i="1"/>
  <c r="M37" i="1"/>
  <c r="N37" i="1" s="1"/>
  <c r="M38" i="1"/>
  <c r="M39" i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M48" i="1"/>
  <c r="M49" i="1"/>
  <c r="N49" i="1" s="1"/>
  <c r="M50" i="1"/>
  <c r="N50" i="1" s="1"/>
  <c r="M51" i="1"/>
  <c r="N51" i="1" s="1"/>
  <c r="M52" i="1"/>
  <c r="N52" i="1" s="1"/>
  <c r="M53" i="1"/>
  <c r="N53" i="1" s="1"/>
  <c r="M54" i="1"/>
  <c r="M55" i="1"/>
  <c r="M56" i="1"/>
  <c r="M57" i="1"/>
  <c r="N57" i="1" s="1"/>
  <c r="M58" i="1"/>
  <c r="N58" i="1" s="1"/>
  <c r="N55" i="1" l="1"/>
  <c r="N36" i="1"/>
  <c r="N54" i="1"/>
  <c r="N39" i="1"/>
  <c r="N16" i="1"/>
  <c r="N38" i="1"/>
  <c r="N31" i="1"/>
  <c r="N23" i="1"/>
  <c r="N14" i="1"/>
  <c r="N47" i="1"/>
  <c r="N32" i="1"/>
  <c r="N7" i="1"/>
  <c r="N56" i="1"/>
  <c r="N48" i="1"/>
  <c r="N15" i="1"/>
  <c r="T2" i="1"/>
  <c r="M59" i="1" l="1"/>
  <c r="N59" i="1" l="1"/>
  <c r="T19" i="1"/>
  <c r="U19" i="1" s="1"/>
  <c r="T53" i="1"/>
  <c r="U53" i="1" s="1"/>
  <c r="T55" i="1"/>
  <c r="U55" i="1" s="1"/>
  <c r="T30" i="1"/>
  <c r="U30" i="1" s="1"/>
  <c r="T25" i="1"/>
  <c r="U25" i="1" s="1"/>
  <c r="T32" i="1"/>
  <c r="U32" i="1" s="1"/>
  <c r="T42" i="1"/>
  <c r="U42" i="1" s="1"/>
  <c r="T37" i="1"/>
  <c r="U37" i="1" s="1"/>
  <c r="T41" i="1"/>
  <c r="U41" i="1" s="1"/>
  <c r="T35" i="1"/>
  <c r="U35" i="1" s="1"/>
  <c r="T26" i="1"/>
  <c r="U26" i="1" s="1"/>
  <c r="T28" i="1"/>
  <c r="U28" i="1" s="1"/>
  <c r="T23" i="1"/>
  <c r="U23" i="1" s="1"/>
  <c r="T11" i="1"/>
  <c r="U11" i="1" s="1"/>
  <c r="T27" i="1"/>
  <c r="U27" i="1" s="1"/>
  <c r="T43" i="1"/>
  <c r="U43" i="1" s="1"/>
  <c r="T52" i="1"/>
  <c r="U52" i="1" s="1"/>
  <c r="T18" i="1"/>
  <c r="U18" i="1" s="1"/>
  <c r="T34" i="1"/>
  <c r="U34" i="1" s="1"/>
  <c r="T50" i="1"/>
  <c r="U50" i="1" s="1"/>
  <c r="T13" i="1"/>
  <c r="U13" i="1" s="1"/>
  <c r="T29" i="1"/>
  <c r="U29" i="1" s="1"/>
  <c r="T58" i="1"/>
  <c r="U58" i="1" s="1"/>
  <c r="T36" i="1"/>
  <c r="U36" i="1" s="1"/>
  <c r="T31" i="1"/>
  <c r="U31" i="1" s="1"/>
  <c r="T22" i="1"/>
  <c r="U22" i="1" s="1"/>
  <c r="T56" i="1"/>
  <c r="U56" i="1" s="1"/>
  <c r="T51" i="1"/>
  <c r="U51" i="1" s="1"/>
  <c r="T10" i="1"/>
  <c r="U10" i="1" s="1"/>
  <c r="T21" i="1"/>
  <c r="U21" i="1" s="1"/>
  <c r="T12" i="1"/>
  <c r="U12" i="1" s="1"/>
  <c r="T44" i="1"/>
  <c r="U44" i="1" s="1"/>
  <c r="T39" i="1"/>
  <c r="U39" i="1" s="1"/>
  <c r="T14" i="1"/>
  <c r="U14" i="1" s="1"/>
  <c r="T46" i="1"/>
  <c r="U46" i="1" s="1"/>
  <c r="T9" i="1"/>
  <c r="U9" i="1" s="1"/>
  <c r="T57" i="1"/>
  <c r="U57" i="1" s="1"/>
  <c r="T16" i="1"/>
  <c r="U16" i="1" s="1"/>
  <c r="T48" i="1"/>
  <c r="U48" i="1" s="1"/>
  <c r="T45" i="1"/>
  <c r="U45" i="1" s="1"/>
  <c r="T20" i="1"/>
  <c r="U20" i="1" s="1"/>
  <c r="T54" i="1"/>
  <c r="U54" i="1" s="1"/>
  <c r="T15" i="1"/>
  <c r="U15" i="1" s="1"/>
  <c r="T47" i="1"/>
  <c r="U47" i="1" s="1"/>
  <c r="T6" i="1"/>
  <c r="U6" i="1" s="1"/>
  <c r="T38" i="1"/>
  <c r="U38" i="1" s="1"/>
  <c r="T17" i="1"/>
  <c r="U17" i="1" s="1"/>
  <c r="T49" i="1"/>
  <c r="U49" i="1" s="1"/>
  <c r="T8" i="1"/>
  <c r="U8" i="1" s="1"/>
  <c r="T24" i="1"/>
  <c r="U24" i="1" s="1"/>
  <c r="T40" i="1"/>
  <c r="U40" i="1" s="1"/>
  <c r="T7" i="1"/>
  <c r="U7" i="1" s="1"/>
  <c r="T5" i="1"/>
  <c r="U5" i="1" s="1"/>
  <c r="T33" i="1"/>
  <c r="U33" i="1" s="1"/>
  <c r="R47" i="1"/>
  <c r="R31" i="1"/>
  <c r="R58" i="1"/>
  <c r="R50" i="1"/>
  <c r="R42" i="1"/>
  <c r="R34" i="1"/>
  <c r="R26" i="1"/>
  <c r="R18" i="1"/>
  <c r="R10" i="1"/>
  <c r="R7" i="1"/>
  <c r="R52" i="1"/>
  <c r="R44" i="1"/>
  <c r="R36" i="1"/>
  <c r="R28" i="1"/>
  <c r="R20" i="1"/>
  <c r="R12" i="1"/>
  <c r="R23" i="1"/>
  <c r="R15" i="1"/>
  <c r="R57" i="1"/>
  <c r="R49" i="1"/>
  <c r="R41" i="1"/>
  <c r="R25" i="1"/>
  <c r="R17" i="1"/>
  <c r="R9" i="1"/>
  <c r="R5" i="1"/>
  <c r="R54" i="1"/>
  <c r="R46" i="1"/>
  <c r="R38" i="1"/>
  <c r="R30" i="1"/>
  <c r="R22" i="1"/>
  <c r="R14" i="1"/>
  <c r="R6" i="1"/>
  <c r="R39" i="1"/>
  <c r="R51" i="1"/>
  <c r="R35" i="1"/>
  <c r="R19" i="1"/>
  <c r="R11" i="1"/>
  <c r="R48" i="1"/>
  <c r="R40" i="1"/>
  <c r="R32" i="1"/>
  <c r="R24" i="1"/>
  <c r="R16" i="1"/>
  <c r="R8" i="1"/>
  <c r="R55" i="1"/>
  <c r="R43" i="1"/>
  <c r="R27" i="1"/>
  <c r="R56" i="1"/>
  <c r="R59" i="1" s="1"/>
  <c r="R53" i="1"/>
  <c r="R45" i="1"/>
  <c r="R37" i="1"/>
  <c r="R29" i="1"/>
  <c r="R21" i="1"/>
  <c r="R33" i="1"/>
  <c r="R13" i="1"/>
  <c r="S52" i="1"/>
  <c r="S56" i="1"/>
  <c r="S59" i="1" s="1"/>
  <c r="S55" i="1"/>
  <c r="S47" i="1"/>
  <c r="S39" i="1"/>
  <c r="S31" i="1"/>
  <c r="S23" i="1"/>
  <c r="S15" i="1"/>
  <c r="S7" i="1"/>
  <c r="S28" i="1"/>
  <c r="S57" i="1"/>
  <c r="S25" i="1"/>
  <c r="S17" i="1"/>
  <c r="S9" i="1"/>
  <c r="S49" i="1"/>
  <c r="S41" i="1"/>
  <c r="S54" i="1"/>
  <c r="S46" i="1"/>
  <c r="S38" i="1"/>
  <c r="S30" i="1"/>
  <c r="S22" i="1"/>
  <c r="S14" i="1"/>
  <c r="S6" i="1"/>
  <c r="S44" i="1"/>
  <c r="S20" i="1"/>
  <c r="S12" i="1"/>
  <c r="S51" i="1"/>
  <c r="S43" i="1"/>
  <c r="S35" i="1"/>
  <c r="S27" i="1"/>
  <c r="S19" i="1"/>
  <c r="S11" i="1"/>
  <c r="S5" i="1"/>
  <c r="S40" i="1"/>
  <c r="S24" i="1"/>
  <c r="S53" i="1"/>
  <c r="S45" i="1"/>
  <c r="S37" i="1"/>
  <c r="S29" i="1"/>
  <c r="S21" i="1"/>
  <c r="S13" i="1"/>
  <c r="S36" i="1"/>
  <c r="S48" i="1"/>
  <c r="S32" i="1"/>
  <c r="S16" i="1"/>
  <c r="S8" i="1"/>
  <c r="S58" i="1"/>
  <c r="S50" i="1"/>
  <c r="S42" i="1"/>
  <c r="S34" i="1"/>
  <c r="S26" i="1"/>
  <c r="S18" i="1"/>
  <c r="S33" i="1"/>
  <c r="S10" i="1"/>
  <c r="Q18" i="1"/>
  <c r="Q10" i="1"/>
  <c r="Q53" i="1"/>
  <c r="Q45" i="1"/>
  <c r="Q37" i="1"/>
  <c r="Q29" i="1"/>
  <c r="Q21" i="1"/>
  <c r="Q13" i="1"/>
  <c r="Q34" i="1"/>
  <c r="Q50" i="1"/>
  <c r="Q39" i="1"/>
  <c r="Q23" i="1"/>
  <c r="Q15" i="1"/>
  <c r="Q7" i="1"/>
  <c r="Q42" i="1"/>
  <c r="Q55" i="1"/>
  <c r="Q47" i="1"/>
  <c r="Q31" i="1"/>
  <c r="Q5" i="1"/>
  <c r="Q52" i="1"/>
  <c r="Q44" i="1"/>
  <c r="Q36" i="1"/>
  <c r="Q28" i="1"/>
  <c r="Q20" i="1"/>
  <c r="Q12" i="1"/>
  <c r="Q58" i="1"/>
  <c r="Q26" i="1"/>
  <c r="Q57" i="1"/>
  <c r="Q49" i="1"/>
  <c r="Q41" i="1"/>
  <c r="Q25" i="1"/>
  <c r="Q17" i="1"/>
  <c r="Q9" i="1"/>
  <c r="Q46" i="1"/>
  <c r="Q30" i="1"/>
  <c r="Q14" i="1"/>
  <c r="Q6" i="1"/>
  <c r="Q51" i="1"/>
  <c r="Q43" i="1"/>
  <c r="Q35" i="1"/>
  <c r="Q27" i="1"/>
  <c r="Q19" i="1"/>
  <c r="Q11" i="1"/>
  <c r="Q54" i="1"/>
  <c r="Q38" i="1"/>
  <c r="Q22" i="1"/>
  <c r="Q56" i="1"/>
  <c r="Q59" i="1" s="1"/>
  <c r="Q48" i="1"/>
  <c r="Q40" i="1"/>
  <c r="Q32" i="1"/>
  <c r="Q24" i="1"/>
  <c r="Q16" i="1"/>
  <c r="Q33" i="1"/>
  <c r="Q8" i="1"/>
  <c r="P29" i="1"/>
  <c r="P26" i="1"/>
  <c r="P37" i="1"/>
  <c r="P30" i="1"/>
  <c r="P11" i="1"/>
  <c r="P49" i="1"/>
  <c r="P24" i="1"/>
  <c r="P56" i="1"/>
  <c r="P59" i="1" s="1"/>
  <c r="P31" i="1"/>
  <c r="P42" i="1"/>
  <c r="P5" i="1"/>
  <c r="P13" i="1"/>
  <c r="P16" i="1"/>
  <c r="P32" i="1"/>
  <c r="P53" i="1"/>
  <c r="P39" i="1"/>
  <c r="P50" i="1"/>
  <c r="P8" i="1"/>
  <c r="P35" i="1"/>
  <c r="P21" i="1"/>
  <c r="P36" i="1"/>
  <c r="P40" i="1"/>
  <c r="P34" i="1"/>
  <c r="P54" i="1"/>
  <c r="P58" i="1"/>
  <c r="P12" i="1"/>
  <c r="P57" i="1"/>
  <c r="P22" i="1"/>
  <c r="P23" i="1"/>
  <c r="P20" i="1"/>
  <c r="P9" i="1"/>
  <c r="P41" i="1"/>
  <c r="P38" i="1"/>
  <c r="P10" i="1"/>
  <c r="P19" i="1"/>
  <c r="P45" i="1"/>
  <c r="P46" i="1"/>
  <c r="P51" i="1"/>
  <c r="P15" i="1"/>
  <c r="P52" i="1"/>
  <c r="P48" i="1"/>
  <c r="P6" i="1"/>
  <c r="P27" i="1"/>
  <c r="P44" i="1"/>
  <c r="P7" i="1"/>
  <c r="P14" i="1"/>
  <c r="P18" i="1"/>
  <c r="P28" i="1"/>
  <c r="P47" i="1"/>
  <c r="P55" i="1"/>
  <c r="P43" i="1"/>
  <c r="P25" i="1"/>
  <c r="P33" i="1"/>
  <c r="P17" i="1"/>
  <c r="T59" i="1" l="1"/>
</calcChain>
</file>

<file path=xl/sharedStrings.xml><?xml version="1.0" encoding="utf-8"?>
<sst xmlns="http://schemas.openxmlformats.org/spreadsheetml/2006/main" count="318" uniqueCount="99">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</sst>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"/>
      <color rgb="FF222222"/>
      <name val="Arial"/>
      <family val="2"/>
    </font>
    <font>
      <sz val="10"/>
      <color rgb="FFFF000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sz val="10"/>
      <color rgb="FF7030A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0" fillId="0" borderId="0"/>
  </cellStyleXfs>
  <cellXfs count="53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3" fillId="4" borderId="3" xfId="0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4" fillId="2" borderId="3" xfId="0" applyFont="1" applyFill="1" applyBorder="1" applyAlignment="1">
      <alignment horizontal="right" vertical="top" wrapText="1"/>
    </xf>
    <xf numFmtId="0" fontId="5" fillId="2" borderId="3" xfId="3" applyFill="1" applyBorder="1" applyAlignment="1">
      <alignment horizontal="right" vertical="top" wrapText="1"/>
    </xf>
    <xf numFmtId="0" fontId="6" fillId="2" borderId="4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7" fillId="0" borderId="0" xfId="0" applyFont="1" applyBorder="1" applyAlignment="1">
      <alignment horizontal="center"/>
    </xf>
    <xf numFmtId="0" fontId="6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4" fillId="2" borderId="0" xfId="0" applyFont="1" applyFill="1" applyBorder="1" applyAlignment="1">
      <alignment horizontal="right" vertical="top" wrapText="1"/>
    </xf>
    <xf numFmtId="0" fontId="5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7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164" fontId="0" fillId="0" borderId="0" xfId="1" applyNumberFormat="1" applyFont="1" applyBorder="1"/>
    <xf numFmtId="9" fontId="0" fillId="0" borderId="0" xfId="2" applyFont="1" applyBorder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4" applyAlignment="1">
      <alignment horizontal="left" vertic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3" fontId="2" fillId="2" borderId="7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5" borderId="3" xfId="0" applyFont="1" applyFill="1" applyBorder="1" applyAlignment="1">
      <alignment horizontal="right" vertical="top" wrapText="1"/>
    </xf>
    <xf numFmtId="0" fontId="2" fillId="5" borderId="6" xfId="0" applyFont="1" applyFill="1" applyBorder="1" applyAlignment="1">
      <alignment horizontal="left" vertical="top" wrapText="1"/>
    </xf>
    <xf numFmtId="0" fontId="2" fillId="5" borderId="7" xfId="0" applyFont="1" applyFill="1" applyBorder="1" applyAlignment="1">
      <alignment horizontal="right" vertical="top" wrapText="1"/>
    </xf>
    <xf numFmtId="0" fontId="5" fillId="5" borderId="7" xfId="3" applyFill="1" applyBorder="1" applyAlignment="1">
      <alignment horizontal="right" vertical="top" wrapText="1"/>
    </xf>
    <xf numFmtId="0" fontId="2" fillId="5" borderId="4" xfId="0" applyFont="1" applyFill="1" applyBorder="1" applyAlignment="1">
      <alignment horizontal="left" vertical="top" wrapText="1"/>
    </xf>
    <xf numFmtId="165" fontId="16" fillId="0" borderId="0" xfId="2" applyNumberFormat="1" applyFont="1"/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20"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U60"/>
  <sheetViews>
    <sheetView topLeftCell="A22" workbookViewId="0">
      <selection activeCell="A5" sqref="A5:J59"/>
    </sheetView>
  </sheetViews>
  <sheetFormatPr defaultColWidth="14.26953125" defaultRowHeight="14.5" x14ac:dyDescent="0.35"/>
  <cols>
    <col min="2" max="10" width="12.08984375" customWidth="1"/>
    <col min="13" max="13" width="14" customWidth="1"/>
    <col min="15" max="15" width="7.6328125" customWidth="1"/>
    <col min="16" max="20" width="14.26953125" style="25"/>
  </cols>
  <sheetData>
    <row r="1" spans="1:21" x14ac:dyDescent="0.35">
      <c r="K1" s="45" t="s">
        <v>68</v>
      </c>
      <c r="L1" s="45"/>
      <c r="M1" s="45"/>
      <c r="N1" s="8">
        <v>1.4999999999999999E-2</v>
      </c>
      <c r="O1" s="8"/>
      <c r="P1" s="46" t="s">
        <v>77</v>
      </c>
      <c r="Q1" s="46"/>
      <c r="R1" s="46"/>
      <c r="S1" s="46"/>
      <c r="T1" s="46"/>
    </row>
    <row r="2" spans="1:21" ht="21.5" thickBot="1" x14ac:dyDescent="0.55000000000000004">
      <c r="A2" s="29" t="s">
        <v>57</v>
      </c>
      <c r="B2" s="29"/>
      <c r="C2" s="29"/>
      <c r="D2" s="29"/>
      <c r="E2" s="29"/>
      <c r="F2" s="29"/>
      <c r="G2" s="29"/>
      <c r="H2" s="29"/>
      <c r="I2" s="29"/>
      <c r="J2" s="29"/>
      <c r="K2" s="30"/>
      <c r="M2" s="29" t="s">
        <v>62</v>
      </c>
      <c r="N2" s="29"/>
      <c r="O2" s="22"/>
      <c r="P2" s="19">
        <v>0.15</v>
      </c>
      <c r="Q2" s="19">
        <v>0.6</v>
      </c>
      <c r="R2" s="19">
        <v>0.25</v>
      </c>
      <c r="S2" s="19">
        <v>0.125</v>
      </c>
      <c r="T2" s="20">
        <f>N1</f>
        <v>1.4999999999999999E-2</v>
      </c>
      <c r="U2" s="18"/>
    </row>
    <row r="3" spans="1:21" x14ac:dyDescent="0.35">
      <c r="A3" s="11" t="s">
        <v>0</v>
      </c>
      <c r="B3" s="12" t="s">
        <v>2</v>
      </c>
      <c r="C3" s="12" t="s">
        <v>4</v>
      </c>
      <c r="D3" s="12" t="s">
        <v>2</v>
      </c>
      <c r="E3" s="12" t="s">
        <v>4</v>
      </c>
      <c r="F3" s="12" t="s">
        <v>6</v>
      </c>
      <c r="G3" s="12" t="s">
        <v>79</v>
      </c>
      <c r="H3" s="12" t="s">
        <v>81</v>
      </c>
      <c r="I3" s="12" t="s">
        <v>2</v>
      </c>
      <c r="J3" s="12" t="s">
        <v>83</v>
      </c>
      <c r="K3" s="31"/>
      <c r="L3" s="13" t="s">
        <v>84</v>
      </c>
      <c r="M3" s="13" t="s">
        <v>58</v>
      </c>
      <c r="N3" s="13" t="s">
        <v>60</v>
      </c>
      <c r="O3" s="13"/>
      <c r="P3" s="23" t="s">
        <v>69</v>
      </c>
      <c r="Q3" s="23" t="s">
        <v>71</v>
      </c>
      <c r="R3" s="23" t="s">
        <v>73</v>
      </c>
      <c r="S3" s="23" t="s">
        <v>75</v>
      </c>
      <c r="T3" s="23" t="s">
        <v>76</v>
      </c>
      <c r="U3" s="23" t="s">
        <v>76</v>
      </c>
    </row>
    <row r="4" spans="1:21" ht="15" thickBot="1" x14ac:dyDescent="0.4">
      <c r="A4" s="14" t="s">
        <v>1</v>
      </c>
      <c r="B4" s="15" t="s">
        <v>3</v>
      </c>
      <c r="C4" s="15" t="s">
        <v>3</v>
      </c>
      <c r="D4" s="15" t="s">
        <v>5</v>
      </c>
      <c r="E4" s="15" t="s">
        <v>5</v>
      </c>
      <c r="F4" s="15" t="s">
        <v>3</v>
      </c>
      <c r="G4" s="15" t="s">
        <v>80</v>
      </c>
      <c r="H4" s="15" t="s">
        <v>80</v>
      </c>
      <c r="I4" s="15" t="s">
        <v>82</v>
      </c>
      <c r="J4" s="15" t="s">
        <v>80</v>
      </c>
      <c r="K4" s="31"/>
      <c r="L4" s="13" t="s">
        <v>85</v>
      </c>
      <c r="M4" s="13" t="s">
        <v>59</v>
      </c>
      <c r="N4" s="13" t="s">
        <v>61</v>
      </c>
      <c r="O4" s="13"/>
      <c r="P4" s="23" t="s">
        <v>70</v>
      </c>
      <c r="Q4" s="23" t="s">
        <v>72</v>
      </c>
      <c r="R4" s="23" t="s">
        <v>74</v>
      </c>
      <c r="S4" s="23" t="s">
        <v>74</v>
      </c>
      <c r="T4" s="23" t="s">
        <v>5</v>
      </c>
      <c r="U4" s="23" t="s">
        <v>78</v>
      </c>
    </row>
    <row r="5" spans="1:21" ht="15" thickBot="1" x14ac:dyDescent="0.4">
      <c r="A5" s="5" t="s">
        <v>7</v>
      </c>
      <c r="B5" s="1">
        <v>151171</v>
      </c>
      <c r="C5" s="2"/>
      <c r="D5" s="1">
        <v>6268</v>
      </c>
      <c r="E5" s="2"/>
      <c r="F5" s="1">
        <v>130323</v>
      </c>
      <c r="G5" s="1">
        <v>7706</v>
      </c>
      <c r="H5" s="2">
        <v>319</v>
      </c>
      <c r="I5" s="1">
        <v>365153</v>
      </c>
      <c r="J5" s="1">
        <v>18613</v>
      </c>
      <c r="K5" s="9"/>
      <c r="L5" s="28">
        <f t="shared" ref="L5:L36" si="0">D5/B5</f>
        <v>4.1462979010524502E-2</v>
      </c>
      <c r="M5" s="6">
        <f t="shared" ref="M5:M36" si="1">D5/$N$1</f>
        <v>417866.66666666669</v>
      </c>
      <c r="N5" s="7">
        <f t="shared" ref="N5:N36" si="2">ABS(F5-M5)/M5</f>
        <v>0.68812300574345886</v>
      </c>
      <c r="O5" s="7"/>
      <c r="P5" s="24">
        <f t="shared" ref="P5:P36" si="3">$P$2*$M5</f>
        <v>62680</v>
      </c>
      <c r="Q5" s="24">
        <f t="shared" ref="Q5:Q36" si="4">$Q$2*$M5</f>
        <v>250720</v>
      </c>
      <c r="R5" s="24">
        <f t="shared" ref="R5:R36" si="5">$R$2*$M5</f>
        <v>104466.66666666667</v>
      </c>
      <c r="S5" s="24">
        <f t="shared" ref="S5:S36" si="6">$S$2*$M5</f>
        <v>52233.333333333336</v>
      </c>
      <c r="T5" s="24">
        <f t="shared" ref="T5:T36" si="7">$T$2*$M5</f>
        <v>6268</v>
      </c>
      <c r="U5" s="21">
        <f t="shared" ref="U5:U36" si="8">M5-T5</f>
        <v>411598.66666666669</v>
      </c>
    </row>
    <row r="6" spans="1:21" ht="15" thickBot="1" x14ac:dyDescent="0.4">
      <c r="A6" s="5" t="s">
        <v>8</v>
      </c>
      <c r="B6" s="1">
        <v>47437</v>
      </c>
      <c r="C6" s="2"/>
      <c r="D6" s="1">
        <v>1504</v>
      </c>
      <c r="E6" s="2"/>
      <c r="F6" s="1">
        <v>45841</v>
      </c>
      <c r="G6" s="1">
        <v>5341</v>
      </c>
      <c r="H6" s="2">
        <v>169</v>
      </c>
      <c r="I6" s="1">
        <v>100326</v>
      </c>
      <c r="J6" s="1">
        <v>11296</v>
      </c>
      <c r="K6" s="9"/>
      <c r="L6" s="28">
        <f t="shared" si="0"/>
        <v>3.1705209014060758E-2</v>
      </c>
      <c r="M6" s="6">
        <f t="shared" si="1"/>
        <v>100266.66666666667</v>
      </c>
      <c r="N6" s="7">
        <f t="shared" si="2"/>
        <v>0.54280917553191488</v>
      </c>
      <c r="O6" s="7"/>
      <c r="P6" s="24">
        <f t="shared" si="3"/>
        <v>15040</v>
      </c>
      <c r="Q6" s="24">
        <f t="shared" si="4"/>
        <v>60160</v>
      </c>
      <c r="R6" s="24">
        <f t="shared" si="5"/>
        <v>25066.666666666668</v>
      </c>
      <c r="S6" s="24">
        <f t="shared" si="6"/>
        <v>12533.333333333334</v>
      </c>
      <c r="T6" s="24">
        <f t="shared" si="7"/>
        <v>1504</v>
      </c>
      <c r="U6" s="21">
        <f t="shared" si="8"/>
        <v>98762.666666666672</v>
      </c>
    </row>
    <row r="7" spans="1:21" ht="15" thickBot="1" x14ac:dyDescent="0.4">
      <c r="A7" s="5" t="s">
        <v>11</v>
      </c>
      <c r="B7" s="1">
        <v>20346</v>
      </c>
      <c r="C7" s="2"/>
      <c r="D7" s="2">
        <v>959</v>
      </c>
      <c r="E7" s="2"/>
      <c r="F7" s="1">
        <v>19318</v>
      </c>
      <c r="G7" s="1">
        <v>2043</v>
      </c>
      <c r="H7" s="2">
        <v>96</v>
      </c>
      <c r="I7" s="1">
        <v>51708</v>
      </c>
      <c r="J7" s="1">
        <v>5193</v>
      </c>
      <c r="K7" s="9"/>
      <c r="L7" s="28">
        <f t="shared" si="0"/>
        <v>4.7134571906025755E-2</v>
      </c>
      <c r="M7" s="6">
        <f t="shared" si="1"/>
        <v>63933.333333333336</v>
      </c>
      <c r="N7" s="7">
        <f t="shared" si="2"/>
        <v>0.69784150156412927</v>
      </c>
      <c r="O7" s="7"/>
      <c r="P7" s="24">
        <f t="shared" si="3"/>
        <v>9590</v>
      </c>
      <c r="Q7" s="24">
        <f t="shared" si="4"/>
        <v>38360</v>
      </c>
      <c r="R7" s="24">
        <f t="shared" si="5"/>
        <v>15983.333333333334</v>
      </c>
      <c r="S7" s="24">
        <f t="shared" si="6"/>
        <v>7991.666666666667</v>
      </c>
      <c r="T7" s="24">
        <f t="shared" si="7"/>
        <v>959</v>
      </c>
      <c r="U7" s="21">
        <f t="shared" si="8"/>
        <v>62974.333333333336</v>
      </c>
    </row>
    <row r="8" spans="1:21" ht="15" thickBot="1" x14ac:dyDescent="0.4">
      <c r="A8" s="5" t="s">
        <v>10</v>
      </c>
      <c r="B8" s="1">
        <v>19063</v>
      </c>
      <c r="C8" s="4">
        <v>233</v>
      </c>
      <c r="D8" s="2">
        <v>507</v>
      </c>
      <c r="E8" s="3">
        <v>9</v>
      </c>
      <c r="F8" s="1">
        <v>17616</v>
      </c>
      <c r="G8" s="2">
        <v>487</v>
      </c>
      <c r="H8" s="2">
        <v>13</v>
      </c>
      <c r="I8" s="1">
        <v>154733</v>
      </c>
      <c r="J8" s="1">
        <v>3952</v>
      </c>
      <c r="K8" s="9"/>
      <c r="L8" s="28">
        <f t="shared" si="0"/>
        <v>2.6596023710853487E-2</v>
      </c>
      <c r="M8" s="6">
        <f t="shared" si="1"/>
        <v>33800</v>
      </c>
      <c r="N8" s="7">
        <f t="shared" si="2"/>
        <v>0.4788165680473373</v>
      </c>
      <c r="O8" s="7"/>
      <c r="P8" s="24">
        <f t="shared" si="3"/>
        <v>5070</v>
      </c>
      <c r="Q8" s="24">
        <f t="shared" si="4"/>
        <v>20280</v>
      </c>
      <c r="R8" s="24">
        <f t="shared" si="5"/>
        <v>8450</v>
      </c>
      <c r="S8" s="24">
        <f t="shared" si="6"/>
        <v>4225</v>
      </c>
      <c r="T8" s="24">
        <f t="shared" si="7"/>
        <v>507</v>
      </c>
      <c r="U8" s="21">
        <f t="shared" si="8"/>
        <v>33293</v>
      </c>
    </row>
    <row r="9" spans="1:21" ht="15" thickBot="1" x14ac:dyDescent="0.4">
      <c r="A9" s="5" t="s">
        <v>14</v>
      </c>
      <c r="B9" s="1">
        <v>17030</v>
      </c>
      <c r="C9" s="2"/>
      <c r="D9" s="2">
        <v>652</v>
      </c>
      <c r="E9" s="2"/>
      <c r="F9" s="1">
        <v>16328</v>
      </c>
      <c r="G9" s="1">
        <v>3652</v>
      </c>
      <c r="H9" s="2">
        <v>140</v>
      </c>
      <c r="I9" s="1">
        <v>81406</v>
      </c>
      <c r="J9" s="1">
        <v>17456</v>
      </c>
      <c r="K9" s="10"/>
      <c r="L9" s="28">
        <f t="shared" si="0"/>
        <v>3.8285378743394008E-2</v>
      </c>
      <c r="M9" s="6">
        <f t="shared" si="1"/>
        <v>43466.666666666672</v>
      </c>
      <c r="N9" s="7">
        <f t="shared" si="2"/>
        <v>0.62435582822085889</v>
      </c>
      <c r="O9" s="7"/>
      <c r="P9" s="24">
        <f t="shared" si="3"/>
        <v>6520.0000000000009</v>
      </c>
      <c r="Q9" s="24">
        <f t="shared" si="4"/>
        <v>26080.000000000004</v>
      </c>
      <c r="R9" s="24">
        <f t="shared" si="5"/>
        <v>10866.666666666668</v>
      </c>
      <c r="S9" s="24">
        <f t="shared" si="6"/>
        <v>5433.3333333333339</v>
      </c>
      <c r="T9" s="24">
        <f t="shared" si="7"/>
        <v>652</v>
      </c>
      <c r="U9" s="21">
        <f t="shared" si="8"/>
        <v>42814.666666666672</v>
      </c>
    </row>
    <row r="10" spans="1:21" ht="15" thickBot="1" x14ac:dyDescent="0.4">
      <c r="A10" s="5" t="s">
        <v>17</v>
      </c>
      <c r="B10" s="1">
        <v>16790</v>
      </c>
      <c r="C10" s="2"/>
      <c r="D10" s="2">
        <v>433</v>
      </c>
      <c r="E10" s="2"/>
      <c r="F10" s="1">
        <v>16347</v>
      </c>
      <c r="G10" s="1">
        <v>2458</v>
      </c>
      <c r="H10" s="2">
        <v>63</v>
      </c>
      <c r="I10" s="1">
        <v>87511</v>
      </c>
      <c r="J10" s="1">
        <v>12812</v>
      </c>
      <c r="K10" s="9"/>
      <c r="L10" s="28">
        <f t="shared" si="0"/>
        <v>2.578916021441334E-2</v>
      </c>
      <c r="M10" s="6">
        <f t="shared" si="1"/>
        <v>28866.666666666668</v>
      </c>
      <c r="N10" s="7">
        <f t="shared" si="2"/>
        <v>0.43370669745958434</v>
      </c>
      <c r="O10" s="7"/>
      <c r="P10" s="24">
        <f t="shared" si="3"/>
        <v>4330</v>
      </c>
      <c r="Q10" s="24">
        <f t="shared" si="4"/>
        <v>17320</v>
      </c>
      <c r="R10" s="24">
        <f t="shared" si="5"/>
        <v>7216.666666666667</v>
      </c>
      <c r="S10" s="24">
        <f t="shared" si="6"/>
        <v>3608.3333333333335</v>
      </c>
      <c r="T10" s="24">
        <f t="shared" si="7"/>
        <v>433</v>
      </c>
      <c r="U10" s="21">
        <f t="shared" si="8"/>
        <v>28433.666666666668</v>
      </c>
    </row>
    <row r="11" spans="1:21" ht="15" thickBot="1" x14ac:dyDescent="0.4">
      <c r="A11" s="5" t="s">
        <v>19</v>
      </c>
      <c r="B11" s="1">
        <v>16743</v>
      </c>
      <c r="C11" s="2"/>
      <c r="D11" s="2">
        <v>314</v>
      </c>
      <c r="E11" s="2"/>
      <c r="F11" s="1">
        <v>16295</v>
      </c>
      <c r="G11" s="1">
        <v>1309</v>
      </c>
      <c r="H11" s="2">
        <v>25</v>
      </c>
      <c r="I11" s="1">
        <v>98538</v>
      </c>
      <c r="J11" s="1">
        <v>7704</v>
      </c>
      <c r="K11" s="9"/>
      <c r="L11" s="28">
        <f t="shared" si="0"/>
        <v>1.8754106193633161E-2</v>
      </c>
      <c r="M11" s="6">
        <f t="shared" si="1"/>
        <v>20933.333333333336</v>
      </c>
      <c r="N11" s="7">
        <f t="shared" si="2"/>
        <v>0.22157643312101921</v>
      </c>
      <c r="O11" s="7"/>
      <c r="P11" s="24">
        <f t="shared" si="3"/>
        <v>3140.0000000000005</v>
      </c>
      <c r="Q11" s="24">
        <f t="shared" si="4"/>
        <v>12560.000000000002</v>
      </c>
      <c r="R11" s="24">
        <f t="shared" si="5"/>
        <v>5233.3333333333339</v>
      </c>
      <c r="S11" s="24">
        <f t="shared" si="6"/>
        <v>2616.666666666667</v>
      </c>
      <c r="T11" s="24">
        <f t="shared" si="7"/>
        <v>314</v>
      </c>
      <c r="U11" s="21">
        <f t="shared" si="8"/>
        <v>20619.333333333336</v>
      </c>
    </row>
    <row r="12" spans="1:21" ht="15" thickBot="1" x14ac:dyDescent="0.4">
      <c r="A12" s="5" t="s">
        <v>13</v>
      </c>
      <c r="B12" s="1">
        <v>15698</v>
      </c>
      <c r="C12" s="2"/>
      <c r="D12" s="2">
        <v>323</v>
      </c>
      <c r="E12" s="2"/>
      <c r="F12" s="1">
        <v>15275</v>
      </c>
      <c r="G12" s="2">
        <v>762</v>
      </c>
      <c r="H12" s="2">
        <v>16</v>
      </c>
      <c r="I12" s="1">
        <v>144570</v>
      </c>
      <c r="J12" s="1">
        <v>7019</v>
      </c>
      <c r="K12" s="9"/>
      <c r="L12" s="28">
        <f t="shared" si="0"/>
        <v>2.0575869537520702E-2</v>
      </c>
      <c r="M12" s="6">
        <f t="shared" si="1"/>
        <v>21533.333333333336</v>
      </c>
      <c r="N12" s="7">
        <f t="shared" si="2"/>
        <v>0.2906346749226007</v>
      </c>
      <c r="O12" s="7"/>
      <c r="P12" s="24">
        <f t="shared" si="3"/>
        <v>3230.0000000000005</v>
      </c>
      <c r="Q12" s="24">
        <f t="shared" si="4"/>
        <v>12920.000000000002</v>
      </c>
      <c r="R12" s="24">
        <f t="shared" si="5"/>
        <v>5383.3333333333339</v>
      </c>
      <c r="S12" s="24">
        <f t="shared" si="6"/>
        <v>2691.666666666667</v>
      </c>
      <c r="T12" s="24">
        <f t="shared" si="7"/>
        <v>323</v>
      </c>
      <c r="U12" s="21">
        <f t="shared" si="8"/>
        <v>21210.333333333336</v>
      </c>
    </row>
    <row r="13" spans="1:21" ht="15" thickBot="1" x14ac:dyDescent="0.4">
      <c r="A13" s="5" t="s">
        <v>12</v>
      </c>
      <c r="B13" s="1">
        <v>15078</v>
      </c>
      <c r="C13" s="2"/>
      <c r="D13" s="2">
        <v>462</v>
      </c>
      <c r="E13" s="2"/>
      <c r="F13" s="1">
        <v>14566</v>
      </c>
      <c r="G13" s="1">
        <v>1176</v>
      </c>
      <c r="H13" s="2">
        <v>36</v>
      </c>
      <c r="I13" s="1">
        <v>75066</v>
      </c>
      <c r="J13" s="1">
        <v>5855</v>
      </c>
      <c r="K13" s="9"/>
      <c r="L13" s="28">
        <f t="shared" si="0"/>
        <v>3.0640668523676879E-2</v>
      </c>
      <c r="M13" s="6">
        <f t="shared" si="1"/>
        <v>30800</v>
      </c>
      <c r="N13" s="7">
        <f t="shared" si="2"/>
        <v>0.52707792207792203</v>
      </c>
      <c r="O13" s="7"/>
      <c r="P13" s="24">
        <f t="shared" si="3"/>
        <v>4620</v>
      </c>
      <c r="Q13" s="24">
        <f t="shared" si="4"/>
        <v>18480</v>
      </c>
      <c r="R13" s="24">
        <f t="shared" si="5"/>
        <v>7700</v>
      </c>
      <c r="S13" s="24">
        <f t="shared" si="6"/>
        <v>3850</v>
      </c>
      <c r="T13" s="24">
        <f t="shared" si="7"/>
        <v>462</v>
      </c>
      <c r="U13" s="21">
        <f t="shared" si="8"/>
        <v>30338</v>
      </c>
    </row>
    <row r="14" spans="1:21" ht="15" thickBot="1" x14ac:dyDescent="0.4">
      <c r="A14" s="5" t="s">
        <v>16</v>
      </c>
      <c r="B14" s="1">
        <v>10204</v>
      </c>
      <c r="C14" s="2"/>
      <c r="D14" s="2">
        <v>370</v>
      </c>
      <c r="E14" s="2"/>
      <c r="F14" s="1">
        <v>9803</v>
      </c>
      <c r="G14" s="2">
        <v>991</v>
      </c>
      <c r="H14" s="2">
        <v>36</v>
      </c>
      <c r="I14" s="1">
        <v>38787</v>
      </c>
      <c r="J14" s="1">
        <v>3767</v>
      </c>
      <c r="K14" s="9"/>
      <c r="L14" s="28">
        <f t="shared" si="0"/>
        <v>3.6260290082320658E-2</v>
      </c>
      <c r="M14" s="6">
        <f t="shared" si="1"/>
        <v>24666.666666666668</v>
      </c>
      <c r="N14" s="7">
        <f t="shared" si="2"/>
        <v>0.6025810810810811</v>
      </c>
      <c r="O14" s="7"/>
      <c r="P14" s="24">
        <f t="shared" si="3"/>
        <v>3700</v>
      </c>
      <c r="Q14" s="24">
        <f t="shared" si="4"/>
        <v>14800</v>
      </c>
      <c r="R14" s="24">
        <f t="shared" si="5"/>
        <v>6166.666666666667</v>
      </c>
      <c r="S14" s="24">
        <f t="shared" si="6"/>
        <v>3083.3333333333335</v>
      </c>
      <c r="T14" s="24">
        <f t="shared" si="7"/>
        <v>370</v>
      </c>
      <c r="U14" s="21">
        <f t="shared" si="8"/>
        <v>24296.666666666668</v>
      </c>
    </row>
    <row r="15" spans="1:21" ht="15" thickBot="1" x14ac:dyDescent="0.4">
      <c r="A15" s="5" t="s">
        <v>15</v>
      </c>
      <c r="B15" s="1">
        <v>10065</v>
      </c>
      <c r="C15" s="2"/>
      <c r="D15" s="2">
        <v>195</v>
      </c>
      <c r="E15" s="2"/>
      <c r="F15" s="1">
        <v>9100</v>
      </c>
      <c r="G15" s="2">
        <v>361</v>
      </c>
      <c r="H15" s="2">
        <v>7</v>
      </c>
      <c r="I15" s="1">
        <v>96258</v>
      </c>
      <c r="J15" s="1">
        <v>3452</v>
      </c>
      <c r="K15" s="9"/>
      <c r="L15" s="28">
        <f t="shared" si="0"/>
        <v>1.9374068554396422E-2</v>
      </c>
      <c r="M15" s="6">
        <f t="shared" si="1"/>
        <v>13000</v>
      </c>
      <c r="N15" s="7">
        <f t="shared" si="2"/>
        <v>0.3</v>
      </c>
      <c r="O15" s="7"/>
      <c r="P15" s="24">
        <f t="shared" si="3"/>
        <v>1950</v>
      </c>
      <c r="Q15" s="24">
        <f t="shared" si="4"/>
        <v>7800</v>
      </c>
      <c r="R15" s="24">
        <f t="shared" si="5"/>
        <v>3250</v>
      </c>
      <c r="S15" s="24">
        <f t="shared" si="6"/>
        <v>1625</v>
      </c>
      <c r="T15" s="24">
        <f t="shared" si="7"/>
        <v>195</v>
      </c>
      <c r="U15" s="21">
        <f t="shared" si="8"/>
        <v>12805</v>
      </c>
    </row>
    <row r="16" spans="1:21" ht="15" thickBot="1" x14ac:dyDescent="0.4">
      <c r="A16" s="5" t="s">
        <v>9</v>
      </c>
      <c r="B16" s="1">
        <v>9342</v>
      </c>
      <c r="C16" s="2"/>
      <c r="D16" s="2">
        <v>431</v>
      </c>
      <c r="E16" s="2"/>
      <c r="F16" s="1">
        <v>7997</v>
      </c>
      <c r="G16" s="1">
        <v>1281</v>
      </c>
      <c r="H16" s="2">
        <v>59</v>
      </c>
      <c r="I16" s="1">
        <v>92073</v>
      </c>
      <c r="J16" s="1">
        <v>12623</v>
      </c>
      <c r="K16" s="9"/>
      <c r="L16" s="28">
        <f t="shared" si="0"/>
        <v>4.6135731106829371E-2</v>
      </c>
      <c r="M16" s="6">
        <f t="shared" si="1"/>
        <v>28733.333333333336</v>
      </c>
      <c r="N16" s="7">
        <f t="shared" si="2"/>
        <v>0.72168213457076569</v>
      </c>
      <c r="O16" s="7"/>
      <c r="P16" s="24">
        <f t="shared" si="3"/>
        <v>4310</v>
      </c>
      <c r="Q16" s="24">
        <f t="shared" si="4"/>
        <v>17240</v>
      </c>
      <c r="R16" s="24">
        <f t="shared" si="5"/>
        <v>7183.3333333333339</v>
      </c>
      <c r="S16" s="24">
        <f t="shared" si="6"/>
        <v>3591.666666666667</v>
      </c>
      <c r="T16" s="24">
        <f t="shared" si="7"/>
        <v>431</v>
      </c>
      <c r="U16" s="21">
        <f t="shared" si="8"/>
        <v>28302.333333333336</v>
      </c>
    </row>
    <row r="17" spans="1:21" ht="15" thickBot="1" x14ac:dyDescent="0.4">
      <c r="A17" s="5" t="s">
        <v>23</v>
      </c>
      <c r="B17" s="1">
        <v>8781</v>
      </c>
      <c r="C17" s="2"/>
      <c r="D17" s="2">
        <v>335</v>
      </c>
      <c r="E17" s="2"/>
      <c r="F17" s="1">
        <v>8396</v>
      </c>
      <c r="G17" s="1">
        <v>2452</v>
      </c>
      <c r="H17" s="2">
        <v>94</v>
      </c>
      <c r="I17" s="1">
        <v>31700</v>
      </c>
      <c r="J17" s="1">
        <v>8851</v>
      </c>
      <c r="K17" s="9"/>
      <c r="L17" s="28">
        <f t="shared" si="0"/>
        <v>3.8150552328891925E-2</v>
      </c>
      <c r="M17" s="6">
        <f t="shared" si="1"/>
        <v>22333.333333333336</v>
      </c>
      <c r="N17" s="7">
        <f t="shared" si="2"/>
        <v>0.62405970149253731</v>
      </c>
      <c r="O17" s="7"/>
      <c r="P17" s="24">
        <f t="shared" si="3"/>
        <v>3350.0000000000005</v>
      </c>
      <c r="Q17" s="24">
        <f t="shared" si="4"/>
        <v>13400.000000000002</v>
      </c>
      <c r="R17" s="24">
        <f t="shared" si="5"/>
        <v>5583.3333333333339</v>
      </c>
      <c r="S17" s="24">
        <f t="shared" si="6"/>
        <v>2791.666666666667</v>
      </c>
      <c r="T17" s="24">
        <f t="shared" si="7"/>
        <v>335</v>
      </c>
      <c r="U17" s="21">
        <f t="shared" si="8"/>
        <v>21998.333333333336</v>
      </c>
    </row>
    <row r="18" spans="1:21" ht="15" thickBot="1" x14ac:dyDescent="0.4">
      <c r="A18" s="5" t="s">
        <v>27</v>
      </c>
      <c r="B18" s="1">
        <v>5943</v>
      </c>
      <c r="C18" s="2"/>
      <c r="D18" s="2">
        <v>203</v>
      </c>
      <c r="E18" s="2"/>
      <c r="F18" s="1">
        <v>5726</v>
      </c>
      <c r="G18" s="2">
        <v>895</v>
      </c>
      <c r="H18" s="2">
        <v>31</v>
      </c>
      <c r="I18" s="1">
        <v>30869</v>
      </c>
      <c r="J18" s="1">
        <v>4651</v>
      </c>
      <c r="K18" s="9"/>
      <c r="L18" s="28">
        <f t="shared" si="0"/>
        <v>3.4157832744405182E-2</v>
      </c>
      <c r="M18" s="6">
        <f t="shared" si="1"/>
        <v>13533.333333333334</v>
      </c>
      <c r="N18" s="7">
        <f t="shared" si="2"/>
        <v>0.5768965517241379</v>
      </c>
      <c r="O18" s="7"/>
      <c r="P18" s="24">
        <f t="shared" si="3"/>
        <v>2030</v>
      </c>
      <c r="Q18" s="24">
        <f t="shared" si="4"/>
        <v>8120</v>
      </c>
      <c r="R18" s="24">
        <f t="shared" si="5"/>
        <v>3383.3333333333335</v>
      </c>
      <c r="S18" s="24">
        <f t="shared" si="6"/>
        <v>1691.6666666666667</v>
      </c>
      <c r="T18" s="24">
        <f t="shared" si="7"/>
        <v>203</v>
      </c>
      <c r="U18" s="21">
        <f t="shared" si="8"/>
        <v>13330.333333333334</v>
      </c>
    </row>
    <row r="19" spans="1:21" ht="15" thickBot="1" x14ac:dyDescent="0.4">
      <c r="A19" s="5" t="s">
        <v>18</v>
      </c>
      <c r="B19" s="1">
        <v>5655</v>
      </c>
      <c r="C19" s="2"/>
      <c r="D19" s="2">
        <v>193</v>
      </c>
      <c r="E19" s="2"/>
      <c r="F19" s="1">
        <v>5422</v>
      </c>
      <c r="G19" s="1">
        <v>1022</v>
      </c>
      <c r="H19" s="2">
        <v>35</v>
      </c>
      <c r="I19" s="1">
        <v>29199</v>
      </c>
      <c r="J19" s="1">
        <v>5279</v>
      </c>
      <c r="K19" s="10"/>
      <c r="L19" s="28">
        <f t="shared" si="0"/>
        <v>3.4129089301503095E-2</v>
      </c>
      <c r="M19" s="6">
        <f t="shared" si="1"/>
        <v>12866.666666666668</v>
      </c>
      <c r="N19" s="7">
        <f t="shared" si="2"/>
        <v>0.57860103626943005</v>
      </c>
      <c r="O19" s="7"/>
      <c r="P19" s="24">
        <f t="shared" si="3"/>
        <v>1930</v>
      </c>
      <c r="Q19" s="24">
        <f t="shared" si="4"/>
        <v>7720</v>
      </c>
      <c r="R19" s="24">
        <f t="shared" si="5"/>
        <v>3216.666666666667</v>
      </c>
      <c r="S19" s="24">
        <f t="shared" si="6"/>
        <v>1608.3333333333335</v>
      </c>
      <c r="T19" s="24">
        <f t="shared" si="7"/>
        <v>193</v>
      </c>
      <c r="U19" s="21">
        <f t="shared" si="8"/>
        <v>12673.666666666668</v>
      </c>
    </row>
    <row r="20" spans="1:21" ht="15" thickBot="1" x14ac:dyDescent="0.4">
      <c r="A20" s="5" t="s">
        <v>26</v>
      </c>
      <c r="B20" s="1">
        <v>5529</v>
      </c>
      <c r="C20" s="2"/>
      <c r="D20" s="2">
        <v>124</v>
      </c>
      <c r="E20" s="2"/>
      <c r="F20" s="1">
        <v>5117</v>
      </c>
      <c r="G20" s="2">
        <v>921</v>
      </c>
      <c r="H20" s="2">
        <v>21</v>
      </c>
      <c r="I20" s="1">
        <v>38462</v>
      </c>
      <c r="J20" s="1">
        <v>6407</v>
      </c>
      <c r="K20" s="10"/>
      <c r="L20" s="28">
        <f t="shared" si="0"/>
        <v>2.2427202025682765E-2</v>
      </c>
      <c r="M20" s="6">
        <f t="shared" si="1"/>
        <v>8266.6666666666679</v>
      </c>
      <c r="N20" s="7">
        <f t="shared" si="2"/>
        <v>0.38100806451612912</v>
      </c>
      <c r="O20" s="7"/>
      <c r="P20" s="24">
        <f t="shared" si="3"/>
        <v>1240.0000000000002</v>
      </c>
      <c r="Q20" s="24">
        <f t="shared" si="4"/>
        <v>4960.0000000000009</v>
      </c>
      <c r="R20" s="24">
        <f t="shared" si="5"/>
        <v>2066.666666666667</v>
      </c>
      <c r="S20" s="24">
        <f t="shared" si="6"/>
        <v>1033.3333333333335</v>
      </c>
      <c r="T20" s="24">
        <f t="shared" si="7"/>
        <v>124.00000000000001</v>
      </c>
      <c r="U20" s="21">
        <f t="shared" si="8"/>
        <v>8142.6666666666679</v>
      </c>
    </row>
    <row r="21" spans="1:21" ht="15" thickBot="1" x14ac:dyDescent="0.4">
      <c r="A21" s="5" t="s">
        <v>21</v>
      </c>
      <c r="B21" s="1">
        <v>5148</v>
      </c>
      <c r="C21" s="2"/>
      <c r="D21" s="2">
        <v>193</v>
      </c>
      <c r="E21" s="2"/>
      <c r="F21" s="1">
        <v>4955</v>
      </c>
      <c r="G21" s="2">
        <v>442</v>
      </c>
      <c r="H21" s="2">
        <v>17</v>
      </c>
      <c r="I21" s="1">
        <v>53341</v>
      </c>
      <c r="J21" s="1">
        <v>4582</v>
      </c>
      <c r="K21" s="10"/>
      <c r="L21" s="28">
        <f t="shared" si="0"/>
        <v>3.7490287490287488E-2</v>
      </c>
      <c r="M21" s="6">
        <f t="shared" si="1"/>
        <v>12866.666666666668</v>
      </c>
      <c r="N21" s="7">
        <f t="shared" si="2"/>
        <v>0.61489637305699485</v>
      </c>
      <c r="O21" s="7"/>
      <c r="P21" s="24">
        <f t="shared" si="3"/>
        <v>1930</v>
      </c>
      <c r="Q21" s="24">
        <f t="shared" si="4"/>
        <v>7720</v>
      </c>
      <c r="R21" s="24">
        <f t="shared" si="5"/>
        <v>3216.666666666667</v>
      </c>
      <c r="S21" s="24">
        <f t="shared" si="6"/>
        <v>1608.3333333333335</v>
      </c>
      <c r="T21" s="24">
        <f t="shared" si="7"/>
        <v>193</v>
      </c>
      <c r="U21" s="21">
        <f t="shared" si="8"/>
        <v>12673.666666666668</v>
      </c>
    </row>
    <row r="22" spans="1:21" ht="15" thickBot="1" x14ac:dyDescent="0.4">
      <c r="A22" s="5" t="s">
        <v>20</v>
      </c>
      <c r="B22" s="1">
        <v>4362</v>
      </c>
      <c r="C22" s="2"/>
      <c r="D22" s="2">
        <v>79</v>
      </c>
      <c r="E22" s="2"/>
      <c r="F22" s="1">
        <v>3656</v>
      </c>
      <c r="G22" s="2">
        <v>656</v>
      </c>
      <c r="H22" s="2">
        <v>12</v>
      </c>
      <c r="I22" s="1">
        <v>56618</v>
      </c>
      <c r="J22" s="1">
        <v>8513</v>
      </c>
      <c r="K22" s="9"/>
      <c r="L22" s="28">
        <f t="shared" si="0"/>
        <v>1.8110958276020175E-2</v>
      </c>
      <c r="M22" s="6">
        <f t="shared" si="1"/>
        <v>5266.666666666667</v>
      </c>
      <c r="N22" s="7">
        <f t="shared" si="2"/>
        <v>0.30582278481012665</v>
      </c>
      <c r="O22" s="7"/>
      <c r="P22" s="24">
        <f t="shared" si="3"/>
        <v>790</v>
      </c>
      <c r="Q22" s="24">
        <f t="shared" si="4"/>
        <v>3160</v>
      </c>
      <c r="R22" s="24">
        <f t="shared" si="5"/>
        <v>1316.6666666666667</v>
      </c>
      <c r="S22" s="24">
        <f t="shared" si="6"/>
        <v>658.33333333333337</v>
      </c>
      <c r="T22" s="24">
        <f t="shared" si="7"/>
        <v>79</v>
      </c>
      <c r="U22" s="21">
        <f t="shared" si="8"/>
        <v>5187.666666666667</v>
      </c>
    </row>
    <row r="23" spans="1:21" ht="15" thickBot="1" x14ac:dyDescent="0.4">
      <c r="A23" s="5" t="s">
        <v>29</v>
      </c>
      <c r="B23" s="1">
        <v>3645</v>
      </c>
      <c r="C23" s="2"/>
      <c r="D23" s="2">
        <v>75</v>
      </c>
      <c r="E23" s="2"/>
      <c r="F23" s="1">
        <v>3568</v>
      </c>
      <c r="G23" s="2">
        <v>433</v>
      </c>
      <c r="H23" s="2">
        <v>9</v>
      </c>
      <c r="I23" s="1">
        <v>30645</v>
      </c>
      <c r="J23" s="1">
        <v>3642</v>
      </c>
      <c r="K23" s="10"/>
      <c r="L23" s="28">
        <f t="shared" si="0"/>
        <v>2.0576131687242798E-2</v>
      </c>
      <c r="M23" s="6">
        <f t="shared" si="1"/>
        <v>5000</v>
      </c>
      <c r="N23" s="7">
        <f t="shared" si="2"/>
        <v>0.28639999999999999</v>
      </c>
      <c r="O23" s="7"/>
      <c r="P23" s="24">
        <f t="shared" si="3"/>
        <v>750</v>
      </c>
      <c r="Q23" s="24">
        <f t="shared" si="4"/>
        <v>3000</v>
      </c>
      <c r="R23" s="24">
        <f t="shared" si="5"/>
        <v>1250</v>
      </c>
      <c r="S23" s="24">
        <f t="shared" si="6"/>
        <v>625</v>
      </c>
      <c r="T23" s="24">
        <f t="shared" si="7"/>
        <v>75</v>
      </c>
      <c r="U23" s="21">
        <f t="shared" si="8"/>
        <v>4925</v>
      </c>
    </row>
    <row r="24" spans="1:21" ht="15" thickBot="1" x14ac:dyDescent="0.4">
      <c r="A24" s="5" t="s">
        <v>24</v>
      </c>
      <c r="B24" s="1">
        <v>3562</v>
      </c>
      <c r="C24" s="2"/>
      <c r="D24" s="2">
        <v>63</v>
      </c>
      <c r="E24" s="2"/>
      <c r="F24" s="1">
        <v>3413</v>
      </c>
      <c r="G24" s="2">
        <v>351</v>
      </c>
      <c r="H24" s="2">
        <v>6</v>
      </c>
      <c r="I24" s="1">
        <v>42987</v>
      </c>
      <c r="J24" s="1">
        <v>4233</v>
      </c>
      <c r="K24" s="9"/>
      <c r="L24" s="28">
        <f t="shared" si="0"/>
        <v>1.7686692869174622E-2</v>
      </c>
      <c r="M24" s="6">
        <f t="shared" si="1"/>
        <v>4200</v>
      </c>
      <c r="N24" s="7">
        <f t="shared" si="2"/>
        <v>0.18738095238095237</v>
      </c>
      <c r="O24" s="7"/>
      <c r="P24" s="24">
        <f t="shared" si="3"/>
        <v>630</v>
      </c>
      <c r="Q24" s="24">
        <f t="shared" si="4"/>
        <v>2520</v>
      </c>
      <c r="R24" s="24">
        <f t="shared" si="5"/>
        <v>1050</v>
      </c>
      <c r="S24" s="24">
        <f t="shared" si="6"/>
        <v>525</v>
      </c>
      <c r="T24" s="24">
        <f t="shared" si="7"/>
        <v>63</v>
      </c>
      <c r="U24" s="21">
        <f t="shared" si="8"/>
        <v>4137</v>
      </c>
    </row>
    <row r="25" spans="1:21" ht="15" thickBot="1" x14ac:dyDescent="0.4">
      <c r="A25" s="5" t="s">
        <v>35</v>
      </c>
      <c r="B25" s="1">
        <v>3431</v>
      </c>
      <c r="C25" s="2"/>
      <c r="D25" s="2">
        <v>85</v>
      </c>
      <c r="E25" s="2"/>
      <c r="F25" s="1">
        <v>3277</v>
      </c>
      <c r="G25" s="2">
        <v>563</v>
      </c>
      <c r="H25" s="2">
        <v>14</v>
      </c>
      <c r="I25" s="1">
        <v>38282</v>
      </c>
      <c r="J25" s="1">
        <v>6286</v>
      </c>
      <c r="K25" s="9"/>
      <c r="L25" s="28">
        <f t="shared" si="0"/>
        <v>2.4774118332847567E-2</v>
      </c>
      <c r="M25" s="6">
        <f t="shared" si="1"/>
        <v>5666.666666666667</v>
      </c>
      <c r="N25" s="7">
        <f t="shared" si="2"/>
        <v>0.42170588235294121</v>
      </c>
      <c r="O25" s="7"/>
      <c r="P25" s="24">
        <f t="shared" si="3"/>
        <v>850</v>
      </c>
      <c r="Q25" s="24">
        <f t="shared" si="4"/>
        <v>3400</v>
      </c>
      <c r="R25" s="24">
        <f t="shared" si="5"/>
        <v>1416.6666666666667</v>
      </c>
      <c r="S25" s="24">
        <f t="shared" si="6"/>
        <v>708.33333333333337</v>
      </c>
      <c r="T25" s="24">
        <f t="shared" si="7"/>
        <v>85</v>
      </c>
      <c r="U25" s="21">
        <f t="shared" si="8"/>
        <v>5581.666666666667</v>
      </c>
    </row>
    <row r="26" spans="1:21" ht="15" thickBot="1" x14ac:dyDescent="0.4">
      <c r="A26" s="5" t="s">
        <v>22</v>
      </c>
      <c r="B26" s="1">
        <v>2756</v>
      </c>
      <c r="C26" s="2"/>
      <c r="D26" s="2">
        <v>103</v>
      </c>
      <c r="E26" s="2"/>
      <c r="F26" s="1">
        <v>2588</v>
      </c>
      <c r="G26" s="2">
        <v>477</v>
      </c>
      <c r="H26" s="2">
        <v>18</v>
      </c>
      <c r="I26" s="1">
        <v>32871</v>
      </c>
      <c r="J26" s="1">
        <v>5689</v>
      </c>
      <c r="K26" s="9"/>
      <c r="L26" s="28">
        <f t="shared" si="0"/>
        <v>3.737300435413643E-2</v>
      </c>
      <c r="M26" s="6">
        <f t="shared" si="1"/>
        <v>6866.666666666667</v>
      </c>
      <c r="N26" s="7">
        <f t="shared" si="2"/>
        <v>0.62310679611650488</v>
      </c>
      <c r="O26" s="7"/>
      <c r="P26" s="24">
        <f t="shared" si="3"/>
        <v>1030</v>
      </c>
      <c r="Q26" s="24">
        <f t="shared" si="4"/>
        <v>4120</v>
      </c>
      <c r="R26" s="24">
        <f t="shared" si="5"/>
        <v>1716.6666666666667</v>
      </c>
      <c r="S26" s="24">
        <f t="shared" si="6"/>
        <v>858.33333333333337</v>
      </c>
      <c r="T26" s="24">
        <f t="shared" si="7"/>
        <v>103</v>
      </c>
      <c r="U26" s="21">
        <f t="shared" si="8"/>
        <v>6763.666666666667</v>
      </c>
    </row>
    <row r="27" spans="1:21" ht="15" thickBot="1" x14ac:dyDescent="0.4">
      <c r="A27" s="5" t="s">
        <v>33</v>
      </c>
      <c r="B27" s="1">
        <v>2726</v>
      </c>
      <c r="C27" s="2"/>
      <c r="D27" s="2">
        <v>80</v>
      </c>
      <c r="E27" s="2"/>
      <c r="F27" s="1">
        <v>2626</v>
      </c>
      <c r="G27" s="2">
        <v>392</v>
      </c>
      <c r="H27" s="2">
        <v>12</v>
      </c>
      <c r="I27" s="1">
        <v>34564</v>
      </c>
      <c r="J27" s="1">
        <v>4976</v>
      </c>
      <c r="K27" s="10"/>
      <c r="L27" s="28">
        <f t="shared" si="0"/>
        <v>2.9347028613352897E-2</v>
      </c>
      <c r="M27" s="6">
        <f t="shared" si="1"/>
        <v>5333.3333333333339</v>
      </c>
      <c r="N27" s="7">
        <f t="shared" si="2"/>
        <v>0.5076250000000001</v>
      </c>
      <c r="O27" s="7"/>
      <c r="P27" s="24">
        <f t="shared" si="3"/>
        <v>800.00000000000011</v>
      </c>
      <c r="Q27" s="24">
        <f t="shared" si="4"/>
        <v>3200.0000000000005</v>
      </c>
      <c r="R27" s="24">
        <f t="shared" si="5"/>
        <v>1333.3333333333335</v>
      </c>
      <c r="S27" s="24">
        <f t="shared" si="6"/>
        <v>666.66666666666674</v>
      </c>
      <c r="T27" s="24">
        <f t="shared" si="7"/>
        <v>80</v>
      </c>
      <c r="U27" s="21">
        <f t="shared" si="8"/>
        <v>5253.3333333333339</v>
      </c>
    </row>
    <row r="28" spans="1:21" ht="15" thickBot="1" x14ac:dyDescent="0.4">
      <c r="A28" s="5" t="s">
        <v>25</v>
      </c>
      <c r="B28" s="1">
        <v>2552</v>
      </c>
      <c r="C28" s="2"/>
      <c r="D28" s="2">
        <v>63</v>
      </c>
      <c r="E28" s="2"/>
      <c r="F28" s="1">
        <v>2489</v>
      </c>
      <c r="G28" s="2">
        <v>515</v>
      </c>
      <c r="H28" s="2">
        <v>13</v>
      </c>
      <c r="I28" s="1">
        <v>24634</v>
      </c>
      <c r="J28" s="1">
        <v>4971</v>
      </c>
      <c r="K28" s="10"/>
      <c r="L28" s="28">
        <f t="shared" si="0"/>
        <v>2.4686520376175549E-2</v>
      </c>
      <c r="M28" s="6">
        <f t="shared" si="1"/>
        <v>4200</v>
      </c>
      <c r="N28" s="7">
        <f t="shared" si="2"/>
        <v>0.4073809523809524</v>
      </c>
      <c r="O28" s="7"/>
      <c r="P28" s="24">
        <f t="shared" si="3"/>
        <v>630</v>
      </c>
      <c r="Q28" s="24">
        <f t="shared" si="4"/>
        <v>2520</v>
      </c>
      <c r="R28" s="24">
        <f t="shared" si="5"/>
        <v>1050</v>
      </c>
      <c r="S28" s="24">
        <f t="shared" si="6"/>
        <v>525</v>
      </c>
      <c r="T28" s="24">
        <f t="shared" si="7"/>
        <v>63</v>
      </c>
      <c r="U28" s="21">
        <f t="shared" si="8"/>
        <v>4137</v>
      </c>
    </row>
    <row r="29" spans="1:21" ht="15" thickBot="1" x14ac:dyDescent="0.4">
      <c r="A29" s="5" t="s">
        <v>36</v>
      </c>
      <c r="B29" s="1">
        <v>2499</v>
      </c>
      <c r="C29" s="2"/>
      <c r="D29" s="2">
        <v>67</v>
      </c>
      <c r="E29" s="2"/>
      <c r="F29" s="1">
        <v>2412</v>
      </c>
      <c r="G29" s="2">
        <v>514</v>
      </c>
      <c r="H29" s="2">
        <v>14</v>
      </c>
      <c r="I29" s="1">
        <v>19252</v>
      </c>
      <c r="J29" s="1">
        <v>3958</v>
      </c>
      <c r="K29" s="10"/>
      <c r="L29" s="28">
        <f t="shared" si="0"/>
        <v>2.6810724289715888E-2</v>
      </c>
      <c r="M29" s="6">
        <f t="shared" si="1"/>
        <v>4466.666666666667</v>
      </c>
      <c r="N29" s="7">
        <f t="shared" si="2"/>
        <v>0.46</v>
      </c>
      <c r="O29" s="7"/>
      <c r="P29" s="24">
        <f t="shared" si="3"/>
        <v>670</v>
      </c>
      <c r="Q29" s="24">
        <f t="shared" si="4"/>
        <v>2680</v>
      </c>
      <c r="R29" s="24">
        <f t="shared" si="5"/>
        <v>1116.6666666666667</v>
      </c>
      <c r="S29" s="24">
        <f t="shared" si="6"/>
        <v>558.33333333333337</v>
      </c>
      <c r="T29" s="24">
        <f t="shared" si="7"/>
        <v>67</v>
      </c>
      <c r="U29" s="21">
        <f t="shared" si="8"/>
        <v>4399.666666666667</v>
      </c>
    </row>
    <row r="30" spans="1:21" ht="15" thickBot="1" x14ac:dyDescent="0.4">
      <c r="A30" s="5" t="s">
        <v>31</v>
      </c>
      <c r="B30" s="1">
        <v>2318</v>
      </c>
      <c r="C30" s="2"/>
      <c r="D30" s="2">
        <v>71</v>
      </c>
      <c r="E30" s="2"/>
      <c r="F30" s="1">
        <v>2211</v>
      </c>
      <c r="G30" s="2">
        <v>793</v>
      </c>
      <c r="H30" s="2">
        <v>24</v>
      </c>
      <c r="I30" s="1">
        <v>22865</v>
      </c>
      <c r="J30" s="1">
        <v>7823</v>
      </c>
      <c r="K30" s="9"/>
      <c r="L30" s="28">
        <f t="shared" si="0"/>
        <v>3.0629853321829163E-2</v>
      </c>
      <c r="M30" s="6">
        <f t="shared" si="1"/>
        <v>4733.3333333333339</v>
      </c>
      <c r="N30" s="7">
        <f t="shared" si="2"/>
        <v>0.53288732394366201</v>
      </c>
      <c r="O30" s="7"/>
      <c r="P30" s="24">
        <f t="shared" si="3"/>
        <v>710.00000000000011</v>
      </c>
      <c r="Q30" s="24">
        <f t="shared" si="4"/>
        <v>2840.0000000000005</v>
      </c>
      <c r="R30" s="24">
        <f t="shared" si="5"/>
        <v>1183.3333333333335</v>
      </c>
      <c r="S30" s="24">
        <f t="shared" si="6"/>
        <v>591.66666666666674</v>
      </c>
      <c r="T30" s="24">
        <f t="shared" si="7"/>
        <v>71</v>
      </c>
      <c r="U30" s="21">
        <f t="shared" si="8"/>
        <v>4662.3333333333339</v>
      </c>
    </row>
    <row r="31" spans="1:21" ht="15" thickBot="1" x14ac:dyDescent="0.4">
      <c r="A31" s="5" t="s">
        <v>30</v>
      </c>
      <c r="B31" s="1">
        <v>2003</v>
      </c>
      <c r="C31" s="2"/>
      <c r="D31" s="2">
        <v>67</v>
      </c>
      <c r="E31" s="2"/>
      <c r="F31" s="1">
        <v>1936</v>
      </c>
      <c r="G31" s="2">
        <v>670</v>
      </c>
      <c r="H31" s="2">
        <v>22</v>
      </c>
      <c r="I31" s="1">
        <v>20635</v>
      </c>
      <c r="J31" s="1">
        <v>6904</v>
      </c>
      <c r="K31" s="10"/>
      <c r="L31" s="28">
        <f t="shared" si="0"/>
        <v>3.3449825262106839E-2</v>
      </c>
      <c r="M31" s="6">
        <f t="shared" si="1"/>
        <v>4466.666666666667</v>
      </c>
      <c r="N31" s="7">
        <f t="shared" si="2"/>
        <v>0.56656716417910447</v>
      </c>
      <c r="O31" s="7"/>
      <c r="P31" s="24">
        <f t="shared" si="3"/>
        <v>670</v>
      </c>
      <c r="Q31" s="24">
        <f t="shared" si="4"/>
        <v>2680</v>
      </c>
      <c r="R31" s="24">
        <f t="shared" si="5"/>
        <v>1116.6666666666667</v>
      </c>
      <c r="S31" s="24">
        <f t="shared" si="6"/>
        <v>558.33333333333337</v>
      </c>
      <c r="T31" s="24">
        <f t="shared" si="7"/>
        <v>67</v>
      </c>
      <c r="U31" s="21">
        <f t="shared" si="8"/>
        <v>4399.666666666667</v>
      </c>
    </row>
    <row r="32" spans="1:21" ht="15" thickBot="1" x14ac:dyDescent="0.4">
      <c r="A32" s="5" t="s">
        <v>28</v>
      </c>
      <c r="B32" s="1">
        <v>1846</v>
      </c>
      <c r="C32" s="2"/>
      <c r="D32" s="2">
        <v>13</v>
      </c>
      <c r="E32" s="2"/>
      <c r="F32" s="1">
        <v>1807</v>
      </c>
      <c r="G32" s="2">
        <v>606</v>
      </c>
      <c r="H32" s="2">
        <v>4</v>
      </c>
      <c r="I32" s="1">
        <v>36116</v>
      </c>
      <c r="J32" s="1">
        <v>11859</v>
      </c>
      <c r="K32" s="10"/>
      <c r="L32" s="28">
        <f t="shared" si="0"/>
        <v>7.0422535211267607E-3</v>
      </c>
      <c r="M32" s="6">
        <f t="shared" si="1"/>
        <v>866.66666666666674</v>
      </c>
      <c r="N32" s="7">
        <f t="shared" si="2"/>
        <v>1.0849999999999997</v>
      </c>
      <c r="O32" s="7"/>
      <c r="P32" s="24">
        <f t="shared" si="3"/>
        <v>130</v>
      </c>
      <c r="Q32" s="24">
        <f t="shared" si="4"/>
        <v>520</v>
      </c>
      <c r="R32" s="24">
        <f t="shared" si="5"/>
        <v>216.66666666666669</v>
      </c>
      <c r="S32" s="24">
        <f t="shared" si="6"/>
        <v>108.33333333333334</v>
      </c>
      <c r="T32" s="24">
        <f t="shared" si="7"/>
        <v>13</v>
      </c>
      <c r="U32" s="21">
        <f t="shared" si="8"/>
        <v>853.66666666666674</v>
      </c>
    </row>
    <row r="33" spans="1:21" ht="15" thickBot="1" x14ac:dyDescent="0.4">
      <c r="A33" s="5" t="s">
        <v>46</v>
      </c>
      <c r="B33" s="1">
        <v>1524</v>
      </c>
      <c r="C33" s="2"/>
      <c r="D33" s="2">
        <v>79</v>
      </c>
      <c r="E33" s="2"/>
      <c r="F33" s="2">
        <v>923</v>
      </c>
      <c r="G33" s="2">
        <v>389</v>
      </c>
      <c r="H33" s="2">
        <v>20</v>
      </c>
      <c r="I33" s="1">
        <v>13345</v>
      </c>
      <c r="J33" s="1">
        <v>3406</v>
      </c>
      <c r="K33" s="9"/>
      <c r="L33" s="28">
        <f t="shared" si="0"/>
        <v>5.1837270341207352E-2</v>
      </c>
      <c r="M33" s="32">
        <f t="shared" si="1"/>
        <v>5266.666666666667</v>
      </c>
      <c r="N33" s="33">
        <f t="shared" si="2"/>
        <v>0.82474683544303795</v>
      </c>
      <c r="O33" s="7"/>
      <c r="P33" s="24">
        <f t="shared" si="3"/>
        <v>790</v>
      </c>
      <c r="Q33" s="24">
        <f t="shared" si="4"/>
        <v>3160</v>
      </c>
      <c r="R33" s="24">
        <f t="shared" si="5"/>
        <v>1316.6666666666667</v>
      </c>
      <c r="S33" s="24">
        <f t="shared" si="6"/>
        <v>658.33333333333337</v>
      </c>
      <c r="T33" s="24">
        <f t="shared" si="7"/>
        <v>79</v>
      </c>
      <c r="U33" s="21">
        <f t="shared" si="8"/>
        <v>5187.666666666667</v>
      </c>
    </row>
    <row r="34" spans="1:21" ht="15" thickBot="1" x14ac:dyDescent="0.4">
      <c r="A34" s="5" t="s">
        <v>40</v>
      </c>
      <c r="B34" s="1">
        <v>1450</v>
      </c>
      <c r="C34" s="2"/>
      <c r="D34" s="2">
        <v>35</v>
      </c>
      <c r="E34" s="2"/>
      <c r="F34" s="1">
        <v>1405</v>
      </c>
      <c r="G34" s="1">
        <v>1372</v>
      </c>
      <c r="H34" s="2">
        <v>33</v>
      </c>
      <c r="I34" s="1">
        <v>12132</v>
      </c>
      <c r="J34" s="1">
        <v>11482</v>
      </c>
      <c r="K34" s="9"/>
      <c r="L34" s="28">
        <f t="shared" si="0"/>
        <v>2.4137931034482758E-2</v>
      </c>
      <c r="M34" s="6">
        <f t="shared" si="1"/>
        <v>2333.3333333333335</v>
      </c>
      <c r="N34" s="7">
        <f t="shared" si="2"/>
        <v>0.39785714285714291</v>
      </c>
      <c r="O34" s="7"/>
      <c r="P34" s="24">
        <f t="shared" si="3"/>
        <v>350</v>
      </c>
      <c r="Q34" s="24">
        <f t="shared" si="4"/>
        <v>1400</v>
      </c>
      <c r="R34" s="24">
        <f t="shared" si="5"/>
        <v>583.33333333333337</v>
      </c>
      <c r="S34" s="24">
        <f t="shared" si="6"/>
        <v>291.66666666666669</v>
      </c>
      <c r="T34" s="24">
        <f t="shared" si="7"/>
        <v>35</v>
      </c>
      <c r="U34" s="21">
        <f t="shared" si="8"/>
        <v>2298.3333333333335</v>
      </c>
    </row>
    <row r="35" spans="1:21" ht="21.5" thickBot="1" x14ac:dyDescent="0.4">
      <c r="A35" s="5" t="s">
        <v>63</v>
      </c>
      <c r="B35" s="1">
        <v>1440</v>
      </c>
      <c r="C35" s="2"/>
      <c r="D35" s="2">
        <v>27</v>
      </c>
      <c r="E35" s="2"/>
      <c r="F35" s="1">
        <v>1052</v>
      </c>
      <c r="G35" s="1">
        <v>2104</v>
      </c>
      <c r="H35" s="2">
        <v>39</v>
      </c>
      <c r="I35" s="1">
        <v>8283</v>
      </c>
      <c r="J35" s="1">
        <v>12101</v>
      </c>
      <c r="K35" s="10"/>
      <c r="L35" s="28">
        <f t="shared" si="0"/>
        <v>1.8749999999999999E-2</v>
      </c>
      <c r="M35" s="6">
        <f t="shared" si="1"/>
        <v>1800</v>
      </c>
      <c r="N35" s="7">
        <f t="shared" si="2"/>
        <v>0.41555555555555557</v>
      </c>
      <c r="O35" s="7"/>
      <c r="P35" s="24">
        <f t="shared" si="3"/>
        <v>270</v>
      </c>
      <c r="Q35" s="24">
        <f t="shared" si="4"/>
        <v>1080</v>
      </c>
      <c r="R35" s="24">
        <f t="shared" si="5"/>
        <v>450</v>
      </c>
      <c r="S35" s="24">
        <f t="shared" si="6"/>
        <v>225</v>
      </c>
      <c r="T35" s="24">
        <f t="shared" si="7"/>
        <v>27</v>
      </c>
      <c r="U35" s="21">
        <f t="shared" si="8"/>
        <v>1773</v>
      </c>
    </row>
    <row r="36" spans="1:21" ht="15" thickBot="1" x14ac:dyDescent="0.4">
      <c r="A36" s="5" t="s">
        <v>38</v>
      </c>
      <c r="B36" s="1">
        <v>1346</v>
      </c>
      <c r="C36" s="2"/>
      <c r="D36" s="2">
        <v>73</v>
      </c>
      <c r="E36" s="2"/>
      <c r="F36" s="2">
        <v>967</v>
      </c>
      <c r="G36" s="2">
        <v>303</v>
      </c>
      <c r="H36" s="2">
        <v>16</v>
      </c>
      <c r="I36" s="1">
        <v>21620</v>
      </c>
      <c r="J36" s="1">
        <v>4869</v>
      </c>
      <c r="K36" s="9"/>
      <c r="L36" s="28">
        <f t="shared" si="0"/>
        <v>5.423476968796434E-2</v>
      </c>
      <c r="M36" s="6">
        <f t="shared" si="1"/>
        <v>4866.666666666667</v>
      </c>
      <c r="N36" s="7">
        <f t="shared" si="2"/>
        <v>0.8013013698630137</v>
      </c>
      <c r="O36" s="7"/>
      <c r="P36" s="24">
        <f t="shared" si="3"/>
        <v>730</v>
      </c>
      <c r="Q36" s="24">
        <f t="shared" si="4"/>
        <v>2920</v>
      </c>
      <c r="R36" s="24">
        <f t="shared" si="5"/>
        <v>1216.6666666666667</v>
      </c>
      <c r="S36" s="24">
        <f t="shared" si="6"/>
        <v>608.33333333333337</v>
      </c>
      <c r="T36" s="24">
        <f t="shared" si="7"/>
        <v>73</v>
      </c>
      <c r="U36" s="21">
        <f t="shared" si="8"/>
        <v>4793.666666666667</v>
      </c>
    </row>
    <row r="37" spans="1:21" ht="15" thickBot="1" x14ac:dyDescent="0.4">
      <c r="A37" s="5" t="s">
        <v>37</v>
      </c>
      <c r="B37" s="1">
        <v>1239</v>
      </c>
      <c r="C37" s="2"/>
      <c r="D37" s="2">
        <v>38</v>
      </c>
      <c r="E37" s="2"/>
      <c r="F37" s="1">
        <v>1201</v>
      </c>
      <c r="G37" s="2">
        <v>304</v>
      </c>
      <c r="H37" s="2">
        <v>9</v>
      </c>
      <c r="I37" s="1">
        <v>24564</v>
      </c>
      <c r="J37" s="1">
        <v>6018</v>
      </c>
      <c r="K37" s="9"/>
      <c r="L37" s="28">
        <f t="shared" ref="L37:L58" si="9">D37/B37</f>
        <v>3.0669895076674739E-2</v>
      </c>
      <c r="M37" s="6">
        <f t="shared" ref="M37:M59" si="10">D37/$N$1</f>
        <v>2533.3333333333335</v>
      </c>
      <c r="N37" s="7">
        <f t="shared" ref="N37:N59" si="11">ABS(F37-M37)/M37</f>
        <v>0.52592105263157896</v>
      </c>
      <c r="O37" s="7"/>
      <c r="P37" s="24">
        <f t="shared" ref="P37:P58" si="12">$P$2*$M37</f>
        <v>380</v>
      </c>
      <c r="Q37" s="24">
        <f t="shared" ref="Q37:Q58" si="13">$Q$2*$M37</f>
        <v>1520</v>
      </c>
      <c r="R37" s="24">
        <f t="shared" ref="R37:R58" si="14">$R$2*$M37</f>
        <v>633.33333333333337</v>
      </c>
      <c r="S37" s="24">
        <f t="shared" ref="S37:S58" si="15">$S$2*$M37</f>
        <v>316.66666666666669</v>
      </c>
      <c r="T37" s="24">
        <f t="shared" ref="T37:T58" si="16">$T$2*$M37</f>
        <v>38</v>
      </c>
      <c r="U37" s="21">
        <f t="shared" ref="U37:U58" si="17">M37-T37</f>
        <v>2495.3333333333335</v>
      </c>
    </row>
    <row r="38" spans="1:21" ht="15" thickBot="1" x14ac:dyDescent="0.4">
      <c r="A38" s="5" t="s">
        <v>49</v>
      </c>
      <c r="B38" s="1">
        <v>1232</v>
      </c>
      <c r="C38" s="2"/>
      <c r="D38" s="2">
        <v>18</v>
      </c>
      <c r="E38" s="2"/>
      <c r="F38" s="1">
        <v>1214</v>
      </c>
      <c r="G38" s="2">
        <v>730</v>
      </c>
      <c r="H38" s="2">
        <v>11</v>
      </c>
      <c r="I38" s="1">
        <v>12531</v>
      </c>
      <c r="J38" s="1">
        <v>7424</v>
      </c>
      <c r="K38" s="9"/>
      <c r="L38" s="28">
        <f t="shared" si="9"/>
        <v>1.461038961038961E-2</v>
      </c>
      <c r="M38" s="6">
        <f t="shared" si="10"/>
        <v>1200</v>
      </c>
      <c r="N38" s="7">
        <f t="shared" si="11"/>
        <v>1.1666666666666667E-2</v>
      </c>
      <c r="O38" s="7"/>
      <c r="P38" s="24">
        <f t="shared" si="12"/>
        <v>180</v>
      </c>
      <c r="Q38" s="24">
        <f t="shared" si="13"/>
        <v>720</v>
      </c>
      <c r="R38" s="24">
        <f t="shared" si="14"/>
        <v>300</v>
      </c>
      <c r="S38" s="24">
        <f t="shared" si="15"/>
        <v>150</v>
      </c>
      <c r="T38" s="24">
        <f t="shared" si="16"/>
        <v>18</v>
      </c>
      <c r="U38" s="21">
        <f t="shared" si="17"/>
        <v>1182</v>
      </c>
    </row>
    <row r="39" spans="1:21" ht="15" thickBot="1" x14ac:dyDescent="0.4">
      <c r="A39" s="5" t="s">
        <v>32</v>
      </c>
      <c r="B39" s="1">
        <v>1154</v>
      </c>
      <c r="C39" s="2"/>
      <c r="D39" s="2">
        <v>39</v>
      </c>
      <c r="E39" s="2"/>
      <c r="F39" s="2">
        <v>483</v>
      </c>
      <c r="G39" s="2">
        <v>209</v>
      </c>
      <c r="H39" s="2">
        <v>7</v>
      </c>
      <c r="I39" s="1">
        <v>30753</v>
      </c>
      <c r="J39" s="1">
        <v>5564</v>
      </c>
      <c r="K39" s="9"/>
      <c r="L39" s="28">
        <f t="shared" si="9"/>
        <v>3.3795493934142114E-2</v>
      </c>
      <c r="M39" s="6">
        <f t="shared" si="10"/>
        <v>2600</v>
      </c>
      <c r="N39" s="7">
        <f t="shared" si="11"/>
        <v>0.8142307692307692</v>
      </c>
      <c r="O39" s="7"/>
      <c r="P39" s="24">
        <f t="shared" si="12"/>
        <v>390</v>
      </c>
      <c r="Q39" s="24">
        <f t="shared" si="13"/>
        <v>1560</v>
      </c>
      <c r="R39" s="24">
        <f t="shared" si="14"/>
        <v>650</v>
      </c>
      <c r="S39" s="24">
        <f t="shared" si="15"/>
        <v>325</v>
      </c>
      <c r="T39" s="24">
        <f t="shared" si="16"/>
        <v>39</v>
      </c>
      <c r="U39" s="21">
        <f t="shared" si="17"/>
        <v>2561</v>
      </c>
    </row>
    <row r="40" spans="1:21" ht="15" thickBot="1" x14ac:dyDescent="0.4">
      <c r="A40" s="5" t="s">
        <v>41</v>
      </c>
      <c r="B40" s="1">
        <v>1145</v>
      </c>
      <c r="C40" s="2"/>
      <c r="D40" s="2">
        <v>27</v>
      </c>
      <c r="E40" s="2"/>
      <c r="F40" s="1">
        <v>1029</v>
      </c>
      <c r="G40" s="2">
        <v>366</v>
      </c>
      <c r="H40" s="2">
        <v>9</v>
      </c>
      <c r="I40" s="1">
        <v>13966</v>
      </c>
      <c r="J40" s="1">
        <v>4458</v>
      </c>
      <c r="K40" s="9"/>
      <c r="L40" s="28">
        <f t="shared" si="9"/>
        <v>2.3580786026200874E-2</v>
      </c>
      <c r="M40" s="6">
        <f t="shared" si="10"/>
        <v>1800</v>
      </c>
      <c r="N40" s="7">
        <f t="shared" si="11"/>
        <v>0.42833333333333334</v>
      </c>
      <c r="O40" s="7"/>
      <c r="P40" s="24">
        <f t="shared" si="12"/>
        <v>270</v>
      </c>
      <c r="Q40" s="24">
        <f t="shared" si="13"/>
        <v>1080</v>
      </c>
      <c r="R40" s="24">
        <f t="shared" si="14"/>
        <v>450</v>
      </c>
      <c r="S40" s="24">
        <f t="shared" si="15"/>
        <v>225</v>
      </c>
      <c r="T40" s="24">
        <f t="shared" si="16"/>
        <v>27</v>
      </c>
      <c r="U40" s="21">
        <f t="shared" si="17"/>
        <v>1773</v>
      </c>
    </row>
    <row r="41" spans="1:21" ht="15" thickBot="1" x14ac:dyDescent="0.4">
      <c r="A41" s="5" t="s">
        <v>43</v>
      </c>
      <c r="B41" s="1">
        <v>1116</v>
      </c>
      <c r="C41" s="2"/>
      <c r="D41" s="2">
        <v>19</v>
      </c>
      <c r="E41" s="2"/>
      <c r="F41" s="2">
        <v>938</v>
      </c>
      <c r="G41" s="1">
        <v>1175</v>
      </c>
      <c r="H41" s="2">
        <v>20</v>
      </c>
      <c r="I41" s="1">
        <v>9439</v>
      </c>
      <c r="J41" s="1">
        <v>9941</v>
      </c>
      <c r="K41" s="10"/>
      <c r="L41" s="28">
        <f t="shared" si="9"/>
        <v>1.7025089605734768E-2</v>
      </c>
      <c r="M41" s="6">
        <f t="shared" si="10"/>
        <v>1266.6666666666667</v>
      </c>
      <c r="N41" s="7">
        <f t="shared" si="11"/>
        <v>0.25947368421052636</v>
      </c>
      <c r="O41" s="7"/>
      <c r="P41" s="24">
        <f t="shared" si="12"/>
        <v>190</v>
      </c>
      <c r="Q41" s="24">
        <f t="shared" si="13"/>
        <v>760</v>
      </c>
      <c r="R41" s="24">
        <f t="shared" si="14"/>
        <v>316.66666666666669</v>
      </c>
      <c r="S41" s="24">
        <f t="shared" si="15"/>
        <v>158.33333333333334</v>
      </c>
      <c r="T41" s="24">
        <f t="shared" si="16"/>
        <v>19</v>
      </c>
      <c r="U41" s="21">
        <f t="shared" si="17"/>
        <v>1247.6666666666667</v>
      </c>
    </row>
    <row r="42" spans="1:21" ht="15" thickBot="1" x14ac:dyDescent="0.4">
      <c r="A42" s="5" t="s">
        <v>34</v>
      </c>
      <c r="B42" s="1">
        <v>1077</v>
      </c>
      <c r="C42" s="2"/>
      <c r="D42" s="2">
        <v>18</v>
      </c>
      <c r="E42" s="2"/>
      <c r="F42" s="2">
        <v>822</v>
      </c>
      <c r="G42" s="2">
        <v>360</v>
      </c>
      <c r="H42" s="2">
        <v>6</v>
      </c>
      <c r="I42" s="1">
        <v>14909</v>
      </c>
      <c r="J42" s="1">
        <v>4985</v>
      </c>
      <c r="K42" s="9"/>
      <c r="L42" s="28">
        <f t="shared" si="9"/>
        <v>1.6713091922005572E-2</v>
      </c>
      <c r="M42" s="6">
        <f t="shared" si="10"/>
        <v>1200</v>
      </c>
      <c r="N42" s="7">
        <f t="shared" si="11"/>
        <v>0.315</v>
      </c>
      <c r="O42" s="7"/>
      <c r="P42" s="24">
        <f t="shared" si="12"/>
        <v>180</v>
      </c>
      <c r="Q42" s="24">
        <f t="shared" si="13"/>
        <v>720</v>
      </c>
      <c r="R42" s="24">
        <f t="shared" si="14"/>
        <v>300</v>
      </c>
      <c r="S42" s="24">
        <f t="shared" si="15"/>
        <v>150</v>
      </c>
      <c r="T42" s="24">
        <f t="shared" si="16"/>
        <v>18</v>
      </c>
      <c r="U42" s="21">
        <f t="shared" si="17"/>
        <v>1182</v>
      </c>
    </row>
    <row r="43" spans="1:21" ht="15" thickBot="1" x14ac:dyDescent="0.4">
      <c r="A43" s="5" t="s">
        <v>45</v>
      </c>
      <c r="B43" s="1">
        <v>1046</v>
      </c>
      <c r="C43" s="2"/>
      <c r="D43" s="2">
        <v>38</v>
      </c>
      <c r="E43" s="2"/>
      <c r="F43" s="1">
        <v>1008</v>
      </c>
      <c r="G43" s="2">
        <v>360</v>
      </c>
      <c r="H43" s="2">
        <v>13</v>
      </c>
      <c r="I43" s="1">
        <v>10183</v>
      </c>
      <c r="J43" s="1">
        <v>3501</v>
      </c>
      <c r="K43" s="9"/>
      <c r="L43" s="28">
        <f t="shared" si="9"/>
        <v>3.6328871892925434E-2</v>
      </c>
      <c r="M43" s="6">
        <f t="shared" si="10"/>
        <v>2533.3333333333335</v>
      </c>
      <c r="N43" s="7">
        <f t="shared" si="11"/>
        <v>0.60210526315789481</v>
      </c>
      <c r="O43" s="7"/>
      <c r="P43" s="24">
        <f t="shared" si="12"/>
        <v>380</v>
      </c>
      <c r="Q43" s="24">
        <f t="shared" si="13"/>
        <v>1520</v>
      </c>
      <c r="R43" s="24">
        <f t="shared" si="14"/>
        <v>633.33333333333337</v>
      </c>
      <c r="S43" s="24">
        <f t="shared" si="15"/>
        <v>316.66666666666669</v>
      </c>
      <c r="T43" s="24">
        <f t="shared" si="16"/>
        <v>38</v>
      </c>
      <c r="U43" s="21">
        <f t="shared" si="17"/>
        <v>2495.3333333333335</v>
      </c>
    </row>
    <row r="44" spans="1:21" ht="15" thickBot="1" x14ac:dyDescent="0.4">
      <c r="A44" s="5" t="s">
        <v>44</v>
      </c>
      <c r="B44" s="2">
        <v>865</v>
      </c>
      <c r="C44" s="2"/>
      <c r="D44" s="2">
        <v>16</v>
      </c>
      <c r="E44" s="2"/>
      <c r="F44" s="2">
        <v>678</v>
      </c>
      <c r="G44" s="2">
        <v>413</v>
      </c>
      <c r="H44" s="2">
        <v>8</v>
      </c>
      <c r="I44" s="1">
        <v>23807</v>
      </c>
      <c r="J44" s="1">
        <v>11378</v>
      </c>
      <c r="K44" s="10"/>
      <c r="L44" s="28">
        <f t="shared" si="9"/>
        <v>1.8497109826589597E-2</v>
      </c>
      <c r="M44" s="6">
        <f t="shared" si="10"/>
        <v>1066.6666666666667</v>
      </c>
      <c r="N44" s="7">
        <f t="shared" si="11"/>
        <v>0.36437500000000006</v>
      </c>
      <c r="O44" s="7"/>
      <c r="P44" s="24">
        <f t="shared" si="12"/>
        <v>160</v>
      </c>
      <c r="Q44" s="24">
        <f t="shared" si="13"/>
        <v>640</v>
      </c>
      <c r="R44" s="24">
        <f t="shared" si="14"/>
        <v>266.66666666666669</v>
      </c>
      <c r="S44" s="24">
        <f t="shared" si="15"/>
        <v>133.33333333333334</v>
      </c>
      <c r="T44" s="24">
        <f t="shared" si="16"/>
        <v>16</v>
      </c>
      <c r="U44" s="21">
        <f t="shared" si="17"/>
        <v>1050.6666666666667</v>
      </c>
    </row>
    <row r="45" spans="1:21" ht="15" thickBot="1" x14ac:dyDescent="0.4">
      <c r="A45" s="5" t="s">
        <v>42</v>
      </c>
      <c r="B45" s="2">
        <v>788</v>
      </c>
      <c r="C45" s="2"/>
      <c r="D45" s="2">
        <v>18</v>
      </c>
      <c r="E45" s="2"/>
      <c r="F45" s="2">
        <v>543</v>
      </c>
      <c r="G45" s="2">
        <v>586</v>
      </c>
      <c r="H45" s="2">
        <v>13</v>
      </c>
      <c r="I45" s="1">
        <v>9551</v>
      </c>
      <c r="J45" s="1">
        <v>7108</v>
      </c>
      <c r="K45" s="9"/>
      <c r="L45" s="28">
        <f t="shared" si="9"/>
        <v>2.2842639593908629E-2</v>
      </c>
      <c r="M45" s="6">
        <f t="shared" si="10"/>
        <v>1200</v>
      </c>
      <c r="N45" s="7">
        <f t="shared" si="11"/>
        <v>0.54749999999999999</v>
      </c>
      <c r="O45" s="7"/>
      <c r="P45" s="24">
        <f t="shared" si="12"/>
        <v>180</v>
      </c>
      <c r="Q45" s="24">
        <f t="shared" si="13"/>
        <v>720</v>
      </c>
      <c r="R45" s="24">
        <f t="shared" si="14"/>
        <v>300</v>
      </c>
      <c r="S45" s="24">
        <f t="shared" si="15"/>
        <v>150</v>
      </c>
      <c r="T45" s="24">
        <f t="shared" si="16"/>
        <v>18</v>
      </c>
      <c r="U45" s="21">
        <f t="shared" si="17"/>
        <v>1182</v>
      </c>
    </row>
    <row r="46" spans="1:21" ht="15" thickBot="1" x14ac:dyDescent="0.4">
      <c r="A46" s="5" t="s">
        <v>48</v>
      </c>
      <c r="B46" s="2">
        <v>605</v>
      </c>
      <c r="C46" s="2"/>
      <c r="D46" s="2">
        <v>23</v>
      </c>
      <c r="E46" s="2"/>
      <c r="F46" s="2">
        <v>582</v>
      </c>
      <c r="G46" s="2">
        <v>968</v>
      </c>
      <c r="H46" s="2">
        <v>37</v>
      </c>
      <c r="I46" s="1">
        <v>7749</v>
      </c>
      <c r="J46" s="1">
        <v>12399</v>
      </c>
      <c r="K46" s="10"/>
      <c r="L46" s="28">
        <f t="shared" si="9"/>
        <v>3.8016528925619832E-2</v>
      </c>
      <c r="M46" s="6">
        <f t="shared" si="10"/>
        <v>1533.3333333333335</v>
      </c>
      <c r="N46" s="7">
        <f t="shared" si="11"/>
        <v>0.62043478260869567</v>
      </c>
      <c r="O46" s="7"/>
      <c r="P46" s="24">
        <f t="shared" si="12"/>
        <v>230.00000000000003</v>
      </c>
      <c r="Q46" s="24">
        <f t="shared" si="13"/>
        <v>920.00000000000011</v>
      </c>
      <c r="R46" s="24">
        <f t="shared" si="14"/>
        <v>383.33333333333337</v>
      </c>
      <c r="S46" s="24">
        <f t="shared" si="15"/>
        <v>191.66666666666669</v>
      </c>
      <c r="T46" s="24">
        <f t="shared" si="16"/>
        <v>23</v>
      </c>
      <c r="U46" s="21">
        <f t="shared" si="17"/>
        <v>1510.3333333333335</v>
      </c>
    </row>
    <row r="47" spans="1:21" ht="15" thickBot="1" x14ac:dyDescent="0.4">
      <c r="A47" s="5" t="s">
        <v>39</v>
      </c>
      <c r="B47" s="2">
        <v>537</v>
      </c>
      <c r="C47" s="2"/>
      <c r="D47" s="2">
        <v>14</v>
      </c>
      <c r="E47" s="2"/>
      <c r="F47" s="2">
        <v>336</v>
      </c>
      <c r="G47" s="2">
        <v>403</v>
      </c>
      <c r="H47" s="2">
        <v>11</v>
      </c>
      <c r="I47" s="1">
        <v>6625</v>
      </c>
      <c r="J47" s="1">
        <v>4971</v>
      </c>
      <c r="K47" s="9"/>
      <c r="L47" s="28">
        <f t="shared" si="9"/>
        <v>2.6070763500931099E-2</v>
      </c>
      <c r="M47" s="6">
        <f t="shared" si="10"/>
        <v>933.33333333333337</v>
      </c>
      <c r="N47" s="7">
        <f t="shared" si="11"/>
        <v>0.64</v>
      </c>
      <c r="O47" s="7"/>
      <c r="P47" s="24">
        <f t="shared" si="12"/>
        <v>140</v>
      </c>
      <c r="Q47" s="24">
        <f t="shared" si="13"/>
        <v>560</v>
      </c>
      <c r="R47" s="24">
        <f t="shared" si="14"/>
        <v>233.33333333333334</v>
      </c>
      <c r="S47" s="24">
        <f t="shared" si="15"/>
        <v>116.66666666666667</v>
      </c>
      <c r="T47" s="24">
        <f t="shared" si="16"/>
        <v>14</v>
      </c>
      <c r="U47" s="21">
        <f t="shared" si="17"/>
        <v>919.33333333333337</v>
      </c>
    </row>
    <row r="48" spans="1:21" ht="15" thickBot="1" x14ac:dyDescent="0.4">
      <c r="A48" s="5" t="s">
        <v>50</v>
      </c>
      <c r="B48" s="2">
        <v>519</v>
      </c>
      <c r="C48" s="2"/>
      <c r="D48" s="2">
        <v>12</v>
      </c>
      <c r="E48" s="2"/>
      <c r="F48" s="2">
        <v>507</v>
      </c>
      <c r="G48" s="2">
        <v>272</v>
      </c>
      <c r="H48" s="2">
        <v>6</v>
      </c>
      <c r="I48" s="1">
        <v>7978</v>
      </c>
      <c r="J48" s="1">
        <v>4188</v>
      </c>
      <c r="K48" s="9"/>
      <c r="L48" s="28">
        <f t="shared" si="9"/>
        <v>2.3121387283236993E-2</v>
      </c>
      <c r="M48" s="6">
        <f t="shared" si="10"/>
        <v>800</v>
      </c>
      <c r="N48" s="7">
        <f t="shared" si="11"/>
        <v>0.36625000000000002</v>
      </c>
      <c r="O48" s="7"/>
      <c r="P48" s="24">
        <f t="shared" si="12"/>
        <v>120</v>
      </c>
      <c r="Q48" s="24">
        <f t="shared" si="13"/>
        <v>480</v>
      </c>
      <c r="R48" s="24">
        <f t="shared" si="14"/>
        <v>200</v>
      </c>
      <c r="S48" s="24">
        <f t="shared" si="15"/>
        <v>100</v>
      </c>
      <c r="T48" s="24">
        <f t="shared" si="16"/>
        <v>12</v>
      </c>
      <c r="U48" s="21">
        <f t="shared" si="17"/>
        <v>788</v>
      </c>
    </row>
    <row r="49" spans="1:21" ht="15" thickBot="1" x14ac:dyDescent="0.4">
      <c r="A49" s="5" t="s">
        <v>56</v>
      </c>
      <c r="B49" s="2">
        <v>483</v>
      </c>
      <c r="C49" s="2"/>
      <c r="D49" s="2">
        <v>4</v>
      </c>
      <c r="E49" s="2"/>
      <c r="F49" s="2">
        <v>479</v>
      </c>
      <c r="G49" s="2">
        <v>264</v>
      </c>
      <c r="H49" s="2">
        <v>2</v>
      </c>
      <c r="I49" s="1">
        <v>12859</v>
      </c>
      <c r="J49" s="1">
        <v>7030</v>
      </c>
      <c r="K49" s="10"/>
      <c r="L49" s="28">
        <f t="shared" si="9"/>
        <v>8.2815734989648039E-3</v>
      </c>
      <c r="M49" s="6">
        <f t="shared" si="10"/>
        <v>266.66666666666669</v>
      </c>
      <c r="N49" s="7">
        <f t="shared" si="11"/>
        <v>0.7962499999999999</v>
      </c>
      <c r="O49" s="7"/>
      <c r="P49" s="24">
        <f t="shared" si="12"/>
        <v>40</v>
      </c>
      <c r="Q49" s="24">
        <f t="shared" si="13"/>
        <v>160</v>
      </c>
      <c r="R49" s="24">
        <f t="shared" si="14"/>
        <v>66.666666666666671</v>
      </c>
      <c r="S49" s="24">
        <f t="shared" si="15"/>
        <v>33.333333333333336</v>
      </c>
      <c r="T49" s="24">
        <f t="shared" si="16"/>
        <v>4</v>
      </c>
      <c r="U49" s="21">
        <f t="shared" si="17"/>
        <v>262.66666666666669</v>
      </c>
    </row>
    <row r="50" spans="1:21" ht="15" thickBot="1" x14ac:dyDescent="0.4">
      <c r="A50" s="5" t="s">
        <v>47</v>
      </c>
      <c r="B50" s="2">
        <v>435</v>
      </c>
      <c r="C50" s="2"/>
      <c r="D50" s="2">
        <v>5</v>
      </c>
      <c r="E50" s="2"/>
      <c r="F50" s="2">
        <v>317</v>
      </c>
      <c r="G50" s="2">
        <v>306</v>
      </c>
      <c r="H50" s="2">
        <v>4</v>
      </c>
      <c r="I50" s="1">
        <v>15751</v>
      </c>
      <c r="J50" s="1">
        <v>11076</v>
      </c>
      <c r="K50" s="9"/>
      <c r="L50" s="28">
        <f t="shared" si="9"/>
        <v>1.1494252873563218E-2</v>
      </c>
      <c r="M50" s="6">
        <f t="shared" si="10"/>
        <v>333.33333333333337</v>
      </c>
      <c r="N50" s="7">
        <f t="shared" si="11"/>
        <v>4.9000000000000106E-2</v>
      </c>
      <c r="O50" s="7"/>
      <c r="P50" s="24">
        <f t="shared" si="12"/>
        <v>50.000000000000007</v>
      </c>
      <c r="Q50" s="24">
        <f t="shared" si="13"/>
        <v>200.00000000000003</v>
      </c>
      <c r="R50" s="24">
        <f t="shared" si="14"/>
        <v>83.333333333333343</v>
      </c>
      <c r="S50" s="24">
        <f t="shared" si="15"/>
        <v>41.666666666666671</v>
      </c>
      <c r="T50" s="24">
        <f t="shared" si="16"/>
        <v>5</v>
      </c>
      <c r="U50" s="21">
        <f t="shared" si="17"/>
        <v>328.33333333333337</v>
      </c>
    </row>
    <row r="51" spans="1:21" ht="15" thickBot="1" x14ac:dyDescent="0.4">
      <c r="A51" s="5" t="s">
        <v>54</v>
      </c>
      <c r="B51" s="2">
        <v>393</v>
      </c>
      <c r="C51" s="2"/>
      <c r="D51" s="2">
        <v>6</v>
      </c>
      <c r="E51" s="2"/>
      <c r="F51" s="2">
        <v>241</v>
      </c>
      <c r="G51" s="2">
        <v>455</v>
      </c>
      <c r="H51" s="2">
        <v>7</v>
      </c>
      <c r="I51" s="1">
        <v>6748</v>
      </c>
      <c r="J51" s="1">
        <v>7808</v>
      </c>
      <c r="K51" s="9"/>
      <c r="L51" s="28">
        <f t="shared" si="9"/>
        <v>1.5267175572519083E-2</v>
      </c>
      <c r="M51" s="6">
        <f t="shared" si="10"/>
        <v>400</v>
      </c>
      <c r="N51" s="7">
        <f t="shared" si="11"/>
        <v>0.39750000000000002</v>
      </c>
      <c r="O51" s="7"/>
      <c r="P51" s="24">
        <f t="shared" si="12"/>
        <v>60</v>
      </c>
      <c r="Q51" s="24">
        <f t="shared" si="13"/>
        <v>240</v>
      </c>
      <c r="R51" s="24">
        <f t="shared" si="14"/>
        <v>100</v>
      </c>
      <c r="S51" s="24">
        <f t="shared" si="15"/>
        <v>50</v>
      </c>
      <c r="T51" s="24">
        <f t="shared" si="16"/>
        <v>6</v>
      </c>
      <c r="U51" s="21">
        <f t="shared" si="17"/>
        <v>394</v>
      </c>
    </row>
    <row r="52" spans="1:21" ht="15" thickBot="1" x14ac:dyDescent="0.4">
      <c r="A52" s="5" t="s">
        <v>51</v>
      </c>
      <c r="B52" s="2">
        <v>332</v>
      </c>
      <c r="C52" s="2"/>
      <c r="D52" s="2">
        <v>6</v>
      </c>
      <c r="E52" s="2"/>
      <c r="F52" s="2">
        <v>191</v>
      </c>
      <c r="G52" s="2">
        <v>319</v>
      </c>
      <c r="H52" s="2">
        <v>6</v>
      </c>
      <c r="I52" s="1">
        <v>7398</v>
      </c>
      <c r="J52" s="1">
        <v>7102</v>
      </c>
      <c r="K52" s="9"/>
      <c r="L52" s="28">
        <f t="shared" si="9"/>
        <v>1.8072289156626505E-2</v>
      </c>
      <c r="M52" s="6">
        <f t="shared" si="10"/>
        <v>400</v>
      </c>
      <c r="N52" s="7">
        <f t="shared" si="11"/>
        <v>0.52249999999999996</v>
      </c>
      <c r="O52" s="7"/>
      <c r="P52" s="24">
        <f t="shared" si="12"/>
        <v>60</v>
      </c>
      <c r="Q52" s="24">
        <f t="shared" si="13"/>
        <v>240</v>
      </c>
      <c r="R52" s="24">
        <f t="shared" si="14"/>
        <v>100</v>
      </c>
      <c r="S52" s="24">
        <f t="shared" si="15"/>
        <v>50</v>
      </c>
      <c r="T52" s="24">
        <f t="shared" si="16"/>
        <v>6</v>
      </c>
      <c r="U52" s="21">
        <f t="shared" si="17"/>
        <v>394</v>
      </c>
    </row>
    <row r="53" spans="1:21" ht="15" thickBot="1" x14ac:dyDescent="0.4">
      <c r="A53" s="5" t="s">
        <v>53</v>
      </c>
      <c r="B53" s="2">
        <v>251</v>
      </c>
      <c r="C53" s="2"/>
      <c r="D53" s="2">
        <v>4</v>
      </c>
      <c r="E53" s="2"/>
      <c r="F53" s="2">
        <v>149</v>
      </c>
      <c r="G53" s="2">
        <v>334</v>
      </c>
      <c r="H53" s="2">
        <v>5</v>
      </c>
      <c r="I53" s="1">
        <v>8607</v>
      </c>
      <c r="J53" s="1">
        <v>11442</v>
      </c>
      <c r="K53" s="10"/>
      <c r="L53" s="28">
        <f t="shared" si="9"/>
        <v>1.5936254980079681E-2</v>
      </c>
      <c r="M53" s="6">
        <f t="shared" si="10"/>
        <v>266.66666666666669</v>
      </c>
      <c r="N53" s="7">
        <f t="shared" si="11"/>
        <v>0.44125000000000003</v>
      </c>
      <c r="O53" s="7"/>
      <c r="P53" s="24">
        <f t="shared" si="12"/>
        <v>40</v>
      </c>
      <c r="Q53" s="24">
        <f t="shared" si="13"/>
        <v>160</v>
      </c>
      <c r="R53" s="24">
        <f t="shared" si="14"/>
        <v>66.666666666666671</v>
      </c>
      <c r="S53" s="24">
        <f t="shared" si="15"/>
        <v>33.333333333333336</v>
      </c>
      <c r="T53" s="24">
        <f t="shared" si="16"/>
        <v>4</v>
      </c>
      <c r="U53" s="21">
        <f t="shared" si="17"/>
        <v>262.66666666666669</v>
      </c>
    </row>
    <row r="54" spans="1:21" ht="15" thickBot="1" x14ac:dyDescent="0.4">
      <c r="A54" s="5" t="s">
        <v>55</v>
      </c>
      <c r="B54" s="2">
        <v>230</v>
      </c>
      <c r="C54" s="2"/>
      <c r="D54" s="2"/>
      <c r="E54" s="2"/>
      <c r="F54" s="2">
        <v>136</v>
      </c>
      <c r="G54" s="2">
        <v>395</v>
      </c>
      <c r="H54" s="2"/>
      <c r="I54" s="1">
        <v>4064</v>
      </c>
      <c r="J54" s="1">
        <v>6985</v>
      </c>
      <c r="K54" s="9"/>
      <c r="L54" s="28">
        <f t="shared" si="9"/>
        <v>0</v>
      </c>
      <c r="M54" s="6">
        <f t="shared" si="10"/>
        <v>0</v>
      </c>
      <c r="N54" s="7" t="e">
        <f t="shared" si="11"/>
        <v>#DIV/0!</v>
      </c>
      <c r="O54" s="7"/>
      <c r="P54" s="24">
        <f t="shared" si="12"/>
        <v>0</v>
      </c>
      <c r="Q54" s="24">
        <f t="shared" si="13"/>
        <v>0</v>
      </c>
      <c r="R54" s="24">
        <f t="shared" si="14"/>
        <v>0</v>
      </c>
      <c r="S54" s="24">
        <f t="shared" si="15"/>
        <v>0</v>
      </c>
      <c r="T54" s="24">
        <f t="shared" si="16"/>
        <v>0</v>
      </c>
      <c r="U54" s="21">
        <f t="shared" si="17"/>
        <v>0</v>
      </c>
    </row>
    <row r="55" spans="1:21" ht="15" thickBot="1" x14ac:dyDescent="0.4">
      <c r="A55" s="5" t="s">
        <v>52</v>
      </c>
      <c r="B55" s="2">
        <v>226</v>
      </c>
      <c r="C55" s="2"/>
      <c r="D55" s="2">
        <v>7</v>
      </c>
      <c r="E55" s="2"/>
      <c r="F55" s="2">
        <v>187</v>
      </c>
      <c r="G55" s="2">
        <v>306</v>
      </c>
      <c r="H55" s="2">
        <v>9</v>
      </c>
      <c r="I55" s="1">
        <v>7068</v>
      </c>
      <c r="J55" s="1">
        <v>9571</v>
      </c>
      <c r="K55" s="10"/>
      <c r="L55" s="28">
        <f t="shared" si="9"/>
        <v>3.0973451327433628E-2</v>
      </c>
      <c r="M55" s="6">
        <f t="shared" si="10"/>
        <v>466.66666666666669</v>
      </c>
      <c r="N55" s="7">
        <f t="shared" si="11"/>
        <v>0.59928571428571431</v>
      </c>
      <c r="O55" s="7"/>
      <c r="P55" s="24">
        <f t="shared" si="12"/>
        <v>70</v>
      </c>
      <c r="Q55" s="24">
        <f t="shared" si="13"/>
        <v>280</v>
      </c>
      <c r="R55" s="24">
        <f t="shared" si="14"/>
        <v>116.66666666666667</v>
      </c>
      <c r="S55" s="24">
        <f t="shared" si="15"/>
        <v>58.333333333333336</v>
      </c>
      <c r="T55" s="24">
        <f t="shared" si="16"/>
        <v>7</v>
      </c>
      <c r="U55" s="21">
        <f t="shared" si="17"/>
        <v>459.66666666666669</v>
      </c>
    </row>
    <row r="56" spans="1:21" ht="15" thickBot="1" x14ac:dyDescent="0.4">
      <c r="A56" s="5" t="s">
        <v>64</v>
      </c>
      <c r="B56" s="2">
        <v>121</v>
      </c>
      <c r="C56" s="2"/>
      <c r="D56" s="2">
        <v>4</v>
      </c>
      <c r="E56" s="2"/>
      <c r="F56" s="2">
        <v>90</v>
      </c>
      <c r="G56" s="2"/>
      <c r="H56" s="2"/>
      <c r="I56" s="2">
        <v>605</v>
      </c>
      <c r="J56" s="2"/>
      <c r="K56" s="9"/>
      <c r="L56" s="28">
        <f t="shared" si="9"/>
        <v>3.3057851239669422E-2</v>
      </c>
      <c r="M56" s="6">
        <f t="shared" si="10"/>
        <v>266.66666666666669</v>
      </c>
      <c r="N56" s="7">
        <f t="shared" si="11"/>
        <v>0.66249999999999998</v>
      </c>
      <c r="O56" s="7"/>
      <c r="P56" s="24">
        <f t="shared" si="12"/>
        <v>40</v>
      </c>
      <c r="Q56" s="24">
        <f t="shared" si="13"/>
        <v>160</v>
      </c>
      <c r="R56" s="24">
        <f t="shared" si="14"/>
        <v>66.666666666666671</v>
      </c>
      <c r="S56" s="24">
        <f t="shared" si="15"/>
        <v>33.333333333333336</v>
      </c>
      <c r="T56" s="24">
        <f t="shared" si="16"/>
        <v>4</v>
      </c>
      <c r="U56" s="21">
        <f t="shared" si="17"/>
        <v>262.66666666666669</v>
      </c>
    </row>
    <row r="57" spans="1:21" ht="21.5" thickBot="1" x14ac:dyDescent="0.4">
      <c r="A57" s="5" t="s">
        <v>67</v>
      </c>
      <c r="B57" s="2">
        <v>11</v>
      </c>
      <c r="C57" s="2"/>
      <c r="D57" s="2">
        <v>2</v>
      </c>
      <c r="E57" s="2"/>
      <c r="F57" s="2">
        <v>9</v>
      </c>
      <c r="G57" s="2"/>
      <c r="H57" s="2"/>
      <c r="I57" s="2">
        <v>45</v>
      </c>
      <c r="J57" s="2"/>
      <c r="K57" s="10"/>
      <c r="L57" s="28">
        <f t="shared" si="9"/>
        <v>0.18181818181818182</v>
      </c>
      <c r="M57" s="6">
        <f t="shared" si="10"/>
        <v>133.33333333333334</v>
      </c>
      <c r="N57" s="7">
        <f t="shared" si="11"/>
        <v>0.9325</v>
      </c>
      <c r="O57" s="7"/>
      <c r="P57" s="24">
        <f t="shared" si="12"/>
        <v>20</v>
      </c>
      <c r="Q57" s="24">
        <f t="shared" si="13"/>
        <v>80</v>
      </c>
      <c r="R57" s="24">
        <f t="shared" si="14"/>
        <v>33.333333333333336</v>
      </c>
      <c r="S57" s="24">
        <f t="shared" si="15"/>
        <v>16.666666666666668</v>
      </c>
      <c r="T57" s="24">
        <f t="shared" si="16"/>
        <v>2</v>
      </c>
      <c r="U57" s="21">
        <f t="shared" si="17"/>
        <v>131.33333333333334</v>
      </c>
    </row>
    <row r="58" spans="1:21" ht="15" thickBot="1" x14ac:dyDescent="0.4">
      <c r="A58" s="5" t="s">
        <v>65</v>
      </c>
      <c r="B58" s="2">
        <v>620</v>
      </c>
      <c r="C58" s="2"/>
      <c r="D58" s="2">
        <v>24</v>
      </c>
      <c r="E58" s="2"/>
      <c r="F58" s="2">
        <v>592</v>
      </c>
      <c r="G58" s="2">
        <v>183</v>
      </c>
      <c r="H58" s="2">
        <v>7</v>
      </c>
      <c r="I58" s="1">
        <v>6052</v>
      </c>
      <c r="J58" s="1">
        <v>1787</v>
      </c>
      <c r="K58" s="10"/>
      <c r="L58" s="28">
        <f t="shared" si="9"/>
        <v>3.870967741935484E-2</v>
      </c>
      <c r="M58" s="6">
        <f t="shared" si="10"/>
        <v>1600</v>
      </c>
      <c r="N58" s="7">
        <f t="shared" si="11"/>
        <v>0.63</v>
      </c>
      <c r="O58" s="7"/>
      <c r="P58" s="24">
        <f t="shared" si="12"/>
        <v>240</v>
      </c>
      <c r="Q58" s="24">
        <f t="shared" si="13"/>
        <v>960</v>
      </c>
      <c r="R58" s="24">
        <f t="shared" si="14"/>
        <v>400</v>
      </c>
      <c r="S58" s="24">
        <f t="shared" si="15"/>
        <v>200</v>
      </c>
      <c r="T58" s="24">
        <f t="shared" si="16"/>
        <v>24</v>
      </c>
      <c r="U58" s="21">
        <f t="shared" si="17"/>
        <v>1576</v>
      </c>
    </row>
    <row r="59" spans="1:21" ht="21.5" thickBot="1" x14ac:dyDescent="0.4">
      <c r="A59" s="48" t="s">
        <v>66</v>
      </c>
      <c r="B59" s="49">
        <v>43</v>
      </c>
      <c r="C59" s="49"/>
      <c r="D59" s="49">
        <v>1</v>
      </c>
      <c r="E59" s="49"/>
      <c r="F59" s="49">
        <v>8</v>
      </c>
      <c r="G59" s="49"/>
      <c r="H59" s="49"/>
      <c r="I59" s="49">
        <v>266</v>
      </c>
      <c r="J59" s="49"/>
      <c r="K59" s="50"/>
      <c r="L59" s="27"/>
      <c r="M59" s="6">
        <f t="shared" si="10"/>
        <v>66.666666666666671</v>
      </c>
      <c r="N59" s="7">
        <f t="shared" si="11"/>
        <v>0.88</v>
      </c>
      <c r="O59" s="7"/>
      <c r="P59" s="24">
        <f>P56*$M59</f>
        <v>2666.666666666667</v>
      </c>
      <c r="Q59" s="24">
        <f>Q56*$M59</f>
        <v>10666.666666666668</v>
      </c>
      <c r="R59" s="24">
        <f>R56*$M59</f>
        <v>4444.4444444444453</v>
      </c>
      <c r="S59" s="24">
        <f>S56*$M59</f>
        <v>2222.2222222222226</v>
      </c>
      <c r="T59" s="24">
        <f>T56*$M59</f>
        <v>266.66666666666669</v>
      </c>
    </row>
    <row r="60" spans="1:21" x14ac:dyDescent="0.35">
      <c r="K60" s="9"/>
      <c r="L60" s="26"/>
      <c r="M60" s="6"/>
      <c r="N60" s="7"/>
      <c r="O60" s="7"/>
    </row>
  </sheetData>
  <mergeCells count="2">
    <mergeCell ref="K1:M1"/>
    <mergeCell ref="P1:T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N56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A2" sqref="A2:D56"/>
    </sheetView>
  </sheetViews>
  <sheetFormatPr defaultRowHeight="13" x14ac:dyDescent="0.3"/>
  <cols>
    <col min="1" max="1" width="20.90625" style="37" customWidth="1"/>
    <col min="2" max="2" width="14.36328125" style="37" customWidth="1"/>
    <col min="3" max="3" width="14.36328125" style="37" hidden="1" customWidth="1"/>
    <col min="4" max="4" width="14.36328125" style="37" customWidth="1"/>
    <col min="5" max="5" width="14.36328125" style="37" hidden="1" customWidth="1"/>
    <col min="6" max="10" width="14.36328125" style="37" customWidth="1"/>
    <col min="11" max="11" width="8.7265625" style="36"/>
    <col min="12" max="12" width="10.08984375" style="36" customWidth="1"/>
    <col min="13" max="16384" width="8.7265625" style="36"/>
  </cols>
  <sheetData>
    <row r="1" spans="1:14" customFormat="1" ht="44" thickBot="1" x14ac:dyDescent="0.4">
      <c r="A1" s="34" t="s">
        <v>1</v>
      </c>
      <c r="B1" s="35" t="s">
        <v>93</v>
      </c>
      <c r="C1" s="35" t="s">
        <v>92</v>
      </c>
      <c r="D1" s="35" t="s">
        <v>91</v>
      </c>
      <c r="E1" s="35" t="s">
        <v>90</v>
      </c>
      <c r="F1" s="35" t="s">
        <v>89</v>
      </c>
      <c r="G1" s="35" t="s">
        <v>88</v>
      </c>
      <c r="H1" s="35" t="s">
        <v>94</v>
      </c>
      <c r="I1" s="35" t="s">
        <v>87</v>
      </c>
      <c r="J1" s="35" t="s">
        <v>86</v>
      </c>
      <c r="L1" s="35" t="s">
        <v>98</v>
      </c>
    </row>
    <row r="2" spans="1:14" ht="13.5" thickBot="1" x14ac:dyDescent="0.35">
      <c r="A2" s="5" t="s">
        <v>36</v>
      </c>
      <c r="B2" s="1">
        <v>2499</v>
      </c>
      <c r="C2" s="2"/>
      <c r="D2" s="2">
        <v>67</v>
      </c>
      <c r="E2" s="2"/>
      <c r="F2" s="1">
        <v>2412</v>
      </c>
      <c r="G2" s="2">
        <v>514</v>
      </c>
      <c r="H2" s="2">
        <v>14</v>
      </c>
      <c r="I2" s="1">
        <v>19252</v>
      </c>
      <c r="J2" s="1">
        <v>3958</v>
      </c>
      <c r="K2" s="41"/>
      <c r="L2" s="52">
        <f>IFERROR(B2/I2,0)</f>
        <v>0.12980469561603988</v>
      </c>
    </row>
    <row r="3" spans="1:14" ht="13.5" thickBot="1" x14ac:dyDescent="0.35">
      <c r="A3" s="5" t="s">
        <v>52</v>
      </c>
      <c r="B3" s="2">
        <v>226</v>
      </c>
      <c r="C3" s="2"/>
      <c r="D3" s="2">
        <v>7</v>
      </c>
      <c r="E3" s="2"/>
      <c r="F3" s="2">
        <v>187</v>
      </c>
      <c r="G3" s="2">
        <v>306</v>
      </c>
      <c r="H3" s="2">
        <v>9</v>
      </c>
      <c r="I3" s="1">
        <v>7068</v>
      </c>
      <c r="J3" s="1">
        <v>9571</v>
      </c>
      <c r="L3" s="52">
        <f>IFERROR(B3/I3,0)</f>
        <v>3.1975099037917377E-2</v>
      </c>
    </row>
    <row r="4" spans="1:14" ht="13.5" thickBot="1" x14ac:dyDescent="0.35">
      <c r="A4" s="5" t="s">
        <v>33</v>
      </c>
      <c r="B4" s="1">
        <v>2726</v>
      </c>
      <c r="C4" s="2"/>
      <c r="D4" s="2">
        <v>80</v>
      </c>
      <c r="E4" s="2"/>
      <c r="F4" s="1">
        <v>2626</v>
      </c>
      <c r="G4" s="2">
        <v>392</v>
      </c>
      <c r="H4" s="2">
        <v>12</v>
      </c>
      <c r="I4" s="1">
        <v>34564</v>
      </c>
      <c r="J4" s="1">
        <v>4976</v>
      </c>
      <c r="K4" s="42"/>
      <c r="L4" s="52">
        <f>IFERROR(B4/I4,0)</f>
        <v>7.8868186552482358E-2</v>
      </c>
    </row>
    <row r="5" spans="1:14" ht="13.5" thickBot="1" x14ac:dyDescent="0.35">
      <c r="A5" s="5" t="s">
        <v>34</v>
      </c>
      <c r="B5" s="1">
        <v>1077</v>
      </c>
      <c r="C5" s="2"/>
      <c r="D5" s="2">
        <v>18</v>
      </c>
      <c r="E5" s="2"/>
      <c r="F5" s="2">
        <v>822</v>
      </c>
      <c r="G5" s="2">
        <v>360</v>
      </c>
      <c r="H5" s="2">
        <v>6</v>
      </c>
      <c r="I5" s="1">
        <v>14909</v>
      </c>
      <c r="J5" s="1">
        <v>4985</v>
      </c>
      <c r="L5" s="52">
        <f>IFERROR(B5/I5,0)</f>
        <v>7.2238245355154607E-2</v>
      </c>
    </row>
    <row r="6" spans="1:14" ht="13.5" thickBot="1" x14ac:dyDescent="0.35">
      <c r="A6" s="5" t="s">
        <v>10</v>
      </c>
      <c r="B6" s="1">
        <v>19063</v>
      </c>
      <c r="C6" s="4">
        <v>233</v>
      </c>
      <c r="D6" s="2">
        <v>507</v>
      </c>
      <c r="E6" s="3">
        <v>9</v>
      </c>
      <c r="F6" s="1">
        <v>17616</v>
      </c>
      <c r="G6" s="2">
        <v>487</v>
      </c>
      <c r="H6" s="2">
        <v>13</v>
      </c>
      <c r="I6" s="1">
        <v>154733</v>
      </c>
      <c r="J6" s="1">
        <v>3952</v>
      </c>
      <c r="K6" s="41"/>
      <c r="L6" s="52">
        <f>IFERROR(B6/I6,0)</f>
        <v>0.12319931753407483</v>
      </c>
    </row>
    <row r="7" spans="1:14" ht="13.5" thickBot="1" x14ac:dyDescent="0.35">
      <c r="A7" s="5" t="s">
        <v>18</v>
      </c>
      <c r="B7" s="1">
        <v>5655</v>
      </c>
      <c r="C7" s="2"/>
      <c r="D7" s="2">
        <v>193</v>
      </c>
      <c r="E7" s="2"/>
      <c r="F7" s="1">
        <v>5422</v>
      </c>
      <c r="G7" s="1">
        <v>1022</v>
      </c>
      <c r="H7" s="2">
        <v>35</v>
      </c>
      <c r="I7" s="1">
        <v>29199</v>
      </c>
      <c r="J7" s="1">
        <v>5279</v>
      </c>
      <c r="K7" s="43"/>
      <c r="L7" s="52">
        <f>IFERROR(B7/I7,0)</f>
        <v>0.19367101613068941</v>
      </c>
    </row>
    <row r="8" spans="1:14" ht="13.5" thickBot="1" x14ac:dyDescent="0.35">
      <c r="A8" s="5" t="s">
        <v>23</v>
      </c>
      <c r="B8" s="1">
        <v>8781</v>
      </c>
      <c r="C8" s="2"/>
      <c r="D8" s="2">
        <v>335</v>
      </c>
      <c r="E8" s="2"/>
      <c r="F8" s="1">
        <v>8396</v>
      </c>
      <c r="G8" s="1">
        <v>2452</v>
      </c>
      <c r="H8" s="2">
        <v>94</v>
      </c>
      <c r="I8" s="1">
        <v>31700</v>
      </c>
      <c r="J8" s="1">
        <v>8851</v>
      </c>
      <c r="K8" s="41"/>
      <c r="L8" s="52">
        <f>IFERROR(B8/I8,0)</f>
        <v>0.27700315457413249</v>
      </c>
    </row>
    <row r="9" spans="1:14" ht="13.5" thickBot="1" x14ac:dyDescent="0.35">
      <c r="A9" s="5" t="s">
        <v>43</v>
      </c>
      <c r="B9" s="1">
        <v>1116</v>
      </c>
      <c r="C9" s="2"/>
      <c r="D9" s="2">
        <v>19</v>
      </c>
      <c r="E9" s="2"/>
      <c r="F9" s="2">
        <v>938</v>
      </c>
      <c r="G9" s="1">
        <v>1175</v>
      </c>
      <c r="H9" s="2">
        <v>20</v>
      </c>
      <c r="I9" s="1">
        <v>9439</v>
      </c>
      <c r="J9" s="1">
        <v>9941</v>
      </c>
      <c r="K9" s="41"/>
      <c r="L9" s="52">
        <f>IFERROR(B9/I9,0)</f>
        <v>0.11823286365081047</v>
      </c>
    </row>
    <row r="10" spans="1:14" ht="13.5" thickBot="1" x14ac:dyDescent="0.35">
      <c r="A10" s="5" t="s">
        <v>63</v>
      </c>
      <c r="B10" s="1">
        <v>1440</v>
      </c>
      <c r="C10" s="2"/>
      <c r="D10" s="2">
        <v>27</v>
      </c>
      <c r="E10" s="2"/>
      <c r="F10" s="1">
        <v>1052</v>
      </c>
      <c r="G10" s="1">
        <v>2104</v>
      </c>
      <c r="H10" s="2">
        <v>39</v>
      </c>
      <c r="I10" s="1">
        <v>8283</v>
      </c>
      <c r="J10" s="1">
        <v>12101</v>
      </c>
      <c r="K10" s="41"/>
      <c r="L10" s="52">
        <f>IFERROR(B10/I10,0)</f>
        <v>0.17385005432814199</v>
      </c>
    </row>
    <row r="11" spans="1:14" ht="13.5" thickBot="1" x14ac:dyDescent="0.35">
      <c r="A11" s="5" t="s">
        <v>13</v>
      </c>
      <c r="B11" s="1">
        <v>15698</v>
      </c>
      <c r="C11" s="2"/>
      <c r="D11" s="2">
        <v>323</v>
      </c>
      <c r="E11" s="2"/>
      <c r="F11" s="1">
        <v>15275</v>
      </c>
      <c r="G11" s="2">
        <v>762</v>
      </c>
      <c r="H11" s="2">
        <v>16</v>
      </c>
      <c r="I11" s="1">
        <v>144570</v>
      </c>
      <c r="J11" s="1">
        <v>7019</v>
      </c>
      <c r="K11" s="41"/>
      <c r="L11" s="52">
        <f>IFERROR(B11/I11,0)</f>
        <v>0.10858407691775611</v>
      </c>
    </row>
    <row r="12" spans="1:14" ht="13.5" thickBot="1" x14ac:dyDescent="0.35">
      <c r="A12" s="5" t="s">
        <v>16</v>
      </c>
      <c r="B12" s="1">
        <v>10204</v>
      </c>
      <c r="C12" s="2"/>
      <c r="D12" s="2">
        <v>370</v>
      </c>
      <c r="E12" s="2"/>
      <c r="F12" s="1">
        <v>9803</v>
      </c>
      <c r="G12" s="2">
        <v>991</v>
      </c>
      <c r="H12" s="2">
        <v>36</v>
      </c>
      <c r="I12" s="1">
        <v>38787</v>
      </c>
      <c r="J12" s="1">
        <v>3767</v>
      </c>
      <c r="K12" s="42"/>
      <c r="L12" s="52">
        <f>IFERROR(B12/I12,0)</f>
        <v>0.2630778353572073</v>
      </c>
    </row>
    <row r="13" spans="1:14" ht="13.5" thickBot="1" x14ac:dyDescent="0.35">
      <c r="A13" s="5" t="s">
        <v>64</v>
      </c>
      <c r="B13" s="2">
        <v>121</v>
      </c>
      <c r="C13" s="2"/>
      <c r="D13" s="2">
        <v>4</v>
      </c>
      <c r="E13" s="2"/>
      <c r="F13" s="2">
        <v>90</v>
      </c>
      <c r="G13" s="2"/>
      <c r="H13" s="2"/>
      <c r="I13" s="2">
        <v>605</v>
      </c>
      <c r="J13" s="2"/>
      <c r="K13" s="43"/>
      <c r="L13" s="52">
        <f>IFERROR(B13/I13,0)</f>
        <v>0.2</v>
      </c>
    </row>
    <row r="14" spans="1:14" ht="13.5" thickBot="1" x14ac:dyDescent="0.35">
      <c r="A14" s="5" t="s">
        <v>47</v>
      </c>
      <c r="B14" s="2">
        <v>435</v>
      </c>
      <c r="C14" s="2"/>
      <c r="D14" s="2">
        <v>5</v>
      </c>
      <c r="E14" s="2"/>
      <c r="F14" s="2">
        <v>317</v>
      </c>
      <c r="G14" s="2">
        <v>306</v>
      </c>
      <c r="H14" s="2">
        <v>4</v>
      </c>
      <c r="I14" s="1">
        <v>15751</v>
      </c>
      <c r="J14" s="1">
        <v>11076</v>
      </c>
      <c r="L14" s="52">
        <f>IFERROR(B14/I14,0)</f>
        <v>2.76172941400546E-2</v>
      </c>
    </row>
    <row r="15" spans="1:14" ht="13.5" thickBot="1" x14ac:dyDescent="0.35">
      <c r="A15" s="5" t="s">
        <v>49</v>
      </c>
      <c r="B15" s="1">
        <v>1232</v>
      </c>
      <c r="C15" s="2"/>
      <c r="D15" s="2">
        <v>18</v>
      </c>
      <c r="E15" s="2"/>
      <c r="F15" s="1">
        <v>1214</v>
      </c>
      <c r="G15" s="2">
        <v>730</v>
      </c>
      <c r="H15" s="2">
        <v>11</v>
      </c>
      <c r="I15" s="1">
        <v>12531</v>
      </c>
      <c r="J15" s="1">
        <v>7424</v>
      </c>
      <c r="K15" s="40"/>
      <c r="L15" s="52">
        <f>IFERROR(B15/I15,0)</f>
        <v>9.8316175883808157E-2</v>
      </c>
      <c r="N15" s="39"/>
    </row>
    <row r="16" spans="1:14" ht="13.5" thickBot="1" x14ac:dyDescent="0.35">
      <c r="A16" s="5" t="s">
        <v>12</v>
      </c>
      <c r="B16" s="1">
        <v>15078</v>
      </c>
      <c r="C16" s="2"/>
      <c r="D16" s="2">
        <v>462</v>
      </c>
      <c r="E16" s="2"/>
      <c r="F16" s="1">
        <v>14566</v>
      </c>
      <c r="G16" s="1">
        <v>1176</v>
      </c>
      <c r="H16" s="2">
        <v>36</v>
      </c>
      <c r="I16" s="1">
        <v>75066</v>
      </c>
      <c r="J16" s="1">
        <v>5855</v>
      </c>
      <c r="K16" s="41"/>
      <c r="L16" s="52">
        <f>IFERROR(B16/I16,0)</f>
        <v>0.20086324034849332</v>
      </c>
    </row>
    <row r="17" spans="1:12" ht="13.5" thickBot="1" x14ac:dyDescent="0.35">
      <c r="A17" s="5" t="s">
        <v>27</v>
      </c>
      <c r="B17" s="1">
        <v>5943</v>
      </c>
      <c r="C17" s="2"/>
      <c r="D17" s="2">
        <v>203</v>
      </c>
      <c r="E17" s="2"/>
      <c r="F17" s="1">
        <v>5726</v>
      </c>
      <c r="G17" s="2">
        <v>895</v>
      </c>
      <c r="H17" s="2">
        <v>31</v>
      </c>
      <c r="I17" s="1">
        <v>30869</v>
      </c>
      <c r="J17" s="1">
        <v>4651</v>
      </c>
      <c r="K17" s="41"/>
      <c r="L17" s="52">
        <f>IFERROR(B17/I17,0)</f>
        <v>0.19252324338332955</v>
      </c>
    </row>
    <row r="18" spans="1:12" ht="13.5" thickBot="1" x14ac:dyDescent="0.35">
      <c r="A18" s="5" t="s">
        <v>41</v>
      </c>
      <c r="B18" s="1">
        <v>1145</v>
      </c>
      <c r="C18" s="2"/>
      <c r="D18" s="2">
        <v>27</v>
      </c>
      <c r="E18" s="2"/>
      <c r="F18" s="1">
        <v>1029</v>
      </c>
      <c r="G18" s="2">
        <v>366</v>
      </c>
      <c r="H18" s="2">
        <v>9</v>
      </c>
      <c r="I18" s="1">
        <v>13966</v>
      </c>
      <c r="J18" s="1">
        <v>4458</v>
      </c>
      <c r="K18" s="41"/>
      <c r="L18" s="52">
        <f>IFERROR(B18/I18,0)</f>
        <v>8.1984820277817561E-2</v>
      </c>
    </row>
    <row r="19" spans="1:12" ht="13.5" thickBot="1" x14ac:dyDescent="0.35">
      <c r="A19" s="5" t="s">
        <v>45</v>
      </c>
      <c r="B19" s="1">
        <v>1046</v>
      </c>
      <c r="C19" s="2"/>
      <c r="D19" s="2">
        <v>38</v>
      </c>
      <c r="E19" s="2"/>
      <c r="F19" s="1">
        <v>1008</v>
      </c>
      <c r="G19" s="2">
        <v>360</v>
      </c>
      <c r="H19" s="2">
        <v>13</v>
      </c>
      <c r="I19" s="1">
        <v>10183</v>
      </c>
      <c r="J19" s="1">
        <v>3501</v>
      </c>
      <c r="K19" s="41"/>
      <c r="L19" s="52">
        <f>IFERROR(B19/I19,0)</f>
        <v>0.10272021997446724</v>
      </c>
    </row>
    <row r="20" spans="1:12" ht="13.5" thickBot="1" x14ac:dyDescent="0.35">
      <c r="A20" s="5" t="s">
        <v>38</v>
      </c>
      <c r="B20" s="1">
        <v>1346</v>
      </c>
      <c r="C20" s="2"/>
      <c r="D20" s="2">
        <v>73</v>
      </c>
      <c r="E20" s="2"/>
      <c r="F20" s="2">
        <v>967</v>
      </c>
      <c r="G20" s="2">
        <v>303</v>
      </c>
      <c r="H20" s="2">
        <v>16</v>
      </c>
      <c r="I20" s="1">
        <v>21620</v>
      </c>
      <c r="J20" s="1">
        <v>4869</v>
      </c>
      <c r="K20" s="40"/>
      <c r="L20" s="52">
        <f>IFERROR(B20/I20,0)</f>
        <v>6.2257169287696576E-2</v>
      </c>
    </row>
    <row r="21" spans="1:12" ht="13.5" thickBot="1" x14ac:dyDescent="0.35">
      <c r="A21" s="5" t="s">
        <v>14</v>
      </c>
      <c r="B21" s="1">
        <v>17030</v>
      </c>
      <c r="C21" s="2"/>
      <c r="D21" s="2">
        <v>652</v>
      </c>
      <c r="E21" s="2"/>
      <c r="F21" s="1">
        <v>16328</v>
      </c>
      <c r="G21" s="1">
        <v>3652</v>
      </c>
      <c r="H21" s="2">
        <v>140</v>
      </c>
      <c r="I21" s="1">
        <v>81406</v>
      </c>
      <c r="J21" s="1">
        <v>17456</v>
      </c>
      <c r="K21" s="40"/>
      <c r="L21" s="52">
        <f>IFERROR(B21/I21,0)</f>
        <v>0.20919833918875758</v>
      </c>
    </row>
    <row r="22" spans="1:12" ht="13.5" thickBot="1" x14ac:dyDescent="0.35">
      <c r="A22" s="5" t="s">
        <v>39</v>
      </c>
      <c r="B22" s="2">
        <v>537</v>
      </c>
      <c r="C22" s="2"/>
      <c r="D22" s="2">
        <v>14</v>
      </c>
      <c r="E22" s="2"/>
      <c r="F22" s="2">
        <v>336</v>
      </c>
      <c r="G22" s="2">
        <v>403</v>
      </c>
      <c r="H22" s="2">
        <v>11</v>
      </c>
      <c r="I22" s="1">
        <v>6625</v>
      </c>
      <c r="J22" s="1">
        <v>4971</v>
      </c>
      <c r="K22" s="41"/>
      <c r="L22" s="52">
        <f>IFERROR(B22/I22,0)</f>
        <v>8.1056603773584909E-2</v>
      </c>
    </row>
    <row r="23" spans="1:12" ht="13.5" thickBot="1" x14ac:dyDescent="0.35">
      <c r="A23" s="5" t="s">
        <v>26</v>
      </c>
      <c r="B23" s="1">
        <v>5529</v>
      </c>
      <c r="C23" s="2"/>
      <c r="D23" s="2">
        <v>124</v>
      </c>
      <c r="E23" s="2"/>
      <c r="F23" s="1">
        <v>5117</v>
      </c>
      <c r="G23" s="2">
        <v>921</v>
      </c>
      <c r="H23" s="2">
        <v>21</v>
      </c>
      <c r="I23" s="1">
        <v>38462</v>
      </c>
      <c r="J23" s="1">
        <v>6407</v>
      </c>
      <c r="K23" s="43"/>
      <c r="L23" s="52">
        <f>IFERROR(B23/I23,0)</f>
        <v>0.14375227497270032</v>
      </c>
    </row>
    <row r="24" spans="1:12" ht="13.5" thickBot="1" x14ac:dyDescent="0.35">
      <c r="A24" s="5" t="s">
        <v>17</v>
      </c>
      <c r="B24" s="1">
        <v>16790</v>
      </c>
      <c r="C24" s="2"/>
      <c r="D24" s="2">
        <v>433</v>
      </c>
      <c r="E24" s="2"/>
      <c r="F24" s="1">
        <v>16347</v>
      </c>
      <c r="G24" s="1">
        <v>2458</v>
      </c>
      <c r="H24" s="2">
        <v>63</v>
      </c>
      <c r="I24" s="1">
        <v>87511</v>
      </c>
      <c r="J24" s="1">
        <v>12812</v>
      </c>
      <c r="K24" s="43"/>
      <c r="L24" s="52">
        <f>IFERROR(B24/I24,0)</f>
        <v>0.19186159454240037</v>
      </c>
    </row>
    <row r="25" spans="1:12" ht="13.5" thickBot="1" x14ac:dyDescent="0.35">
      <c r="A25" s="5" t="s">
        <v>11</v>
      </c>
      <c r="B25" s="1">
        <v>20346</v>
      </c>
      <c r="C25" s="2"/>
      <c r="D25" s="2">
        <v>959</v>
      </c>
      <c r="E25" s="2"/>
      <c r="F25" s="1">
        <v>19318</v>
      </c>
      <c r="G25" s="1">
        <v>2043</v>
      </c>
      <c r="H25" s="2">
        <v>96</v>
      </c>
      <c r="I25" s="1">
        <v>51708</v>
      </c>
      <c r="J25" s="1">
        <v>5193</v>
      </c>
      <c r="K25" s="41"/>
      <c r="L25" s="52">
        <f>IFERROR(B25/I25,0)</f>
        <v>0.39347876537479692</v>
      </c>
    </row>
    <row r="26" spans="1:12" ht="13.5" thickBot="1" x14ac:dyDescent="0.35">
      <c r="A26" s="5" t="s">
        <v>32</v>
      </c>
      <c r="B26" s="1">
        <v>1154</v>
      </c>
      <c r="C26" s="2"/>
      <c r="D26" s="2">
        <v>39</v>
      </c>
      <c r="E26" s="2"/>
      <c r="F26" s="2">
        <v>483</v>
      </c>
      <c r="G26" s="2">
        <v>209</v>
      </c>
      <c r="H26" s="2">
        <v>7</v>
      </c>
      <c r="I26" s="1">
        <v>30753</v>
      </c>
      <c r="J26" s="1">
        <v>5564</v>
      </c>
      <c r="L26" s="52">
        <f>IFERROR(B26/I26,0)</f>
        <v>3.752479432900855E-2</v>
      </c>
    </row>
    <row r="27" spans="1:12" ht="13.5" thickBot="1" x14ac:dyDescent="0.35">
      <c r="A27" s="5" t="s">
        <v>30</v>
      </c>
      <c r="B27" s="1">
        <v>2003</v>
      </c>
      <c r="C27" s="2"/>
      <c r="D27" s="2">
        <v>67</v>
      </c>
      <c r="E27" s="2"/>
      <c r="F27" s="1">
        <v>1936</v>
      </c>
      <c r="G27" s="2">
        <v>670</v>
      </c>
      <c r="H27" s="2">
        <v>22</v>
      </c>
      <c r="I27" s="1">
        <v>20635</v>
      </c>
      <c r="J27" s="1">
        <v>6904</v>
      </c>
      <c r="L27" s="52">
        <f>IFERROR(B27/I27,0)</f>
        <v>9.7068088199660771E-2</v>
      </c>
    </row>
    <row r="28" spans="1:12" ht="13.5" thickBot="1" x14ac:dyDescent="0.35">
      <c r="A28" s="5" t="s">
        <v>35</v>
      </c>
      <c r="B28" s="1">
        <v>3431</v>
      </c>
      <c r="C28" s="2"/>
      <c r="D28" s="2">
        <v>85</v>
      </c>
      <c r="E28" s="2"/>
      <c r="F28" s="1">
        <v>3277</v>
      </c>
      <c r="G28" s="2">
        <v>563</v>
      </c>
      <c r="H28" s="2">
        <v>14</v>
      </c>
      <c r="I28" s="1">
        <v>38282</v>
      </c>
      <c r="J28" s="1">
        <v>6286</v>
      </c>
      <c r="K28" s="41"/>
      <c r="L28" s="52">
        <f>IFERROR(B28/I28,0)</f>
        <v>8.9624366543022832E-2</v>
      </c>
    </row>
    <row r="29" spans="1:12" ht="13.5" thickBot="1" x14ac:dyDescent="0.35">
      <c r="A29" s="5" t="s">
        <v>51</v>
      </c>
      <c r="B29" s="2">
        <v>332</v>
      </c>
      <c r="C29" s="2"/>
      <c r="D29" s="2">
        <v>6</v>
      </c>
      <c r="E29" s="2"/>
      <c r="F29" s="2">
        <v>191</v>
      </c>
      <c r="G29" s="2">
        <v>319</v>
      </c>
      <c r="H29" s="2">
        <v>6</v>
      </c>
      <c r="I29" s="1">
        <v>7398</v>
      </c>
      <c r="J29" s="1">
        <v>7102</v>
      </c>
      <c r="K29" s="41"/>
      <c r="L29" s="52">
        <f>IFERROR(B29/I29,0)</f>
        <v>4.4876993782103268E-2</v>
      </c>
    </row>
    <row r="30" spans="1:12" ht="13.5" thickBot="1" x14ac:dyDescent="0.35">
      <c r="A30" s="5" t="s">
        <v>50</v>
      </c>
      <c r="B30" s="2">
        <v>519</v>
      </c>
      <c r="C30" s="2"/>
      <c r="D30" s="2">
        <v>12</v>
      </c>
      <c r="E30" s="2"/>
      <c r="F30" s="2">
        <v>507</v>
      </c>
      <c r="G30" s="2">
        <v>272</v>
      </c>
      <c r="H30" s="2">
        <v>6</v>
      </c>
      <c r="I30" s="1">
        <v>7978</v>
      </c>
      <c r="J30" s="1">
        <v>4188</v>
      </c>
      <c r="K30" s="41"/>
      <c r="L30" s="52">
        <f>IFERROR(B30/I30,0)</f>
        <v>6.5053898220105294E-2</v>
      </c>
    </row>
    <row r="31" spans="1:12" ht="13.5" thickBot="1" x14ac:dyDescent="0.35">
      <c r="A31" s="5" t="s">
        <v>31</v>
      </c>
      <c r="B31" s="1">
        <v>2318</v>
      </c>
      <c r="C31" s="2"/>
      <c r="D31" s="2">
        <v>71</v>
      </c>
      <c r="E31" s="2"/>
      <c r="F31" s="1">
        <v>2211</v>
      </c>
      <c r="G31" s="2">
        <v>793</v>
      </c>
      <c r="H31" s="2">
        <v>24</v>
      </c>
      <c r="I31" s="1">
        <v>22865</v>
      </c>
      <c r="J31" s="1">
        <v>7823</v>
      </c>
      <c r="K31" s="41"/>
      <c r="L31" s="52">
        <f>IFERROR(B31/I31,0)</f>
        <v>0.10137765143232014</v>
      </c>
    </row>
    <row r="32" spans="1:12" ht="13.5" thickBot="1" x14ac:dyDescent="0.35">
      <c r="A32" s="5" t="s">
        <v>42</v>
      </c>
      <c r="B32" s="2">
        <v>788</v>
      </c>
      <c r="C32" s="2"/>
      <c r="D32" s="2">
        <v>18</v>
      </c>
      <c r="E32" s="2"/>
      <c r="F32" s="2">
        <v>543</v>
      </c>
      <c r="G32" s="2">
        <v>586</v>
      </c>
      <c r="H32" s="2">
        <v>13</v>
      </c>
      <c r="I32" s="1">
        <v>9551</v>
      </c>
      <c r="J32" s="1">
        <v>7108</v>
      </c>
      <c r="K32" s="42"/>
      <c r="L32" s="52">
        <f>IFERROR(B32/I32,0)</f>
        <v>8.2504449795832893E-2</v>
      </c>
    </row>
    <row r="33" spans="1:12" ht="13.5" thickBot="1" x14ac:dyDescent="0.35">
      <c r="A33" s="5" t="s">
        <v>8</v>
      </c>
      <c r="B33" s="1">
        <v>47437</v>
      </c>
      <c r="C33" s="2"/>
      <c r="D33" s="1">
        <v>1504</v>
      </c>
      <c r="E33" s="2"/>
      <c r="F33" s="1">
        <v>45841</v>
      </c>
      <c r="G33" s="1">
        <v>5341</v>
      </c>
      <c r="H33" s="2">
        <v>169</v>
      </c>
      <c r="I33" s="1">
        <v>100326</v>
      </c>
      <c r="J33" s="1">
        <v>11296</v>
      </c>
      <c r="K33" s="41"/>
      <c r="L33" s="52">
        <f>IFERROR(B33/I33,0)</f>
        <v>0.47282857883300439</v>
      </c>
    </row>
    <row r="34" spans="1:12" ht="13.5" thickBot="1" x14ac:dyDescent="0.35">
      <c r="A34" s="5" t="s">
        <v>44</v>
      </c>
      <c r="B34" s="2">
        <v>865</v>
      </c>
      <c r="C34" s="2"/>
      <c r="D34" s="2">
        <v>16</v>
      </c>
      <c r="E34" s="2"/>
      <c r="F34" s="2">
        <v>678</v>
      </c>
      <c r="G34" s="2">
        <v>413</v>
      </c>
      <c r="H34" s="2">
        <v>8</v>
      </c>
      <c r="I34" s="1">
        <v>23807</v>
      </c>
      <c r="J34" s="1">
        <v>11378</v>
      </c>
      <c r="K34" s="41"/>
      <c r="L34" s="52">
        <f>IFERROR(B34/I34,0)</f>
        <v>3.6333851388247157E-2</v>
      </c>
    </row>
    <row r="35" spans="1:12" ht="13.5" thickBot="1" x14ac:dyDescent="0.35">
      <c r="A35" s="5" t="s">
        <v>7</v>
      </c>
      <c r="B35" s="1">
        <v>151171</v>
      </c>
      <c r="C35" s="2"/>
      <c r="D35" s="1">
        <v>6268</v>
      </c>
      <c r="E35" s="2"/>
      <c r="F35" s="1">
        <v>130323</v>
      </c>
      <c r="G35" s="1">
        <v>7706</v>
      </c>
      <c r="H35" s="2">
        <v>319</v>
      </c>
      <c r="I35" s="1">
        <v>365153</v>
      </c>
      <c r="J35" s="1">
        <v>18613</v>
      </c>
      <c r="K35" s="41"/>
      <c r="L35" s="52">
        <f>IFERROR(B35/I35,0)</f>
        <v>0.41399358625014721</v>
      </c>
    </row>
    <row r="36" spans="1:12" ht="13.5" thickBot="1" x14ac:dyDescent="0.35">
      <c r="A36" s="5" t="s">
        <v>24</v>
      </c>
      <c r="B36" s="1">
        <v>3562</v>
      </c>
      <c r="C36" s="2"/>
      <c r="D36" s="2">
        <v>63</v>
      </c>
      <c r="E36" s="2"/>
      <c r="F36" s="1">
        <v>3413</v>
      </c>
      <c r="G36" s="2">
        <v>351</v>
      </c>
      <c r="H36" s="2">
        <v>6</v>
      </c>
      <c r="I36" s="1">
        <v>42987</v>
      </c>
      <c r="J36" s="1">
        <v>4233</v>
      </c>
      <c r="K36" s="42"/>
      <c r="L36" s="52">
        <f>IFERROR(B36/I36,0)</f>
        <v>8.2862260683462446E-2</v>
      </c>
    </row>
    <row r="37" spans="1:12" ht="13.5" thickBot="1" x14ac:dyDescent="0.35">
      <c r="A37" s="5" t="s">
        <v>53</v>
      </c>
      <c r="B37" s="2">
        <v>251</v>
      </c>
      <c r="C37" s="2"/>
      <c r="D37" s="2">
        <v>4</v>
      </c>
      <c r="E37" s="2"/>
      <c r="F37" s="2">
        <v>149</v>
      </c>
      <c r="G37" s="2">
        <v>334</v>
      </c>
      <c r="H37" s="2">
        <v>5</v>
      </c>
      <c r="I37" s="1">
        <v>8607</v>
      </c>
      <c r="J37" s="1">
        <v>11442</v>
      </c>
      <c r="K37" s="41"/>
      <c r="L37" s="52">
        <f>IFERROR(B37/I37,0)</f>
        <v>2.9162309747879634E-2</v>
      </c>
    </row>
    <row r="38" spans="1:12" ht="13.5" thickBot="1" x14ac:dyDescent="0.35">
      <c r="A38" s="5" t="s">
        <v>67</v>
      </c>
      <c r="B38" s="2">
        <v>11</v>
      </c>
      <c r="C38" s="2"/>
      <c r="D38" s="2">
        <v>2</v>
      </c>
      <c r="E38" s="2"/>
      <c r="F38" s="2">
        <v>9</v>
      </c>
      <c r="G38" s="2"/>
      <c r="H38" s="2"/>
      <c r="I38" s="2">
        <v>45</v>
      </c>
      <c r="J38" s="2"/>
      <c r="K38" s="41"/>
      <c r="L38" s="52">
        <f>IFERROR(B38/I38,0)</f>
        <v>0.24444444444444444</v>
      </c>
    </row>
    <row r="39" spans="1:12" ht="13.5" thickBot="1" x14ac:dyDescent="0.35">
      <c r="A39" s="5" t="s">
        <v>21</v>
      </c>
      <c r="B39" s="1">
        <v>5148</v>
      </c>
      <c r="C39" s="2"/>
      <c r="D39" s="2">
        <v>193</v>
      </c>
      <c r="E39" s="2"/>
      <c r="F39" s="1">
        <v>4955</v>
      </c>
      <c r="G39" s="2">
        <v>442</v>
      </c>
      <c r="H39" s="2">
        <v>17</v>
      </c>
      <c r="I39" s="1">
        <v>53341</v>
      </c>
      <c r="J39" s="1">
        <v>4582</v>
      </c>
      <c r="K39" s="41"/>
      <c r="L39" s="52">
        <f>IFERROR(B39/I39,0)</f>
        <v>9.6511126525561944E-2</v>
      </c>
    </row>
    <row r="40" spans="1:12" ht="13.5" thickBot="1" x14ac:dyDescent="0.35">
      <c r="A40" s="5" t="s">
        <v>46</v>
      </c>
      <c r="B40" s="1">
        <v>1524</v>
      </c>
      <c r="C40" s="2"/>
      <c r="D40" s="2">
        <v>79</v>
      </c>
      <c r="E40" s="2"/>
      <c r="F40" s="2">
        <v>923</v>
      </c>
      <c r="G40" s="2">
        <v>389</v>
      </c>
      <c r="H40" s="2">
        <v>20</v>
      </c>
      <c r="I40" s="1">
        <v>13345</v>
      </c>
      <c r="J40" s="1">
        <v>3406</v>
      </c>
      <c r="K40" s="41"/>
      <c r="L40" s="52">
        <f>IFERROR(B40/I40,0)</f>
        <v>0.11420007493443238</v>
      </c>
    </row>
    <row r="41" spans="1:12" ht="13.5" thickBot="1" x14ac:dyDescent="0.35">
      <c r="A41" s="5" t="s">
        <v>37</v>
      </c>
      <c r="B41" s="1">
        <v>1239</v>
      </c>
      <c r="C41" s="2"/>
      <c r="D41" s="2">
        <v>38</v>
      </c>
      <c r="E41" s="2"/>
      <c r="F41" s="1">
        <v>1201</v>
      </c>
      <c r="G41" s="2">
        <v>304</v>
      </c>
      <c r="H41" s="2">
        <v>9</v>
      </c>
      <c r="I41" s="1">
        <v>24564</v>
      </c>
      <c r="J41" s="1">
        <v>6018</v>
      </c>
      <c r="K41" s="41"/>
      <c r="L41" s="52">
        <f>IFERROR(B41/I41,0)</f>
        <v>5.0439667806546164E-2</v>
      </c>
    </row>
    <row r="42" spans="1:12" ht="13.5" thickBot="1" x14ac:dyDescent="0.35">
      <c r="A42" s="5" t="s">
        <v>19</v>
      </c>
      <c r="B42" s="1">
        <v>16743</v>
      </c>
      <c r="C42" s="2"/>
      <c r="D42" s="2">
        <v>314</v>
      </c>
      <c r="E42" s="2"/>
      <c r="F42" s="1">
        <v>16295</v>
      </c>
      <c r="G42" s="1">
        <v>1309</v>
      </c>
      <c r="H42" s="2">
        <v>25</v>
      </c>
      <c r="I42" s="1">
        <v>98538</v>
      </c>
      <c r="J42" s="1">
        <v>7704</v>
      </c>
      <c r="K42" s="43"/>
      <c r="L42" s="52">
        <f>IFERROR(B42/I42,0)</f>
        <v>0.16991414479693112</v>
      </c>
    </row>
    <row r="43" spans="1:12" ht="13.5" thickBot="1" x14ac:dyDescent="0.35">
      <c r="A43" s="5" t="s">
        <v>65</v>
      </c>
      <c r="B43" s="2">
        <v>620</v>
      </c>
      <c r="C43" s="2"/>
      <c r="D43" s="2">
        <v>24</v>
      </c>
      <c r="E43" s="2"/>
      <c r="F43" s="2">
        <v>592</v>
      </c>
      <c r="G43" s="2">
        <v>183</v>
      </c>
      <c r="H43" s="2">
        <v>7</v>
      </c>
      <c r="I43" s="1">
        <v>6052</v>
      </c>
      <c r="J43" s="1">
        <v>1787</v>
      </c>
      <c r="K43" s="41"/>
      <c r="L43" s="52">
        <f>IFERROR(B43/I43,0)</f>
        <v>0.1024454725710509</v>
      </c>
    </row>
    <row r="44" spans="1:12" ht="13.5" thickBot="1" x14ac:dyDescent="0.35">
      <c r="A44" s="5" t="s">
        <v>40</v>
      </c>
      <c r="B44" s="1">
        <v>1450</v>
      </c>
      <c r="C44" s="2"/>
      <c r="D44" s="2">
        <v>35</v>
      </c>
      <c r="E44" s="2"/>
      <c r="F44" s="1">
        <v>1405</v>
      </c>
      <c r="G44" s="1">
        <v>1372</v>
      </c>
      <c r="H44" s="2">
        <v>33</v>
      </c>
      <c r="I44" s="1">
        <v>12132</v>
      </c>
      <c r="J44" s="1">
        <v>11482</v>
      </c>
      <c r="K44" s="41"/>
      <c r="L44" s="52">
        <f>IFERROR(B44/I44,0)</f>
        <v>0.11951862842070557</v>
      </c>
    </row>
    <row r="45" spans="1:12" ht="13.5" thickBot="1" x14ac:dyDescent="0.35">
      <c r="A45" s="5" t="s">
        <v>25</v>
      </c>
      <c r="B45" s="1">
        <v>2552</v>
      </c>
      <c r="C45" s="2"/>
      <c r="D45" s="2">
        <v>63</v>
      </c>
      <c r="E45" s="2"/>
      <c r="F45" s="1">
        <v>2489</v>
      </c>
      <c r="G45" s="2">
        <v>515</v>
      </c>
      <c r="H45" s="2">
        <v>13</v>
      </c>
      <c r="I45" s="1">
        <v>24634</v>
      </c>
      <c r="J45" s="1">
        <v>4971</v>
      </c>
      <c r="K45" s="40"/>
      <c r="L45" s="52">
        <f>IFERROR(B45/I45,0)</f>
        <v>0.10359665502963383</v>
      </c>
    </row>
    <row r="46" spans="1:12" ht="13.5" thickBot="1" x14ac:dyDescent="0.35">
      <c r="A46" s="5" t="s">
        <v>54</v>
      </c>
      <c r="B46" s="2">
        <v>393</v>
      </c>
      <c r="C46" s="2"/>
      <c r="D46" s="2">
        <v>6</v>
      </c>
      <c r="E46" s="2"/>
      <c r="F46" s="2">
        <v>241</v>
      </c>
      <c r="G46" s="2">
        <v>455</v>
      </c>
      <c r="H46" s="2">
        <v>7</v>
      </c>
      <c r="I46" s="1">
        <v>6748</v>
      </c>
      <c r="J46" s="1">
        <v>7808</v>
      </c>
      <c r="K46" s="43"/>
      <c r="L46" s="52">
        <f>IFERROR(B46/I46,0)</f>
        <v>5.8239478363959693E-2</v>
      </c>
    </row>
    <row r="47" spans="1:12" ht="13.5" thickBot="1" x14ac:dyDescent="0.35">
      <c r="A47" s="5" t="s">
        <v>20</v>
      </c>
      <c r="B47" s="1">
        <v>4362</v>
      </c>
      <c r="C47" s="2"/>
      <c r="D47" s="2">
        <v>79</v>
      </c>
      <c r="E47" s="2"/>
      <c r="F47" s="1">
        <v>3656</v>
      </c>
      <c r="G47" s="2">
        <v>656</v>
      </c>
      <c r="H47" s="2">
        <v>12</v>
      </c>
      <c r="I47" s="1">
        <v>56618</v>
      </c>
      <c r="J47" s="1">
        <v>8513</v>
      </c>
      <c r="K47" s="41"/>
      <c r="L47" s="52">
        <f>IFERROR(B47/I47,0)</f>
        <v>7.7042636617330171E-2</v>
      </c>
    </row>
    <row r="48" spans="1:12" ht="13.5" thickBot="1" x14ac:dyDescent="0.35">
      <c r="A48" s="5" t="s">
        <v>15</v>
      </c>
      <c r="B48" s="1">
        <v>10065</v>
      </c>
      <c r="C48" s="2"/>
      <c r="D48" s="2">
        <v>195</v>
      </c>
      <c r="E48" s="2"/>
      <c r="F48" s="1">
        <v>9100</v>
      </c>
      <c r="G48" s="2">
        <v>361</v>
      </c>
      <c r="H48" s="2">
        <v>7</v>
      </c>
      <c r="I48" s="1">
        <v>96258</v>
      </c>
      <c r="J48" s="1">
        <v>3452</v>
      </c>
      <c r="K48" s="43"/>
      <c r="L48" s="52">
        <f>IFERROR(B48/I48,0)</f>
        <v>0.10456273764258556</v>
      </c>
    </row>
    <row r="49" spans="1:12" ht="13.5" thickBot="1" x14ac:dyDescent="0.35">
      <c r="A49" s="51" t="s">
        <v>66</v>
      </c>
      <c r="B49" s="47">
        <v>43</v>
      </c>
      <c r="C49" s="47"/>
      <c r="D49" s="47">
        <v>1</v>
      </c>
      <c r="E49" s="47"/>
      <c r="F49" s="47">
        <v>8</v>
      </c>
      <c r="G49" s="47"/>
      <c r="H49" s="47"/>
      <c r="I49" s="47">
        <v>266</v>
      </c>
      <c r="J49" s="47"/>
      <c r="K49" s="41"/>
      <c r="L49" s="52">
        <f>IFERROR(B49/I49,0)</f>
        <v>0.16165413533834586</v>
      </c>
    </row>
    <row r="50" spans="1:12" ht="13.5" thickBot="1" x14ac:dyDescent="0.35">
      <c r="A50" s="5" t="s">
        <v>28</v>
      </c>
      <c r="B50" s="1">
        <v>1846</v>
      </c>
      <c r="C50" s="2"/>
      <c r="D50" s="2">
        <v>13</v>
      </c>
      <c r="E50" s="2"/>
      <c r="F50" s="1">
        <v>1807</v>
      </c>
      <c r="G50" s="2">
        <v>606</v>
      </c>
      <c r="H50" s="2">
        <v>4</v>
      </c>
      <c r="I50" s="1">
        <v>36116</v>
      </c>
      <c r="J50" s="1">
        <v>11859</v>
      </c>
      <c r="K50" s="41"/>
      <c r="L50" s="52">
        <f>IFERROR(B50/I50,0)</f>
        <v>5.1113080075312879E-2</v>
      </c>
    </row>
    <row r="51" spans="1:12" ht="13.5" thickBot="1" x14ac:dyDescent="0.35">
      <c r="A51" s="5" t="s">
        <v>48</v>
      </c>
      <c r="B51" s="2">
        <v>605</v>
      </c>
      <c r="C51" s="2"/>
      <c r="D51" s="2">
        <v>23</v>
      </c>
      <c r="E51" s="2"/>
      <c r="F51" s="2">
        <v>582</v>
      </c>
      <c r="G51" s="2">
        <v>968</v>
      </c>
      <c r="H51" s="2">
        <v>37</v>
      </c>
      <c r="I51" s="1">
        <v>7749</v>
      </c>
      <c r="J51" s="1">
        <v>12399</v>
      </c>
      <c r="K51" s="41"/>
      <c r="L51" s="52">
        <f>IFERROR(B51/I51,0)</f>
        <v>7.8074590269712224E-2</v>
      </c>
    </row>
    <row r="52" spans="1:12" ht="13.5" thickBot="1" x14ac:dyDescent="0.35">
      <c r="A52" s="5" t="s">
        <v>29</v>
      </c>
      <c r="B52" s="1">
        <v>3645</v>
      </c>
      <c r="C52" s="2"/>
      <c r="D52" s="2">
        <v>75</v>
      </c>
      <c r="E52" s="2"/>
      <c r="F52" s="1">
        <v>3568</v>
      </c>
      <c r="G52" s="2">
        <v>433</v>
      </c>
      <c r="H52" s="2">
        <v>9</v>
      </c>
      <c r="I52" s="1">
        <v>30645</v>
      </c>
      <c r="J52" s="1">
        <v>3642</v>
      </c>
      <c r="K52" s="41"/>
      <c r="L52" s="52">
        <f>IFERROR(B52/I52,0)</f>
        <v>0.11894273127753303</v>
      </c>
    </row>
    <row r="53" spans="1:12" ht="13.5" thickBot="1" x14ac:dyDescent="0.35">
      <c r="A53" s="5" t="s">
        <v>9</v>
      </c>
      <c r="B53" s="1">
        <v>9342</v>
      </c>
      <c r="C53" s="2"/>
      <c r="D53" s="2">
        <v>431</v>
      </c>
      <c r="E53" s="2"/>
      <c r="F53" s="1">
        <v>7997</v>
      </c>
      <c r="G53" s="1">
        <v>1281</v>
      </c>
      <c r="H53" s="2">
        <v>59</v>
      </c>
      <c r="I53" s="1">
        <v>92073</v>
      </c>
      <c r="J53" s="1">
        <v>12623</v>
      </c>
      <c r="K53" s="41"/>
      <c r="L53" s="52">
        <f>IFERROR(B53/I53,0)</f>
        <v>0.10146296960020854</v>
      </c>
    </row>
    <row r="54" spans="1:12" ht="13.5" thickBot="1" x14ac:dyDescent="0.35">
      <c r="A54" s="5" t="s">
        <v>56</v>
      </c>
      <c r="B54" s="2">
        <v>483</v>
      </c>
      <c r="C54" s="2"/>
      <c r="D54" s="2">
        <v>4</v>
      </c>
      <c r="E54" s="2"/>
      <c r="F54" s="2">
        <v>479</v>
      </c>
      <c r="G54" s="2">
        <v>264</v>
      </c>
      <c r="H54" s="2">
        <v>2</v>
      </c>
      <c r="I54" s="1">
        <v>12859</v>
      </c>
      <c r="J54" s="1">
        <v>7030</v>
      </c>
      <c r="K54" s="41"/>
      <c r="L54" s="52">
        <f>IFERROR(B54/I54,0)</f>
        <v>3.7561241154055527E-2</v>
      </c>
    </row>
    <row r="55" spans="1:12" ht="13.5" thickBot="1" x14ac:dyDescent="0.35">
      <c r="A55" s="5" t="s">
        <v>22</v>
      </c>
      <c r="B55" s="1">
        <v>2756</v>
      </c>
      <c r="C55" s="2"/>
      <c r="D55" s="2">
        <v>103</v>
      </c>
      <c r="E55" s="2"/>
      <c r="F55" s="1">
        <v>2588</v>
      </c>
      <c r="G55" s="2">
        <v>477</v>
      </c>
      <c r="H55" s="2">
        <v>18</v>
      </c>
      <c r="I55" s="1">
        <v>32871</v>
      </c>
      <c r="J55" s="1">
        <v>5689</v>
      </c>
      <c r="L55" s="52">
        <f>IFERROR(B55/I55,0)</f>
        <v>8.3842901037388576E-2</v>
      </c>
    </row>
    <row r="56" spans="1:12" ht="13.5" thickBot="1" x14ac:dyDescent="0.35">
      <c r="A56" s="16" t="s">
        <v>55</v>
      </c>
      <c r="B56" s="17">
        <v>230</v>
      </c>
      <c r="C56" s="17"/>
      <c r="D56" s="17"/>
      <c r="E56" s="17"/>
      <c r="F56" s="17">
        <v>136</v>
      </c>
      <c r="G56" s="17">
        <v>395</v>
      </c>
      <c r="H56" s="17"/>
      <c r="I56" s="44">
        <v>4064</v>
      </c>
      <c r="J56" s="44">
        <v>6985</v>
      </c>
      <c r="K56" s="41"/>
      <c r="L56" s="52">
        <f>IFERROR(B56/I56,0)</f>
        <v>5.6594488188976375E-2</v>
      </c>
    </row>
  </sheetData>
  <autoFilter ref="A1:N56" xr:uid="{664B8C61-E3E2-4AF2-A751-9B126D5B380A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0.2</formula>
    </cfRule>
    <cfRule type="cellIs" dxfId="2" priority="3" operator="between">
      <formula>0.2</formula>
      <formula>0.3</formula>
    </cfRule>
    <cfRule type="cellIs" dxfId="1" priority="4" operator="greaterThan">
      <formula>0.3</formula>
    </cfRule>
    <cfRule type="cellIs" dxfId="0" priority="5" operator="notBetween">
      <formula>0</formula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56"/>
  <sheetViews>
    <sheetView topLeftCell="A19" workbookViewId="0">
      <selection activeCell="A2" sqref="A2:B56"/>
    </sheetView>
  </sheetViews>
  <sheetFormatPr defaultRowHeight="14.5" x14ac:dyDescent="0.35"/>
  <cols>
    <col min="1" max="1" width="13.81640625" customWidth="1"/>
  </cols>
  <sheetData>
    <row r="1" spans="1:2" ht="15" thickBot="1" x14ac:dyDescent="0.4"/>
    <row r="2" spans="1:2" ht="15" thickBot="1" x14ac:dyDescent="0.4">
      <c r="A2" s="5" t="s">
        <v>36</v>
      </c>
      <c r="B2" s="2">
        <v>67</v>
      </c>
    </row>
    <row r="3" spans="1:2" ht="15" thickBot="1" x14ac:dyDescent="0.4">
      <c r="A3" s="5" t="s">
        <v>52</v>
      </c>
      <c r="B3" s="2">
        <v>7</v>
      </c>
    </row>
    <row r="4" spans="1:2" ht="15" thickBot="1" x14ac:dyDescent="0.4">
      <c r="A4" s="5" t="s">
        <v>33</v>
      </c>
      <c r="B4" s="2">
        <v>80</v>
      </c>
    </row>
    <row r="5" spans="1:2" ht="15" thickBot="1" x14ac:dyDescent="0.4">
      <c r="A5" s="5" t="s">
        <v>34</v>
      </c>
      <c r="B5" s="2">
        <v>18</v>
      </c>
    </row>
    <row r="6" spans="1:2" ht="15" thickBot="1" x14ac:dyDescent="0.4">
      <c r="A6" s="5" t="s">
        <v>10</v>
      </c>
      <c r="B6" s="2">
        <v>507</v>
      </c>
    </row>
    <row r="7" spans="1:2" ht="15" thickBot="1" x14ac:dyDescent="0.4">
      <c r="A7" s="5" t="s">
        <v>18</v>
      </c>
      <c r="B7" s="2">
        <v>193</v>
      </c>
    </row>
    <row r="8" spans="1:2" ht="15" thickBot="1" x14ac:dyDescent="0.4">
      <c r="A8" s="5" t="s">
        <v>23</v>
      </c>
      <c r="B8" s="2">
        <v>335</v>
      </c>
    </row>
    <row r="9" spans="1:2" ht="15" thickBot="1" x14ac:dyDescent="0.4">
      <c r="A9" s="5" t="s">
        <v>43</v>
      </c>
      <c r="B9" s="2">
        <v>19</v>
      </c>
    </row>
    <row r="10" spans="1:2" ht="21.5" thickBot="1" x14ac:dyDescent="0.4">
      <c r="A10" s="5" t="s">
        <v>63</v>
      </c>
      <c r="B10" s="2">
        <v>27</v>
      </c>
    </row>
    <row r="11" spans="1:2" ht="15" thickBot="1" x14ac:dyDescent="0.4">
      <c r="A11" s="5" t="s">
        <v>13</v>
      </c>
      <c r="B11" s="2">
        <v>323</v>
      </c>
    </row>
    <row r="12" spans="1:2" ht="15" thickBot="1" x14ac:dyDescent="0.4">
      <c r="A12" s="5" t="s">
        <v>16</v>
      </c>
      <c r="B12" s="2">
        <v>370</v>
      </c>
    </row>
    <row r="13" spans="1:2" ht="15" thickBot="1" x14ac:dyDescent="0.4">
      <c r="A13" s="5" t="s">
        <v>64</v>
      </c>
      <c r="B13" s="2">
        <v>4</v>
      </c>
    </row>
    <row r="14" spans="1:2" ht="15" thickBot="1" x14ac:dyDescent="0.4">
      <c r="A14" s="5" t="s">
        <v>47</v>
      </c>
      <c r="B14" s="2">
        <v>5</v>
      </c>
    </row>
    <row r="15" spans="1:2" ht="15" thickBot="1" x14ac:dyDescent="0.4">
      <c r="A15" s="5" t="s">
        <v>49</v>
      </c>
      <c r="B15" s="2">
        <v>18</v>
      </c>
    </row>
    <row r="16" spans="1:2" ht="15" thickBot="1" x14ac:dyDescent="0.4">
      <c r="A16" s="5" t="s">
        <v>12</v>
      </c>
      <c r="B16" s="2">
        <v>462</v>
      </c>
    </row>
    <row r="17" spans="1:2" ht="15" thickBot="1" x14ac:dyDescent="0.4">
      <c r="A17" s="5" t="s">
        <v>27</v>
      </c>
      <c r="B17" s="2">
        <v>203</v>
      </c>
    </row>
    <row r="18" spans="1:2" ht="15" thickBot="1" x14ac:dyDescent="0.4">
      <c r="A18" s="5" t="s">
        <v>41</v>
      </c>
      <c r="B18" s="2">
        <v>27</v>
      </c>
    </row>
    <row r="19" spans="1:2" ht="15" thickBot="1" x14ac:dyDescent="0.4">
      <c r="A19" s="5" t="s">
        <v>45</v>
      </c>
      <c r="B19" s="2">
        <v>38</v>
      </c>
    </row>
    <row r="20" spans="1:2" ht="15" thickBot="1" x14ac:dyDescent="0.4">
      <c r="A20" s="5" t="s">
        <v>38</v>
      </c>
      <c r="B20" s="2">
        <v>73</v>
      </c>
    </row>
    <row r="21" spans="1:2" ht="15" thickBot="1" x14ac:dyDescent="0.4">
      <c r="A21" s="5" t="s">
        <v>14</v>
      </c>
      <c r="B21" s="2">
        <v>652</v>
      </c>
    </row>
    <row r="22" spans="1:2" ht="15" thickBot="1" x14ac:dyDescent="0.4">
      <c r="A22" s="5" t="s">
        <v>39</v>
      </c>
      <c r="B22" s="2">
        <v>14</v>
      </c>
    </row>
    <row r="23" spans="1:2" ht="15" thickBot="1" x14ac:dyDescent="0.4">
      <c r="A23" s="5" t="s">
        <v>26</v>
      </c>
      <c r="B23" s="2">
        <v>124</v>
      </c>
    </row>
    <row r="24" spans="1:2" ht="15" thickBot="1" x14ac:dyDescent="0.4">
      <c r="A24" s="5" t="s">
        <v>17</v>
      </c>
      <c r="B24" s="2">
        <v>433</v>
      </c>
    </row>
    <row r="25" spans="1:2" ht="15" thickBot="1" x14ac:dyDescent="0.4">
      <c r="A25" s="5" t="s">
        <v>11</v>
      </c>
      <c r="B25" s="2">
        <v>959</v>
      </c>
    </row>
    <row r="26" spans="1:2" ht="15" thickBot="1" x14ac:dyDescent="0.4">
      <c r="A26" s="5" t="s">
        <v>32</v>
      </c>
      <c r="B26" s="2">
        <v>39</v>
      </c>
    </row>
    <row r="27" spans="1:2" ht="15" thickBot="1" x14ac:dyDescent="0.4">
      <c r="A27" s="5" t="s">
        <v>30</v>
      </c>
      <c r="B27" s="2">
        <v>67</v>
      </c>
    </row>
    <row r="28" spans="1:2" ht="15" thickBot="1" x14ac:dyDescent="0.4">
      <c r="A28" s="5" t="s">
        <v>35</v>
      </c>
      <c r="B28" s="2">
        <v>85</v>
      </c>
    </row>
    <row r="29" spans="1:2" ht="15" thickBot="1" x14ac:dyDescent="0.4">
      <c r="A29" s="5" t="s">
        <v>51</v>
      </c>
      <c r="B29" s="2">
        <v>6</v>
      </c>
    </row>
    <row r="30" spans="1:2" ht="15" thickBot="1" x14ac:dyDescent="0.4">
      <c r="A30" s="5" t="s">
        <v>50</v>
      </c>
      <c r="B30" s="2">
        <v>12</v>
      </c>
    </row>
    <row r="31" spans="1:2" ht="15" thickBot="1" x14ac:dyDescent="0.4">
      <c r="A31" s="5" t="s">
        <v>31</v>
      </c>
      <c r="B31" s="2">
        <v>71</v>
      </c>
    </row>
    <row r="32" spans="1:2" ht="15" thickBot="1" x14ac:dyDescent="0.4">
      <c r="A32" s="5" t="s">
        <v>42</v>
      </c>
      <c r="B32" s="2">
        <v>18</v>
      </c>
    </row>
    <row r="33" spans="1:2" ht="15" thickBot="1" x14ac:dyDescent="0.4">
      <c r="A33" s="5" t="s">
        <v>8</v>
      </c>
      <c r="B33" s="1">
        <v>1504</v>
      </c>
    </row>
    <row r="34" spans="1:2" ht="15" thickBot="1" x14ac:dyDescent="0.4">
      <c r="A34" s="5" t="s">
        <v>44</v>
      </c>
      <c r="B34" s="2">
        <v>16</v>
      </c>
    </row>
    <row r="35" spans="1:2" ht="15" thickBot="1" x14ac:dyDescent="0.4">
      <c r="A35" s="5" t="s">
        <v>7</v>
      </c>
      <c r="B35" s="1">
        <v>6268</v>
      </c>
    </row>
    <row r="36" spans="1:2" ht="15" thickBot="1" x14ac:dyDescent="0.4">
      <c r="A36" s="5" t="s">
        <v>24</v>
      </c>
      <c r="B36" s="2">
        <v>63</v>
      </c>
    </row>
    <row r="37" spans="1:2" ht="15" thickBot="1" x14ac:dyDescent="0.4">
      <c r="A37" s="5" t="s">
        <v>53</v>
      </c>
      <c r="B37" s="2">
        <v>4</v>
      </c>
    </row>
    <row r="38" spans="1:2" ht="21.5" thickBot="1" x14ac:dyDescent="0.4">
      <c r="A38" s="5" t="s">
        <v>67</v>
      </c>
      <c r="B38" s="2">
        <v>2</v>
      </c>
    </row>
    <row r="39" spans="1:2" ht="15" thickBot="1" x14ac:dyDescent="0.4">
      <c r="A39" s="5" t="s">
        <v>21</v>
      </c>
      <c r="B39" s="2">
        <v>193</v>
      </c>
    </row>
    <row r="40" spans="1:2" ht="15" thickBot="1" x14ac:dyDescent="0.4">
      <c r="A40" s="5" t="s">
        <v>46</v>
      </c>
      <c r="B40" s="2">
        <v>79</v>
      </c>
    </row>
    <row r="41" spans="1:2" ht="15" thickBot="1" x14ac:dyDescent="0.4">
      <c r="A41" s="5" t="s">
        <v>37</v>
      </c>
      <c r="B41" s="2">
        <v>38</v>
      </c>
    </row>
    <row r="42" spans="1:2" ht="15" thickBot="1" x14ac:dyDescent="0.4">
      <c r="A42" s="5" t="s">
        <v>19</v>
      </c>
      <c r="B42" s="2">
        <v>314</v>
      </c>
    </row>
    <row r="43" spans="1:2" ht="15" thickBot="1" x14ac:dyDescent="0.4">
      <c r="A43" s="5" t="s">
        <v>65</v>
      </c>
      <c r="B43" s="2">
        <v>24</v>
      </c>
    </row>
    <row r="44" spans="1:2" ht="15" thickBot="1" x14ac:dyDescent="0.4">
      <c r="A44" s="5" t="s">
        <v>40</v>
      </c>
      <c r="B44" s="2">
        <v>35</v>
      </c>
    </row>
    <row r="45" spans="1:2" ht="15" thickBot="1" x14ac:dyDescent="0.4">
      <c r="A45" s="5" t="s">
        <v>25</v>
      </c>
      <c r="B45" s="2">
        <v>63</v>
      </c>
    </row>
    <row r="46" spans="1:2" ht="15" thickBot="1" x14ac:dyDescent="0.4">
      <c r="A46" s="5" t="s">
        <v>54</v>
      </c>
      <c r="B46" s="2">
        <v>6</v>
      </c>
    </row>
    <row r="47" spans="1:2" ht="15" thickBot="1" x14ac:dyDescent="0.4">
      <c r="A47" s="5" t="s">
        <v>20</v>
      </c>
      <c r="B47" s="2">
        <v>79</v>
      </c>
    </row>
    <row r="48" spans="1:2" ht="15" thickBot="1" x14ac:dyDescent="0.4">
      <c r="A48" s="5" t="s">
        <v>15</v>
      </c>
      <c r="B48" s="2">
        <v>195</v>
      </c>
    </row>
    <row r="49" spans="1:2" ht="21.5" thickBot="1" x14ac:dyDescent="0.4">
      <c r="A49" s="51" t="s">
        <v>66</v>
      </c>
      <c r="B49" s="47">
        <v>1</v>
      </c>
    </row>
    <row r="50" spans="1:2" ht="15" thickBot="1" x14ac:dyDescent="0.4">
      <c r="A50" s="5" t="s">
        <v>28</v>
      </c>
      <c r="B50" s="2">
        <v>13</v>
      </c>
    </row>
    <row r="51" spans="1:2" ht="15" thickBot="1" x14ac:dyDescent="0.4">
      <c r="A51" s="5" t="s">
        <v>48</v>
      </c>
      <c r="B51" s="2">
        <v>23</v>
      </c>
    </row>
    <row r="52" spans="1:2" ht="15" thickBot="1" x14ac:dyDescent="0.4">
      <c r="A52" s="5" t="s">
        <v>29</v>
      </c>
      <c r="B52" s="2">
        <v>75</v>
      </c>
    </row>
    <row r="53" spans="1:2" ht="15" thickBot="1" x14ac:dyDescent="0.4">
      <c r="A53" s="5" t="s">
        <v>9</v>
      </c>
      <c r="B53" s="2">
        <v>431</v>
      </c>
    </row>
    <row r="54" spans="1:2" ht="15" thickBot="1" x14ac:dyDescent="0.4">
      <c r="A54" s="5" t="s">
        <v>56</v>
      </c>
      <c r="B54" s="2">
        <v>4</v>
      </c>
    </row>
    <row r="55" spans="1:2" ht="15" thickBot="1" x14ac:dyDescent="0.4">
      <c r="A55" s="5" t="s">
        <v>22</v>
      </c>
      <c r="B55" s="2">
        <v>103</v>
      </c>
    </row>
    <row r="56" spans="1:2" ht="15" thickBot="1" x14ac:dyDescent="0.4">
      <c r="A56" s="16" t="s">
        <v>55</v>
      </c>
      <c r="B56" s="17"/>
    </row>
  </sheetData>
  <autoFilter ref="A1:A56" xr:uid="{1D19E26B-1765-4516-BAF0-E2894C03DB8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38" bestFit="1" customWidth="1"/>
    <col min="3" max="3" width="10" style="38" bestFit="1" customWidth="1"/>
    <col min="4" max="16384" width="8.7265625" style="38"/>
  </cols>
  <sheetData>
    <row r="1" spans="1:3" ht="13" thickBot="1" x14ac:dyDescent="0.4">
      <c r="A1" s="38" t="s">
        <v>97</v>
      </c>
      <c r="C1" s="38" t="s">
        <v>96</v>
      </c>
    </row>
    <row r="2" spans="1:3" ht="13" thickBot="1" x14ac:dyDescent="0.4">
      <c r="A2" s="38" t="s">
        <v>36</v>
      </c>
      <c r="B2" s="5" t="s">
        <v>36</v>
      </c>
      <c r="C2" s="2">
        <v>67</v>
      </c>
    </row>
    <row r="3" spans="1:3" ht="13" thickBot="1" x14ac:dyDescent="0.4">
      <c r="B3" s="5" t="s">
        <v>52</v>
      </c>
      <c r="C3" s="2">
        <v>7</v>
      </c>
    </row>
    <row r="4" spans="1:3" ht="13" thickBot="1" x14ac:dyDescent="0.4">
      <c r="A4" s="38" t="s">
        <v>33</v>
      </c>
      <c r="B4" s="5" t="s">
        <v>33</v>
      </c>
      <c r="C4" s="2">
        <v>80</v>
      </c>
    </row>
    <row r="5" spans="1:3" ht="13" thickBot="1" x14ac:dyDescent="0.4">
      <c r="A5" s="38" t="s">
        <v>34</v>
      </c>
      <c r="B5" s="5" t="s">
        <v>34</v>
      </c>
      <c r="C5" s="2">
        <v>18</v>
      </c>
    </row>
    <row r="6" spans="1:3" ht="13" thickBot="1" x14ac:dyDescent="0.4">
      <c r="A6" s="38" t="s">
        <v>10</v>
      </c>
      <c r="B6" s="5" t="s">
        <v>10</v>
      </c>
      <c r="C6" s="2">
        <v>507</v>
      </c>
    </row>
    <row r="7" spans="1:3" ht="13" thickBot="1" x14ac:dyDescent="0.4">
      <c r="A7" s="38" t="s">
        <v>18</v>
      </c>
      <c r="B7" s="5" t="s">
        <v>18</v>
      </c>
      <c r="C7" s="2">
        <v>193</v>
      </c>
    </row>
    <row r="8" spans="1:3" ht="13" thickBot="1" x14ac:dyDescent="0.4">
      <c r="A8" s="38" t="s">
        <v>23</v>
      </c>
      <c r="B8" s="5" t="s">
        <v>23</v>
      </c>
      <c r="C8" s="2">
        <v>335</v>
      </c>
    </row>
    <row r="9" spans="1:3" ht="13" thickBot="1" x14ac:dyDescent="0.4">
      <c r="A9" s="38" t="s">
        <v>43</v>
      </c>
      <c r="B9" s="5" t="s">
        <v>43</v>
      </c>
      <c r="C9" s="2">
        <v>19</v>
      </c>
    </row>
    <row r="10" spans="1:3" ht="13" thickBot="1" x14ac:dyDescent="0.4">
      <c r="A10" s="38" t="s">
        <v>95</v>
      </c>
      <c r="B10" s="5" t="s">
        <v>63</v>
      </c>
      <c r="C10" s="2">
        <v>27</v>
      </c>
    </row>
    <row r="11" spans="1:3" ht="13" thickBot="1" x14ac:dyDescent="0.4">
      <c r="A11" s="38" t="s">
        <v>13</v>
      </c>
      <c r="B11" s="5" t="s">
        <v>13</v>
      </c>
      <c r="C11" s="2">
        <v>323</v>
      </c>
    </row>
    <row r="12" spans="1:3" ht="13" thickBot="1" x14ac:dyDescent="0.4">
      <c r="A12" s="38" t="s">
        <v>16</v>
      </c>
      <c r="B12" s="5" t="s">
        <v>16</v>
      </c>
      <c r="C12" s="2">
        <v>370</v>
      </c>
    </row>
    <row r="13" spans="1:3" ht="13" thickBot="1" x14ac:dyDescent="0.4">
      <c r="A13" s="38" t="s">
        <v>64</v>
      </c>
      <c r="B13" s="5" t="s">
        <v>64</v>
      </c>
      <c r="C13" s="2">
        <v>4</v>
      </c>
    </row>
    <row r="14" spans="1:3" ht="13" thickBot="1" x14ac:dyDescent="0.4">
      <c r="B14" s="5" t="s">
        <v>47</v>
      </c>
      <c r="C14" s="2">
        <v>5</v>
      </c>
    </row>
    <row r="15" spans="1:3" ht="13" thickBot="1" x14ac:dyDescent="0.4">
      <c r="A15" s="38" t="s">
        <v>49</v>
      </c>
      <c r="B15" s="5" t="s">
        <v>49</v>
      </c>
      <c r="C15" s="2">
        <v>18</v>
      </c>
    </row>
    <row r="16" spans="1:3" ht="13" thickBot="1" x14ac:dyDescent="0.4">
      <c r="A16" s="38" t="s">
        <v>12</v>
      </c>
      <c r="B16" s="5" t="s">
        <v>12</v>
      </c>
      <c r="C16" s="2">
        <v>462</v>
      </c>
    </row>
    <row r="17" spans="1:3" ht="13" thickBot="1" x14ac:dyDescent="0.4">
      <c r="A17" s="38" t="s">
        <v>27</v>
      </c>
      <c r="B17" s="5" t="s">
        <v>27</v>
      </c>
      <c r="C17" s="2">
        <v>203</v>
      </c>
    </row>
    <row r="18" spans="1:3" ht="13" thickBot="1" x14ac:dyDescent="0.4">
      <c r="A18" s="38" t="s">
        <v>41</v>
      </c>
      <c r="B18" s="5" t="s">
        <v>41</v>
      </c>
      <c r="C18" s="2">
        <v>27</v>
      </c>
    </row>
    <row r="19" spans="1:3" ht="13" thickBot="1" x14ac:dyDescent="0.4">
      <c r="A19" s="38" t="s">
        <v>45</v>
      </c>
      <c r="B19" s="5" t="s">
        <v>45</v>
      </c>
      <c r="C19" s="2">
        <v>38</v>
      </c>
    </row>
    <row r="20" spans="1:3" ht="13" thickBot="1" x14ac:dyDescent="0.4">
      <c r="A20" s="38" t="s">
        <v>38</v>
      </c>
      <c r="B20" s="5" t="s">
        <v>38</v>
      </c>
      <c r="C20" s="2">
        <v>73</v>
      </c>
    </row>
    <row r="21" spans="1:3" ht="13" thickBot="1" x14ac:dyDescent="0.4">
      <c r="A21" s="38" t="s">
        <v>14</v>
      </c>
      <c r="B21" s="5" t="s">
        <v>14</v>
      </c>
      <c r="C21" s="2">
        <v>652</v>
      </c>
    </row>
    <row r="22" spans="1:3" ht="13" thickBot="1" x14ac:dyDescent="0.4">
      <c r="B22" s="5" t="s">
        <v>39</v>
      </c>
      <c r="C22" s="2">
        <v>14</v>
      </c>
    </row>
    <row r="23" spans="1:3" ht="13" thickBot="1" x14ac:dyDescent="0.4">
      <c r="A23" s="38" t="s">
        <v>26</v>
      </c>
      <c r="B23" s="5" t="s">
        <v>26</v>
      </c>
      <c r="C23" s="2">
        <v>124</v>
      </c>
    </row>
    <row r="24" spans="1:3" ht="13" thickBot="1" x14ac:dyDescent="0.4">
      <c r="A24" s="38" t="s">
        <v>17</v>
      </c>
      <c r="B24" s="5" t="s">
        <v>17</v>
      </c>
      <c r="C24" s="2">
        <v>433</v>
      </c>
    </row>
    <row r="25" spans="1:3" ht="13" thickBot="1" x14ac:dyDescent="0.4">
      <c r="A25" s="38" t="s">
        <v>11</v>
      </c>
      <c r="B25" s="5" t="s">
        <v>11</v>
      </c>
      <c r="C25" s="2">
        <v>959</v>
      </c>
    </row>
    <row r="26" spans="1:3" ht="13" thickBot="1" x14ac:dyDescent="0.4">
      <c r="A26" s="38" t="s">
        <v>32</v>
      </c>
      <c r="B26" s="5" t="s">
        <v>32</v>
      </c>
      <c r="C26" s="2">
        <v>39</v>
      </c>
    </row>
    <row r="27" spans="1:3" ht="13" thickBot="1" x14ac:dyDescent="0.4">
      <c r="A27" s="38" t="s">
        <v>30</v>
      </c>
      <c r="B27" s="5" t="s">
        <v>30</v>
      </c>
      <c r="C27" s="2">
        <v>67</v>
      </c>
    </row>
    <row r="28" spans="1:3" ht="13" thickBot="1" x14ac:dyDescent="0.4">
      <c r="A28" s="38" t="s">
        <v>35</v>
      </c>
      <c r="B28" s="5" t="s">
        <v>35</v>
      </c>
      <c r="C28" s="2">
        <v>85</v>
      </c>
    </row>
    <row r="29" spans="1:3" ht="13" thickBot="1" x14ac:dyDescent="0.4">
      <c r="B29" s="5" t="s">
        <v>51</v>
      </c>
      <c r="C29" s="2">
        <v>6</v>
      </c>
    </row>
    <row r="30" spans="1:3" ht="13" thickBot="1" x14ac:dyDescent="0.4">
      <c r="B30" s="5" t="s">
        <v>50</v>
      </c>
      <c r="C30" s="2">
        <v>12</v>
      </c>
    </row>
    <row r="31" spans="1:3" ht="13" thickBot="1" x14ac:dyDescent="0.4">
      <c r="A31" s="38" t="s">
        <v>31</v>
      </c>
      <c r="B31" s="5" t="s">
        <v>31</v>
      </c>
      <c r="C31" s="2">
        <v>71</v>
      </c>
    </row>
    <row r="32" spans="1:3" ht="13" thickBot="1" x14ac:dyDescent="0.4">
      <c r="A32" s="38" t="s">
        <v>42</v>
      </c>
      <c r="B32" s="5" t="s">
        <v>42</v>
      </c>
      <c r="C32" s="2">
        <v>18</v>
      </c>
    </row>
    <row r="33" spans="1:3" ht="13" thickBot="1" x14ac:dyDescent="0.4">
      <c r="A33" s="38" t="s">
        <v>8</v>
      </c>
      <c r="B33" s="5" t="s">
        <v>8</v>
      </c>
      <c r="C33" s="1">
        <v>1504</v>
      </c>
    </row>
    <row r="34" spans="1:3" ht="13" thickBot="1" x14ac:dyDescent="0.4">
      <c r="A34" s="38" t="s">
        <v>44</v>
      </c>
      <c r="B34" s="5" t="s">
        <v>44</v>
      </c>
      <c r="C34" s="2">
        <v>16</v>
      </c>
    </row>
    <row r="35" spans="1:3" ht="13" thickBot="1" x14ac:dyDescent="0.4">
      <c r="A35" s="38" t="s">
        <v>7</v>
      </c>
      <c r="B35" s="5" t="s">
        <v>7</v>
      </c>
      <c r="C35" s="1">
        <v>6268</v>
      </c>
    </row>
    <row r="36" spans="1:3" ht="13" thickBot="1" x14ac:dyDescent="0.4">
      <c r="A36" s="38" t="s">
        <v>24</v>
      </c>
      <c r="B36" s="5" t="s">
        <v>24</v>
      </c>
      <c r="C36" s="2">
        <v>63</v>
      </c>
    </row>
    <row r="37" spans="1:3" ht="13" thickBot="1" x14ac:dyDescent="0.4">
      <c r="B37" s="5" t="s">
        <v>53</v>
      </c>
      <c r="C37" s="2">
        <v>4</v>
      </c>
    </row>
    <row r="38" spans="1:3" ht="13" thickBot="1" x14ac:dyDescent="0.4">
      <c r="A38" s="38" t="s">
        <v>21</v>
      </c>
      <c r="B38" s="5" t="s">
        <v>21</v>
      </c>
      <c r="C38" s="2">
        <v>193</v>
      </c>
    </row>
    <row r="39" spans="1:3" ht="13" thickBot="1" x14ac:dyDescent="0.4">
      <c r="A39" s="38" t="s">
        <v>46</v>
      </c>
      <c r="B39" s="5" t="s">
        <v>46</v>
      </c>
      <c r="C39" s="2">
        <v>79</v>
      </c>
    </row>
    <row r="40" spans="1:3" ht="13" thickBot="1" x14ac:dyDescent="0.4">
      <c r="A40" s="38" t="s">
        <v>37</v>
      </c>
      <c r="B40" s="5" t="s">
        <v>37</v>
      </c>
      <c r="C40" s="2">
        <v>38</v>
      </c>
    </row>
    <row r="41" spans="1:3" ht="13" thickBot="1" x14ac:dyDescent="0.4">
      <c r="A41" s="38" t="s">
        <v>19</v>
      </c>
      <c r="B41" s="5" t="s">
        <v>19</v>
      </c>
      <c r="C41" s="2">
        <v>314</v>
      </c>
    </row>
    <row r="42" spans="1:3" ht="13" thickBot="1" x14ac:dyDescent="0.4">
      <c r="A42" s="38" t="s">
        <v>65</v>
      </c>
      <c r="B42" s="5" t="s">
        <v>65</v>
      </c>
      <c r="C42" s="2">
        <v>24</v>
      </c>
    </row>
    <row r="43" spans="1:3" ht="13" thickBot="1" x14ac:dyDescent="0.4">
      <c r="B43" s="5" t="s">
        <v>40</v>
      </c>
      <c r="C43" s="2">
        <v>35</v>
      </c>
    </row>
    <row r="44" spans="1:3" ht="13" thickBot="1" x14ac:dyDescent="0.4">
      <c r="A44" s="38" t="s">
        <v>25</v>
      </c>
      <c r="B44" s="5" t="s">
        <v>25</v>
      </c>
      <c r="C44" s="2">
        <v>63</v>
      </c>
    </row>
    <row r="45" spans="1:3" ht="13" thickBot="1" x14ac:dyDescent="0.4">
      <c r="A45" s="38" t="s">
        <v>54</v>
      </c>
      <c r="B45" s="5" t="s">
        <v>54</v>
      </c>
      <c r="C45" s="2">
        <v>6</v>
      </c>
    </row>
    <row r="46" spans="1:3" ht="13" thickBot="1" x14ac:dyDescent="0.4">
      <c r="A46" s="38" t="s">
        <v>20</v>
      </c>
      <c r="B46" s="5" t="s">
        <v>20</v>
      </c>
      <c r="C46" s="2">
        <v>79</v>
      </c>
    </row>
    <row r="47" spans="1:3" ht="13" thickBot="1" x14ac:dyDescent="0.4">
      <c r="A47" s="38" t="s">
        <v>15</v>
      </c>
      <c r="B47" s="5" t="s">
        <v>15</v>
      </c>
      <c r="C47" s="2">
        <v>195</v>
      </c>
    </row>
    <row r="48" spans="1:3" ht="13" thickBot="1" x14ac:dyDescent="0.4">
      <c r="A48" s="38" t="s">
        <v>28</v>
      </c>
      <c r="B48" s="5" t="s">
        <v>28</v>
      </c>
      <c r="C48" s="2">
        <v>13</v>
      </c>
    </row>
    <row r="49" spans="1:3" ht="13" thickBot="1" x14ac:dyDescent="0.4">
      <c r="A49" s="38" t="s">
        <v>48</v>
      </c>
      <c r="B49" s="5" t="s">
        <v>48</v>
      </c>
      <c r="C49" s="2">
        <v>23</v>
      </c>
    </row>
    <row r="50" spans="1:3" ht="13" thickBot="1" x14ac:dyDescent="0.4">
      <c r="A50" s="38" t="s">
        <v>29</v>
      </c>
      <c r="B50" s="5" t="s">
        <v>29</v>
      </c>
      <c r="C50" s="2">
        <v>75</v>
      </c>
    </row>
    <row r="51" spans="1:3" ht="13" thickBot="1" x14ac:dyDescent="0.4">
      <c r="A51" s="38" t="s">
        <v>9</v>
      </c>
      <c r="B51" s="5" t="s">
        <v>9</v>
      </c>
      <c r="C51" s="2">
        <v>431</v>
      </c>
    </row>
    <row r="52" spans="1:3" ht="13" thickBot="1" x14ac:dyDescent="0.4">
      <c r="B52" s="5" t="s">
        <v>56</v>
      </c>
      <c r="C52" s="2">
        <v>4</v>
      </c>
    </row>
    <row r="53" spans="1:3" ht="13" thickBot="1" x14ac:dyDescent="0.4">
      <c r="A53" s="38" t="s">
        <v>22</v>
      </c>
      <c r="B53" s="5" t="s">
        <v>22</v>
      </c>
      <c r="C53" s="2">
        <v>103</v>
      </c>
    </row>
    <row r="54" spans="1:3" ht="13" thickBot="1" x14ac:dyDescent="0.4">
      <c r="A54" s="38" t="s">
        <v>55</v>
      </c>
      <c r="B54" s="16" t="s">
        <v>55</v>
      </c>
      <c r="C54" s="17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2020-04-09T09:44:07Z</dcterms:modified>
</cp:coreProperties>
</file>