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0CAB7E72-05F5-4F39-8E3D-85FF748EC73D}" xr6:coauthVersionLast="45" xr6:coauthVersionMax="45" xr10:uidLastSave="{9058F6B8-8FA6-416E-B403-F9FA82E3B055}"/>
  <bookViews>
    <workbookView xWindow="3165" yWindow="-20700" windowWidth="23310" windowHeight="2010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3" l="1"/>
  <c r="N18" i="3"/>
  <c r="N11" i="3"/>
  <c r="N38" i="3"/>
  <c r="N53" i="3"/>
  <c r="N25" i="3"/>
  <c r="N2" i="3"/>
  <c r="N29" i="3"/>
  <c r="N15" i="3"/>
  <c r="N5" i="3"/>
  <c r="N36" i="3"/>
  <c r="N21" i="3"/>
  <c r="N39" i="3"/>
  <c r="N32" i="3"/>
  <c r="N37" i="3"/>
  <c r="N33" i="3"/>
  <c r="N22" i="3"/>
  <c r="N56" i="3"/>
  <c r="N19" i="3"/>
  <c r="N47" i="3"/>
  <c r="N43" i="3"/>
  <c r="N40" i="3"/>
  <c r="N46" i="3"/>
  <c r="N13" i="3"/>
  <c r="N50" i="3"/>
  <c r="N54" i="3"/>
  <c r="N16" i="3"/>
  <c r="N10" i="3"/>
  <c r="N34" i="3"/>
  <c r="N12" i="3"/>
  <c r="N20" i="3"/>
  <c r="N8" i="3"/>
  <c r="N41" i="3"/>
  <c r="N30" i="3"/>
  <c r="N35" i="3"/>
  <c r="N45" i="3"/>
  <c r="N55" i="3"/>
  <c r="N6" i="3"/>
  <c r="N14" i="3"/>
  <c r="N28" i="3"/>
  <c r="N42" i="3"/>
  <c r="N27" i="3"/>
  <c r="N52" i="3"/>
  <c r="N4" i="3"/>
  <c r="N24" i="3"/>
  <c r="N49" i="3"/>
  <c r="N17" i="3"/>
  <c r="N7" i="3"/>
  <c r="N44" i="3"/>
  <c r="N26" i="3"/>
  <c r="N9" i="3"/>
  <c r="N48" i="3"/>
  <c r="N3" i="3"/>
  <c r="N31" i="3"/>
  <c r="N51" i="3"/>
  <c r="O14" i="3" l="1"/>
  <c r="P14" i="3"/>
  <c r="P39" i="3" l="1"/>
  <c r="P30" i="3"/>
  <c r="P29" i="3"/>
  <c r="P40" i="3"/>
  <c r="P21" i="3"/>
  <c r="P2" i="3"/>
  <c r="P41" i="3"/>
  <c r="P42" i="3"/>
  <c r="P22" i="3"/>
  <c r="P8" i="3"/>
  <c r="P7" i="3"/>
  <c r="P24" i="3"/>
  <c r="P12" i="3"/>
  <c r="P38" i="3"/>
  <c r="P51" i="3"/>
  <c r="P37" i="3"/>
  <c r="P34" i="3"/>
  <c r="P19" i="3"/>
  <c r="P27" i="3"/>
  <c r="P28" i="3"/>
  <c r="P43" i="3"/>
  <c r="P5" i="3"/>
  <c r="P50" i="3"/>
  <c r="P6" i="3"/>
  <c r="P3" i="3"/>
  <c r="P32" i="3"/>
  <c r="P44" i="3"/>
  <c r="P13" i="3"/>
  <c r="P54" i="3"/>
  <c r="P25" i="3"/>
  <c r="P20" i="3"/>
  <c r="P48" i="3"/>
  <c r="P16" i="3"/>
  <c r="P4" i="3"/>
  <c r="P45" i="3"/>
  <c r="P9" i="3"/>
  <c r="P26" i="3"/>
  <c r="P11" i="3"/>
  <c r="P31" i="3"/>
  <c r="P23" i="3"/>
  <c r="P55" i="3"/>
  <c r="P36" i="3"/>
  <c r="P46" i="3"/>
  <c r="P10" i="3"/>
  <c r="P33" i="3"/>
  <c r="P15" i="3"/>
  <c r="P47" i="3"/>
  <c r="P49" i="3"/>
  <c r="P18" i="3"/>
  <c r="P52" i="3"/>
  <c r="P53" i="3"/>
  <c r="P17" i="3"/>
  <c r="P56" i="3"/>
  <c r="P35" i="3"/>
  <c r="O4" i="3"/>
  <c r="Q29" i="3" l="1"/>
  <c r="Q5" i="3"/>
  <c r="Q38" i="3"/>
  <c r="Q41" i="3"/>
  <c r="Q12" i="3"/>
  <c r="Q4" i="3"/>
  <c r="Q40" i="3"/>
  <c r="Q14" i="3"/>
  <c r="Q10" i="3"/>
  <c r="Q23" i="3"/>
  <c r="Q3" i="3"/>
  <c r="Q52" i="3"/>
  <c r="Q35" i="3"/>
  <c r="Q49" i="3"/>
  <c r="Q48" i="3"/>
  <c r="Q18" i="3"/>
  <c r="Q13" i="3"/>
  <c r="Q55" i="3"/>
  <c r="Q7" i="3"/>
  <c r="Q54" i="3"/>
  <c r="Q51" i="3"/>
  <c r="Q16" i="3"/>
  <c r="Q44" i="3"/>
  <c r="Q42" i="3"/>
  <c r="Q37" i="3"/>
  <c r="Q20" i="3"/>
  <c r="Q34" i="3"/>
  <c r="Q28" i="3"/>
  <c r="Q25" i="3"/>
  <c r="Q27" i="3"/>
  <c r="Q50" i="3"/>
  <c r="Q21" i="3"/>
  <c r="Q24" i="3"/>
  <c r="Q39" i="3"/>
  <c r="Q9" i="3"/>
  <c r="Q47" i="3"/>
  <c r="Q2" i="3"/>
  <c r="Q19" i="3"/>
  <c r="Q32" i="3"/>
  <c r="Q46" i="3"/>
  <c r="Q22" i="3"/>
  <c r="Q30" i="3"/>
  <c r="Q36" i="3"/>
  <c r="Q26" i="3"/>
  <c r="Q53" i="3"/>
  <c r="Q31" i="3"/>
  <c r="Q33" i="3"/>
  <c r="Q8" i="3"/>
  <c r="Q17" i="3"/>
  <c r="Q11" i="3"/>
  <c r="Q56" i="3"/>
  <c r="Q15" i="3"/>
  <c r="Q6" i="3"/>
  <c r="Q45" i="3"/>
  <c r="Q43" i="3" l="1"/>
  <c r="O12" i="3" l="1"/>
  <c r="O49" i="3"/>
  <c r="O54" i="3"/>
  <c r="O36" i="3"/>
  <c r="O39" i="3"/>
  <c r="O44" i="3"/>
  <c r="O47" i="3"/>
  <c r="O31" i="3"/>
  <c r="O25" i="3"/>
  <c r="O43" i="3"/>
  <c r="O24" i="3"/>
  <c r="O56" i="3"/>
  <c r="O42" i="3"/>
  <c r="O40" i="3"/>
  <c r="O41" i="3"/>
  <c r="O38" i="3"/>
  <c r="O22" i="3"/>
  <c r="O16" i="3"/>
  <c r="O2" i="3"/>
  <c r="O20" i="3"/>
  <c r="O45" i="3"/>
  <c r="O32" i="3"/>
  <c r="O28" i="3"/>
  <c r="O29" i="3"/>
  <c r="O17" i="3"/>
  <c r="O55" i="3"/>
  <c r="O13" i="3"/>
  <c r="O10" i="3"/>
  <c r="O52" i="3"/>
  <c r="O3" i="3"/>
  <c r="O37" i="3"/>
  <c r="O5" i="3"/>
  <c r="O15" i="3"/>
  <c r="O19" i="3"/>
  <c r="O7" i="3"/>
  <c r="O6" i="3"/>
  <c r="O11" i="3"/>
  <c r="O53" i="3"/>
  <c r="O21" i="3"/>
  <c r="O51" i="3"/>
  <c r="O8" i="3"/>
  <c r="O27" i="3"/>
  <c r="O30" i="3"/>
  <c r="O26" i="3"/>
  <c r="O46" i="3"/>
  <c r="O23" i="3"/>
  <c r="O35" i="3"/>
  <c r="O33" i="3"/>
  <c r="O18" i="3"/>
  <c r="O50" i="3"/>
  <c r="O48" i="3"/>
  <c r="O34" i="3"/>
  <c r="O9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<sst xmlns="http://schemas.openxmlformats.org/spreadsheetml/2006/main" count="326" uniqueCount="105">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</sst>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68</v>
      </c>
      <c r="Q1" s="52"/>
      <c r="R1" s="52"/>
      <c r="S1" s="4">
        <v>1.4999999999999999E-2</v>
      </c>
      <c r="T1" s="4"/>
      <c r="U1" s="53" t="s">
        <v>77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786441</v>
      </c>
      <c r="D5" s="2"/>
      <c r="E5" s="1">
        <v>15018</v>
      </c>
      <c r="F5" s="2"/>
      <c r="G5" s="1">
        <v>396301</v>
      </c>
      <c r="H5" s="1">
        <v>375122</v>
      </c>
      <c r="I5" s="1">
        <v>19904</v>
      </c>
      <c r="J5" s="2">
        <v>380</v>
      </c>
      <c r="K5" s="1">
        <v>13523158</v>
      </c>
      <c r="L5" s="1">
        <v>342253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725384</v>
      </c>
      <c r="D6" s="2"/>
      <c r="E6" s="1">
        <v>15206</v>
      </c>
      <c r="F6" s="2"/>
      <c r="G6" s="1">
        <v>625203</v>
      </c>
      <c r="H6" s="1">
        <v>84975</v>
      </c>
      <c r="I6" s="1">
        <v>25017</v>
      </c>
      <c r="J6" s="2">
        <v>524</v>
      </c>
      <c r="K6" s="1">
        <v>6042747</v>
      </c>
      <c r="L6" s="1">
        <v>208400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683754</v>
      </c>
      <c r="D7" s="2"/>
      <c r="E7" s="1">
        <v>13303</v>
      </c>
      <c r="F7" s="2"/>
      <c r="G7" s="1">
        <v>208950</v>
      </c>
      <c r="H7" s="1">
        <v>461501</v>
      </c>
      <c r="I7" s="1">
        <v>31835</v>
      </c>
      <c r="J7" s="2">
        <v>619</v>
      </c>
      <c r="K7" s="1">
        <v>5102203</v>
      </c>
      <c r="L7" s="1">
        <v>237558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483704</v>
      </c>
      <c r="D8" s="2"/>
      <c r="E8" s="1">
        <v>33177</v>
      </c>
      <c r="F8" s="2"/>
      <c r="G8" s="1">
        <v>387105</v>
      </c>
      <c r="H8" s="1">
        <v>63422</v>
      </c>
      <c r="I8" s="1">
        <v>24865</v>
      </c>
      <c r="J8" s="1">
        <v>1705</v>
      </c>
      <c r="K8" s="1">
        <v>9922446</v>
      </c>
      <c r="L8" s="1">
        <v>510058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306155</v>
      </c>
      <c r="D9" s="2"/>
      <c r="E9" s="1">
        <v>6602</v>
      </c>
      <c r="F9" s="2"/>
      <c r="G9" s="1">
        <v>71817</v>
      </c>
      <c r="H9" s="1">
        <v>227736</v>
      </c>
      <c r="I9" s="1">
        <v>28835</v>
      </c>
      <c r="J9" s="2">
        <v>622</v>
      </c>
      <c r="K9" s="1">
        <v>3045868</v>
      </c>
      <c r="L9" s="1">
        <v>286875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276456</v>
      </c>
      <c r="D10" s="2"/>
      <c r="E10" s="1">
        <v>8686</v>
      </c>
      <c r="F10" s="2"/>
      <c r="G10" s="1">
        <v>202800</v>
      </c>
      <c r="H10" s="1">
        <v>64970</v>
      </c>
      <c r="I10" s="1">
        <v>21817</v>
      </c>
      <c r="J10" s="2">
        <v>685</v>
      </c>
      <c r="K10" s="1">
        <v>5105153</v>
      </c>
      <c r="L10" s="1">
        <v>402874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214018</v>
      </c>
      <c r="D11" s="2"/>
      <c r="E11" s="1">
        <v>5476</v>
      </c>
      <c r="F11" s="2"/>
      <c r="G11" s="1">
        <v>33835</v>
      </c>
      <c r="H11" s="1">
        <v>174707</v>
      </c>
      <c r="I11" s="1">
        <v>29403</v>
      </c>
      <c r="J11" s="2">
        <v>752</v>
      </c>
      <c r="K11" s="1">
        <v>1662321</v>
      </c>
      <c r="L11" s="1">
        <v>228381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203216</v>
      </c>
      <c r="D12" s="2"/>
      <c r="E12" s="1">
        <v>16189</v>
      </c>
      <c r="F12" s="2"/>
      <c r="G12" s="1">
        <v>167959</v>
      </c>
      <c r="H12" s="1">
        <v>19068</v>
      </c>
      <c r="I12" s="1">
        <v>22879</v>
      </c>
      <c r="J12" s="1">
        <v>1823</v>
      </c>
      <c r="K12" s="1">
        <v>3352791</v>
      </c>
      <c r="L12" s="1">
        <v>377473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193581</v>
      </c>
      <c r="D13" s="2"/>
      <c r="E13" s="1">
        <v>3243</v>
      </c>
      <c r="F13" s="2"/>
      <c r="G13" s="1">
        <v>167257</v>
      </c>
      <c r="H13" s="1">
        <v>23081</v>
      </c>
      <c r="I13" s="1">
        <v>18457</v>
      </c>
      <c r="J13" s="2">
        <v>309</v>
      </c>
      <c r="K13" s="1">
        <v>2804818</v>
      </c>
      <c r="L13" s="1">
        <v>267429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183514</v>
      </c>
      <c r="D14" s="2"/>
      <c r="E14" s="1">
        <v>2218</v>
      </c>
      <c r="F14" s="2"/>
      <c r="G14" s="1">
        <v>165844</v>
      </c>
      <c r="H14" s="1">
        <v>15452</v>
      </c>
      <c r="I14" s="1">
        <v>26872</v>
      </c>
      <c r="J14" s="2">
        <v>325</v>
      </c>
      <c r="K14" s="1">
        <v>2661006</v>
      </c>
      <c r="L14" s="1">
        <v>389653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161219</v>
      </c>
      <c r="D15" s="2"/>
      <c r="E15" s="1">
        <v>5366</v>
      </c>
      <c r="F15" s="2"/>
      <c r="G15" s="1">
        <v>145570</v>
      </c>
      <c r="H15" s="1">
        <v>10283</v>
      </c>
      <c r="I15" s="1">
        <v>34680</v>
      </c>
      <c r="J15" s="1">
        <v>1154</v>
      </c>
      <c r="K15" s="1">
        <v>2177960</v>
      </c>
      <c r="L15" s="1">
        <v>468500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154925</v>
      </c>
      <c r="D16" s="2"/>
      <c r="E16" s="1">
        <v>8065</v>
      </c>
      <c r="F16" s="2"/>
      <c r="G16" s="1">
        <v>122872</v>
      </c>
      <c r="H16" s="1">
        <v>23988</v>
      </c>
      <c r="I16" s="1">
        <v>12102</v>
      </c>
      <c r="J16" s="2">
        <v>630</v>
      </c>
      <c r="K16" s="1">
        <v>1904389</v>
      </c>
      <c r="L16" s="1">
        <v>148757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144962</v>
      </c>
      <c r="D17" s="2"/>
      <c r="E17" s="1">
        <v>2437</v>
      </c>
      <c r="F17" s="2"/>
      <c r="G17" s="1">
        <v>61232</v>
      </c>
      <c r="H17" s="1">
        <v>81293</v>
      </c>
      <c r="I17" s="1">
        <v>29565</v>
      </c>
      <c r="J17" s="2">
        <v>497</v>
      </c>
      <c r="K17" s="1">
        <v>1110904</v>
      </c>
      <c r="L17" s="1">
        <v>226568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144524</v>
      </c>
      <c r="D18" s="2"/>
      <c r="E18" s="1">
        <v>4636</v>
      </c>
      <c r="F18" s="2"/>
      <c r="G18" s="1">
        <v>122671</v>
      </c>
      <c r="H18" s="1">
        <v>17217</v>
      </c>
      <c r="I18" s="1">
        <v>12364</v>
      </c>
      <c r="J18" s="2">
        <v>397</v>
      </c>
      <c r="K18" s="1">
        <v>2817493</v>
      </c>
      <c r="L18" s="1">
        <v>241036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140511</v>
      </c>
      <c r="D19" s="2"/>
      <c r="E19" s="1">
        <v>3015</v>
      </c>
      <c r="F19" s="2"/>
      <c r="G19" s="1">
        <v>16880</v>
      </c>
      <c r="H19" s="1">
        <v>120616</v>
      </c>
      <c r="I19" s="1">
        <v>16462</v>
      </c>
      <c r="J19" s="2">
        <v>353</v>
      </c>
      <c r="K19" s="1">
        <v>2023267</v>
      </c>
      <c r="L19" s="1">
        <v>237041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137708</v>
      </c>
      <c r="D20" s="2"/>
      <c r="E20" s="1">
        <v>3199</v>
      </c>
      <c r="F20" s="2"/>
      <c r="G20" s="1">
        <v>65757</v>
      </c>
      <c r="H20" s="1">
        <v>68752</v>
      </c>
      <c r="I20" s="1">
        <v>26746</v>
      </c>
      <c r="J20" s="2">
        <v>621</v>
      </c>
      <c r="K20" s="1">
        <v>1229227</v>
      </c>
      <c r="L20" s="1">
        <v>238744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11</v>
      </c>
      <c r="C21" s="1">
        <v>128087</v>
      </c>
      <c r="D21" s="2"/>
      <c r="E21" s="1">
        <v>6969</v>
      </c>
      <c r="F21" s="2"/>
      <c r="G21" s="1">
        <v>90216</v>
      </c>
      <c r="H21" s="1">
        <v>30902</v>
      </c>
      <c r="I21" s="1">
        <v>12826</v>
      </c>
      <c r="J21" s="2">
        <v>698</v>
      </c>
      <c r="K21" s="1">
        <v>3637568</v>
      </c>
      <c r="L21" s="1">
        <v>364236</v>
      </c>
      <c r="M21" s="1">
        <v>9986857</v>
      </c>
      <c r="N21" s="5"/>
      <c r="O21" s="6"/>
      <c r="P21" s="5"/>
    </row>
    <row r="22" spans="1:16" ht="15" thickBot="1" x14ac:dyDescent="0.4">
      <c r="A22" s="43">
        <v>18</v>
      </c>
      <c r="B22" s="41" t="s">
        <v>17</v>
      </c>
      <c r="C22" s="1">
        <v>127540</v>
      </c>
      <c r="D22" s="2"/>
      <c r="E22" s="1">
        <v>9310</v>
      </c>
      <c r="F22" s="2"/>
      <c r="G22" s="1">
        <v>109397</v>
      </c>
      <c r="H22" s="1">
        <v>8833</v>
      </c>
      <c r="I22" s="1">
        <v>18504</v>
      </c>
      <c r="J22" s="1">
        <v>1351</v>
      </c>
      <c r="K22" s="1">
        <v>2321482</v>
      </c>
      <c r="L22" s="1">
        <v>336813</v>
      </c>
      <c r="M22" s="1">
        <v>6892503</v>
      </c>
      <c r="N22" s="6"/>
      <c r="O22" s="6"/>
      <c r="P22" s="5"/>
    </row>
    <row r="23" spans="1:16" ht="15" thickBot="1" x14ac:dyDescent="0.4">
      <c r="A23" s="43">
        <v>19</v>
      </c>
      <c r="B23" s="41" t="s">
        <v>26</v>
      </c>
      <c r="C23" s="1">
        <v>120156</v>
      </c>
      <c r="D23" s="2"/>
      <c r="E23" s="1">
        <v>3879</v>
      </c>
      <c r="F23" s="2"/>
      <c r="G23" s="1">
        <v>7377</v>
      </c>
      <c r="H23" s="1">
        <v>108900</v>
      </c>
      <c r="I23" s="1">
        <v>19875</v>
      </c>
      <c r="J23" s="2">
        <v>642</v>
      </c>
      <c r="K23" s="1">
        <v>2390269</v>
      </c>
      <c r="L23" s="1">
        <v>395368</v>
      </c>
      <c r="M23" s="1">
        <v>6045680</v>
      </c>
      <c r="N23" s="6"/>
      <c r="O23" s="6"/>
      <c r="P23" s="5"/>
    </row>
    <row r="24" spans="1:16" ht="15" thickBot="1" x14ac:dyDescent="0.4">
      <c r="A24" s="43">
        <v>20</v>
      </c>
      <c r="B24" s="41" t="s">
        <v>35</v>
      </c>
      <c r="C24" s="1">
        <v>115370</v>
      </c>
      <c r="D24" s="2"/>
      <c r="E24" s="1">
        <v>1950</v>
      </c>
      <c r="F24" s="2"/>
      <c r="G24" s="1">
        <v>17705</v>
      </c>
      <c r="H24" s="1">
        <v>95715</v>
      </c>
      <c r="I24" s="1">
        <v>18798</v>
      </c>
      <c r="J24" s="2">
        <v>318</v>
      </c>
      <c r="K24" s="1">
        <v>1284963</v>
      </c>
      <c r="L24" s="1">
        <v>209365</v>
      </c>
      <c r="M24" s="1">
        <v>6137428</v>
      </c>
      <c r="N24" s="5"/>
      <c r="O24" s="6"/>
      <c r="P24" s="34"/>
    </row>
    <row r="25" spans="1:16" ht="15" thickBot="1" x14ac:dyDescent="0.4">
      <c r="A25" s="43">
        <v>21</v>
      </c>
      <c r="B25" s="41" t="s">
        <v>27</v>
      </c>
      <c r="C25" s="1">
        <v>111505</v>
      </c>
      <c r="D25" s="2"/>
      <c r="E25" s="1">
        <v>3506</v>
      </c>
      <c r="F25" s="2"/>
      <c r="G25" s="1">
        <v>87090</v>
      </c>
      <c r="H25" s="1">
        <v>20909</v>
      </c>
      <c r="I25" s="1">
        <v>16563</v>
      </c>
      <c r="J25" s="2">
        <v>521</v>
      </c>
      <c r="K25" s="1">
        <v>1867826</v>
      </c>
      <c r="L25" s="1">
        <v>277446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101227</v>
      </c>
      <c r="D26" s="2"/>
      <c r="E26" s="1">
        <v>1242</v>
      </c>
      <c r="F26" s="2"/>
      <c r="G26" s="1">
        <v>85824</v>
      </c>
      <c r="H26" s="1">
        <v>14161</v>
      </c>
      <c r="I26" s="1">
        <v>17386</v>
      </c>
      <c r="J26" s="2">
        <v>213</v>
      </c>
      <c r="K26" s="1">
        <v>1433329</v>
      </c>
      <c r="L26" s="1">
        <v>246174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93364</v>
      </c>
      <c r="D27" s="2"/>
      <c r="E27" s="1">
        <v>2810</v>
      </c>
      <c r="F27" s="2"/>
      <c r="G27" s="1">
        <v>78971</v>
      </c>
      <c r="H27" s="1">
        <v>11583</v>
      </c>
      <c r="I27" s="1">
        <v>31371</v>
      </c>
      <c r="J27" s="2">
        <v>944</v>
      </c>
      <c r="K27" s="1">
        <v>782374</v>
      </c>
      <c r="L27" s="1">
        <v>262881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90017</v>
      </c>
      <c r="D28" s="2"/>
      <c r="E28" s="1">
        <v>2017</v>
      </c>
      <c r="F28" s="2"/>
      <c r="G28" s="1">
        <v>81336</v>
      </c>
      <c r="H28" s="1">
        <v>6664</v>
      </c>
      <c r="I28" s="1">
        <v>15962</v>
      </c>
      <c r="J28" s="2">
        <v>358</v>
      </c>
      <c r="K28" s="1">
        <v>1838392</v>
      </c>
      <c r="L28" s="1">
        <v>325977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84989</v>
      </c>
      <c r="D29" s="2"/>
      <c r="E29" s="1">
        <v>2037</v>
      </c>
      <c r="F29" s="2"/>
      <c r="G29" s="1">
        <v>39811</v>
      </c>
      <c r="H29" s="1">
        <v>43141</v>
      </c>
      <c r="I29" s="1">
        <v>11161</v>
      </c>
      <c r="J29" s="2">
        <v>268</v>
      </c>
      <c r="K29" s="1">
        <v>1736556</v>
      </c>
      <c r="L29" s="1">
        <v>228047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80410</v>
      </c>
      <c r="D30" s="51">
        <v>222</v>
      </c>
      <c r="E30" s="1">
        <v>1265</v>
      </c>
      <c r="F30" s="2"/>
      <c r="G30" s="1">
        <v>57815</v>
      </c>
      <c r="H30" s="1">
        <v>21330</v>
      </c>
      <c r="I30" s="1">
        <v>25486</v>
      </c>
      <c r="J30" s="2">
        <v>401</v>
      </c>
      <c r="K30" s="1">
        <v>739921</v>
      </c>
      <c r="L30" s="1">
        <v>234518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76807</v>
      </c>
      <c r="D31" s="2"/>
      <c r="E31" s="2">
        <v>946</v>
      </c>
      <c r="F31" s="2"/>
      <c r="G31" s="1">
        <v>64467</v>
      </c>
      <c r="H31" s="1">
        <v>11394</v>
      </c>
      <c r="I31" s="1">
        <v>19411</v>
      </c>
      <c r="J31" s="2">
        <v>239</v>
      </c>
      <c r="K31" s="1">
        <v>1084302</v>
      </c>
      <c r="L31" s="1">
        <v>274023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31</v>
      </c>
      <c r="C32" s="1">
        <v>75804</v>
      </c>
      <c r="D32" s="2"/>
      <c r="E32" s="1">
        <v>1531</v>
      </c>
      <c r="F32" s="2"/>
      <c r="G32" s="1">
        <v>48002</v>
      </c>
      <c r="H32" s="1">
        <v>26271</v>
      </c>
      <c r="I32" s="1">
        <v>24610</v>
      </c>
      <c r="J32" s="2">
        <v>497</v>
      </c>
      <c r="K32" s="1">
        <v>984667</v>
      </c>
      <c r="L32" s="1">
        <v>319681</v>
      </c>
      <c r="M32" s="1">
        <v>3080156</v>
      </c>
      <c r="N32" s="5"/>
      <c r="O32" s="6"/>
    </row>
    <row r="33" spans="1:15" ht="15" thickBot="1" x14ac:dyDescent="0.4">
      <c r="A33" s="43">
        <v>29</v>
      </c>
      <c r="B33" s="41" t="s">
        <v>34</v>
      </c>
      <c r="C33" s="1">
        <v>75723</v>
      </c>
      <c r="D33" s="2"/>
      <c r="E33" s="1">
        <v>1181</v>
      </c>
      <c r="F33" s="2"/>
      <c r="G33" s="1">
        <v>67853</v>
      </c>
      <c r="H33" s="1">
        <v>6689</v>
      </c>
      <c r="I33" s="1">
        <v>25092</v>
      </c>
      <c r="J33" s="2">
        <v>391</v>
      </c>
      <c r="K33" s="1">
        <v>889200</v>
      </c>
      <c r="L33" s="1">
        <v>294651</v>
      </c>
      <c r="M33" s="1">
        <v>3017804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64857</v>
      </c>
      <c r="D34" s="2"/>
      <c r="E34" s="1">
        <v>2014</v>
      </c>
      <c r="F34" s="2"/>
      <c r="G34" s="1">
        <v>29004</v>
      </c>
      <c r="H34" s="1">
        <v>33839</v>
      </c>
      <c r="I34" s="1">
        <v>11262</v>
      </c>
      <c r="J34" s="2">
        <v>350</v>
      </c>
      <c r="K34" s="1">
        <v>828108</v>
      </c>
      <c r="L34" s="1">
        <v>143800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63772</v>
      </c>
      <c r="D35" s="2"/>
      <c r="E35" s="2">
        <v>440</v>
      </c>
      <c r="F35" s="2"/>
      <c r="G35" s="1">
        <v>51410</v>
      </c>
      <c r="H35" s="1">
        <v>11922</v>
      </c>
      <c r="I35" s="1">
        <v>19892</v>
      </c>
      <c r="J35" s="2">
        <v>137</v>
      </c>
      <c r="K35" s="1">
        <v>966382</v>
      </c>
      <c r="L35" s="1">
        <v>301433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61542</v>
      </c>
      <c r="D36" s="2"/>
      <c r="E36" s="1">
        <v>1111</v>
      </c>
      <c r="F36" s="2"/>
      <c r="G36" s="1">
        <v>11237</v>
      </c>
      <c r="H36" s="1">
        <v>49194</v>
      </c>
      <c r="I36" s="1">
        <v>13775</v>
      </c>
      <c r="J36" s="2">
        <v>249</v>
      </c>
      <c r="K36" s="1">
        <v>1118855</v>
      </c>
      <c r="L36" s="1">
        <v>250434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55527</v>
      </c>
      <c r="D37" s="2"/>
      <c r="E37" s="1">
        <v>4492</v>
      </c>
      <c r="F37" s="2"/>
      <c r="G37" s="1">
        <v>41287</v>
      </c>
      <c r="H37" s="1">
        <v>9748</v>
      </c>
      <c r="I37" s="1">
        <v>15574</v>
      </c>
      <c r="J37" s="1">
        <v>1260</v>
      </c>
      <c r="K37" s="1">
        <v>1419839</v>
      </c>
      <c r="L37" s="1">
        <v>398240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53427</v>
      </c>
      <c r="D38" s="2"/>
      <c r="E38" s="2">
        <v>597</v>
      </c>
      <c r="F38" s="2"/>
      <c r="G38" s="1">
        <v>38210</v>
      </c>
      <c r="H38" s="1">
        <v>14620</v>
      </c>
      <c r="I38" s="1">
        <v>18339</v>
      </c>
      <c r="J38" s="2">
        <v>205</v>
      </c>
      <c r="K38" s="1">
        <v>474749</v>
      </c>
      <c r="L38" s="1">
        <v>162958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41083</v>
      </c>
      <c r="D39" s="2"/>
      <c r="E39" s="2">
        <v>442</v>
      </c>
      <c r="F39" s="2"/>
      <c r="G39" s="1">
        <v>30509</v>
      </c>
      <c r="H39" s="1">
        <v>10132</v>
      </c>
      <c r="I39" s="1">
        <v>21238</v>
      </c>
      <c r="J39" s="2">
        <v>228</v>
      </c>
      <c r="K39" s="1">
        <v>426110</v>
      </c>
      <c r="L39" s="1">
        <v>220279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37491</v>
      </c>
      <c r="D40" s="2"/>
      <c r="E40" s="2">
        <v>443</v>
      </c>
      <c r="F40" s="2"/>
      <c r="G40" s="1">
        <v>20304</v>
      </c>
      <c r="H40" s="1">
        <v>16744</v>
      </c>
      <c r="I40" s="1">
        <v>20979</v>
      </c>
      <c r="J40" s="2">
        <v>248</v>
      </c>
      <c r="K40" s="1">
        <v>289163</v>
      </c>
      <c r="L40" s="1">
        <v>161809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30801</v>
      </c>
      <c r="D41" s="2"/>
      <c r="E41" s="2">
        <v>526</v>
      </c>
      <c r="F41" s="2"/>
      <c r="G41" s="1">
        <v>5391</v>
      </c>
      <c r="H41" s="1">
        <v>24884</v>
      </c>
      <c r="I41" s="1">
        <v>7303</v>
      </c>
      <c r="J41" s="2">
        <v>125</v>
      </c>
      <c r="K41" s="1">
        <v>636069</v>
      </c>
      <c r="L41" s="1">
        <v>150808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27579</v>
      </c>
      <c r="D42" s="2"/>
      <c r="E42" s="2">
        <v>849</v>
      </c>
      <c r="F42" s="2"/>
      <c r="G42" s="1">
        <v>15412</v>
      </c>
      <c r="H42" s="1">
        <v>11318</v>
      </c>
      <c r="I42" s="1">
        <v>13153</v>
      </c>
      <c r="J42" s="2">
        <v>405</v>
      </c>
      <c r="K42" s="1">
        <v>862899</v>
      </c>
      <c r="L42" s="1">
        <v>411526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23620</v>
      </c>
      <c r="D43" s="2"/>
      <c r="E43" s="1">
        <v>1088</v>
      </c>
      <c r="F43" s="2"/>
      <c r="G43" s="1">
        <v>2244</v>
      </c>
      <c r="H43" s="1">
        <v>20288</v>
      </c>
      <c r="I43" s="1">
        <v>22296</v>
      </c>
      <c r="J43" s="1">
        <v>1027</v>
      </c>
      <c r="K43" s="1">
        <v>675108</v>
      </c>
      <c r="L43" s="1">
        <v>637279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19566</v>
      </c>
      <c r="D44" s="2"/>
      <c r="E44" s="2">
        <v>621</v>
      </c>
      <c r="F44" s="2"/>
      <c r="G44" s="1">
        <v>10299</v>
      </c>
      <c r="H44" s="1">
        <v>8646</v>
      </c>
      <c r="I44" s="1">
        <v>20093</v>
      </c>
      <c r="J44" s="2">
        <v>638</v>
      </c>
      <c r="K44" s="1">
        <v>271421</v>
      </c>
      <c r="L44" s="1">
        <v>278734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18696</v>
      </c>
      <c r="D45" s="2"/>
      <c r="E45" s="2">
        <v>202</v>
      </c>
      <c r="F45" s="2"/>
      <c r="G45" s="1">
        <v>15651</v>
      </c>
      <c r="H45" s="1">
        <v>2843</v>
      </c>
      <c r="I45" s="1">
        <v>21134</v>
      </c>
      <c r="J45" s="2">
        <v>228</v>
      </c>
      <c r="K45" s="1">
        <v>176353</v>
      </c>
      <c r="L45" s="1">
        <v>199346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17958</v>
      </c>
      <c r="D46" s="2"/>
      <c r="E46" s="2">
        <v>192</v>
      </c>
      <c r="F46" s="2"/>
      <c r="G46" s="1">
        <v>14558</v>
      </c>
      <c r="H46" s="1">
        <v>3208</v>
      </c>
      <c r="I46" s="1">
        <v>23565</v>
      </c>
      <c r="J46" s="2">
        <v>252</v>
      </c>
      <c r="K46" s="1">
        <v>228255</v>
      </c>
      <c r="L46" s="1">
        <v>299523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14955</v>
      </c>
      <c r="D47" s="2"/>
      <c r="E47" s="2">
        <v>620</v>
      </c>
      <c r="F47" s="2"/>
      <c r="G47" s="1">
        <v>11829</v>
      </c>
      <c r="H47" s="1">
        <v>2506</v>
      </c>
      <c r="I47" s="1">
        <v>21190</v>
      </c>
      <c r="J47" s="2">
        <v>878</v>
      </c>
      <c r="K47" s="1">
        <v>355144</v>
      </c>
      <c r="L47" s="1">
        <v>503216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14054</v>
      </c>
      <c r="D48" s="2"/>
      <c r="E48" s="2">
        <v>310</v>
      </c>
      <c r="F48" s="2"/>
      <c r="G48" s="1">
        <v>10227</v>
      </c>
      <c r="H48" s="1">
        <v>3517</v>
      </c>
      <c r="I48" s="1">
        <v>7842</v>
      </c>
      <c r="J48" s="2">
        <v>173</v>
      </c>
      <c r="K48" s="1">
        <v>513967</v>
      </c>
      <c r="L48" s="1">
        <v>286788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11403</v>
      </c>
      <c r="D49" s="2"/>
      <c r="E49" s="2">
        <v>120</v>
      </c>
      <c r="F49" s="2"/>
      <c r="G49" s="1">
        <v>4759</v>
      </c>
      <c r="H49" s="1">
        <v>6524</v>
      </c>
      <c r="I49" s="1">
        <v>8054</v>
      </c>
      <c r="J49" s="2">
        <v>85</v>
      </c>
      <c r="K49" s="1">
        <v>385103</v>
      </c>
      <c r="L49" s="1">
        <v>271990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10299</v>
      </c>
      <c r="D50" s="2"/>
      <c r="E50" s="2">
        <v>157</v>
      </c>
      <c r="F50" s="2"/>
      <c r="G50" s="1">
        <v>7807</v>
      </c>
      <c r="H50" s="1">
        <v>2335</v>
      </c>
      <c r="I50" s="1">
        <v>9636</v>
      </c>
      <c r="J50" s="2">
        <v>147</v>
      </c>
      <c r="K50" s="1">
        <v>302813</v>
      </c>
      <c r="L50" s="1">
        <v>283326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7947</v>
      </c>
      <c r="D51" s="2"/>
      <c r="E51" s="2">
        <v>438</v>
      </c>
      <c r="F51" s="2"/>
      <c r="G51" s="1">
        <v>7201</v>
      </c>
      <c r="H51" s="2">
        <v>308</v>
      </c>
      <c r="I51" s="1">
        <v>5845</v>
      </c>
      <c r="J51" s="2">
        <v>322</v>
      </c>
      <c r="K51" s="1">
        <v>271138</v>
      </c>
      <c r="L51" s="1">
        <v>199409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6836</v>
      </c>
      <c r="D52" s="2"/>
      <c r="E52" s="2">
        <v>45</v>
      </c>
      <c r="F52" s="2"/>
      <c r="G52" s="1">
        <v>2226</v>
      </c>
      <c r="H52" s="1">
        <v>4565</v>
      </c>
      <c r="I52" s="1">
        <v>9345</v>
      </c>
      <c r="J52" s="2">
        <v>62</v>
      </c>
      <c r="K52" s="1">
        <v>426925</v>
      </c>
      <c r="L52" s="1">
        <v>583594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5079</v>
      </c>
      <c r="D53" s="2"/>
      <c r="E53" s="2">
        <v>139</v>
      </c>
      <c r="F53" s="2"/>
      <c r="G53" s="1">
        <v>4364</v>
      </c>
      <c r="H53" s="2">
        <v>576</v>
      </c>
      <c r="I53" s="1">
        <v>3778</v>
      </c>
      <c r="J53" s="2">
        <v>103</v>
      </c>
      <c r="K53" s="1">
        <v>383811</v>
      </c>
      <c r="L53" s="1">
        <v>285529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4871</v>
      </c>
      <c r="D54" s="2"/>
      <c r="E54" s="2">
        <v>49</v>
      </c>
      <c r="F54" s="2"/>
      <c r="G54" s="1">
        <v>4111</v>
      </c>
      <c r="H54" s="2">
        <v>711</v>
      </c>
      <c r="I54" s="1">
        <v>8416</v>
      </c>
      <c r="J54" s="2">
        <v>85</v>
      </c>
      <c r="K54" s="1">
        <v>141795</v>
      </c>
      <c r="L54" s="1">
        <v>244998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1715</v>
      </c>
      <c r="D55" s="2"/>
      <c r="E55" s="2">
        <v>58</v>
      </c>
      <c r="F55" s="2"/>
      <c r="G55" s="1">
        <v>1548</v>
      </c>
      <c r="H55" s="2">
        <v>109</v>
      </c>
      <c r="I55" s="1">
        <v>2748</v>
      </c>
      <c r="J55" s="2">
        <v>93</v>
      </c>
      <c r="K55" s="1">
        <v>155895</v>
      </c>
      <c r="L55" s="1">
        <v>249836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2074</v>
      </c>
      <c r="D56" s="2"/>
      <c r="E56" s="2">
        <v>31</v>
      </c>
      <c r="F56" s="2"/>
      <c r="G56" s="1">
        <v>1450</v>
      </c>
      <c r="H56" s="2">
        <v>593</v>
      </c>
      <c r="I56" s="2"/>
      <c r="J56" s="2"/>
      <c r="K56" s="1">
        <v>45823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68</v>
      </c>
      <c r="D57" s="2"/>
      <c r="E57" s="2">
        <v>2</v>
      </c>
      <c r="F57" s="2"/>
      <c r="G57" s="2">
        <v>29</v>
      </c>
      <c r="H57" s="2">
        <v>37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41838</v>
      </c>
      <c r="D58" s="2"/>
      <c r="E58" s="2">
        <v>608</v>
      </c>
      <c r="F58" s="2"/>
      <c r="G58" s="1">
        <v>2267</v>
      </c>
      <c r="H58" s="1">
        <v>38963</v>
      </c>
      <c r="I58" s="1">
        <v>12353</v>
      </c>
      <c r="J58" s="2">
        <v>180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4">
        <v>65</v>
      </c>
      <c r="B59" s="55" t="s">
        <v>66</v>
      </c>
      <c r="C59" s="29">
        <v>1269</v>
      </c>
      <c r="D59" s="13"/>
      <c r="E59" s="13">
        <v>19</v>
      </c>
      <c r="F59" s="13"/>
      <c r="G59" s="29">
        <v>1186</v>
      </c>
      <c r="H59" s="13">
        <v>64</v>
      </c>
      <c r="I59" s="13"/>
      <c r="J59" s="13"/>
      <c r="K59" s="29">
        <v>19314</v>
      </c>
      <c r="L59" s="13"/>
      <c r="M59" s="13"/>
      <c r="N59" s="56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3FF285AB-7677-4CD7-A0AC-3923BA2B29FA}"/>
    <hyperlink ref="B6" r:id="rId2" display="https://www.worldometers.info/coronavirus/usa/texas/" xr:uid="{044A332D-73B6-4BDE-95F6-0154BBB769D9}"/>
    <hyperlink ref="B7" r:id="rId3" display="https://www.worldometers.info/coronavirus/usa/florida/" xr:uid="{4200EE5A-FC13-4534-AD90-F7A6AEDBC6CA}"/>
    <hyperlink ref="B8" r:id="rId4" display="https://www.worldometers.info/coronavirus/usa/new-york/" xr:uid="{C274625F-C284-4F79-BA05-B47201E49F55}"/>
    <hyperlink ref="B9" r:id="rId5" display="https://www.worldometers.info/coronavirus/usa/georgia/" xr:uid="{CBEF7101-1007-4A7B-91A4-94AFE127B1F7}"/>
    <hyperlink ref="B10" r:id="rId6" display="https://www.worldometers.info/coronavirus/usa/illinois/" xr:uid="{B43524F8-580A-4014-ABCC-FF2BDF4F5DC6}"/>
    <hyperlink ref="B11" r:id="rId7" display="https://www.worldometers.info/coronavirus/usa/arizona/" xr:uid="{FA9C2498-9E50-4E7C-A014-3C279D9B9192}"/>
    <hyperlink ref="B12" r:id="rId8" display="https://www.worldometers.info/coronavirus/usa/new-jersey/" xr:uid="{8873879F-5830-40EC-8633-72B5AE6256CB}"/>
    <hyperlink ref="B13" r:id="rId9" display="https://www.worldometers.info/coronavirus/usa/north-carolina/" xr:uid="{547CFB18-440F-4DCD-9A7B-95ED87FCCB4E}"/>
    <hyperlink ref="B14" r:id="rId10" display="https://www.worldometers.info/coronavirus/usa/tennessee/" xr:uid="{D92CBC2D-86DA-4286-A08A-DFC52567351D}"/>
    <hyperlink ref="B15" r:id="rId11" display="https://www.worldometers.info/coronavirus/usa/louisiana/" xr:uid="{B3CDBE68-1623-4D75-AC7F-10BE4F4DFDFE}"/>
    <hyperlink ref="B16" r:id="rId12" display="https://www.worldometers.info/coronavirus/usa/pennsylvania/" xr:uid="{7F2BD437-C356-4BAC-ABEC-C324BC662B9A}"/>
    <hyperlink ref="B17" r:id="rId13" display="https://www.worldometers.info/coronavirus/usa/alabama/" xr:uid="{6B51453A-F6D0-44D9-BD59-7CE831D8AFC0}"/>
    <hyperlink ref="B18" r:id="rId14" display="https://www.worldometers.info/coronavirus/usa/ohio/" xr:uid="{8F27A677-2C67-4F00-9919-7FFD04449838}"/>
    <hyperlink ref="B19" r:id="rId15" display="https://www.worldometers.info/coronavirus/usa/virginia/" xr:uid="{22C15802-07F0-4A1A-8A21-D23BA88951F2}"/>
    <hyperlink ref="B20" r:id="rId16" display="https://www.worldometers.info/coronavirus/usa/south-carolina/" xr:uid="{C5D5C9F5-460D-4E93-8E6E-B5C5CB9BB54A}"/>
    <hyperlink ref="B21" r:id="rId17" display="https://www.worldometers.info/coronavirus/usa/michigan/" xr:uid="{48914219-11D1-42B5-B1E1-689E17E81786}"/>
    <hyperlink ref="B22" r:id="rId18" display="https://www.worldometers.info/coronavirus/usa/massachusetts/" xr:uid="{0275006C-315B-45F3-948C-E9EF6D298793}"/>
    <hyperlink ref="B23" r:id="rId19" display="https://www.worldometers.info/coronavirus/usa/maryland/" xr:uid="{0D13AF6A-6CFF-496E-BA60-0B74CE0E825A}"/>
    <hyperlink ref="B24" r:id="rId20" display="https://www.worldometers.info/coronavirus/usa/missouri/" xr:uid="{45589DDD-F57B-49A7-9985-0997477F3664}"/>
    <hyperlink ref="B25" r:id="rId21" display="https://www.worldometers.info/coronavirus/usa/indiana/" xr:uid="{BDC0C5AB-644E-41C7-A9E8-6BC405174E4F}"/>
    <hyperlink ref="B26" r:id="rId22" display="https://www.worldometers.info/coronavirus/usa/wisconsin/" xr:uid="{520E97ED-3BD6-49CE-A2DC-B99F539803F2}"/>
    <hyperlink ref="B27" r:id="rId23" display="https://www.worldometers.info/coronavirus/usa/mississippi/" xr:uid="{AFBA330D-00CB-41E9-AE06-23555CB6D974}"/>
    <hyperlink ref="B28" r:id="rId24" display="https://www.worldometers.info/coronavirus/usa/minnesota/" xr:uid="{00AB9AE5-664A-4C29-8E11-054F7630595D}"/>
    <hyperlink ref="B29" r:id="rId25" display="https://www.worldometers.info/coronavirus/usa/washington/" xr:uid="{3D491E1C-51EC-45ED-9FEC-824F355B4F91}"/>
    <hyperlink ref="B30" r:id="rId26" display="https://www.worldometers.info/coronavirus/usa/iowa/" xr:uid="{00FAE65C-5C9B-4B39-861B-02B9C728C4EF}"/>
    <hyperlink ref="B31" r:id="rId27" display="https://www.worldometers.info/coronavirus/usa/oklahoma/" xr:uid="{0BC10516-2166-4CB3-803A-062DF17B2924}"/>
    <hyperlink ref="B32" r:id="rId28" display="https://www.worldometers.info/coronavirus/usa/nevada/" xr:uid="{2718B52F-184B-4328-9BD6-E262DED9CE70}"/>
    <hyperlink ref="B33" r:id="rId29" display="https://www.worldometers.info/coronavirus/usa/arkansas/" xr:uid="{B44A4C3D-DFF7-4846-B65D-F1DC088A6A1C}"/>
    <hyperlink ref="B34" r:id="rId30" display="https://www.worldometers.info/coronavirus/usa/colorado/" xr:uid="{2D99E850-2807-4E32-8DD8-430609D59519}"/>
    <hyperlink ref="B35" r:id="rId31" display="https://www.worldometers.info/coronavirus/usa/utah/" xr:uid="{CC920DF0-78FE-4B71-93D2-DFED9E11A7A0}"/>
    <hyperlink ref="B36" r:id="rId32" display="https://www.worldometers.info/coronavirus/usa/kentucky/" xr:uid="{346A5707-6F1C-47EB-AEA8-4C7B98CBD90E}"/>
    <hyperlink ref="B37" r:id="rId33" display="https://www.worldometers.info/coronavirus/usa/connecticut/" xr:uid="{CBA17F9B-8E70-4047-BBBE-8A7476FE7FA1}"/>
    <hyperlink ref="B38" r:id="rId34" display="https://www.worldometers.info/coronavirus/usa/kansas/" xr:uid="{AA6EE1A2-57CC-4570-BA3A-C0689F50D14B}"/>
    <hyperlink ref="B39" r:id="rId35" display="https://www.worldometers.info/coronavirus/usa/nebraska/" xr:uid="{EB5B77B0-48FB-4AF8-893A-864AF2E25D1A}"/>
    <hyperlink ref="B40" r:id="rId36" display="https://www.worldometers.info/coronavirus/usa/idaho/" xr:uid="{D156BC4B-378A-4938-BBDA-C574755E0BA2}"/>
    <hyperlink ref="B41" r:id="rId37" display="https://www.worldometers.info/coronavirus/usa/oregon/" xr:uid="{F52CAA81-7876-4B69-B398-0029A4EA5139}"/>
    <hyperlink ref="B42" r:id="rId38" display="https://www.worldometers.info/coronavirus/usa/new-mexico/" xr:uid="{E5F01F8D-82B9-495B-A7A0-B8897B5E99B1}"/>
    <hyperlink ref="B43" r:id="rId39" display="https://www.worldometers.info/coronavirus/usa/rhode-island/" xr:uid="{E7B68C1F-E3CA-401B-ACF6-8A6A8E8DE4C6}"/>
    <hyperlink ref="B44" r:id="rId40" display="https://www.worldometers.info/coronavirus/usa/delaware/" xr:uid="{C9A3C940-9D5C-4B78-B49E-9BE41D5EEA46}"/>
    <hyperlink ref="B45" r:id="rId41" display="https://www.worldometers.info/coronavirus/usa/south-dakota/" xr:uid="{04C44286-3D24-44C6-A2C1-FE8445172A6E}"/>
    <hyperlink ref="B46" r:id="rId42" display="https://www.worldometers.info/coronavirus/usa/north-dakota/" xr:uid="{84E58D23-0BC8-4492-8678-7208B07B8033}"/>
    <hyperlink ref="B47" r:id="rId43" display="https://www.worldometers.info/coronavirus/usa/district-of-columbia/" xr:uid="{5166B6FB-9DE2-4173-A6BB-FD9503A9E66D}"/>
    <hyperlink ref="B48" r:id="rId44" display="https://www.worldometers.info/coronavirus/usa/west-virginia/" xr:uid="{9051219A-5920-4B79-A3F5-7528BBD34FD3}"/>
    <hyperlink ref="B49" r:id="rId45" display="https://www.worldometers.info/coronavirus/usa/hawaii/" xr:uid="{5119E435-3725-4C77-A902-65EB259D12E2}"/>
    <hyperlink ref="B50" r:id="rId46" display="https://www.worldometers.info/coronavirus/usa/montana/" xr:uid="{4324F168-B8B0-4DA6-9711-D540899B0388}"/>
    <hyperlink ref="B51" r:id="rId47" display="https://www.worldometers.info/coronavirus/usa/new-hampshire/" xr:uid="{02E484EE-3031-4946-8C9C-2B0DFF91046B}"/>
    <hyperlink ref="B52" r:id="rId48" display="https://www.worldometers.info/coronavirus/usa/alaska/" xr:uid="{1F6CB072-8A29-4661-8F19-C21B6A401780}"/>
    <hyperlink ref="B53" r:id="rId49" display="https://www.worldometers.info/coronavirus/usa/maine/" xr:uid="{487FD5EF-EA4D-4262-93EC-F998C2AF4F74}"/>
    <hyperlink ref="B54" r:id="rId50" display="https://www.worldometers.info/coronavirus/usa/wyoming/" xr:uid="{D3AE544C-FCDD-49D2-8509-F0E4D898BC5D}"/>
    <hyperlink ref="B55" r:id="rId51" display="https://www.worldometers.info/coronavirus/usa/vermont/" xr:uid="{0046ABF3-FF14-4803-A5E1-11977370BAF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144962</v>
      </c>
      <c r="C2" s="2"/>
      <c r="D2" s="1">
        <v>2437</v>
      </c>
      <c r="E2" s="2"/>
      <c r="F2" s="1">
        <v>61232</v>
      </c>
      <c r="G2" s="1">
        <v>81293</v>
      </c>
      <c r="H2" s="1">
        <v>29565</v>
      </c>
      <c r="I2" s="2">
        <v>497</v>
      </c>
      <c r="J2" s="1">
        <v>1110904</v>
      </c>
      <c r="K2" s="1">
        <v>226568</v>
      </c>
      <c r="L2" s="1">
        <v>4903185</v>
      </c>
      <c r="M2" s="44"/>
      <c r="N2" s="37">
        <f>IFERROR(B2/J2,0)</f>
        <v>0.13049012335899413</v>
      </c>
      <c r="O2" s="38">
        <f>IFERROR(I2/H2,0)</f>
        <v>1.6810417723659734E-2</v>
      </c>
      <c r="P2" s="36">
        <f>D2*250</f>
        <v>609250</v>
      </c>
      <c r="Q2" s="39">
        <f>ABS(P2-B2)/B2</f>
        <v>3.2028255680799105</v>
      </c>
    </row>
    <row r="3" spans="1:17" ht="15" thickBot="1" x14ac:dyDescent="0.35">
      <c r="A3" s="41" t="s">
        <v>52</v>
      </c>
      <c r="B3" s="1">
        <v>6836</v>
      </c>
      <c r="C3" s="2"/>
      <c r="D3" s="2">
        <v>45</v>
      </c>
      <c r="E3" s="2"/>
      <c r="F3" s="1">
        <v>2226</v>
      </c>
      <c r="G3" s="1">
        <v>4565</v>
      </c>
      <c r="H3" s="1">
        <v>9345</v>
      </c>
      <c r="I3" s="2">
        <v>62</v>
      </c>
      <c r="J3" s="1">
        <v>426925</v>
      </c>
      <c r="K3" s="1">
        <v>583594</v>
      </c>
      <c r="L3" s="1">
        <v>731545</v>
      </c>
      <c r="M3" s="45"/>
      <c r="N3" s="37">
        <f>IFERROR(B3/J3,0)</f>
        <v>1.6012180125314752E-2</v>
      </c>
      <c r="O3" s="38">
        <f>IFERROR(I3/H3,0)</f>
        <v>6.6345639379347243E-3</v>
      </c>
      <c r="P3" s="36">
        <f>D3*250</f>
        <v>11250</v>
      </c>
      <c r="Q3" s="39">
        <f>ABS(P3-B3)/B3</f>
        <v>0.64569923932124051</v>
      </c>
    </row>
    <row r="4" spans="1:17" ht="15" thickBot="1" x14ac:dyDescent="0.35">
      <c r="A4" s="41" t="s">
        <v>33</v>
      </c>
      <c r="B4" s="1">
        <v>214018</v>
      </c>
      <c r="C4" s="2"/>
      <c r="D4" s="1">
        <v>5476</v>
      </c>
      <c r="E4" s="2"/>
      <c r="F4" s="1">
        <v>33835</v>
      </c>
      <c r="G4" s="1">
        <v>174707</v>
      </c>
      <c r="H4" s="1">
        <v>29403</v>
      </c>
      <c r="I4" s="2">
        <v>752</v>
      </c>
      <c r="J4" s="1">
        <v>1662321</v>
      </c>
      <c r="K4" s="1">
        <v>228381</v>
      </c>
      <c r="L4" s="1">
        <v>7278717</v>
      </c>
      <c r="M4" s="44"/>
      <c r="N4" s="37">
        <f>IFERROR(B4/J4,0)</f>
        <v>0.12874649360743201</v>
      </c>
      <c r="O4" s="38">
        <f>IFERROR(I4/H4,0)</f>
        <v>2.5575621535217495E-2</v>
      </c>
      <c r="P4" s="36">
        <f>D4*250</f>
        <v>1369000</v>
      </c>
      <c r="Q4" s="39">
        <f>ABS(P4-B4)/B4</f>
        <v>5.3966582250091113</v>
      </c>
    </row>
    <row r="5" spans="1:17" ht="12.5" customHeight="1" thickBot="1" x14ac:dyDescent="0.35">
      <c r="A5" s="41" t="s">
        <v>34</v>
      </c>
      <c r="B5" s="1">
        <v>75723</v>
      </c>
      <c r="C5" s="2"/>
      <c r="D5" s="1">
        <v>1181</v>
      </c>
      <c r="E5" s="2"/>
      <c r="F5" s="1">
        <v>67853</v>
      </c>
      <c r="G5" s="1">
        <v>6689</v>
      </c>
      <c r="H5" s="1">
        <v>25092</v>
      </c>
      <c r="I5" s="2">
        <v>391</v>
      </c>
      <c r="J5" s="1">
        <v>889200</v>
      </c>
      <c r="K5" s="1">
        <v>294651</v>
      </c>
      <c r="L5" s="1">
        <v>3017804</v>
      </c>
      <c r="M5" s="44"/>
      <c r="N5" s="37">
        <f>IFERROR(B5/J5,0)</f>
        <v>8.5158569500674769E-2</v>
      </c>
      <c r="O5" s="38">
        <f>IFERROR(I5/H5,0)</f>
        <v>1.5582655826558265E-2</v>
      </c>
      <c r="P5" s="36">
        <f>D5*250</f>
        <v>295250</v>
      </c>
      <c r="Q5" s="39">
        <f>ABS(P5-B5)/B5</f>
        <v>2.8990795399020111</v>
      </c>
    </row>
    <row r="6" spans="1:17" ht="15" thickBot="1" x14ac:dyDescent="0.35">
      <c r="A6" s="41" t="s">
        <v>10</v>
      </c>
      <c r="B6" s="1">
        <v>786441</v>
      </c>
      <c r="C6" s="2"/>
      <c r="D6" s="1">
        <v>15018</v>
      </c>
      <c r="E6" s="2"/>
      <c r="F6" s="1">
        <v>396301</v>
      </c>
      <c r="G6" s="1">
        <v>375122</v>
      </c>
      <c r="H6" s="1">
        <v>19904</v>
      </c>
      <c r="I6" s="2">
        <v>380</v>
      </c>
      <c r="J6" s="1">
        <v>13523158</v>
      </c>
      <c r="K6" s="1">
        <v>342253</v>
      </c>
      <c r="L6" s="1">
        <v>39512223</v>
      </c>
      <c r="M6" s="44"/>
      <c r="N6" s="37">
        <f>IFERROR(B6/J6,0)</f>
        <v>5.8155129149566991E-2</v>
      </c>
      <c r="O6" s="38">
        <f>IFERROR(I6/H6,0)</f>
        <v>1.9091639871382637E-2</v>
      </c>
      <c r="P6" s="36">
        <f>D6*250</f>
        <v>3754500</v>
      </c>
      <c r="Q6" s="39">
        <f>ABS(P6-B6)/B6</f>
        <v>3.7740389933892051</v>
      </c>
    </row>
    <row r="7" spans="1:17" ht="15" thickBot="1" x14ac:dyDescent="0.35">
      <c r="A7" s="41" t="s">
        <v>18</v>
      </c>
      <c r="B7" s="1">
        <v>64857</v>
      </c>
      <c r="C7" s="2"/>
      <c r="D7" s="1">
        <v>2014</v>
      </c>
      <c r="E7" s="2"/>
      <c r="F7" s="1">
        <v>29004</v>
      </c>
      <c r="G7" s="1">
        <v>33839</v>
      </c>
      <c r="H7" s="1">
        <v>11262</v>
      </c>
      <c r="I7" s="2">
        <v>350</v>
      </c>
      <c r="J7" s="1">
        <v>828108</v>
      </c>
      <c r="K7" s="1">
        <v>143800</v>
      </c>
      <c r="L7" s="1">
        <v>5758736</v>
      </c>
      <c r="M7" s="44"/>
      <c r="N7" s="37">
        <f>IFERROR(B7/J7,0)</f>
        <v>7.8319494558680758E-2</v>
      </c>
      <c r="O7" s="38">
        <f>IFERROR(I7/H7,0)</f>
        <v>3.1077961285739655E-2</v>
      </c>
      <c r="P7" s="36">
        <f>D7*250</f>
        <v>503500</v>
      </c>
      <c r="Q7" s="39">
        <f>ABS(P7-B7)/B7</f>
        <v>6.763232958662905</v>
      </c>
    </row>
    <row r="8" spans="1:17" ht="15" thickBot="1" x14ac:dyDescent="0.35">
      <c r="A8" s="41" t="s">
        <v>23</v>
      </c>
      <c r="B8" s="1">
        <v>55527</v>
      </c>
      <c r="C8" s="2"/>
      <c r="D8" s="1">
        <v>4492</v>
      </c>
      <c r="E8" s="2"/>
      <c r="F8" s="1">
        <v>41287</v>
      </c>
      <c r="G8" s="1">
        <v>9748</v>
      </c>
      <c r="H8" s="1">
        <v>15574</v>
      </c>
      <c r="I8" s="1">
        <v>1260</v>
      </c>
      <c r="J8" s="1">
        <v>1419839</v>
      </c>
      <c r="K8" s="1">
        <v>398240</v>
      </c>
      <c r="L8" s="1">
        <v>3565287</v>
      </c>
      <c r="M8" s="44"/>
      <c r="N8" s="37">
        <f>IFERROR(B8/J8,0)</f>
        <v>3.9107955197737208E-2</v>
      </c>
      <c r="O8" s="38">
        <f>IFERROR(I8/H8,0)</f>
        <v>8.0904070887376403E-2</v>
      </c>
      <c r="P8" s="36">
        <f>D8*250</f>
        <v>1123000</v>
      </c>
      <c r="Q8" s="39">
        <f>ABS(P8-B8)/B8</f>
        <v>19.224395339204349</v>
      </c>
    </row>
    <row r="9" spans="1:17" ht="15" thickBot="1" x14ac:dyDescent="0.35">
      <c r="A9" s="41" t="s">
        <v>43</v>
      </c>
      <c r="B9" s="1">
        <v>19566</v>
      </c>
      <c r="C9" s="2"/>
      <c r="D9" s="2">
        <v>621</v>
      </c>
      <c r="E9" s="2"/>
      <c r="F9" s="1">
        <v>10299</v>
      </c>
      <c r="G9" s="1">
        <v>8646</v>
      </c>
      <c r="H9" s="1">
        <v>20093</v>
      </c>
      <c r="I9" s="2">
        <v>638</v>
      </c>
      <c r="J9" s="1">
        <v>271421</v>
      </c>
      <c r="K9" s="1">
        <v>278734</v>
      </c>
      <c r="L9" s="1">
        <v>973764</v>
      </c>
      <c r="M9" s="44"/>
      <c r="N9" s="37">
        <f>IFERROR(B9/J9,0)</f>
        <v>7.2087274013433011E-2</v>
      </c>
      <c r="O9" s="38">
        <f>IFERROR(I9/H9,0)</f>
        <v>3.1752351565221722E-2</v>
      </c>
      <c r="P9" s="36">
        <f>D9*250</f>
        <v>155250</v>
      </c>
      <c r="Q9" s="39">
        <f>ABS(P9-B9)/B9</f>
        <v>6.9346826126954921</v>
      </c>
    </row>
    <row r="10" spans="1:17" ht="15" thickBot="1" x14ac:dyDescent="0.35">
      <c r="A10" s="41" t="s">
        <v>63</v>
      </c>
      <c r="B10" s="1">
        <v>14955</v>
      </c>
      <c r="C10" s="2"/>
      <c r="D10" s="2">
        <v>620</v>
      </c>
      <c r="E10" s="2"/>
      <c r="F10" s="1">
        <v>11829</v>
      </c>
      <c r="G10" s="1">
        <v>2506</v>
      </c>
      <c r="H10" s="1">
        <v>21190</v>
      </c>
      <c r="I10" s="2">
        <v>878</v>
      </c>
      <c r="J10" s="1">
        <v>355144</v>
      </c>
      <c r="K10" s="1">
        <v>503216</v>
      </c>
      <c r="L10" s="1">
        <v>705749</v>
      </c>
      <c r="M10" s="44"/>
      <c r="N10" s="37">
        <f>IFERROR(B10/J10,0)</f>
        <v>4.2109679453967964E-2</v>
      </c>
      <c r="O10" s="38">
        <f>IFERROR(I10/H10,0)</f>
        <v>4.1434638980651251E-2</v>
      </c>
      <c r="P10" s="36">
        <f>D10*250</f>
        <v>155000</v>
      </c>
      <c r="Q10" s="39">
        <f>ABS(P10-B10)/B10</f>
        <v>9.3644266131728511</v>
      </c>
    </row>
    <row r="11" spans="1:17" ht="15" thickBot="1" x14ac:dyDescent="0.35">
      <c r="A11" s="41" t="s">
        <v>13</v>
      </c>
      <c r="B11" s="1">
        <v>683754</v>
      </c>
      <c r="C11" s="2"/>
      <c r="D11" s="1">
        <v>13303</v>
      </c>
      <c r="E11" s="2"/>
      <c r="F11" s="1">
        <v>208950</v>
      </c>
      <c r="G11" s="1">
        <v>461501</v>
      </c>
      <c r="H11" s="1">
        <v>31835</v>
      </c>
      <c r="I11" s="2">
        <v>619</v>
      </c>
      <c r="J11" s="1">
        <v>5102203</v>
      </c>
      <c r="K11" s="1">
        <v>237558</v>
      </c>
      <c r="L11" s="1">
        <v>21477737</v>
      </c>
      <c r="M11" s="44"/>
      <c r="N11" s="37">
        <f>IFERROR(B11/J11,0)</f>
        <v>0.13401152404167377</v>
      </c>
      <c r="O11" s="38">
        <f>IFERROR(I11/H11,0)</f>
        <v>1.944400816711167E-2</v>
      </c>
      <c r="P11" s="36">
        <f>D11*250</f>
        <v>3325750</v>
      </c>
      <c r="Q11" s="39">
        <f>ABS(P11-B11)/B11</f>
        <v>3.8639569201788948</v>
      </c>
    </row>
    <row r="12" spans="1:17" ht="15" thickBot="1" x14ac:dyDescent="0.35">
      <c r="A12" s="41" t="s">
        <v>16</v>
      </c>
      <c r="B12" s="1">
        <v>306155</v>
      </c>
      <c r="C12" s="2"/>
      <c r="D12" s="1">
        <v>6602</v>
      </c>
      <c r="E12" s="2"/>
      <c r="F12" s="1">
        <v>71817</v>
      </c>
      <c r="G12" s="1">
        <v>227736</v>
      </c>
      <c r="H12" s="1">
        <v>28835</v>
      </c>
      <c r="I12" s="2">
        <v>622</v>
      </c>
      <c r="J12" s="1">
        <v>3045868</v>
      </c>
      <c r="K12" s="1">
        <v>286875</v>
      </c>
      <c r="L12" s="1">
        <v>10617423</v>
      </c>
      <c r="M12" s="44"/>
      <c r="N12" s="37">
        <f>IFERROR(B12/J12,0)</f>
        <v>0.10051486144507904</v>
      </c>
      <c r="O12" s="38">
        <f>IFERROR(I12/H12,0)</f>
        <v>2.1571007456216405E-2</v>
      </c>
      <c r="P12" s="36">
        <f>D12*250</f>
        <v>1650500</v>
      </c>
      <c r="Q12" s="39">
        <f>ABS(P12-B12)/B12</f>
        <v>4.3910600839444074</v>
      </c>
    </row>
    <row r="13" spans="1:17" ht="13.5" thickBot="1" x14ac:dyDescent="0.35">
      <c r="A13" s="42" t="s">
        <v>64</v>
      </c>
      <c r="B13" s="1">
        <v>2074</v>
      </c>
      <c r="C13" s="2"/>
      <c r="D13" s="2">
        <v>31</v>
      </c>
      <c r="E13" s="2"/>
      <c r="F13" s="1">
        <v>1450</v>
      </c>
      <c r="G13" s="2">
        <v>593</v>
      </c>
      <c r="H13" s="2"/>
      <c r="I13" s="2"/>
      <c r="J13" s="1">
        <v>45823</v>
      </c>
      <c r="K13" s="2"/>
      <c r="L13" s="2"/>
      <c r="M13" s="44"/>
      <c r="N13" s="37">
        <f>IFERROR(B13/J13,0)</f>
        <v>4.5261113414660763E-2</v>
      </c>
      <c r="O13" s="38">
        <f>IFERROR(I13/H13,0)</f>
        <v>0</v>
      </c>
      <c r="P13" s="36">
        <f>D13*250</f>
        <v>7750</v>
      </c>
      <c r="Q13" s="39">
        <f>ABS(P13-B13)/B13</f>
        <v>2.7367405978784958</v>
      </c>
    </row>
    <row r="14" spans="1:17" ht="15" thickBot="1" x14ac:dyDescent="0.35">
      <c r="A14" s="41" t="s">
        <v>47</v>
      </c>
      <c r="B14" s="1">
        <v>11403</v>
      </c>
      <c r="C14" s="2"/>
      <c r="D14" s="2">
        <v>120</v>
      </c>
      <c r="E14" s="2"/>
      <c r="F14" s="1">
        <v>4759</v>
      </c>
      <c r="G14" s="1">
        <v>6524</v>
      </c>
      <c r="H14" s="1">
        <v>8054</v>
      </c>
      <c r="I14" s="2">
        <v>85</v>
      </c>
      <c r="J14" s="1">
        <v>385103</v>
      </c>
      <c r="K14" s="1">
        <v>271990</v>
      </c>
      <c r="L14" s="1">
        <v>1415872</v>
      </c>
      <c r="M14" s="44"/>
      <c r="N14" s="37">
        <f>IFERROR(B14/J14,0)</f>
        <v>2.9610260112229714E-2</v>
      </c>
      <c r="O14" s="38">
        <f>IFERROR(I14/H14,0)</f>
        <v>1.0553762105785945E-2</v>
      </c>
      <c r="P14" s="36">
        <f>D14*250</f>
        <v>30000</v>
      </c>
      <c r="Q14" s="39">
        <f>ABS(P14-B14)/B14</f>
        <v>1.6308866087871612</v>
      </c>
    </row>
    <row r="15" spans="1:17" ht="15" thickBot="1" x14ac:dyDescent="0.35">
      <c r="A15" s="41" t="s">
        <v>49</v>
      </c>
      <c r="B15" s="1">
        <v>37491</v>
      </c>
      <c r="C15" s="2"/>
      <c r="D15" s="2">
        <v>443</v>
      </c>
      <c r="E15" s="2"/>
      <c r="F15" s="1">
        <v>20304</v>
      </c>
      <c r="G15" s="1">
        <v>16744</v>
      </c>
      <c r="H15" s="1">
        <v>20979</v>
      </c>
      <c r="I15" s="2">
        <v>248</v>
      </c>
      <c r="J15" s="1">
        <v>289163</v>
      </c>
      <c r="K15" s="1">
        <v>161809</v>
      </c>
      <c r="L15" s="1">
        <v>1787065</v>
      </c>
      <c r="M15" s="44"/>
      <c r="N15" s="37">
        <f>IFERROR(B15/J15,0)</f>
        <v>0.12965351722039126</v>
      </c>
      <c r="O15" s="38">
        <f>IFERROR(I15/H15,0)</f>
        <v>1.1821345154678487E-2</v>
      </c>
      <c r="P15" s="36">
        <f>D15*250</f>
        <v>110750</v>
      </c>
      <c r="Q15" s="39">
        <f>ABS(P15-B15)/B15</f>
        <v>1.95404230348617</v>
      </c>
    </row>
    <row r="16" spans="1:17" ht="15" thickBot="1" x14ac:dyDescent="0.35">
      <c r="A16" s="41" t="s">
        <v>12</v>
      </c>
      <c r="B16" s="1">
        <v>276456</v>
      </c>
      <c r="C16" s="2"/>
      <c r="D16" s="1">
        <v>8686</v>
      </c>
      <c r="E16" s="2"/>
      <c r="F16" s="1">
        <v>202800</v>
      </c>
      <c r="G16" s="1">
        <v>64970</v>
      </c>
      <c r="H16" s="1">
        <v>21817</v>
      </c>
      <c r="I16" s="2">
        <v>685</v>
      </c>
      <c r="J16" s="1">
        <v>5105153</v>
      </c>
      <c r="K16" s="1">
        <v>402874</v>
      </c>
      <c r="L16" s="1">
        <v>12671821</v>
      </c>
      <c r="M16" s="44"/>
      <c r="N16" s="37">
        <f>IFERROR(B16/J16,0)</f>
        <v>5.4152343720158827E-2</v>
      </c>
      <c r="O16" s="38">
        <f>IFERROR(I16/H16,0)</f>
        <v>3.1397534033093456E-2</v>
      </c>
      <c r="P16" s="36">
        <f>D16*250</f>
        <v>2171500</v>
      </c>
      <c r="Q16" s="39">
        <f>ABS(P16-B16)/B16</f>
        <v>6.8547761669126368</v>
      </c>
    </row>
    <row r="17" spans="1:17" ht="15" thickBot="1" x14ac:dyDescent="0.35">
      <c r="A17" s="41" t="s">
        <v>27</v>
      </c>
      <c r="B17" s="1">
        <v>111505</v>
      </c>
      <c r="C17" s="2"/>
      <c r="D17" s="1">
        <v>3506</v>
      </c>
      <c r="E17" s="2"/>
      <c r="F17" s="1">
        <v>87090</v>
      </c>
      <c r="G17" s="1">
        <v>20909</v>
      </c>
      <c r="H17" s="1">
        <v>16563</v>
      </c>
      <c r="I17" s="2">
        <v>521</v>
      </c>
      <c r="J17" s="1">
        <v>1867826</v>
      </c>
      <c r="K17" s="1">
        <v>277446</v>
      </c>
      <c r="L17" s="1">
        <v>6732219</v>
      </c>
      <c r="M17" s="44"/>
      <c r="N17" s="37">
        <f>IFERROR(B17/J17,0)</f>
        <v>5.9697744864885702E-2</v>
      </c>
      <c r="O17" s="38">
        <f>IFERROR(I17/H17,0)</f>
        <v>3.1455654168930751E-2</v>
      </c>
      <c r="P17" s="36">
        <f>D17*250</f>
        <v>876500</v>
      </c>
      <c r="Q17" s="39">
        <f>ABS(P17-B17)/B17</f>
        <v>6.8606340522846505</v>
      </c>
    </row>
    <row r="18" spans="1:17" ht="15" thickBot="1" x14ac:dyDescent="0.35">
      <c r="A18" s="41" t="s">
        <v>41</v>
      </c>
      <c r="B18" s="1">
        <v>80410</v>
      </c>
      <c r="C18" s="51">
        <v>222</v>
      </c>
      <c r="D18" s="1">
        <v>1265</v>
      </c>
      <c r="E18" s="2"/>
      <c r="F18" s="1">
        <v>57815</v>
      </c>
      <c r="G18" s="1">
        <v>21330</v>
      </c>
      <c r="H18" s="1">
        <v>25486</v>
      </c>
      <c r="I18" s="2">
        <v>401</v>
      </c>
      <c r="J18" s="1">
        <v>739921</v>
      </c>
      <c r="K18" s="1">
        <v>234518</v>
      </c>
      <c r="L18" s="1">
        <v>3155070</v>
      </c>
      <c r="M18" s="44"/>
      <c r="N18" s="37">
        <f>IFERROR(B18/J18,0)</f>
        <v>0.10867376382073221</v>
      </c>
      <c r="O18" s="38">
        <f>IFERROR(I18/H18,0)</f>
        <v>1.5734128541159853E-2</v>
      </c>
      <c r="P18" s="36">
        <f>D18*250</f>
        <v>316250</v>
      </c>
      <c r="Q18" s="39">
        <f>ABS(P18-B18)/B18</f>
        <v>2.9329685362517099</v>
      </c>
    </row>
    <row r="19" spans="1:17" ht="15" thickBot="1" x14ac:dyDescent="0.35">
      <c r="A19" s="41" t="s">
        <v>45</v>
      </c>
      <c r="B19" s="1">
        <v>53427</v>
      </c>
      <c r="C19" s="2"/>
      <c r="D19" s="2">
        <v>597</v>
      </c>
      <c r="E19" s="2"/>
      <c r="F19" s="1">
        <v>38210</v>
      </c>
      <c r="G19" s="1">
        <v>14620</v>
      </c>
      <c r="H19" s="1">
        <v>18339</v>
      </c>
      <c r="I19" s="2">
        <v>205</v>
      </c>
      <c r="J19" s="1">
        <v>474749</v>
      </c>
      <c r="K19" s="1">
        <v>162958</v>
      </c>
      <c r="L19" s="1">
        <v>2913314</v>
      </c>
      <c r="M19" s="44"/>
      <c r="N19" s="37">
        <f>IFERROR(B19/J19,0)</f>
        <v>0.11253736184805023</v>
      </c>
      <c r="O19" s="38">
        <f>IFERROR(I19/H19,0)</f>
        <v>1.1178363051420471E-2</v>
      </c>
      <c r="P19" s="36">
        <f>D19*250</f>
        <v>149250</v>
      </c>
      <c r="Q19" s="39">
        <f>ABS(P19-B19)/B19</f>
        <v>1.7935313605480374</v>
      </c>
    </row>
    <row r="20" spans="1:17" ht="15" thickBot="1" x14ac:dyDescent="0.35">
      <c r="A20" s="41" t="s">
        <v>38</v>
      </c>
      <c r="B20" s="1">
        <v>61542</v>
      </c>
      <c r="C20" s="2"/>
      <c r="D20" s="1">
        <v>1111</v>
      </c>
      <c r="E20" s="2"/>
      <c r="F20" s="1">
        <v>11237</v>
      </c>
      <c r="G20" s="1">
        <v>49194</v>
      </c>
      <c r="H20" s="1">
        <v>13775</v>
      </c>
      <c r="I20" s="2">
        <v>249</v>
      </c>
      <c r="J20" s="1">
        <v>1118855</v>
      </c>
      <c r="K20" s="1">
        <v>250434</v>
      </c>
      <c r="L20" s="1">
        <v>4467673</v>
      </c>
      <c r="M20" s="44"/>
      <c r="N20" s="37">
        <f>IFERROR(B20/J20,0)</f>
        <v>5.5004446510048217E-2</v>
      </c>
      <c r="O20" s="38">
        <f>IFERROR(I20/H20,0)</f>
        <v>1.8076225045372051E-2</v>
      </c>
      <c r="P20" s="36">
        <f>D20*250</f>
        <v>277750</v>
      </c>
      <c r="Q20" s="39">
        <f>ABS(P20-B20)/B20</f>
        <v>3.5131779922654447</v>
      </c>
    </row>
    <row r="21" spans="1:17" ht="15" thickBot="1" x14ac:dyDescent="0.35">
      <c r="A21" s="41" t="s">
        <v>14</v>
      </c>
      <c r="B21" s="1">
        <v>161219</v>
      </c>
      <c r="C21" s="2"/>
      <c r="D21" s="1">
        <v>5366</v>
      </c>
      <c r="E21" s="2"/>
      <c r="F21" s="1">
        <v>145570</v>
      </c>
      <c r="G21" s="1">
        <v>10283</v>
      </c>
      <c r="H21" s="1">
        <v>34680</v>
      </c>
      <c r="I21" s="1">
        <v>1154</v>
      </c>
      <c r="J21" s="1">
        <v>2177960</v>
      </c>
      <c r="K21" s="1">
        <v>468500</v>
      </c>
      <c r="L21" s="1">
        <v>4648794</v>
      </c>
      <c r="M21" s="44"/>
      <c r="N21" s="37">
        <f>IFERROR(B21/J21,0)</f>
        <v>7.4022938896949442E-2</v>
      </c>
      <c r="O21" s="38">
        <f>IFERROR(I21/H21,0)</f>
        <v>3.3275663206459055E-2</v>
      </c>
      <c r="P21" s="36">
        <f>D21*250</f>
        <v>1341500</v>
      </c>
      <c r="Q21" s="39">
        <f>ABS(P21-B21)/B21</f>
        <v>7.3209795371513282</v>
      </c>
    </row>
    <row r="22" spans="1:17" ht="15" thickBot="1" x14ac:dyDescent="0.35">
      <c r="A22" s="41" t="s">
        <v>39</v>
      </c>
      <c r="B22" s="1">
        <v>5079</v>
      </c>
      <c r="C22" s="2"/>
      <c r="D22" s="2">
        <v>139</v>
      </c>
      <c r="E22" s="2"/>
      <c r="F22" s="1">
        <v>4364</v>
      </c>
      <c r="G22" s="2">
        <v>576</v>
      </c>
      <c r="H22" s="1">
        <v>3778</v>
      </c>
      <c r="I22" s="2">
        <v>103</v>
      </c>
      <c r="J22" s="1">
        <v>383811</v>
      </c>
      <c r="K22" s="1">
        <v>285529</v>
      </c>
      <c r="L22" s="1">
        <v>1344212</v>
      </c>
      <c r="M22" s="44"/>
      <c r="N22" s="37">
        <f>IFERROR(B22/J22,0)</f>
        <v>1.3233075654423661E-2</v>
      </c>
      <c r="O22" s="38">
        <f>IFERROR(I22/H22,0)</f>
        <v>2.726310217046056E-2</v>
      </c>
      <c r="P22" s="36">
        <f>D22*250</f>
        <v>34750</v>
      </c>
      <c r="Q22" s="39">
        <f>ABS(P22-B22)/B22</f>
        <v>5.8418980114195707</v>
      </c>
    </row>
    <row r="23" spans="1:17" ht="15" thickBot="1" x14ac:dyDescent="0.35">
      <c r="A23" s="41" t="s">
        <v>26</v>
      </c>
      <c r="B23" s="1">
        <v>120156</v>
      </c>
      <c r="C23" s="2"/>
      <c r="D23" s="1">
        <v>3879</v>
      </c>
      <c r="E23" s="2"/>
      <c r="F23" s="1">
        <v>7377</v>
      </c>
      <c r="G23" s="1">
        <v>108900</v>
      </c>
      <c r="H23" s="1">
        <v>19875</v>
      </c>
      <c r="I23" s="2">
        <v>642</v>
      </c>
      <c r="J23" s="1">
        <v>2390269</v>
      </c>
      <c r="K23" s="1">
        <v>395368</v>
      </c>
      <c r="L23" s="1">
        <v>6045680</v>
      </c>
      <c r="M23" s="44"/>
      <c r="N23" s="37">
        <f>IFERROR(B23/J23,0)</f>
        <v>5.0268819116174791E-2</v>
      </c>
      <c r="O23" s="38">
        <f>IFERROR(I23/H23,0)</f>
        <v>3.2301886792452827E-2</v>
      </c>
      <c r="P23" s="36">
        <f>D23*250</f>
        <v>969750</v>
      </c>
      <c r="Q23" s="39">
        <f>ABS(P23-B23)/B23</f>
        <v>7.0707580145810445</v>
      </c>
    </row>
    <row r="24" spans="1:17" ht="15" thickBot="1" x14ac:dyDescent="0.35">
      <c r="A24" s="41" t="s">
        <v>17</v>
      </c>
      <c r="B24" s="1">
        <v>127540</v>
      </c>
      <c r="C24" s="2"/>
      <c r="D24" s="1">
        <v>9310</v>
      </c>
      <c r="E24" s="2"/>
      <c r="F24" s="1">
        <v>109397</v>
      </c>
      <c r="G24" s="1">
        <v>8833</v>
      </c>
      <c r="H24" s="1">
        <v>18504</v>
      </c>
      <c r="I24" s="1">
        <v>1351</v>
      </c>
      <c r="J24" s="1">
        <v>2321482</v>
      </c>
      <c r="K24" s="1">
        <v>336813</v>
      </c>
      <c r="L24" s="1">
        <v>6892503</v>
      </c>
      <c r="M24" s="44"/>
      <c r="N24" s="37">
        <f>IFERROR(B24/J24,0)</f>
        <v>5.493904324909691E-2</v>
      </c>
      <c r="O24" s="38">
        <f>IFERROR(I24/H24,0)</f>
        <v>7.3011240812797237E-2</v>
      </c>
      <c r="P24" s="36">
        <f>D24*250</f>
        <v>2327500</v>
      </c>
      <c r="Q24" s="39">
        <f>ABS(P24-B24)/B24</f>
        <v>17.249176728869376</v>
      </c>
    </row>
    <row r="25" spans="1:17" ht="15" thickBot="1" x14ac:dyDescent="0.35">
      <c r="A25" s="41" t="s">
        <v>11</v>
      </c>
      <c r="B25" s="1">
        <v>128087</v>
      </c>
      <c r="C25" s="2"/>
      <c r="D25" s="1">
        <v>6969</v>
      </c>
      <c r="E25" s="2"/>
      <c r="F25" s="1">
        <v>90216</v>
      </c>
      <c r="G25" s="1">
        <v>30902</v>
      </c>
      <c r="H25" s="1">
        <v>12826</v>
      </c>
      <c r="I25" s="2">
        <v>698</v>
      </c>
      <c r="J25" s="1">
        <v>3637568</v>
      </c>
      <c r="K25" s="1">
        <v>364236</v>
      </c>
      <c r="L25" s="1">
        <v>9986857</v>
      </c>
      <c r="M25" s="44"/>
      <c r="N25" s="37">
        <f>IFERROR(B25/J25,0)</f>
        <v>3.5212262698594225E-2</v>
      </c>
      <c r="O25" s="38">
        <f>IFERROR(I25/H25,0)</f>
        <v>5.442070793700296E-2</v>
      </c>
      <c r="P25" s="36">
        <f>D25*250</f>
        <v>1742250</v>
      </c>
      <c r="Q25" s="39">
        <f>ABS(P25-B25)/B25</f>
        <v>12.602082959238642</v>
      </c>
    </row>
    <row r="26" spans="1:17" ht="15" thickBot="1" x14ac:dyDescent="0.35">
      <c r="A26" s="41" t="s">
        <v>32</v>
      </c>
      <c r="B26" s="1">
        <v>90017</v>
      </c>
      <c r="C26" s="2"/>
      <c r="D26" s="1">
        <v>2017</v>
      </c>
      <c r="E26" s="2"/>
      <c r="F26" s="1">
        <v>81336</v>
      </c>
      <c r="G26" s="1">
        <v>6664</v>
      </c>
      <c r="H26" s="1">
        <v>15962</v>
      </c>
      <c r="I26" s="2">
        <v>358</v>
      </c>
      <c r="J26" s="1">
        <v>1838392</v>
      </c>
      <c r="K26" s="1">
        <v>325977</v>
      </c>
      <c r="L26" s="1">
        <v>5639632</v>
      </c>
      <c r="M26" s="44"/>
      <c r="N26" s="37">
        <f>IFERROR(B26/J26,0)</f>
        <v>4.8965073825386535E-2</v>
      </c>
      <c r="O26" s="38">
        <f>IFERROR(I26/H26,0)</f>
        <v>2.2428267134444305E-2</v>
      </c>
      <c r="P26" s="36">
        <f>D26*250</f>
        <v>504250</v>
      </c>
      <c r="Q26" s="39">
        <f>ABS(P26-B26)/B26</f>
        <v>4.6017196751724674</v>
      </c>
    </row>
    <row r="27" spans="1:17" ht="15" thickBot="1" x14ac:dyDescent="0.35">
      <c r="A27" s="41" t="s">
        <v>30</v>
      </c>
      <c r="B27" s="1">
        <v>93364</v>
      </c>
      <c r="C27" s="2"/>
      <c r="D27" s="1">
        <v>2810</v>
      </c>
      <c r="E27" s="2"/>
      <c r="F27" s="1">
        <v>78971</v>
      </c>
      <c r="G27" s="1">
        <v>11583</v>
      </c>
      <c r="H27" s="1">
        <v>31371</v>
      </c>
      <c r="I27" s="2">
        <v>944</v>
      </c>
      <c r="J27" s="1">
        <v>782374</v>
      </c>
      <c r="K27" s="1">
        <v>262881</v>
      </c>
      <c r="L27" s="1">
        <v>2976149</v>
      </c>
      <c r="M27" s="44"/>
      <c r="N27" s="37">
        <f>IFERROR(B27/J27,0)</f>
        <v>0.11933423145452175</v>
      </c>
      <c r="O27" s="38">
        <f>IFERROR(I27/H27,0)</f>
        <v>3.0091485767109752E-2</v>
      </c>
      <c r="P27" s="36">
        <f>D27*250</f>
        <v>702500</v>
      </c>
      <c r="Q27" s="39">
        <f>ABS(P27-B27)/B27</f>
        <v>6.5243134398697569</v>
      </c>
    </row>
    <row r="28" spans="1:17" ht="15" thickBot="1" x14ac:dyDescent="0.35">
      <c r="A28" s="41" t="s">
        <v>35</v>
      </c>
      <c r="B28" s="1">
        <v>115370</v>
      </c>
      <c r="C28" s="2"/>
      <c r="D28" s="1">
        <v>1950</v>
      </c>
      <c r="E28" s="2"/>
      <c r="F28" s="1">
        <v>17705</v>
      </c>
      <c r="G28" s="1">
        <v>95715</v>
      </c>
      <c r="H28" s="1">
        <v>18798</v>
      </c>
      <c r="I28" s="2">
        <v>318</v>
      </c>
      <c r="J28" s="1">
        <v>1284963</v>
      </c>
      <c r="K28" s="1">
        <v>209365</v>
      </c>
      <c r="L28" s="1">
        <v>6137428</v>
      </c>
      <c r="M28" s="44"/>
      <c r="N28" s="37">
        <f>IFERROR(B28/J28,0)</f>
        <v>8.9784686407312894E-2</v>
      </c>
      <c r="O28" s="38">
        <f>IFERROR(I28/H28,0)</f>
        <v>1.6916693265240982E-2</v>
      </c>
      <c r="P28" s="36">
        <f>D28*250</f>
        <v>487500</v>
      </c>
      <c r="Q28" s="39">
        <f>ABS(P28-B28)/B28</f>
        <v>3.2255352344630319</v>
      </c>
    </row>
    <row r="29" spans="1:17" ht="15" thickBot="1" x14ac:dyDescent="0.35">
      <c r="A29" s="41" t="s">
        <v>51</v>
      </c>
      <c r="B29" s="1">
        <v>10299</v>
      </c>
      <c r="C29" s="2"/>
      <c r="D29" s="2">
        <v>157</v>
      </c>
      <c r="E29" s="2"/>
      <c r="F29" s="1">
        <v>7807</v>
      </c>
      <c r="G29" s="1">
        <v>2335</v>
      </c>
      <c r="H29" s="1">
        <v>9636</v>
      </c>
      <c r="I29" s="2">
        <v>147</v>
      </c>
      <c r="J29" s="1">
        <v>302813</v>
      </c>
      <c r="K29" s="1">
        <v>283326</v>
      </c>
      <c r="L29" s="1">
        <v>1068778</v>
      </c>
      <c r="M29" s="44"/>
      <c r="N29" s="37">
        <f>IFERROR(B29/J29,0)</f>
        <v>3.4011089352174444E-2</v>
      </c>
      <c r="O29" s="38">
        <f>IFERROR(I29/H29,0)</f>
        <v>1.5255292652552927E-2</v>
      </c>
      <c r="P29" s="36">
        <f>D29*250</f>
        <v>39250</v>
      </c>
      <c r="Q29" s="39">
        <f>ABS(P29-B29)/B29</f>
        <v>2.8110496164676184</v>
      </c>
    </row>
    <row r="30" spans="1:17" ht="15" thickBot="1" x14ac:dyDescent="0.35">
      <c r="A30" s="41" t="s">
        <v>50</v>
      </c>
      <c r="B30" s="1">
        <v>41083</v>
      </c>
      <c r="C30" s="2"/>
      <c r="D30" s="2">
        <v>442</v>
      </c>
      <c r="E30" s="2"/>
      <c r="F30" s="1">
        <v>30509</v>
      </c>
      <c r="G30" s="1">
        <v>10132</v>
      </c>
      <c r="H30" s="1">
        <v>21238</v>
      </c>
      <c r="I30" s="2">
        <v>228</v>
      </c>
      <c r="J30" s="1">
        <v>426110</v>
      </c>
      <c r="K30" s="1">
        <v>220279</v>
      </c>
      <c r="L30" s="1">
        <v>1934408</v>
      </c>
      <c r="M30" s="44"/>
      <c r="N30" s="37">
        <f>IFERROR(B30/J30,0)</f>
        <v>9.6414071483889141E-2</v>
      </c>
      <c r="O30" s="38">
        <f>IFERROR(I30/H30,0)</f>
        <v>1.0735474150108296E-2</v>
      </c>
      <c r="P30" s="36">
        <f>D30*250</f>
        <v>110500</v>
      </c>
      <c r="Q30" s="39">
        <f>ABS(P30-B30)/B30</f>
        <v>1.689676995350875</v>
      </c>
    </row>
    <row r="31" spans="1:17" ht="15" thickBot="1" x14ac:dyDescent="0.35">
      <c r="A31" s="41" t="s">
        <v>31</v>
      </c>
      <c r="B31" s="1">
        <v>75804</v>
      </c>
      <c r="C31" s="2"/>
      <c r="D31" s="1">
        <v>1531</v>
      </c>
      <c r="E31" s="2"/>
      <c r="F31" s="1">
        <v>48002</v>
      </c>
      <c r="G31" s="1">
        <v>26271</v>
      </c>
      <c r="H31" s="1">
        <v>24610</v>
      </c>
      <c r="I31" s="2">
        <v>497</v>
      </c>
      <c r="J31" s="1">
        <v>984667</v>
      </c>
      <c r="K31" s="1">
        <v>319681</v>
      </c>
      <c r="L31" s="1">
        <v>3080156</v>
      </c>
      <c r="M31" s="44"/>
      <c r="N31" s="37">
        <f>IFERROR(B31/J31,0)</f>
        <v>7.6984401833310151E-2</v>
      </c>
      <c r="O31" s="38">
        <f>IFERROR(I31/H31,0)</f>
        <v>2.0195042665583095E-2</v>
      </c>
      <c r="P31" s="36">
        <f>D31*250</f>
        <v>382750</v>
      </c>
      <c r="Q31" s="39">
        <f>ABS(P31-B31)/B31</f>
        <v>4.0492058466571681</v>
      </c>
    </row>
    <row r="32" spans="1:17" ht="15" thickBot="1" x14ac:dyDescent="0.35">
      <c r="A32" s="41" t="s">
        <v>42</v>
      </c>
      <c r="B32" s="1">
        <v>7947</v>
      </c>
      <c r="C32" s="2"/>
      <c r="D32" s="2">
        <v>438</v>
      </c>
      <c r="E32" s="2"/>
      <c r="F32" s="1">
        <v>7201</v>
      </c>
      <c r="G32" s="2">
        <v>308</v>
      </c>
      <c r="H32" s="1">
        <v>5845</v>
      </c>
      <c r="I32" s="2">
        <v>322</v>
      </c>
      <c r="J32" s="1">
        <v>271138</v>
      </c>
      <c r="K32" s="1">
        <v>199409</v>
      </c>
      <c r="L32" s="1">
        <v>1359711</v>
      </c>
      <c r="M32" s="44"/>
      <c r="N32" s="37">
        <f>IFERROR(B32/J32,0)</f>
        <v>2.9309797962661081E-2</v>
      </c>
      <c r="O32" s="38">
        <f>IFERROR(I32/H32,0)</f>
        <v>5.5089820359281436E-2</v>
      </c>
      <c r="P32" s="36">
        <f>D32*250</f>
        <v>109500</v>
      </c>
      <c r="Q32" s="39">
        <f>ABS(P32-B32)/B32</f>
        <v>12.778784446961117</v>
      </c>
    </row>
    <row r="33" spans="1:17" ht="15" thickBot="1" x14ac:dyDescent="0.35">
      <c r="A33" s="41" t="s">
        <v>8</v>
      </c>
      <c r="B33" s="1">
        <v>203216</v>
      </c>
      <c r="C33" s="2"/>
      <c r="D33" s="1">
        <v>16189</v>
      </c>
      <c r="E33" s="2"/>
      <c r="F33" s="1">
        <v>167959</v>
      </c>
      <c r="G33" s="1">
        <v>19068</v>
      </c>
      <c r="H33" s="1">
        <v>22879</v>
      </c>
      <c r="I33" s="1">
        <v>1823</v>
      </c>
      <c r="J33" s="1">
        <v>3352791</v>
      </c>
      <c r="K33" s="1">
        <v>377473</v>
      </c>
      <c r="L33" s="1">
        <v>8882190</v>
      </c>
      <c r="M33" s="44"/>
      <c r="N33" s="37">
        <f>IFERROR(B33/J33,0)</f>
        <v>6.0610995436339458E-2</v>
      </c>
      <c r="O33" s="38">
        <f>IFERROR(I33/H33,0)</f>
        <v>7.9680055946501155E-2</v>
      </c>
      <c r="P33" s="36">
        <f>D33*250</f>
        <v>4047250</v>
      </c>
      <c r="Q33" s="39">
        <f>ABS(P33-B33)/B33</f>
        <v>18.916000708605623</v>
      </c>
    </row>
    <row r="34" spans="1:17" ht="15" thickBot="1" x14ac:dyDescent="0.35">
      <c r="A34" s="41" t="s">
        <v>44</v>
      </c>
      <c r="B34" s="1">
        <v>27579</v>
      </c>
      <c r="C34" s="2"/>
      <c r="D34" s="2">
        <v>849</v>
      </c>
      <c r="E34" s="2"/>
      <c r="F34" s="1">
        <v>15412</v>
      </c>
      <c r="G34" s="1">
        <v>11318</v>
      </c>
      <c r="H34" s="1">
        <v>13153</v>
      </c>
      <c r="I34" s="2">
        <v>405</v>
      </c>
      <c r="J34" s="1">
        <v>862899</v>
      </c>
      <c r="K34" s="1">
        <v>411526</v>
      </c>
      <c r="L34" s="1">
        <v>2096829</v>
      </c>
      <c r="M34" s="44"/>
      <c r="N34" s="37">
        <f>IFERROR(B34/J34,0)</f>
        <v>3.1960866799011237E-2</v>
      </c>
      <c r="O34" s="38">
        <f>IFERROR(I34/H34,0)</f>
        <v>3.0791454421044629E-2</v>
      </c>
      <c r="P34" s="36">
        <f>D34*250</f>
        <v>212250</v>
      </c>
      <c r="Q34" s="39">
        <f>ABS(P34-B34)/B34</f>
        <v>6.6960730990971395</v>
      </c>
    </row>
    <row r="35" spans="1:17" ht="15" thickBot="1" x14ac:dyDescent="0.35">
      <c r="A35" s="41" t="s">
        <v>7</v>
      </c>
      <c r="B35" s="1">
        <v>483704</v>
      </c>
      <c r="C35" s="2"/>
      <c r="D35" s="1">
        <v>33177</v>
      </c>
      <c r="E35" s="2"/>
      <c r="F35" s="1">
        <v>387105</v>
      </c>
      <c r="G35" s="1">
        <v>63422</v>
      </c>
      <c r="H35" s="1">
        <v>24865</v>
      </c>
      <c r="I35" s="1">
        <v>1705</v>
      </c>
      <c r="J35" s="1">
        <v>9922446</v>
      </c>
      <c r="K35" s="1">
        <v>510058</v>
      </c>
      <c r="L35" s="1">
        <v>19453561</v>
      </c>
      <c r="M35" s="44"/>
      <c r="N35" s="37">
        <f>IFERROR(B35/J35,0)</f>
        <v>4.8748463836437106E-2</v>
      </c>
      <c r="O35" s="38">
        <f>IFERROR(I35/H35,0)</f>
        <v>6.857027950935049E-2</v>
      </c>
      <c r="P35" s="36">
        <f>D35*250</f>
        <v>8294250</v>
      </c>
      <c r="Q35" s="39">
        <f>ABS(P35-B35)/B35</f>
        <v>16.147366984767544</v>
      </c>
    </row>
    <row r="36" spans="1:17" ht="15" thickBot="1" x14ac:dyDescent="0.35">
      <c r="A36" s="41" t="s">
        <v>24</v>
      </c>
      <c r="B36" s="1">
        <v>193581</v>
      </c>
      <c r="C36" s="2"/>
      <c r="D36" s="1">
        <v>3243</v>
      </c>
      <c r="E36" s="2"/>
      <c r="F36" s="1">
        <v>167257</v>
      </c>
      <c r="G36" s="1">
        <v>23081</v>
      </c>
      <c r="H36" s="1">
        <v>18457</v>
      </c>
      <c r="I36" s="2">
        <v>309</v>
      </c>
      <c r="J36" s="1">
        <v>2804818</v>
      </c>
      <c r="K36" s="1">
        <v>267429</v>
      </c>
      <c r="L36" s="1">
        <v>10488084</v>
      </c>
      <c r="M36" s="44"/>
      <c r="N36" s="37">
        <f>IFERROR(B36/J36,0)</f>
        <v>6.9017312353243598E-2</v>
      </c>
      <c r="O36" s="38">
        <f>IFERROR(I36/H36,0)</f>
        <v>1.6741615647179933E-2</v>
      </c>
      <c r="P36" s="36">
        <f>D36*250</f>
        <v>810750</v>
      </c>
      <c r="Q36" s="39">
        <f>ABS(P36-B36)/B36</f>
        <v>3.1881692934740498</v>
      </c>
    </row>
    <row r="37" spans="1:17" ht="15" thickBot="1" x14ac:dyDescent="0.35">
      <c r="A37" s="41" t="s">
        <v>53</v>
      </c>
      <c r="B37" s="1">
        <v>17958</v>
      </c>
      <c r="C37" s="2"/>
      <c r="D37" s="2">
        <v>192</v>
      </c>
      <c r="E37" s="2"/>
      <c r="F37" s="1">
        <v>14558</v>
      </c>
      <c r="G37" s="1">
        <v>3208</v>
      </c>
      <c r="H37" s="1">
        <v>23565</v>
      </c>
      <c r="I37" s="2">
        <v>252</v>
      </c>
      <c r="J37" s="1">
        <v>228255</v>
      </c>
      <c r="K37" s="1">
        <v>299523</v>
      </c>
      <c r="L37" s="1">
        <v>762062</v>
      </c>
      <c r="M37" s="44"/>
      <c r="N37" s="37">
        <f>IFERROR(B37/J37,0)</f>
        <v>7.867516593283827E-2</v>
      </c>
      <c r="O37" s="38">
        <f>IFERROR(I37/H37,0)</f>
        <v>1.0693825588796944E-2</v>
      </c>
      <c r="P37" s="36">
        <f>D37*250</f>
        <v>48000</v>
      </c>
      <c r="Q37" s="39">
        <f>ABS(P37-B37)/B37</f>
        <v>1.6729034413631807</v>
      </c>
    </row>
    <row r="38" spans="1:17" ht="13.5" thickBot="1" x14ac:dyDescent="0.35">
      <c r="A38" s="42" t="s">
        <v>67</v>
      </c>
      <c r="B38" s="2">
        <v>68</v>
      </c>
      <c r="C38" s="2"/>
      <c r="D38" s="2">
        <v>2</v>
      </c>
      <c r="E38" s="2"/>
      <c r="F38" s="2">
        <v>29</v>
      </c>
      <c r="G38" s="2">
        <v>37</v>
      </c>
      <c r="H38" s="2"/>
      <c r="I38" s="2"/>
      <c r="J38" s="1">
        <v>18915</v>
      </c>
      <c r="K38" s="2"/>
      <c r="L38" s="2"/>
      <c r="M38" s="44"/>
      <c r="N38" s="37">
        <f>IFERROR(B38/J38,0)</f>
        <v>3.5950303991541103E-3</v>
      </c>
      <c r="O38" s="38">
        <f>IFERROR(I38/H38,0)</f>
        <v>0</v>
      </c>
      <c r="P38" s="36">
        <f>D38*250</f>
        <v>500</v>
      </c>
      <c r="Q38" s="39">
        <f>ABS(P38-B38)/B38</f>
        <v>6.3529411764705879</v>
      </c>
    </row>
    <row r="39" spans="1:17" ht="15" thickBot="1" x14ac:dyDescent="0.35">
      <c r="A39" s="41" t="s">
        <v>21</v>
      </c>
      <c r="B39" s="1">
        <v>144524</v>
      </c>
      <c r="C39" s="2"/>
      <c r="D39" s="1">
        <v>4636</v>
      </c>
      <c r="E39" s="2"/>
      <c r="F39" s="1">
        <v>122671</v>
      </c>
      <c r="G39" s="1">
        <v>17217</v>
      </c>
      <c r="H39" s="1">
        <v>12364</v>
      </c>
      <c r="I39" s="2">
        <v>397</v>
      </c>
      <c r="J39" s="1">
        <v>2817493</v>
      </c>
      <c r="K39" s="1">
        <v>241036</v>
      </c>
      <c r="L39" s="1">
        <v>11689100</v>
      </c>
      <c r="M39" s="44"/>
      <c r="N39" s="37">
        <f>IFERROR(B39/J39,0)</f>
        <v>5.1295247228653272E-2</v>
      </c>
      <c r="O39" s="38">
        <f>IFERROR(I39/H39,0)</f>
        <v>3.2109349725008091E-2</v>
      </c>
      <c r="P39" s="36">
        <f>D39*250</f>
        <v>1159000</v>
      </c>
      <c r="Q39" s="39">
        <f>ABS(P39-B39)/B39</f>
        <v>7.0194292989399685</v>
      </c>
    </row>
    <row r="40" spans="1:17" ht="15" thickBot="1" x14ac:dyDescent="0.35">
      <c r="A40" s="41" t="s">
        <v>46</v>
      </c>
      <c r="B40" s="1">
        <v>76807</v>
      </c>
      <c r="C40" s="2"/>
      <c r="D40" s="2">
        <v>946</v>
      </c>
      <c r="E40" s="2"/>
      <c r="F40" s="1">
        <v>64467</v>
      </c>
      <c r="G40" s="1">
        <v>11394</v>
      </c>
      <c r="H40" s="1">
        <v>19411</v>
      </c>
      <c r="I40" s="2">
        <v>239</v>
      </c>
      <c r="J40" s="1">
        <v>1084302</v>
      </c>
      <c r="K40" s="1">
        <v>274023</v>
      </c>
      <c r="L40" s="1">
        <v>3956971</v>
      </c>
      <c r="M40" s="44"/>
      <c r="N40" s="37">
        <f>IFERROR(B40/J40,0)</f>
        <v>7.0835431457287726E-2</v>
      </c>
      <c r="O40" s="38">
        <f>IFERROR(I40/H40,0)</f>
        <v>1.2312606254185772E-2</v>
      </c>
      <c r="P40" s="36">
        <f>D40*250</f>
        <v>236500</v>
      </c>
      <c r="Q40" s="39">
        <f>ABS(P40-B40)/B40</f>
        <v>2.0791464319658366</v>
      </c>
    </row>
    <row r="41" spans="1:17" ht="15" thickBot="1" x14ac:dyDescent="0.35">
      <c r="A41" s="41" t="s">
        <v>37</v>
      </c>
      <c r="B41" s="1">
        <v>30801</v>
      </c>
      <c r="C41" s="2"/>
      <c r="D41" s="2">
        <v>526</v>
      </c>
      <c r="E41" s="2"/>
      <c r="F41" s="1">
        <v>5391</v>
      </c>
      <c r="G41" s="1">
        <v>24884</v>
      </c>
      <c r="H41" s="1">
        <v>7303</v>
      </c>
      <c r="I41" s="2">
        <v>125</v>
      </c>
      <c r="J41" s="1">
        <v>636069</v>
      </c>
      <c r="K41" s="1">
        <v>150808</v>
      </c>
      <c r="L41" s="1">
        <v>4217737</v>
      </c>
      <c r="M41" s="44"/>
      <c r="N41" s="37">
        <f>IFERROR(B41/J41,0)</f>
        <v>4.8423991736745539E-2</v>
      </c>
      <c r="O41" s="38">
        <f>IFERROR(I41/H41,0)</f>
        <v>1.7116253594413256E-2</v>
      </c>
      <c r="P41" s="36">
        <f>D41*250</f>
        <v>131500</v>
      </c>
      <c r="Q41" s="39">
        <f>ABS(P41-B41)/B41</f>
        <v>3.2693419044836207</v>
      </c>
    </row>
    <row r="42" spans="1:17" ht="15" thickBot="1" x14ac:dyDescent="0.35">
      <c r="A42" s="41" t="s">
        <v>19</v>
      </c>
      <c r="B42" s="1">
        <v>154925</v>
      </c>
      <c r="C42" s="2"/>
      <c r="D42" s="1">
        <v>8065</v>
      </c>
      <c r="E42" s="2"/>
      <c r="F42" s="1">
        <v>122872</v>
      </c>
      <c r="G42" s="1">
        <v>23988</v>
      </c>
      <c r="H42" s="1">
        <v>12102</v>
      </c>
      <c r="I42" s="2">
        <v>630</v>
      </c>
      <c r="J42" s="1">
        <v>1904389</v>
      </c>
      <c r="K42" s="1">
        <v>148757</v>
      </c>
      <c r="L42" s="1">
        <v>12801989</v>
      </c>
      <c r="M42" s="44"/>
      <c r="N42" s="37">
        <f>IFERROR(B42/J42,0)</f>
        <v>8.1351551600014491E-2</v>
      </c>
      <c r="O42" s="38">
        <f>IFERROR(I42/H42,0)</f>
        <v>5.2057511155180959E-2</v>
      </c>
      <c r="P42" s="36">
        <f>D42*250</f>
        <v>2016250</v>
      </c>
      <c r="Q42" s="39">
        <f>ABS(P42-B42)/B42</f>
        <v>12.014361787961917</v>
      </c>
    </row>
    <row r="43" spans="1:17" ht="13.5" thickBot="1" x14ac:dyDescent="0.35">
      <c r="A43" s="42" t="s">
        <v>65</v>
      </c>
      <c r="B43" s="1">
        <v>41838</v>
      </c>
      <c r="C43" s="2"/>
      <c r="D43" s="2">
        <v>608</v>
      </c>
      <c r="E43" s="2"/>
      <c r="F43" s="1">
        <v>2267</v>
      </c>
      <c r="G43" s="1">
        <v>38963</v>
      </c>
      <c r="H43" s="1">
        <v>12353</v>
      </c>
      <c r="I43" s="2">
        <v>180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9.0153919749694555E-2</v>
      </c>
      <c r="O43" s="38">
        <f>IFERROR(I43/H43,0)</f>
        <v>1.4571359184003886E-2</v>
      </c>
      <c r="P43" s="36">
        <f>D43*250</f>
        <v>152000</v>
      </c>
      <c r="Q43" s="39">
        <f>ABS(P43-B43)/B43</f>
        <v>2.6330608537693005</v>
      </c>
    </row>
    <row r="44" spans="1:17" ht="15" thickBot="1" x14ac:dyDescent="0.35">
      <c r="A44" s="41" t="s">
        <v>40</v>
      </c>
      <c r="B44" s="1">
        <v>23620</v>
      </c>
      <c r="C44" s="2"/>
      <c r="D44" s="1">
        <v>1088</v>
      </c>
      <c r="E44" s="2"/>
      <c r="F44" s="1">
        <v>2244</v>
      </c>
      <c r="G44" s="1">
        <v>20288</v>
      </c>
      <c r="H44" s="1">
        <v>22296</v>
      </c>
      <c r="I44" s="1">
        <v>1027</v>
      </c>
      <c r="J44" s="1">
        <v>675108</v>
      </c>
      <c r="K44" s="1">
        <v>637279</v>
      </c>
      <c r="L44" s="1">
        <v>1059361</v>
      </c>
      <c r="M44" s="44"/>
      <c r="N44" s="37">
        <f>IFERROR(B44/J44,0)</f>
        <v>3.4986994673444842E-2</v>
      </c>
      <c r="O44" s="38">
        <f>IFERROR(I44/H44,0)</f>
        <v>4.6062073914603513E-2</v>
      </c>
      <c r="P44" s="36">
        <f>D44*250</f>
        <v>272000</v>
      </c>
      <c r="Q44" s="39">
        <f>ABS(P44-B44)/B44</f>
        <v>10.515664690939882</v>
      </c>
    </row>
    <row r="45" spans="1:17" ht="15" thickBot="1" x14ac:dyDescent="0.35">
      <c r="A45" s="41" t="s">
        <v>25</v>
      </c>
      <c r="B45" s="1">
        <v>137708</v>
      </c>
      <c r="C45" s="2"/>
      <c r="D45" s="1">
        <v>3199</v>
      </c>
      <c r="E45" s="2"/>
      <c r="F45" s="1">
        <v>65757</v>
      </c>
      <c r="G45" s="1">
        <v>68752</v>
      </c>
      <c r="H45" s="1">
        <v>26746</v>
      </c>
      <c r="I45" s="2">
        <v>621</v>
      </c>
      <c r="J45" s="1">
        <v>1229227</v>
      </c>
      <c r="K45" s="1">
        <v>238744</v>
      </c>
      <c r="L45" s="1">
        <v>5148714</v>
      </c>
      <c r="M45" s="44"/>
      <c r="N45" s="37">
        <f>IFERROR(B45/J45,0)</f>
        <v>0.11202812824645082</v>
      </c>
      <c r="O45" s="38">
        <f>IFERROR(I45/H45,0)</f>
        <v>2.3218425185074405E-2</v>
      </c>
      <c r="P45" s="36">
        <f>D45*250</f>
        <v>799750</v>
      </c>
      <c r="Q45" s="39">
        <f>ABS(P45-B45)/B45</f>
        <v>4.8075783541987391</v>
      </c>
    </row>
    <row r="46" spans="1:17" ht="15" thickBot="1" x14ac:dyDescent="0.35">
      <c r="A46" s="41" t="s">
        <v>54</v>
      </c>
      <c r="B46" s="1">
        <v>18696</v>
      </c>
      <c r="C46" s="2"/>
      <c r="D46" s="2">
        <v>202</v>
      </c>
      <c r="E46" s="2"/>
      <c r="F46" s="1">
        <v>15651</v>
      </c>
      <c r="G46" s="1">
        <v>2843</v>
      </c>
      <c r="H46" s="1">
        <v>21134</v>
      </c>
      <c r="I46" s="2">
        <v>228</v>
      </c>
      <c r="J46" s="1">
        <v>176353</v>
      </c>
      <c r="K46" s="1">
        <v>199346</v>
      </c>
      <c r="L46" s="1">
        <v>884659</v>
      </c>
      <c r="M46" s="44"/>
      <c r="N46" s="37">
        <f>IFERROR(B46/J46,0)</f>
        <v>0.10601464108917909</v>
      </c>
      <c r="O46" s="38">
        <f>IFERROR(I46/H46,0)</f>
        <v>1.078830320810069E-2</v>
      </c>
      <c r="P46" s="36">
        <f>D46*250</f>
        <v>50500</v>
      </c>
      <c r="Q46" s="39">
        <f>ABS(P46-B46)/B46</f>
        <v>1.701112537441164</v>
      </c>
    </row>
    <row r="47" spans="1:17" ht="15" thickBot="1" x14ac:dyDescent="0.35">
      <c r="A47" s="41" t="s">
        <v>20</v>
      </c>
      <c r="B47" s="1">
        <v>183514</v>
      </c>
      <c r="C47" s="2"/>
      <c r="D47" s="1">
        <v>2218</v>
      </c>
      <c r="E47" s="2"/>
      <c r="F47" s="1">
        <v>165844</v>
      </c>
      <c r="G47" s="1">
        <v>15452</v>
      </c>
      <c r="H47" s="1">
        <v>26872</v>
      </c>
      <c r="I47" s="2">
        <v>325</v>
      </c>
      <c r="J47" s="1">
        <v>2661006</v>
      </c>
      <c r="K47" s="1">
        <v>389653</v>
      </c>
      <c r="L47" s="1">
        <v>6829174</v>
      </c>
      <c r="M47" s="44"/>
      <c r="N47" s="37">
        <f>IFERROR(B47/J47,0)</f>
        <v>6.8964143635903113E-2</v>
      </c>
      <c r="O47" s="38">
        <f>IFERROR(I47/H47,0)</f>
        <v>1.2094373325394463E-2</v>
      </c>
      <c r="P47" s="36">
        <f>D47*250</f>
        <v>554500</v>
      </c>
      <c r="Q47" s="39">
        <f>ABS(P47-B47)/B47</f>
        <v>2.0215678367862941</v>
      </c>
    </row>
    <row r="48" spans="1:17" ht="15" thickBot="1" x14ac:dyDescent="0.35">
      <c r="A48" s="41" t="s">
        <v>15</v>
      </c>
      <c r="B48" s="1">
        <v>725384</v>
      </c>
      <c r="C48" s="2"/>
      <c r="D48" s="1">
        <v>15206</v>
      </c>
      <c r="E48" s="2"/>
      <c r="F48" s="1">
        <v>625203</v>
      </c>
      <c r="G48" s="1">
        <v>84975</v>
      </c>
      <c r="H48" s="1">
        <v>25017</v>
      </c>
      <c r="I48" s="2">
        <v>524</v>
      </c>
      <c r="J48" s="1">
        <v>6042747</v>
      </c>
      <c r="K48" s="1">
        <v>208400</v>
      </c>
      <c r="L48" s="1">
        <v>28995881</v>
      </c>
      <c r="M48" s="45"/>
      <c r="N48" s="37">
        <f>IFERROR(B48/J48,0)</f>
        <v>0.12004209343862982</v>
      </c>
      <c r="O48" s="38">
        <f>IFERROR(I48/H48,0)</f>
        <v>2.0945756885317985E-2</v>
      </c>
      <c r="P48" s="36">
        <f>D48*250</f>
        <v>3801500</v>
      </c>
      <c r="Q48" s="39">
        <f>ABS(P48-B48)/B48</f>
        <v>4.240672526551454</v>
      </c>
    </row>
    <row r="49" spans="1:17" ht="13.5" thickBot="1" x14ac:dyDescent="0.35">
      <c r="A49" s="42" t="s">
        <v>66</v>
      </c>
      <c r="B49" s="1">
        <v>1269</v>
      </c>
      <c r="C49" s="2"/>
      <c r="D49" s="2">
        <v>19</v>
      </c>
      <c r="E49" s="2"/>
      <c r="F49" s="1">
        <v>1186</v>
      </c>
      <c r="G49" s="2">
        <v>64</v>
      </c>
      <c r="H49" s="2"/>
      <c r="I49" s="2"/>
      <c r="J49" s="1">
        <v>19314</v>
      </c>
      <c r="K49" s="2"/>
      <c r="L49" s="2"/>
      <c r="M49" s="44"/>
      <c r="N49" s="37">
        <f>IFERROR(B49/J49,0)</f>
        <v>6.5703634669151911E-2</v>
      </c>
      <c r="O49" s="38">
        <f>IFERROR(I49/H49,0)</f>
        <v>0</v>
      </c>
      <c r="P49" s="36">
        <f>D49*250</f>
        <v>4750</v>
      </c>
      <c r="Q49" s="39">
        <f>ABS(P49-B49)/B49</f>
        <v>2.743104806934594</v>
      </c>
    </row>
    <row r="50" spans="1:17" ht="15" thickBot="1" x14ac:dyDescent="0.35">
      <c r="A50" s="41" t="s">
        <v>28</v>
      </c>
      <c r="B50" s="1">
        <v>63772</v>
      </c>
      <c r="C50" s="2"/>
      <c r="D50" s="2">
        <v>440</v>
      </c>
      <c r="E50" s="2"/>
      <c r="F50" s="1">
        <v>51410</v>
      </c>
      <c r="G50" s="1">
        <v>11922</v>
      </c>
      <c r="H50" s="1">
        <v>19892</v>
      </c>
      <c r="I50" s="2">
        <v>137</v>
      </c>
      <c r="J50" s="1">
        <v>966382</v>
      </c>
      <c r="K50" s="1">
        <v>301433</v>
      </c>
      <c r="L50" s="1">
        <v>3205958</v>
      </c>
      <c r="M50" s="44"/>
      <c r="N50" s="37">
        <f>IFERROR(B50/J50,0)</f>
        <v>6.5990467537681785E-2</v>
      </c>
      <c r="O50" s="38">
        <f>IFERROR(I50/H50,0)</f>
        <v>6.8871908304846173E-3</v>
      </c>
      <c r="P50" s="36">
        <f>D50*250</f>
        <v>110000</v>
      </c>
      <c r="Q50" s="39">
        <f>ABS(P50-B50)/B50</f>
        <v>0.72489493821739948</v>
      </c>
    </row>
    <row r="51" spans="1:17" ht="15" thickBot="1" x14ac:dyDescent="0.35">
      <c r="A51" s="41" t="s">
        <v>48</v>
      </c>
      <c r="B51" s="1">
        <v>1715</v>
      </c>
      <c r="C51" s="2"/>
      <c r="D51" s="2">
        <v>58</v>
      </c>
      <c r="E51" s="2"/>
      <c r="F51" s="1">
        <v>1548</v>
      </c>
      <c r="G51" s="2">
        <v>109</v>
      </c>
      <c r="H51" s="1">
        <v>2748</v>
      </c>
      <c r="I51" s="2">
        <v>93</v>
      </c>
      <c r="J51" s="1">
        <v>155895</v>
      </c>
      <c r="K51" s="1">
        <v>249836</v>
      </c>
      <c r="L51" s="1">
        <v>623989</v>
      </c>
      <c r="M51" s="46"/>
      <c r="N51" s="37">
        <f>IFERROR(B51/J51,0)</f>
        <v>1.1000994258956349E-2</v>
      </c>
      <c r="O51" s="38">
        <f>IFERROR(I51/H51,0)</f>
        <v>3.384279475982533E-2</v>
      </c>
      <c r="P51" s="36">
        <f>D51*250</f>
        <v>14500</v>
      </c>
      <c r="Q51" s="39">
        <f>ABS(P51-B51)/B51</f>
        <v>7.4548104956268224</v>
      </c>
    </row>
    <row r="52" spans="1:17" ht="15" thickBot="1" x14ac:dyDescent="0.35">
      <c r="A52" s="41" t="s">
        <v>29</v>
      </c>
      <c r="B52" s="1">
        <v>140511</v>
      </c>
      <c r="C52" s="2"/>
      <c r="D52" s="1">
        <v>3015</v>
      </c>
      <c r="E52" s="2"/>
      <c r="F52" s="1">
        <v>16880</v>
      </c>
      <c r="G52" s="1">
        <v>120616</v>
      </c>
      <c r="H52" s="1">
        <v>16462</v>
      </c>
      <c r="I52" s="2">
        <v>353</v>
      </c>
      <c r="J52" s="1">
        <v>2023267</v>
      </c>
      <c r="K52" s="1">
        <v>237041</v>
      </c>
      <c r="L52" s="1">
        <v>8535519</v>
      </c>
      <c r="M52" s="44"/>
      <c r="N52" s="37">
        <f>IFERROR(B52/J52,0)</f>
        <v>6.9447581559922644E-2</v>
      </c>
      <c r="O52" s="38">
        <f>IFERROR(I52/H52,0)</f>
        <v>2.1443324018952738E-2</v>
      </c>
      <c r="P52" s="36">
        <f>D52*250</f>
        <v>753750</v>
      </c>
      <c r="Q52" s="39">
        <f>ABS(P52-B52)/B52</f>
        <v>4.3643486986783957</v>
      </c>
    </row>
    <row r="53" spans="1:17" ht="15" thickBot="1" x14ac:dyDescent="0.35">
      <c r="A53" s="41" t="s">
        <v>9</v>
      </c>
      <c r="B53" s="1">
        <v>84989</v>
      </c>
      <c r="C53" s="2"/>
      <c r="D53" s="1">
        <v>2037</v>
      </c>
      <c r="E53" s="2"/>
      <c r="F53" s="1">
        <v>39811</v>
      </c>
      <c r="G53" s="1">
        <v>43141</v>
      </c>
      <c r="H53" s="1">
        <v>11161</v>
      </c>
      <c r="I53" s="2">
        <v>268</v>
      </c>
      <c r="J53" s="1">
        <v>1736556</v>
      </c>
      <c r="K53" s="1">
        <v>228047</v>
      </c>
      <c r="L53" s="1">
        <v>7614893</v>
      </c>
      <c r="M53" s="44"/>
      <c r="N53" s="37">
        <f>IFERROR(B53/J53,0)</f>
        <v>4.8941122543701442E-2</v>
      </c>
      <c r="O53" s="38">
        <f>IFERROR(I53/H53,0)</f>
        <v>2.4012185288056626E-2</v>
      </c>
      <c r="P53" s="36">
        <f>D53*250</f>
        <v>509250</v>
      </c>
      <c r="Q53" s="39">
        <f>ABS(P53-B53)/B53</f>
        <v>4.9919518996576029</v>
      </c>
    </row>
    <row r="54" spans="1:17" ht="15" thickBot="1" x14ac:dyDescent="0.35">
      <c r="A54" s="41" t="s">
        <v>56</v>
      </c>
      <c r="B54" s="1">
        <v>14054</v>
      </c>
      <c r="C54" s="2"/>
      <c r="D54" s="2">
        <v>310</v>
      </c>
      <c r="E54" s="2"/>
      <c r="F54" s="1">
        <v>10227</v>
      </c>
      <c r="G54" s="1">
        <v>3517</v>
      </c>
      <c r="H54" s="1">
        <v>7842</v>
      </c>
      <c r="I54" s="2">
        <v>173</v>
      </c>
      <c r="J54" s="1">
        <v>513967</v>
      </c>
      <c r="K54" s="1">
        <v>286788</v>
      </c>
      <c r="L54" s="1">
        <v>1792147</v>
      </c>
      <c r="M54" s="44"/>
      <c r="N54" s="37">
        <f>IFERROR(B54/J54,0)</f>
        <v>2.7344168010786686E-2</v>
      </c>
      <c r="O54" s="38">
        <f>IFERROR(I54/H54,0)</f>
        <v>2.2060698801326193E-2</v>
      </c>
      <c r="P54" s="36">
        <f>D54*250</f>
        <v>77500</v>
      </c>
      <c r="Q54" s="39">
        <f>ABS(P54-B54)/B54</f>
        <v>4.5144442863241778</v>
      </c>
    </row>
    <row r="55" spans="1:17" ht="15" thickBot="1" x14ac:dyDescent="0.35">
      <c r="A55" s="41" t="s">
        <v>22</v>
      </c>
      <c r="B55" s="1">
        <v>101227</v>
      </c>
      <c r="C55" s="2"/>
      <c r="D55" s="1">
        <v>1242</v>
      </c>
      <c r="E55" s="2"/>
      <c r="F55" s="1">
        <v>85824</v>
      </c>
      <c r="G55" s="1">
        <v>14161</v>
      </c>
      <c r="H55" s="1">
        <v>17386</v>
      </c>
      <c r="I55" s="2">
        <v>213</v>
      </c>
      <c r="J55" s="1">
        <v>1433329</v>
      </c>
      <c r="K55" s="1">
        <v>246174</v>
      </c>
      <c r="L55" s="1">
        <v>5822434</v>
      </c>
      <c r="M55" s="44"/>
      <c r="N55" s="37">
        <f>IFERROR(B55/J55,0)</f>
        <v>7.0623701885610346E-2</v>
      </c>
      <c r="O55" s="38">
        <f>IFERROR(I55/H55,0)</f>
        <v>1.2251236627171288E-2</v>
      </c>
      <c r="P55" s="36">
        <f>D55*250</f>
        <v>310500</v>
      </c>
      <c r="Q55" s="39">
        <f>ABS(P55-B55)/B55</f>
        <v>2.0673634504628211</v>
      </c>
    </row>
    <row r="56" spans="1:17" ht="15" thickBot="1" x14ac:dyDescent="0.35">
      <c r="A56" s="49" t="s">
        <v>55</v>
      </c>
      <c r="B56" s="29">
        <v>4871</v>
      </c>
      <c r="C56" s="13"/>
      <c r="D56" s="13">
        <v>49</v>
      </c>
      <c r="E56" s="13"/>
      <c r="F56" s="29">
        <v>4111</v>
      </c>
      <c r="G56" s="13">
        <v>711</v>
      </c>
      <c r="H56" s="29">
        <v>8416</v>
      </c>
      <c r="I56" s="13">
        <v>85</v>
      </c>
      <c r="J56" s="29">
        <v>141795</v>
      </c>
      <c r="K56" s="29">
        <v>244998</v>
      </c>
      <c r="L56" s="29">
        <v>578759</v>
      </c>
      <c r="M56" s="44"/>
      <c r="N56" s="37">
        <f>IFERROR(B56/J56,0)</f>
        <v>3.4352410169611061E-2</v>
      </c>
      <c r="O56" s="38">
        <f>IFERROR(I56/H56,0)</f>
        <v>1.0099809885931559E-2</v>
      </c>
      <c r="P56" s="36">
        <f>D56*250</f>
        <v>12250</v>
      </c>
      <c r="Q56" s="39">
        <f>ABS(P56-B56)/B56</f>
        <v>1.5148840073906795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3F0C7AB9-3679-4CE6-8D7F-8B21CC36C915}"/>
    <hyperlink ref="A48" r:id="rId2" display="https://www.worldometers.info/coronavirus/usa/texas/" xr:uid="{EE3598F8-E4DF-445E-B722-DE076F7AC4B0}"/>
    <hyperlink ref="A11" r:id="rId3" display="https://www.worldometers.info/coronavirus/usa/florida/" xr:uid="{AD004017-477C-49EA-9665-FE1E0E34875D}"/>
    <hyperlink ref="A35" r:id="rId4" display="https://www.worldometers.info/coronavirus/usa/new-york/" xr:uid="{B3E467D1-7579-40A3-AADA-BE7834FEB287}"/>
    <hyperlink ref="A12" r:id="rId5" display="https://www.worldometers.info/coronavirus/usa/georgia/" xr:uid="{90CABD83-C5DF-4640-B20B-C998C455C5BA}"/>
    <hyperlink ref="A16" r:id="rId6" display="https://www.worldometers.info/coronavirus/usa/illinois/" xr:uid="{DE705600-6BCC-42D9-8A47-46DDAB72D936}"/>
    <hyperlink ref="A4" r:id="rId7" display="https://www.worldometers.info/coronavirus/usa/arizona/" xr:uid="{DE0F2DC3-B19A-43FD-99BC-C2E71D5741F8}"/>
    <hyperlink ref="A33" r:id="rId8" display="https://www.worldometers.info/coronavirus/usa/new-jersey/" xr:uid="{09FCD250-9439-481C-9C1A-9FE3A3BE6B66}"/>
    <hyperlink ref="A36" r:id="rId9" display="https://www.worldometers.info/coronavirus/usa/north-carolina/" xr:uid="{AF25E764-CA6A-45DB-BE9F-606AA962C6B1}"/>
    <hyperlink ref="A47" r:id="rId10" display="https://www.worldometers.info/coronavirus/usa/tennessee/" xr:uid="{A2F5C5D7-568F-4814-B491-583E11600D89}"/>
    <hyperlink ref="A21" r:id="rId11" display="https://www.worldometers.info/coronavirus/usa/louisiana/" xr:uid="{660080BD-054E-4332-AB14-EEB515593A52}"/>
    <hyperlink ref="A42" r:id="rId12" display="https://www.worldometers.info/coronavirus/usa/pennsylvania/" xr:uid="{937D2D38-EA53-40D8-8EDA-CF3C958E2B22}"/>
    <hyperlink ref="A2" r:id="rId13" display="https://www.worldometers.info/coronavirus/usa/alabama/" xr:uid="{E1744A3E-5816-440C-8923-C243EAE2E2CD}"/>
    <hyperlink ref="A39" r:id="rId14" display="https://www.worldometers.info/coronavirus/usa/ohio/" xr:uid="{77D01260-2F13-44E2-A773-3CC4B9715A72}"/>
    <hyperlink ref="A52" r:id="rId15" display="https://www.worldometers.info/coronavirus/usa/virginia/" xr:uid="{273EAD66-7550-4885-9E12-84E628812477}"/>
    <hyperlink ref="A45" r:id="rId16" display="https://www.worldometers.info/coronavirus/usa/south-carolina/" xr:uid="{4755BE25-2E00-4B80-A2BF-C2B87B6F4AC8}"/>
    <hyperlink ref="A25" r:id="rId17" display="https://www.worldometers.info/coronavirus/usa/michigan/" xr:uid="{567D2AEF-3830-41A4-B61F-FF888E015958}"/>
    <hyperlink ref="A24" r:id="rId18" display="https://www.worldometers.info/coronavirus/usa/massachusetts/" xr:uid="{F4340EFA-4EF1-4FA4-9792-8E8E9E20768D}"/>
    <hyperlink ref="A23" r:id="rId19" display="https://www.worldometers.info/coronavirus/usa/maryland/" xr:uid="{3358FF2D-544A-42DF-AC6B-DE0540111B76}"/>
    <hyperlink ref="A28" r:id="rId20" display="https://www.worldometers.info/coronavirus/usa/missouri/" xr:uid="{FAC08D40-80DA-44D2-8723-C0698592A40C}"/>
    <hyperlink ref="A17" r:id="rId21" display="https://www.worldometers.info/coronavirus/usa/indiana/" xr:uid="{4107083E-853A-489C-BC28-EC80E4C758A9}"/>
    <hyperlink ref="A55" r:id="rId22" display="https://www.worldometers.info/coronavirus/usa/wisconsin/" xr:uid="{1FBB9911-43C1-48E7-8E0B-C2FF3E46F885}"/>
    <hyperlink ref="A27" r:id="rId23" display="https://www.worldometers.info/coronavirus/usa/mississippi/" xr:uid="{DBEC8E24-ED90-42CA-B7EF-8B177F875764}"/>
    <hyperlink ref="A26" r:id="rId24" display="https://www.worldometers.info/coronavirus/usa/minnesota/" xr:uid="{5D213CC3-FFB4-4151-928E-453455BC3621}"/>
    <hyperlink ref="A53" r:id="rId25" display="https://www.worldometers.info/coronavirus/usa/washington/" xr:uid="{73E630D4-BD14-4FE3-806A-1C8138E65F39}"/>
    <hyperlink ref="A18" r:id="rId26" display="https://www.worldometers.info/coronavirus/usa/iowa/" xr:uid="{C5DF4F57-1AA3-4DFF-AE7E-21DDDC0F8E42}"/>
    <hyperlink ref="A40" r:id="rId27" display="https://www.worldometers.info/coronavirus/usa/oklahoma/" xr:uid="{28E84F88-9A60-4A44-8D00-E7256B9CCB1B}"/>
    <hyperlink ref="A31" r:id="rId28" display="https://www.worldometers.info/coronavirus/usa/nevada/" xr:uid="{5A4DDCC4-CD95-41E9-87E9-08380C91CCA1}"/>
    <hyperlink ref="A5" r:id="rId29" display="https://www.worldometers.info/coronavirus/usa/arkansas/" xr:uid="{75A9834A-BD0D-4AC2-9916-E624A09750C3}"/>
    <hyperlink ref="A7" r:id="rId30" display="https://www.worldometers.info/coronavirus/usa/colorado/" xr:uid="{45012146-0433-4C64-9E84-7051B0E04FFF}"/>
    <hyperlink ref="A50" r:id="rId31" display="https://www.worldometers.info/coronavirus/usa/utah/" xr:uid="{E430D462-1BE2-4582-9205-1B30B9E2705F}"/>
    <hyperlink ref="A20" r:id="rId32" display="https://www.worldometers.info/coronavirus/usa/kentucky/" xr:uid="{348F02A4-3D50-4407-ABBA-6414275F199E}"/>
    <hyperlink ref="A8" r:id="rId33" display="https://www.worldometers.info/coronavirus/usa/connecticut/" xr:uid="{0D4B2492-B732-464E-83B9-EF4F2F1100B5}"/>
    <hyperlink ref="A19" r:id="rId34" display="https://www.worldometers.info/coronavirus/usa/kansas/" xr:uid="{29942585-BADF-4FEA-9914-811F797D31A0}"/>
    <hyperlink ref="A30" r:id="rId35" display="https://www.worldometers.info/coronavirus/usa/nebraska/" xr:uid="{A0B2B018-624B-4C62-A348-0E8551C80664}"/>
    <hyperlink ref="A15" r:id="rId36" display="https://www.worldometers.info/coronavirus/usa/idaho/" xr:uid="{ADA29D6F-6B73-4C74-9271-A6E374F47F2D}"/>
    <hyperlink ref="A41" r:id="rId37" display="https://www.worldometers.info/coronavirus/usa/oregon/" xr:uid="{DBDF512B-025D-4949-9140-47E5B1B673BD}"/>
    <hyperlink ref="A34" r:id="rId38" display="https://www.worldometers.info/coronavirus/usa/new-mexico/" xr:uid="{3DA91067-6BB4-4139-9066-E55CF37CE01D}"/>
    <hyperlink ref="A44" r:id="rId39" display="https://www.worldometers.info/coronavirus/usa/rhode-island/" xr:uid="{5AA0822E-0C7E-4F48-B87F-033D1E81570F}"/>
    <hyperlink ref="A9" r:id="rId40" display="https://www.worldometers.info/coronavirus/usa/delaware/" xr:uid="{6031E12E-07E4-4996-88D6-7626561D2F01}"/>
    <hyperlink ref="A46" r:id="rId41" display="https://www.worldometers.info/coronavirus/usa/south-dakota/" xr:uid="{8748164B-6A17-4366-B9E9-9614A8EC2908}"/>
    <hyperlink ref="A37" r:id="rId42" display="https://www.worldometers.info/coronavirus/usa/north-dakota/" xr:uid="{E8346910-9006-486A-9D31-84CEABBF3BD0}"/>
    <hyperlink ref="A10" r:id="rId43" display="https://www.worldometers.info/coronavirus/usa/district-of-columbia/" xr:uid="{2E9DFDA2-E9A7-4B49-8178-452442234DBF}"/>
    <hyperlink ref="A54" r:id="rId44" display="https://www.worldometers.info/coronavirus/usa/west-virginia/" xr:uid="{6D32FD5B-2852-4C14-99A9-3076BCF693CF}"/>
    <hyperlink ref="A14" r:id="rId45" display="https://www.worldometers.info/coronavirus/usa/hawaii/" xr:uid="{485D1C7A-9102-4800-80E0-78DE425C2BA9}"/>
    <hyperlink ref="A29" r:id="rId46" display="https://www.worldometers.info/coronavirus/usa/montana/" xr:uid="{18AEDA00-0E36-47D0-B4F3-B3235831C241}"/>
    <hyperlink ref="A32" r:id="rId47" display="https://www.worldometers.info/coronavirus/usa/new-hampshire/" xr:uid="{E5780EE2-EE1E-4709-ACE8-BF376FDACB2B}"/>
    <hyperlink ref="A3" r:id="rId48" display="https://www.worldometers.info/coronavirus/usa/alaska/" xr:uid="{1A989F96-0D73-40E0-8B7E-51D51AEB1098}"/>
    <hyperlink ref="A22" r:id="rId49" display="https://www.worldometers.info/coronavirus/usa/maine/" xr:uid="{3F51F875-1D67-4773-96D3-F282C24A1750}"/>
    <hyperlink ref="A56" r:id="rId50" display="https://www.worldometers.info/coronavirus/usa/wyoming/" xr:uid="{D9D015B9-7574-4D6F-85A1-8CD596A264EF}"/>
    <hyperlink ref="A51" r:id="rId51" display="https://www.worldometers.info/coronavirus/usa/vermont/" xr:uid="{092F7827-B2C9-45D1-BAE7-19383FC8EDC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2437</v>
      </c>
    </row>
    <row r="3" spans="1:2" ht="15" thickBot="1" x14ac:dyDescent="0.4">
      <c r="A3" s="41" t="s">
        <v>52</v>
      </c>
      <c r="B3" s="31">
        <v>45</v>
      </c>
    </row>
    <row r="4" spans="1:2" ht="15" thickBot="1" x14ac:dyDescent="0.4">
      <c r="A4" s="41" t="s">
        <v>33</v>
      </c>
      <c r="B4" s="31">
        <v>5476</v>
      </c>
    </row>
    <row r="5" spans="1:2" ht="15" thickBot="1" x14ac:dyDescent="0.4">
      <c r="A5" s="41" t="s">
        <v>34</v>
      </c>
      <c r="B5" s="31">
        <v>1181</v>
      </c>
    </row>
    <row r="6" spans="1:2" ht="15" thickBot="1" x14ac:dyDescent="0.4">
      <c r="A6" s="41" t="s">
        <v>10</v>
      </c>
      <c r="B6" s="31">
        <v>15018</v>
      </c>
    </row>
    <row r="7" spans="1:2" ht="15" thickBot="1" x14ac:dyDescent="0.4">
      <c r="A7" s="41" t="s">
        <v>18</v>
      </c>
      <c r="B7" s="31">
        <v>2014</v>
      </c>
    </row>
    <row r="8" spans="1:2" ht="15" thickBot="1" x14ac:dyDescent="0.4">
      <c r="A8" s="41" t="s">
        <v>23</v>
      </c>
      <c r="B8" s="31">
        <v>4492</v>
      </c>
    </row>
    <row r="9" spans="1:2" ht="15" thickBot="1" x14ac:dyDescent="0.4">
      <c r="A9" s="41" t="s">
        <v>43</v>
      </c>
      <c r="B9" s="31">
        <v>621</v>
      </c>
    </row>
    <row r="10" spans="1:2" ht="29.5" thickBot="1" x14ac:dyDescent="0.4">
      <c r="A10" s="41" t="s">
        <v>63</v>
      </c>
      <c r="B10" s="31">
        <v>620</v>
      </c>
    </row>
    <row r="11" spans="1:2" ht="15" thickBot="1" x14ac:dyDescent="0.4">
      <c r="A11" s="41" t="s">
        <v>13</v>
      </c>
      <c r="B11" s="31">
        <v>13303</v>
      </c>
    </row>
    <row r="12" spans="1:2" ht="15" thickBot="1" x14ac:dyDescent="0.4">
      <c r="A12" s="41" t="s">
        <v>16</v>
      </c>
      <c r="B12" s="31">
        <v>6602</v>
      </c>
    </row>
    <row r="13" spans="1:2" ht="15" thickBot="1" x14ac:dyDescent="0.4">
      <c r="A13" s="42" t="s">
        <v>64</v>
      </c>
      <c r="B13" s="31">
        <v>31</v>
      </c>
    </row>
    <row r="14" spans="1:2" ht="15" thickBot="1" x14ac:dyDescent="0.4">
      <c r="A14" s="41" t="s">
        <v>47</v>
      </c>
      <c r="B14" s="31">
        <v>120</v>
      </c>
    </row>
    <row r="15" spans="1:2" ht="15" thickBot="1" x14ac:dyDescent="0.4">
      <c r="A15" s="41" t="s">
        <v>49</v>
      </c>
      <c r="B15" s="31">
        <v>443</v>
      </c>
    </row>
    <row r="16" spans="1:2" ht="15" thickBot="1" x14ac:dyDescent="0.4">
      <c r="A16" s="41" t="s">
        <v>12</v>
      </c>
      <c r="B16" s="31">
        <v>8686</v>
      </c>
    </row>
    <row r="17" spans="1:2" ht="15" thickBot="1" x14ac:dyDescent="0.4">
      <c r="A17" s="41" t="s">
        <v>27</v>
      </c>
      <c r="B17" s="31">
        <v>3506</v>
      </c>
    </row>
    <row r="18" spans="1:2" ht="15" thickBot="1" x14ac:dyDescent="0.4">
      <c r="A18" s="41" t="s">
        <v>41</v>
      </c>
      <c r="B18" s="31">
        <v>1265</v>
      </c>
    </row>
    <row r="19" spans="1:2" ht="15" thickBot="1" x14ac:dyDescent="0.4">
      <c r="A19" s="41" t="s">
        <v>45</v>
      </c>
      <c r="B19" s="31">
        <v>597</v>
      </c>
    </row>
    <row r="20" spans="1:2" ht="15" thickBot="1" x14ac:dyDescent="0.4">
      <c r="A20" s="41" t="s">
        <v>38</v>
      </c>
      <c r="B20" s="31">
        <v>1111</v>
      </c>
    </row>
    <row r="21" spans="1:2" ht="15" thickBot="1" x14ac:dyDescent="0.4">
      <c r="A21" s="41" t="s">
        <v>14</v>
      </c>
      <c r="B21" s="31">
        <v>5366</v>
      </c>
    </row>
    <row r="22" spans="1:2" ht="15" thickBot="1" x14ac:dyDescent="0.4">
      <c r="A22" s="41" t="s">
        <v>39</v>
      </c>
      <c r="B22" s="31">
        <v>139</v>
      </c>
    </row>
    <row r="23" spans="1:2" ht="15" thickBot="1" x14ac:dyDescent="0.4">
      <c r="A23" s="41" t="s">
        <v>26</v>
      </c>
      <c r="B23" s="31">
        <v>3879</v>
      </c>
    </row>
    <row r="24" spans="1:2" ht="15" thickBot="1" x14ac:dyDescent="0.4">
      <c r="A24" s="41" t="s">
        <v>17</v>
      </c>
      <c r="B24" s="31">
        <v>9310</v>
      </c>
    </row>
    <row r="25" spans="1:2" ht="15" thickBot="1" x14ac:dyDescent="0.4">
      <c r="A25" s="41" t="s">
        <v>11</v>
      </c>
      <c r="B25" s="31">
        <v>6969</v>
      </c>
    </row>
    <row r="26" spans="1:2" ht="15" thickBot="1" x14ac:dyDescent="0.4">
      <c r="A26" s="41" t="s">
        <v>32</v>
      </c>
      <c r="B26" s="31">
        <v>2017</v>
      </c>
    </row>
    <row r="27" spans="1:2" ht="15" thickBot="1" x14ac:dyDescent="0.4">
      <c r="A27" s="41" t="s">
        <v>30</v>
      </c>
      <c r="B27" s="31">
        <v>2810</v>
      </c>
    </row>
    <row r="28" spans="1:2" ht="15" thickBot="1" x14ac:dyDescent="0.4">
      <c r="A28" s="41" t="s">
        <v>35</v>
      </c>
      <c r="B28" s="31">
        <v>1950</v>
      </c>
    </row>
    <row r="29" spans="1:2" ht="15" thickBot="1" x14ac:dyDescent="0.4">
      <c r="A29" s="41" t="s">
        <v>51</v>
      </c>
      <c r="B29" s="31">
        <v>157</v>
      </c>
    </row>
    <row r="30" spans="1:2" ht="15" thickBot="1" x14ac:dyDescent="0.4">
      <c r="A30" s="41" t="s">
        <v>50</v>
      </c>
      <c r="B30" s="31">
        <v>442</v>
      </c>
    </row>
    <row r="31" spans="1:2" ht="15" thickBot="1" x14ac:dyDescent="0.4">
      <c r="A31" s="41" t="s">
        <v>31</v>
      </c>
      <c r="B31" s="31">
        <v>1531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16189</v>
      </c>
    </row>
    <row r="34" spans="1:2" ht="15" thickBot="1" x14ac:dyDescent="0.4">
      <c r="A34" s="41" t="s">
        <v>44</v>
      </c>
      <c r="B34" s="31">
        <v>849</v>
      </c>
    </row>
    <row r="35" spans="1:2" ht="15" thickBot="1" x14ac:dyDescent="0.4">
      <c r="A35" s="41" t="s">
        <v>7</v>
      </c>
      <c r="B35" s="31">
        <v>33177</v>
      </c>
    </row>
    <row r="36" spans="1:2" ht="15" thickBot="1" x14ac:dyDescent="0.4">
      <c r="A36" s="41" t="s">
        <v>24</v>
      </c>
      <c r="B36" s="31">
        <v>3243</v>
      </c>
    </row>
    <row r="37" spans="1:2" ht="15" thickBot="1" x14ac:dyDescent="0.4">
      <c r="A37" s="41" t="s">
        <v>53</v>
      </c>
      <c r="B37" s="31">
        <v>192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4636</v>
      </c>
    </row>
    <row r="40" spans="1:2" ht="15" thickBot="1" x14ac:dyDescent="0.4">
      <c r="A40" s="41" t="s">
        <v>46</v>
      </c>
      <c r="B40" s="31">
        <v>946</v>
      </c>
    </row>
    <row r="41" spans="1:2" ht="15" thickBot="1" x14ac:dyDescent="0.4">
      <c r="A41" s="41" t="s">
        <v>37</v>
      </c>
      <c r="B41" s="31">
        <v>526</v>
      </c>
    </row>
    <row r="42" spans="1:2" ht="15" thickBot="1" x14ac:dyDescent="0.4">
      <c r="A42" s="41" t="s">
        <v>19</v>
      </c>
      <c r="B42" s="31">
        <v>8065</v>
      </c>
    </row>
    <row r="43" spans="1:2" ht="15" thickBot="1" x14ac:dyDescent="0.4">
      <c r="A43" s="42" t="s">
        <v>65</v>
      </c>
      <c r="B43" s="31">
        <v>608</v>
      </c>
    </row>
    <row r="44" spans="1:2" ht="15" thickBot="1" x14ac:dyDescent="0.4">
      <c r="A44" s="41" t="s">
        <v>40</v>
      </c>
      <c r="B44" s="31">
        <v>1088</v>
      </c>
    </row>
    <row r="45" spans="1:2" ht="15" thickBot="1" x14ac:dyDescent="0.4">
      <c r="A45" s="41" t="s">
        <v>25</v>
      </c>
      <c r="B45" s="31">
        <v>3199</v>
      </c>
    </row>
    <row r="46" spans="1:2" ht="15" thickBot="1" x14ac:dyDescent="0.4">
      <c r="A46" s="41" t="s">
        <v>54</v>
      </c>
      <c r="B46" s="31">
        <v>202</v>
      </c>
    </row>
    <row r="47" spans="1:2" ht="15" thickBot="1" x14ac:dyDescent="0.4">
      <c r="A47" s="41" t="s">
        <v>20</v>
      </c>
      <c r="B47" s="31">
        <v>2218</v>
      </c>
    </row>
    <row r="48" spans="1:2" ht="15" thickBot="1" x14ac:dyDescent="0.4">
      <c r="A48" s="41" t="s">
        <v>15</v>
      </c>
      <c r="B48" s="31">
        <v>15206</v>
      </c>
    </row>
    <row r="49" spans="1:2" ht="21.5" thickBot="1" x14ac:dyDescent="0.4">
      <c r="A49" s="42" t="s">
        <v>66</v>
      </c>
      <c r="B49" s="31">
        <v>19</v>
      </c>
    </row>
    <row r="50" spans="1:2" ht="15" thickBot="1" x14ac:dyDescent="0.4">
      <c r="A50" s="41" t="s">
        <v>28</v>
      </c>
      <c r="B50" s="31">
        <v>440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3015</v>
      </c>
    </row>
    <row r="53" spans="1:2" ht="15" thickBot="1" x14ac:dyDescent="0.4">
      <c r="A53" s="41" t="s">
        <v>9</v>
      </c>
      <c r="B53" s="31">
        <v>2037</v>
      </c>
    </row>
    <row r="54" spans="1:2" ht="15" thickBot="1" x14ac:dyDescent="0.4">
      <c r="A54" s="41" t="s">
        <v>56</v>
      </c>
      <c r="B54" s="31">
        <v>310</v>
      </c>
    </row>
    <row r="55" spans="1:2" ht="15" thickBot="1" x14ac:dyDescent="0.4">
      <c r="A55" s="41" t="s">
        <v>22</v>
      </c>
      <c r="B55" s="31">
        <v>1242</v>
      </c>
    </row>
    <row r="56" spans="1:2" ht="15" thickBot="1" x14ac:dyDescent="0.4">
      <c r="A56" s="49" t="s">
        <v>55</v>
      </c>
      <c r="B56" s="50">
        <v>49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B74CA37-1A56-490B-B63F-AD1BA9AC94E8}"/>
    <hyperlink ref="A48" r:id="rId2" display="https://www.worldometers.info/coronavirus/usa/texas/" xr:uid="{03605538-3E82-4B29-8D39-E914B0E70C90}"/>
    <hyperlink ref="A11" r:id="rId3" display="https://www.worldometers.info/coronavirus/usa/florida/" xr:uid="{D8E49E60-6E2D-4030-BB45-227C9F07B6AD}"/>
    <hyperlink ref="A35" r:id="rId4" display="https://www.worldometers.info/coronavirus/usa/new-york/" xr:uid="{90049E5D-A03D-4C79-9B63-416FCB719649}"/>
    <hyperlink ref="A12" r:id="rId5" display="https://www.worldometers.info/coronavirus/usa/georgia/" xr:uid="{03A00DBA-49B2-4708-AFB9-6DE814298F3A}"/>
    <hyperlink ref="A16" r:id="rId6" display="https://www.worldometers.info/coronavirus/usa/illinois/" xr:uid="{570D4F15-DE00-476D-B455-14017B961113}"/>
    <hyperlink ref="A4" r:id="rId7" display="https://www.worldometers.info/coronavirus/usa/arizona/" xr:uid="{A82DD1DD-7256-441D-BA16-FA0C6AD97557}"/>
    <hyperlink ref="A33" r:id="rId8" display="https://www.worldometers.info/coronavirus/usa/new-jersey/" xr:uid="{BAFF6EB9-9AA0-46E7-B380-97ECA131C8C5}"/>
    <hyperlink ref="A36" r:id="rId9" display="https://www.worldometers.info/coronavirus/usa/north-carolina/" xr:uid="{4E8425BC-96D8-4EBB-A83F-D1AFDBE14A49}"/>
    <hyperlink ref="A47" r:id="rId10" display="https://www.worldometers.info/coronavirus/usa/tennessee/" xr:uid="{FFB3CE49-9096-4144-8E15-E3A90AD4C65C}"/>
    <hyperlink ref="A21" r:id="rId11" display="https://www.worldometers.info/coronavirus/usa/louisiana/" xr:uid="{B687CCED-4F9E-43B8-ABCB-FCAE7BF1CCD0}"/>
    <hyperlink ref="A42" r:id="rId12" display="https://www.worldometers.info/coronavirus/usa/pennsylvania/" xr:uid="{B9C9E535-EAFA-453C-999A-904FA5F83811}"/>
    <hyperlink ref="A2" r:id="rId13" display="https://www.worldometers.info/coronavirus/usa/alabama/" xr:uid="{B3AB22F6-103B-48F7-87E8-54EDFFB13267}"/>
    <hyperlink ref="A39" r:id="rId14" display="https://www.worldometers.info/coronavirus/usa/ohio/" xr:uid="{6702BB75-025F-44B5-B7D8-EC8BC72D2F53}"/>
    <hyperlink ref="A52" r:id="rId15" display="https://www.worldometers.info/coronavirus/usa/virginia/" xr:uid="{4777D207-0E83-4477-8A3F-F3DA86CEA1FD}"/>
    <hyperlink ref="A45" r:id="rId16" display="https://www.worldometers.info/coronavirus/usa/south-carolina/" xr:uid="{EFB36D81-5C2F-46EE-B349-6A53FAF7D5E0}"/>
    <hyperlink ref="A25" r:id="rId17" display="https://www.worldometers.info/coronavirus/usa/michigan/" xr:uid="{71F95D48-D8F1-41F9-9E8F-FA045123A5BE}"/>
    <hyperlink ref="A24" r:id="rId18" display="https://www.worldometers.info/coronavirus/usa/massachusetts/" xr:uid="{7C04209F-0030-49CB-8901-DEEFF5DC1FCB}"/>
    <hyperlink ref="A23" r:id="rId19" display="https://www.worldometers.info/coronavirus/usa/maryland/" xr:uid="{D9EC7408-B37E-4194-AC40-B6F9925E9DB8}"/>
    <hyperlink ref="A28" r:id="rId20" display="https://www.worldometers.info/coronavirus/usa/missouri/" xr:uid="{F74810D9-2BC9-4726-8EA2-7F808AD0A637}"/>
    <hyperlink ref="A17" r:id="rId21" display="https://www.worldometers.info/coronavirus/usa/indiana/" xr:uid="{D5A5CF52-FC51-4F95-821E-D4028AF6C295}"/>
    <hyperlink ref="A55" r:id="rId22" display="https://www.worldometers.info/coronavirus/usa/wisconsin/" xr:uid="{A9697842-04E8-4A1D-B29D-5240A52B9AD7}"/>
    <hyperlink ref="A27" r:id="rId23" display="https://www.worldometers.info/coronavirus/usa/mississippi/" xr:uid="{EC1B0051-0616-4D29-9956-E2C523B69E62}"/>
    <hyperlink ref="A26" r:id="rId24" display="https://www.worldometers.info/coronavirus/usa/minnesota/" xr:uid="{698B47E0-6BF0-4EAD-8DB8-8BA56C19CE74}"/>
    <hyperlink ref="A53" r:id="rId25" display="https://www.worldometers.info/coronavirus/usa/washington/" xr:uid="{B43CFD77-FF37-4790-91FE-1DE25EAB0972}"/>
    <hyperlink ref="A18" r:id="rId26" display="https://www.worldometers.info/coronavirus/usa/iowa/" xr:uid="{BDA10B1D-4B51-489B-B927-53ABA98A3FEB}"/>
    <hyperlink ref="A40" r:id="rId27" display="https://www.worldometers.info/coronavirus/usa/oklahoma/" xr:uid="{4EF4EFAD-8F9E-468A-B4BF-8BCFB748E74D}"/>
    <hyperlink ref="A31" r:id="rId28" display="https://www.worldometers.info/coronavirus/usa/nevada/" xr:uid="{9A67A243-C743-40FB-86FD-A6E9D08B13C6}"/>
    <hyperlink ref="A5" r:id="rId29" display="https://www.worldometers.info/coronavirus/usa/arkansas/" xr:uid="{4B804430-0AE6-4CD1-A006-768B0674F797}"/>
    <hyperlink ref="A7" r:id="rId30" display="https://www.worldometers.info/coronavirus/usa/colorado/" xr:uid="{D594BB20-CEF1-4548-AA2E-F5FA9CBB4413}"/>
    <hyperlink ref="A50" r:id="rId31" display="https://www.worldometers.info/coronavirus/usa/utah/" xr:uid="{620273AE-5CA3-490B-A03C-DEB6C84B1475}"/>
    <hyperlink ref="A20" r:id="rId32" display="https://www.worldometers.info/coronavirus/usa/kentucky/" xr:uid="{F50D1898-7113-4E48-88E7-A63974FAD9FD}"/>
    <hyperlink ref="A8" r:id="rId33" display="https://www.worldometers.info/coronavirus/usa/connecticut/" xr:uid="{2954AF65-C170-4086-A315-F5AAA8CB3EE2}"/>
    <hyperlink ref="A19" r:id="rId34" display="https://www.worldometers.info/coronavirus/usa/kansas/" xr:uid="{78E49A37-9BD1-4356-9F64-939D5B0F798D}"/>
    <hyperlink ref="A30" r:id="rId35" display="https://www.worldometers.info/coronavirus/usa/nebraska/" xr:uid="{D9486C27-36CD-453A-B7E5-3621D9FCA9DA}"/>
    <hyperlink ref="A15" r:id="rId36" display="https://www.worldometers.info/coronavirus/usa/idaho/" xr:uid="{28E2702C-D616-4F3B-B421-7668790541F4}"/>
    <hyperlink ref="A41" r:id="rId37" display="https://www.worldometers.info/coronavirus/usa/oregon/" xr:uid="{D58BACCC-5505-457C-AB87-5ECC629130F8}"/>
    <hyperlink ref="A34" r:id="rId38" display="https://www.worldometers.info/coronavirus/usa/new-mexico/" xr:uid="{D13E3128-ECFC-4C98-A3E9-C59536BD66CB}"/>
    <hyperlink ref="A44" r:id="rId39" display="https://www.worldometers.info/coronavirus/usa/rhode-island/" xr:uid="{BE15781B-7254-4C2D-BB3A-88BF876D6559}"/>
    <hyperlink ref="A9" r:id="rId40" display="https://www.worldometers.info/coronavirus/usa/delaware/" xr:uid="{1B815006-B8EB-4B6D-A6CC-1EBF746FED64}"/>
    <hyperlink ref="A46" r:id="rId41" display="https://www.worldometers.info/coronavirus/usa/south-dakota/" xr:uid="{8448DAC0-EABD-4319-9F30-B76DD127648D}"/>
    <hyperlink ref="A37" r:id="rId42" display="https://www.worldometers.info/coronavirus/usa/north-dakota/" xr:uid="{E965AFD9-453F-429D-B052-81E7FC53C76D}"/>
    <hyperlink ref="A10" r:id="rId43" display="https://www.worldometers.info/coronavirus/usa/district-of-columbia/" xr:uid="{AC6B5F2B-5E9B-442A-9CA3-4A5502EEDC0B}"/>
    <hyperlink ref="A54" r:id="rId44" display="https://www.worldometers.info/coronavirus/usa/west-virginia/" xr:uid="{70BBF1E8-A931-47FB-9607-031AA7EEBC36}"/>
    <hyperlink ref="A14" r:id="rId45" display="https://www.worldometers.info/coronavirus/usa/hawaii/" xr:uid="{55A4264C-CF9F-4EEB-AE4D-9D8E263122B7}"/>
    <hyperlink ref="A29" r:id="rId46" display="https://www.worldometers.info/coronavirus/usa/montana/" xr:uid="{A302F995-34DE-47E9-988E-17541DC2E521}"/>
    <hyperlink ref="A32" r:id="rId47" display="https://www.worldometers.info/coronavirus/usa/new-hampshire/" xr:uid="{A0522C41-20B5-4CD8-8531-E9BE995961BF}"/>
    <hyperlink ref="A3" r:id="rId48" display="https://www.worldometers.info/coronavirus/usa/alaska/" xr:uid="{7B23C6C2-E18F-4E91-806F-02D6C8AA4682}"/>
    <hyperlink ref="A22" r:id="rId49" display="https://www.worldometers.info/coronavirus/usa/maine/" xr:uid="{445B8A15-E3C9-4727-999F-A4CCA40C2352}"/>
    <hyperlink ref="A56" r:id="rId50" display="https://www.worldometers.info/coronavirus/usa/wyoming/" xr:uid="{F05270AD-A5B8-48EF-B885-6B21F831CB44}"/>
    <hyperlink ref="A51" r:id="rId51" display="https://www.worldometers.info/coronavirus/usa/vermont/" xr:uid="{2EF5CD74-361C-4DAB-B090-FF22AAC115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2437</v>
      </c>
    </row>
    <row r="3" spans="1:3" ht="15" thickBot="1" x14ac:dyDescent="0.4">
      <c r="B3" s="41" t="s">
        <v>52</v>
      </c>
      <c r="C3" s="31">
        <v>45</v>
      </c>
    </row>
    <row r="4" spans="1:3" ht="15" thickBot="1" x14ac:dyDescent="0.4">
      <c r="A4" s="27" t="s">
        <v>33</v>
      </c>
      <c r="B4" s="41" t="s">
        <v>33</v>
      </c>
      <c r="C4" s="31">
        <v>5476</v>
      </c>
    </row>
    <row r="5" spans="1:3" ht="15" thickBot="1" x14ac:dyDescent="0.4">
      <c r="A5" s="27" t="s">
        <v>34</v>
      </c>
      <c r="B5" s="41" t="s">
        <v>34</v>
      </c>
      <c r="C5" s="31">
        <v>1181</v>
      </c>
    </row>
    <row r="6" spans="1:3" ht="15" thickBot="1" x14ac:dyDescent="0.4">
      <c r="A6" s="27" t="s">
        <v>10</v>
      </c>
      <c r="B6" s="41" t="s">
        <v>10</v>
      </c>
      <c r="C6" s="31">
        <v>15018</v>
      </c>
    </row>
    <row r="7" spans="1:3" ht="15" thickBot="1" x14ac:dyDescent="0.4">
      <c r="A7" s="27" t="s">
        <v>18</v>
      </c>
      <c r="B7" s="41" t="s">
        <v>18</v>
      </c>
      <c r="C7" s="31">
        <v>2014</v>
      </c>
    </row>
    <row r="8" spans="1:3" ht="15" thickBot="1" x14ac:dyDescent="0.4">
      <c r="A8" s="27" t="s">
        <v>23</v>
      </c>
      <c r="B8" s="41" t="s">
        <v>23</v>
      </c>
      <c r="C8" s="31">
        <v>4492</v>
      </c>
    </row>
    <row r="9" spans="1:3" ht="15" thickBot="1" x14ac:dyDescent="0.4">
      <c r="A9" s="27" t="s">
        <v>43</v>
      </c>
      <c r="B9" s="41" t="s">
        <v>43</v>
      </c>
      <c r="C9" s="31">
        <v>621</v>
      </c>
    </row>
    <row r="10" spans="1:3" ht="29.5" thickBot="1" x14ac:dyDescent="0.4">
      <c r="A10" s="27" t="s">
        <v>95</v>
      </c>
      <c r="B10" s="41" t="s">
        <v>63</v>
      </c>
      <c r="C10" s="31">
        <v>620</v>
      </c>
    </row>
    <row r="11" spans="1:3" ht="15" thickBot="1" x14ac:dyDescent="0.4">
      <c r="A11" s="27" t="s">
        <v>13</v>
      </c>
      <c r="B11" s="41" t="s">
        <v>13</v>
      </c>
      <c r="C11" s="31">
        <v>13303</v>
      </c>
    </row>
    <row r="12" spans="1:3" ht="15" thickBot="1" x14ac:dyDescent="0.4">
      <c r="A12" s="27" t="s">
        <v>16</v>
      </c>
      <c r="B12" s="41" t="s">
        <v>16</v>
      </c>
      <c r="C12" s="31">
        <v>6602</v>
      </c>
    </row>
    <row r="13" spans="1:3" ht="13" thickBot="1" x14ac:dyDescent="0.4">
      <c r="A13" s="27" t="s">
        <v>64</v>
      </c>
      <c r="B13" s="42" t="s">
        <v>64</v>
      </c>
      <c r="C13" s="31">
        <v>31</v>
      </c>
    </row>
    <row r="14" spans="1:3" ht="15" thickBot="1" x14ac:dyDescent="0.4">
      <c r="B14" s="41" t="s">
        <v>47</v>
      </c>
      <c r="C14" s="31">
        <v>120</v>
      </c>
    </row>
    <row r="15" spans="1:3" ht="15" thickBot="1" x14ac:dyDescent="0.4">
      <c r="A15" s="27" t="s">
        <v>49</v>
      </c>
      <c r="B15" s="41" t="s">
        <v>49</v>
      </c>
      <c r="C15" s="31">
        <v>443</v>
      </c>
    </row>
    <row r="16" spans="1:3" ht="15" thickBot="1" x14ac:dyDescent="0.4">
      <c r="A16" s="27" t="s">
        <v>12</v>
      </c>
      <c r="B16" s="41" t="s">
        <v>12</v>
      </c>
      <c r="C16" s="31">
        <v>8686</v>
      </c>
    </row>
    <row r="17" spans="1:3" ht="15" thickBot="1" x14ac:dyDescent="0.4">
      <c r="A17" s="27" t="s">
        <v>27</v>
      </c>
      <c r="B17" s="41" t="s">
        <v>27</v>
      </c>
      <c r="C17" s="31">
        <v>3506</v>
      </c>
    </row>
    <row r="18" spans="1:3" ht="15" thickBot="1" x14ac:dyDescent="0.4">
      <c r="A18" s="27" t="s">
        <v>41</v>
      </c>
      <c r="B18" s="41" t="s">
        <v>41</v>
      </c>
      <c r="C18" s="31">
        <v>1265</v>
      </c>
    </row>
    <row r="19" spans="1:3" ht="15" thickBot="1" x14ac:dyDescent="0.4">
      <c r="A19" s="27" t="s">
        <v>45</v>
      </c>
      <c r="B19" s="41" t="s">
        <v>45</v>
      </c>
      <c r="C19" s="31">
        <v>597</v>
      </c>
    </row>
    <row r="20" spans="1:3" ht="15" thickBot="1" x14ac:dyDescent="0.4">
      <c r="A20" s="27" t="s">
        <v>38</v>
      </c>
      <c r="B20" s="41" t="s">
        <v>38</v>
      </c>
      <c r="C20" s="31">
        <v>1111</v>
      </c>
    </row>
    <row r="21" spans="1:3" ht="15" thickBot="1" x14ac:dyDescent="0.4">
      <c r="A21" s="27" t="s">
        <v>14</v>
      </c>
      <c r="B21" s="41" t="s">
        <v>14</v>
      </c>
      <c r="C21" s="31">
        <v>5366</v>
      </c>
    </row>
    <row r="22" spans="1:3" ht="15" thickBot="1" x14ac:dyDescent="0.4">
      <c r="B22" s="41" t="s">
        <v>39</v>
      </c>
      <c r="C22" s="31">
        <v>139</v>
      </c>
    </row>
    <row r="23" spans="1:3" ht="15" thickBot="1" x14ac:dyDescent="0.4">
      <c r="A23" s="27" t="s">
        <v>26</v>
      </c>
      <c r="B23" s="41" t="s">
        <v>26</v>
      </c>
      <c r="C23" s="31">
        <v>3879</v>
      </c>
    </row>
    <row r="24" spans="1:3" ht="15" thickBot="1" x14ac:dyDescent="0.4">
      <c r="A24" s="27" t="s">
        <v>17</v>
      </c>
      <c r="B24" s="41" t="s">
        <v>17</v>
      </c>
      <c r="C24" s="31">
        <v>9310</v>
      </c>
    </row>
    <row r="25" spans="1:3" ht="15" thickBot="1" x14ac:dyDescent="0.4">
      <c r="A25" s="27" t="s">
        <v>11</v>
      </c>
      <c r="B25" s="41" t="s">
        <v>11</v>
      </c>
      <c r="C25" s="31">
        <v>6969</v>
      </c>
    </row>
    <row r="26" spans="1:3" ht="15" thickBot="1" x14ac:dyDescent="0.4">
      <c r="A26" s="27" t="s">
        <v>32</v>
      </c>
      <c r="B26" s="41" t="s">
        <v>32</v>
      </c>
      <c r="C26" s="31">
        <v>2017</v>
      </c>
    </row>
    <row r="27" spans="1:3" ht="15" thickBot="1" x14ac:dyDescent="0.4">
      <c r="A27" s="27" t="s">
        <v>30</v>
      </c>
      <c r="B27" s="41" t="s">
        <v>30</v>
      </c>
      <c r="C27" s="31">
        <v>2810</v>
      </c>
    </row>
    <row r="28" spans="1:3" ht="15" thickBot="1" x14ac:dyDescent="0.4">
      <c r="A28" s="27" t="s">
        <v>35</v>
      </c>
      <c r="B28" s="41" t="s">
        <v>35</v>
      </c>
      <c r="C28" s="31">
        <v>1950</v>
      </c>
    </row>
    <row r="29" spans="1:3" ht="15" thickBot="1" x14ac:dyDescent="0.4">
      <c r="B29" s="41" t="s">
        <v>51</v>
      </c>
      <c r="C29" s="31">
        <v>157</v>
      </c>
    </row>
    <row r="30" spans="1:3" ht="15" thickBot="1" x14ac:dyDescent="0.4">
      <c r="B30" s="41" t="s">
        <v>50</v>
      </c>
      <c r="C30" s="31">
        <v>442</v>
      </c>
    </row>
    <row r="31" spans="1:3" ht="15" thickBot="1" x14ac:dyDescent="0.4">
      <c r="A31" s="27" t="s">
        <v>31</v>
      </c>
      <c r="B31" s="41" t="s">
        <v>31</v>
      </c>
      <c r="C31" s="31">
        <v>1531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16189</v>
      </c>
    </row>
    <row r="34" spans="1:3" ht="15" thickBot="1" x14ac:dyDescent="0.4">
      <c r="A34" s="27" t="s">
        <v>44</v>
      </c>
      <c r="B34" s="41" t="s">
        <v>44</v>
      </c>
      <c r="C34" s="31">
        <v>849</v>
      </c>
    </row>
    <row r="35" spans="1:3" ht="15" thickBot="1" x14ac:dyDescent="0.4">
      <c r="A35" s="27" t="s">
        <v>7</v>
      </c>
      <c r="B35" s="41" t="s">
        <v>7</v>
      </c>
      <c r="C35" s="31">
        <v>33177</v>
      </c>
    </row>
    <row r="36" spans="1:3" ht="15" thickBot="1" x14ac:dyDescent="0.4">
      <c r="A36" s="27" t="s">
        <v>24</v>
      </c>
      <c r="B36" s="41" t="s">
        <v>24</v>
      </c>
      <c r="C36" s="31">
        <v>3243</v>
      </c>
    </row>
    <row r="37" spans="1:3" ht="15" thickBot="1" x14ac:dyDescent="0.4">
      <c r="B37" s="41" t="s">
        <v>53</v>
      </c>
      <c r="C37" s="31">
        <v>192</v>
      </c>
    </row>
    <row r="38" spans="1:3" ht="15" thickBot="1" x14ac:dyDescent="0.4">
      <c r="A38" s="27" t="s">
        <v>21</v>
      </c>
      <c r="B38" s="41" t="s">
        <v>21</v>
      </c>
      <c r="C38" s="31">
        <v>4636</v>
      </c>
    </row>
    <row r="39" spans="1:3" ht="15" thickBot="1" x14ac:dyDescent="0.4">
      <c r="A39" s="27" t="s">
        <v>46</v>
      </c>
      <c r="B39" s="41" t="s">
        <v>46</v>
      </c>
      <c r="C39" s="31">
        <v>946</v>
      </c>
    </row>
    <row r="40" spans="1:3" ht="15" thickBot="1" x14ac:dyDescent="0.4">
      <c r="A40" s="27" t="s">
        <v>37</v>
      </c>
      <c r="B40" s="41" t="s">
        <v>37</v>
      </c>
      <c r="C40" s="31">
        <v>526</v>
      </c>
    </row>
    <row r="41" spans="1:3" ht="15" thickBot="1" x14ac:dyDescent="0.4">
      <c r="A41" s="27" t="s">
        <v>19</v>
      </c>
      <c r="B41" s="41" t="s">
        <v>19</v>
      </c>
      <c r="C41" s="31">
        <v>8065</v>
      </c>
    </row>
    <row r="42" spans="1:3" ht="13" thickBot="1" x14ac:dyDescent="0.4">
      <c r="A42" s="27" t="s">
        <v>65</v>
      </c>
      <c r="B42" s="42" t="s">
        <v>65</v>
      </c>
      <c r="C42" s="31">
        <v>608</v>
      </c>
    </row>
    <row r="43" spans="1:3" ht="15" thickBot="1" x14ac:dyDescent="0.4">
      <c r="B43" s="41" t="s">
        <v>40</v>
      </c>
      <c r="C43" s="31">
        <v>1088</v>
      </c>
    </row>
    <row r="44" spans="1:3" ht="15" thickBot="1" x14ac:dyDescent="0.4">
      <c r="A44" s="27" t="s">
        <v>25</v>
      </c>
      <c r="B44" s="41" t="s">
        <v>25</v>
      </c>
      <c r="C44" s="31">
        <v>3199</v>
      </c>
    </row>
    <row r="45" spans="1:3" ht="15" thickBot="1" x14ac:dyDescent="0.4">
      <c r="A45" s="27" t="s">
        <v>54</v>
      </c>
      <c r="B45" s="41" t="s">
        <v>54</v>
      </c>
      <c r="C45" s="31">
        <v>202</v>
      </c>
    </row>
    <row r="46" spans="1:3" ht="15" thickBot="1" x14ac:dyDescent="0.4">
      <c r="A46" s="27" t="s">
        <v>20</v>
      </c>
      <c r="B46" s="41" t="s">
        <v>20</v>
      </c>
      <c r="C46" s="31">
        <v>2218</v>
      </c>
    </row>
    <row r="47" spans="1:3" ht="15" thickBot="1" x14ac:dyDescent="0.4">
      <c r="A47" s="27" t="s">
        <v>15</v>
      </c>
      <c r="B47" s="41" t="s">
        <v>15</v>
      </c>
      <c r="C47" s="31">
        <v>15206</v>
      </c>
    </row>
    <row r="48" spans="1:3" ht="15" thickBot="1" x14ac:dyDescent="0.4">
      <c r="A48" s="27" t="s">
        <v>28</v>
      </c>
      <c r="B48" s="41" t="s">
        <v>28</v>
      </c>
      <c r="C48" s="31">
        <v>440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3015</v>
      </c>
    </row>
    <row r="51" spans="1:3" ht="15" thickBot="1" x14ac:dyDescent="0.4">
      <c r="A51" s="27" t="s">
        <v>9</v>
      </c>
      <c r="B51" s="41" t="s">
        <v>9</v>
      </c>
      <c r="C51" s="31">
        <v>2037</v>
      </c>
    </row>
    <row r="52" spans="1:3" ht="15" thickBot="1" x14ac:dyDescent="0.4">
      <c r="B52" s="41" t="s">
        <v>56</v>
      </c>
      <c r="C52" s="31">
        <v>310</v>
      </c>
    </row>
    <row r="53" spans="1:3" ht="15" thickBot="1" x14ac:dyDescent="0.4">
      <c r="A53" s="27" t="s">
        <v>22</v>
      </c>
      <c r="B53" s="41" t="s">
        <v>22</v>
      </c>
      <c r="C53" s="31">
        <v>1242</v>
      </c>
    </row>
    <row r="54" spans="1:3" ht="15" thickBot="1" x14ac:dyDescent="0.4">
      <c r="A54" s="27" t="s">
        <v>55</v>
      </c>
      <c r="B54" s="49" t="s">
        <v>55</v>
      </c>
      <c r="C54" s="50">
        <v>49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97CE885-ACA5-4FC2-B32C-4A4B7D8B362E}"/>
    <hyperlink ref="B47" r:id="rId2" display="https://www.worldometers.info/coronavirus/usa/texas/" xr:uid="{B1290034-40E1-47EF-9616-6A284316BBB4}"/>
    <hyperlink ref="B11" r:id="rId3" display="https://www.worldometers.info/coronavirus/usa/florida/" xr:uid="{B6881D70-2434-45D2-A7EF-E6E2CA56203E}"/>
    <hyperlink ref="B35" r:id="rId4" display="https://www.worldometers.info/coronavirus/usa/new-york/" xr:uid="{89C0A032-6166-4D65-A423-ADF67610B16E}"/>
    <hyperlink ref="B12" r:id="rId5" display="https://www.worldometers.info/coronavirus/usa/georgia/" xr:uid="{435A366A-E37E-4F44-8511-1ACB2913241C}"/>
    <hyperlink ref="B16" r:id="rId6" display="https://www.worldometers.info/coronavirus/usa/illinois/" xr:uid="{23EEEDD6-64EB-4F3D-91E1-600F1279896E}"/>
    <hyperlink ref="B4" r:id="rId7" display="https://www.worldometers.info/coronavirus/usa/arizona/" xr:uid="{A0AB29BD-FE1D-4F85-B81E-CD76944F6315}"/>
    <hyperlink ref="B33" r:id="rId8" display="https://www.worldometers.info/coronavirus/usa/new-jersey/" xr:uid="{014B9E74-ADF7-466A-942C-FC03BA01EE9E}"/>
    <hyperlink ref="B36" r:id="rId9" display="https://www.worldometers.info/coronavirus/usa/north-carolina/" xr:uid="{D28F4D0A-75FB-4B8E-9106-92DB27D05DE5}"/>
    <hyperlink ref="B46" r:id="rId10" display="https://www.worldometers.info/coronavirus/usa/tennessee/" xr:uid="{AF3938D4-F425-4209-8F74-187C4ACF5BD8}"/>
    <hyperlink ref="B21" r:id="rId11" display="https://www.worldometers.info/coronavirus/usa/louisiana/" xr:uid="{FABE5EE3-4708-43B7-BBE0-B2584645AF51}"/>
    <hyperlink ref="B41" r:id="rId12" display="https://www.worldometers.info/coronavirus/usa/pennsylvania/" xr:uid="{DDD5E76A-AAA4-4C04-ABBC-028CCD7E3D4D}"/>
    <hyperlink ref="B2" r:id="rId13" display="https://www.worldometers.info/coronavirus/usa/alabama/" xr:uid="{EFCEB0D8-8790-49AA-945F-0A06A2A6E9EC}"/>
    <hyperlink ref="B38" r:id="rId14" display="https://www.worldometers.info/coronavirus/usa/ohio/" xr:uid="{3C4E2BF2-1235-4128-B7A7-BC7BF23C4F0C}"/>
    <hyperlink ref="B50" r:id="rId15" display="https://www.worldometers.info/coronavirus/usa/virginia/" xr:uid="{677A38D9-F728-4F00-AD6B-F41A9A614DF1}"/>
    <hyperlink ref="B44" r:id="rId16" display="https://www.worldometers.info/coronavirus/usa/south-carolina/" xr:uid="{2EF2AD0D-CE22-4A84-BE49-A8905B6FC4D3}"/>
    <hyperlink ref="B25" r:id="rId17" display="https://www.worldometers.info/coronavirus/usa/michigan/" xr:uid="{C88E674C-3876-42C6-9AC4-B36EF9D14340}"/>
    <hyperlink ref="B24" r:id="rId18" display="https://www.worldometers.info/coronavirus/usa/massachusetts/" xr:uid="{48338E6E-B87D-4285-A4D5-A897C5D16EC8}"/>
    <hyperlink ref="B23" r:id="rId19" display="https://www.worldometers.info/coronavirus/usa/maryland/" xr:uid="{424FCAE0-4234-4928-97AE-A31FAB15DE8B}"/>
    <hyperlink ref="B28" r:id="rId20" display="https://www.worldometers.info/coronavirus/usa/missouri/" xr:uid="{95C5287F-36AB-4FD6-B056-A3075C46F0E2}"/>
    <hyperlink ref="B17" r:id="rId21" display="https://www.worldometers.info/coronavirus/usa/indiana/" xr:uid="{ACFFAEE1-D7F5-48E5-92D1-27C8C1425FCA}"/>
    <hyperlink ref="B53" r:id="rId22" display="https://www.worldometers.info/coronavirus/usa/wisconsin/" xr:uid="{496DE7E3-56BC-424C-8A85-6235A2C844D1}"/>
    <hyperlink ref="B27" r:id="rId23" display="https://www.worldometers.info/coronavirus/usa/mississippi/" xr:uid="{790FD592-A24A-4CAC-B4AB-52B09CD2F9EB}"/>
    <hyperlink ref="B26" r:id="rId24" display="https://www.worldometers.info/coronavirus/usa/minnesota/" xr:uid="{99DFC0AD-92E2-40FE-BBC5-980BD792634D}"/>
    <hyperlink ref="B51" r:id="rId25" display="https://www.worldometers.info/coronavirus/usa/washington/" xr:uid="{BB81947D-BE0C-4DB5-9B58-DF9F854595A7}"/>
    <hyperlink ref="B18" r:id="rId26" display="https://www.worldometers.info/coronavirus/usa/iowa/" xr:uid="{B5F0FF5B-9279-46BB-862E-92DC4C142475}"/>
    <hyperlink ref="B39" r:id="rId27" display="https://www.worldometers.info/coronavirus/usa/oklahoma/" xr:uid="{3A99EC35-434E-4988-AA46-85A598D07F3E}"/>
    <hyperlink ref="B31" r:id="rId28" display="https://www.worldometers.info/coronavirus/usa/nevada/" xr:uid="{48C160BB-6EBF-4A37-B362-4869AC8945BD}"/>
    <hyperlink ref="B5" r:id="rId29" display="https://www.worldometers.info/coronavirus/usa/arkansas/" xr:uid="{57E8BDB6-FFDD-4FBE-B03B-8C30375BD73E}"/>
    <hyperlink ref="B7" r:id="rId30" display="https://www.worldometers.info/coronavirus/usa/colorado/" xr:uid="{007844E4-C561-4B21-B17B-9C2FF1B38795}"/>
    <hyperlink ref="B48" r:id="rId31" display="https://www.worldometers.info/coronavirus/usa/utah/" xr:uid="{8DC5DF05-90CC-475E-8309-7A9623B41ABC}"/>
    <hyperlink ref="B20" r:id="rId32" display="https://www.worldometers.info/coronavirus/usa/kentucky/" xr:uid="{38D2CB30-3540-41FD-ABA4-B51C34538025}"/>
    <hyperlink ref="B8" r:id="rId33" display="https://www.worldometers.info/coronavirus/usa/connecticut/" xr:uid="{AEF2AB62-AFD2-493C-8BAA-F51AC25A6F02}"/>
    <hyperlink ref="B19" r:id="rId34" display="https://www.worldometers.info/coronavirus/usa/kansas/" xr:uid="{8E747A1E-E3CF-429E-BE93-51E834F00BBF}"/>
    <hyperlink ref="B30" r:id="rId35" display="https://www.worldometers.info/coronavirus/usa/nebraska/" xr:uid="{1B865A69-6995-4B3A-8EE3-CD3703957200}"/>
    <hyperlink ref="B15" r:id="rId36" display="https://www.worldometers.info/coronavirus/usa/idaho/" xr:uid="{EB1E678A-567C-4D1A-BE9F-F7615E7DD9DC}"/>
    <hyperlink ref="B40" r:id="rId37" display="https://www.worldometers.info/coronavirus/usa/oregon/" xr:uid="{36F2D8D4-D71A-4B25-801C-F42B95C86137}"/>
    <hyperlink ref="B34" r:id="rId38" display="https://www.worldometers.info/coronavirus/usa/new-mexico/" xr:uid="{41E7E450-D6C2-4057-98A6-9754E6AD4FB3}"/>
    <hyperlink ref="B43" r:id="rId39" display="https://www.worldometers.info/coronavirus/usa/rhode-island/" xr:uid="{91099D61-071E-41C0-BF8C-66222D5881EC}"/>
    <hyperlink ref="B9" r:id="rId40" display="https://www.worldometers.info/coronavirus/usa/delaware/" xr:uid="{2E4784EB-F52F-47C3-B413-DCD630930C69}"/>
    <hyperlink ref="B45" r:id="rId41" display="https://www.worldometers.info/coronavirus/usa/south-dakota/" xr:uid="{818398A5-2947-43EB-8528-C79F069979A7}"/>
    <hyperlink ref="B37" r:id="rId42" display="https://www.worldometers.info/coronavirus/usa/north-dakota/" xr:uid="{BB5D9649-5A9B-4FC7-8A10-E7BC0E41C35D}"/>
    <hyperlink ref="B10" r:id="rId43" display="https://www.worldometers.info/coronavirus/usa/district-of-columbia/" xr:uid="{945B8C9E-B42C-43B0-95E2-DF54EDD98B54}"/>
    <hyperlink ref="B52" r:id="rId44" display="https://www.worldometers.info/coronavirus/usa/west-virginia/" xr:uid="{5AAFD198-8196-405C-89CF-13CC7C69E7DA}"/>
    <hyperlink ref="B14" r:id="rId45" display="https://www.worldometers.info/coronavirus/usa/hawaii/" xr:uid="{4E732714-F8BD-4C4D-9F01-E77F2D2E9331}"/>
    <hyperlink ref="B29" r:id="rId46" display="https://www.worldometers.info/coronavirus/usa/montana/" xr:uid="{B6490431-82B3-4883-BF3D-E78A344F322C}"/>
    <hyperlink ref="B32" r:id="rId47" display="https://www.worldometers.info/coronavirus/usa/new-hampshire/" xr:uid="{DFF2B1FE-AF45-4293-BAD2-C3DBAB349C54}"/>
    <hyperlink ref="B3" r:id="rId48" display="https://www.worldometers.info/coronavirus/usa/alaska/" xr:uid="{16011E4E-3730-4C54-9C54-BF1A14C6BDF1}"/>
    <hyperlink ref="B22" r:id="rId49" display="https://www.worldometers.info/coronavirus/usa/maine/" xr:uid="{CFF9EB5E-E4B3-4528-8C36-D1F0D7A342E3}"/>
    <hyperlink ref="B54" r:id="rId50" display="https://www.worldometers.info/coronavirus/usa/wyoming/" xr:uid="{1D2C9825-1FA6-483A-8F83-152595C939B3}"/>
    <hyperlink ref="B49" r:id="rId51" display="https://www.worldometers.info/coronavirus/usa/vermont/" xr:uid="{4788E802-B000-42D8-A753-EEC959C94BB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2020-09-21T10:59:17Z</dcterms:modified>
</cp:coreProperties>
</file>