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" documentId="114_{4092EA14-C0FA-4544-B201-C62301138CBA}" xr6:coauthVersionLast="45" xr6:coauthVersionMax="45" xr10:uidLastSave="{62065DE4-88CA-4920-B107-0F5F72F1D39D}"/>
  <bookViews>
    <workbookView xWindow="2340" yWindow="-21720" windowWidth="38640" windowHeight="21240" activeTab="1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Updates'!$A$1:$U$60</definedName>
    <definedName name="_xlnm._FilterDatabase" localSheetId="3" hidden="1">'State to State Work'!$A$1:$C$53</definedName>
    <definedName name="_xlnm._FilterDatabase" localSheetId="2" hidden="1">'temp for State Deaths'!$A$1:$B$56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3" l="1"/>
  <c r="L27" i="3"/>
  <c r="L6" i="3"/>
  <c r="L48" i="3"/>
  <c r="L32" i="3"/>
  <c r="L36" i="3"/>
  <c r="L9" i="3"/>
  <c r="L2" i="3"/>
  <c r="L15" i="3"/>
  <c r="L7" i="3"/>
  <c r="L25" i="3"/>
  <c r="L30" i="3"/>
  <c r="L21" i="3"/>
  <c r="L8" i="3"/>
  <c r="L23" i="3"/>
  <c r="L22" i="3"/>
  <c r="L50" i="3"/>
  <c r="L47" i="3"/>
  <c r="L44" i="3"/>
  <c r="L55" i="3"/>
  <c r="L26" i="3"/>
  <c r="L11" i="3"/>
  <c r="L51" i="3"/>
  <c r="L35" i="3"/>
  <c r="L54" i="3"/>
  <c r="L53" i="3"/>
  <c r="L45" i="3"/>
  <c r="L46" i="3"/>
  <c r="L19" i="3"/>
  <c r="L29" i="3"/>
  <c r="L10" i="3"/>
  <c r="L5" i="3"/>
  <c r="L52" i="3"/>
  <c r="L20" i="3"/>
  <c r="L56" i="3"/>
  <c r="L33" i="3"/>
  <c r="L39" i="3"/>
  <c r="L42" i="3"/>
  <c r="L16" i="3"/>
  <c r="L37" i="3"/>
  <c r="L28" i="3"/>
  <c r="L43" i="3"/>
  <c r="L40" i="3"/>
  <c r="L38" i="3"/>
  <c r="L18" i="3"/>
  <c r="L49" i="3"/>
  <c r="L14" i="3"/>
  <c r="L41" i="3"/>
  <c r="L34" i="3"/>
  <c r="L17" i="3"/>
  <c r="L3" i="3"/>
  <c r="L31" i="3"/>
  <c r="L13" i="3"/>
  <c r="L12" i="3"/>
  <c r="L4" i="3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" i="1"/>
  <c r="M5" i="1"/>
  <c r="N5" i="1" s="1"/>
  <c r="M6" i="1"/>
  <c r="N6" i="1" s="1"/>
  <c r="M7" i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M15" i="1"/>
  <c r="M16" i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M24" i="1"/>
  <c r="N24" i="1" s="1"/>
  <c r="M25" i="1"/>
  <c r="N25" i="1" s="1"/>
  <c r="M26" i="1"/>
  <c r="N26" i="1" s="1"/>
  <c r="M27" i="1"/>
  <c r="N27" i="1" s="1"/>
  <c r="M28" i="1"/>
  <c r="N28" i="1"/>
  <c r="M29" i="1"/>
  <c r="N29" i="1" s="1"/>
  <c r="M30" i="1"/>
  <c r="N30" i="1" s="1"/>
  <c r="M31" i="1"/>
  <c r="M32" i="1"/>
  <c r="M33" i="1"/>
  <c r="N33" i="1" s="1"/>
  <c r="M34" i="1"/>
  <c r="N34" i="1" s="1"/>
  <c r="M35" i="1"/>
  <c r="N35" i="1" s="1"/>
  <c r="M36" i="1"/>
  <c r="M37" i="1"/>
  <c r="N37" i="1" s="1"/>
  <c r="M38" i="1"/>
  <c r="M39" i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M48" i="1"/>
  <c r="M49" i="1"/>
  <c r="N49" i="1" s="1"/>
  <c r="M50" i="1"/>
  <c r="N50" i="1" s="1"/>
  <c r="M51" i="1"/>
  <c r="N51" i="1" s="1"/>
  <c r="M52" i="1"/>
  <c r="N52" i="1" s="1"/>
  <c r="M53" i="1"/>
  <c r="N53" i="1" s="1"/>
  <c r="M54" i="1"/>
  <c r="M55" i="1"/>
  <c r="M56" i="1"/>
  <c r="M57" i="1"/>
  <c r="N57" i="1" s="1"/>
  <c r="M58" i="1"/>
  <c r="N58" i="1" s="1"/>
  <c r="N55" i="1" l="1"/>
  <c r="N36" i="1"/>
  <c r="N54" i="1"/>
  <c r="N39" i="1"/>
  <c r="N16" i="1"/>
  <c r="N38" i="1"/>
  <c r="N31" i="1"/>
  <c r="N23" i="1"/>
  <c r="N14" i="1"/>
  <c r="N47" i="1"/>
  <c r="N32" i="1"/>
  <c r="N7" i="1"/>
  <c r="N56" i="1"/>
  <c r="N48" i="1"/>
  <c r="N15" i="1"/>
  <c r="T2" i="1"/>
  <c r="M59" i="1" l="1"/>
  <c r="N59" i="1" l="1"/>
  <c r="T19" i="1"/>
  <c r="U19" i="1" s="1"/>
  <c r="T53" i="1"/>
  <c r="U53" i="1" s="1"/>
  <c r="T55" i="1"/>
  <c r="U55" i="1" s="1"/>
  <c r="T30" i="1"/>
  <c r="U30" i="1" s="1"/>
  <c r="T25" i="1"/>
  <c r="U25" i="1" s="1"/>
  <c r="T32" i="1"/>
  <c r="U32" i="1" s="1"/>
  <c r="T42" i="1"/>
  <c r="U42" i="1" s="1"/>
  <c r="T37" i="1"/>
  <c r="U37" i="1" s="1"/>
  <c r="T41" i="1"/>
  <c r="U41" i="1" s="1"/>
  <c r="T35" i="1"/>
  <c r="U35" i="1" s="1"/>
  <c r="T26" i="1"/>
  <c r="U26" i="1" s="1"/>
  <c r="U28" i="1"/>
  <c r="T28" i="1"/>
  <c r="T23" i="1"/>
  <c r="U23" i="1" s="1"/>
  <c r="T11" i="1"/>
  <c r="U11" i="1" s="1"/>
  <c r="T27" i="1"/>
  <c r="U27" i="1" s="1"/>
  <c r="T43" i="1"/>
  <c r="U43" i="1" s="1"/>
  <c r="T52" i="1"/>
  <c r="U52" i="1" s="1"/>
  <c r="T18" i="1"/>
  <c r="U18" i="1" s="1"/>
  <c r="T34" i="1"/>
  <c r="U34" i="1" s="1"/>
  <c r="T50" i="1"/>
  <c r="U50" i="1" s="1"/>
  <c r="T13" i="1"/>
  <c r="U13" i="1" s="1"/>
  <c r="T29" i="1"/>
  <c r="U29" i="1" s="1"/>
  <c r="T58" i="1"/>
  <c r="U58" i="1" s="1"/>
  <c r="T36" i="1"/>
  <c r="U36" i="1" s="1"/>
  <c r="T31" i="1"/>
  <c r="U31" i="1" s="1"/>
  <c r="T22" i="1"/>
  <c r="U22" i="1" s="1"/>
  <c r="T56" i="1"/>
  <c r="U56" i="1" s="1"/>
  <c r="T51" i="1"/>
  <c r="U51" i="1" s="1"/>
  <c r="T10" i="1"/>
  <c r="U10" i="1" s="1"/>
  <c r="T21" i="1"/>
  <c r="U21" i="1" s="1"/>
  <c r="T12" i="1"/>
  <c r="U12" i="1" s="1"/>
  <c r="T44" i="1"/>
  <c r="U44" i="1" s="1"/>
  <c r="T39" i="1"/>
  <c r="U39" i="1" s="1"/>
  <c r="T14" i="1"/>
  <c r="U14" i="1" s="1"/>
  <c r="T46" i="1"/>
  <c r="U46" i="1" s="1"/>
  <c r="T9" i="1"/>
  <c r="U9" i="1" s="1"/>
  <c r="T57" i="1"/>
  <c r="U57" i="1" s="1"/>
  <c r="T16" i="1"/>
  <c r="U16" i="1" s="1"/>
  <c r="T48" i="1"/>
  <c r="U48" i="1" s="1"/>
  <c r="T45" i="1"/>
  <c r="U45" i="1" s="1"/>
  <c r="T20" i="1"/>
  <c r="U20" i="1" s="1"/>
  <c r="T54" i="1"/>
  <c r="U54" i="1" s="1"/>
  <c r="T15" i="1"/>
  <c r="U15" i="1" s="1"/>
  <c r="T47" i="1"/>
  <c r="U47" i="1" s="1"/>
  <c r="T6" i="1"/>
  <c r="U6" i="1" s="1"/>
  <c r="T38" i="1"/>
  <c r="U38" i="1" s="1"/>
  <c r="T17" i="1"/>
  <c r="U17" i="1" s="1"/>
  <c r="T49" i="1"/>
  <c r="U49" i="1" s="1"/>
  <c r="U8" i="1"/>
  <c r="T8" i="1"/>
  <c r="T24" i="1"/>
  <c r="U24" i="1" s="1"/>
  <c r="T40" i="1"/>
  <c r="U40" i="1" s="1"/>
  <c r="T7" i="1"/>
  <c r="U7" i="1" s="1"/>
  <c r="T5" i="1"/>
  <c r="U5" i="1" s="1"/>
  <c r="T33" i="1"/>
  <c r="U33" i="1" s="1"/>
  <c r="R47" i="1"/>
  <c r="R31" i="1"/>
  <c r="R58" i="1"/>
  <c r="R50" i="1"/>
  <c r="R42" i="1"/>
  <c r="R34" i="1"/>
  <c r="R26" i="1"/>
  <c r="R18" i="1"/>
  <c r="R10" i="1"/>
  <c r="R7" i="1"/>
  <c r="R52" i="1"/>
  <c r="R44" i="1"/>
  <c r="R36" i="1"/>
  <c r="R28" i="1"/>
  <c r="R20" i="1"/>
  <c r="R12" i="1"/>
  <c r="R23" i="1"/>
  <c r="R15" i="1"/>
  <c r="R57" i="1"/>
  <c r="R49" i="1"/>
  <c r="R41" i="1"/>
  <c r="R25" i="1"/>
  <c r="R17" i="1"/>
  <c r="R9" i="1"/>
  <c r="R5" i="1"/>
  <c r="R54" i="1"/>
  <c r="R46" i="1"/>
  <c r="R38" i="1"/>
  <c r="R30" i="1"/>
  <c r="R22" i="1"/>
  <c r="R14" i="1"/>
  <c r="R6" i="1"/>
  <c r="R39" i="1"/>
  <c r="R51" i="1"/>
  <c r="R35" i="1"/>
  <c r="R19" i="1"/>
  <c r="R11" i="1"/>
  <c r="R48" i="1"/>
  <c r="R40" i="1"/>
  <c r="R32" i="1"/>
  <c r="R24" i="1"/>
  <c r="R16" i="1"/>
  <c r="R8" i="1"/>
  <c r="R55" i="1"/>
  <c r="R43" i="1"/>
  <c r="R27" i="1"/>
  <c r="R56" i="1"/>
  <c r="R59" i="1" s="1"/>
  <c r="R53" i="1"/>
  <c r="R45" i="1"/>
  <c r="R37" i="1"/>
  <c r="R29" i="1"/>
  <c r="R21" i="1"/>
  <c r="R33" i="1"/>
  <c r="R13" i="1"/>
  <c r="S52" i="1"/>
  <c r="S56" i="1"/>
  <c r="S59" i="1" s="1"/>
  <c r="S55" i="1"/>
  <c r="S47" i="1"/>
  <c r="S39" i="1"/>
  <c r="S31" i="1"/>
  <c r="S23" i="1"/>
  <c r="S15" i="1"/>
  <c r="S7" i="1"/>
  <c r="S28" i="1"/>
  <c r="S57" i="1"/>
  <c r="S25" i="1"/>
  <c r="S17" i="1"/>
  <c r="S9" i="1"/>
  <c r="S49" i="1"/>
  <c r="S41" i="1"/>
  <c r="S54" i="1"/>
  <c r="S46" i="1"/>
  <c r="S38" i="1"/>
  <c r="S30" i="1"/>
  <c r="S22" i="1"/>
  <c r="S14" i="1"/>
  <c r="S6" i="1"/>
  <c r="S44" i="1"/>
  <c r="S20" i="1"/>
  <c r="S12" i="1"/>
  <c r="S51" i="1"/>
  <c r="S43" i="1"/>
  <c r="S35" i="1"/>
  <c r="S27" i="1"/>
  <c r="S19" i="1"/>
  <c r="S11" i="1"/>
  <c r="S5" i="1"/>
  <c r="S40" i="1"/>
  <c r="S24" i="1"/>
  <c r="S53" i="1"/>
  <c r="S45" i="1"/>
  <c r="S37" i="1"/>
  <c r="S29" i="1"/>
  <c r="S21" i="1"/>
  <c r="S13" i="1"/>
  <c r="S36" i="1"/>
  <c r="S48" i="1"/>
  <c r="S32" i="1"/>
  <c r="S16" i="1"/>
  <c r="S8" i="1"/>
  <c r="S58" i="1"/>
  <c r="S50" i="1"/>
  <c r="S42" i="1"/>
  <c r="S34" i="1"/>
  <c r="S26" i="1"/>
  <c r="S18" i="1"/>
  <c r="S33" i="1"/>
  <c r="S10" i="1"/>
  <c r="Q18" i="1"/>
  <c r="Q10" i="1"/>
  <c r="Q53" i="1"/>
  <c r="Q45" i="1"/>
  <c r="Q37" i="1"/>
  <c r="Q29" i="1"/>
  <c r="Q21" i="1"/>
  <c r="Q13" i="1"/>
  <c r="Q34" i="1"/>
  <c r="Q50" i="1"/>
  <c r="Q39" i="1"/>
  <c r="Q23" i="1"/>
  <c r="Q15" i="1"/>
  <c r="Q7" i="1"/>
  <c r="Q42" i="1"/>
  <c r="Q55" i="1"/>
  <c r="Q47" i="1"/>
  <c r="Q31" i="1"/>
  <c r="Q5" i="1"/>
  <c r="Q52" i="1"/>
  <c r="Q44" i="1"/>
  <c r="Q36" i="1"/>
  <c r="Q28" i="1"/>
  <c r="Q20" i="1"/>
  <c r="Q12" i="1"/>
  <c r="Q58" i="1"/>
  <c r="Q26" i="1"/>
  <c r="Q57" i="1"/>
  <c r="Q49" i="1"/>
  <c r="Q41" i="1"/>
  <c r="Q25" i="1"/>
  <c r="Q17" i="1"/>
  <c r="Q9" i="1"/>
  <c r="Q46" i="1"/>
  <c r="Q30" i="1"/>
  <c r="Q14" i="1"/>
  <c r="Q6" i="1"/>
  <c r="Q51" i="1"/>
  <c r="Q43" i="1"/>
  <c r="Q35" i="1"/>
  <c r="Q27" i="1"/>
  <c r="Q19" i="1"/>
  <c r="Q11" i="1"/>
  <c r="Q54" i="1"/>
  <c r="Q38" i="1"/>
  <c r="Q22" i="1"/>
  <c r="Q56" i="1"/>
  <c r="Q59" i="1" s="1"/>
  <c r="Q48" i="1"/>
  <c r="Q40" i="1"/>
  <c r="Q32" i="1"/>
  <c r="Q24" i="1"/>
  <c r="Q16" i="1"/>
  <c r="Q33" i="1"/>
  <c r="Q8" i="1"/>
  <c r="P29" i="1"/>
  <c r="P26" i="1"/>
  <c r="P37" i="1"/>
  <c r="P30" i="1"/>
  <c r="P11" i="1"/>
  <c r="P49" i="1"/>
  <c r="P24" i="1"/>
  <c r="P56" i="1"/>
  <c r="P59" i="1" s="1"/>
  <c r="P31" i="1"/>
  <c r="P42" i="1"/>
  <c r="P5" i="1"/>
  <c r="P13" i="1"/>
  <c r="P16" i="1"/>
  <c r="P32" i="1"/>
  <c r="P53" i="1"/>
  <c r="P39" i="1"/>
  <c r="P50" i="1"/>
  <c r="P8" i="1"/>
  <c r="P35" i="1"/>
  <c r="P21" i="1"/>
  <c r="P36" i="1"/>
  <c r="P40" i="1"/>
  <c r="P34" i="1"/>
  <c r="P54" i="1"/>
  <c r="P58" i="1"/>
  <c r="P12" i="1"/>
  <c r="P57" i="1"/>
  <c r="P22" i="1"/>
  <c r="P23" i="1"/>
  <c r="P20" i="1"/>
  <c r="P9" i="1"/>
  <c r="P41" i="1"/>
  <c r="P38" i="1"/>
  <c r="P10" i="1"/>
  <c r="P19" i="1"/>
  <c r="P45" i="1"/>
  <c r="P46" i="1"/>
  <c r="P51" i="1"/>
  <c r="P15" i="1"/>
  <c r="P52" i="1"/>
  <c r="P48" i="1"/>
  <c r="P6" i="1"/>
  <c r="P27" i="1"/>
  <c r="P44" i="1"/>
  <c r="P7" i="1"/>
  <c r="P14" i="1"/>
  <c r="P18" i="1"/>
  <c r="P28" i="1"/>
  <c r="P47" i="1"/>
  <c r="P55" i="1"/>
  <c r="P43" i="1"/>
  <c r="P25" i="1"/>
  <c r="P33" i="1"/>
  <c r="P17" i="1"/>
  <c r="T59" i="1" l="1"/>
</calcChain>
</file>

<file path=xl/sharedStrings.xml><?xml version="1.0" encoding="utf-8"?>
<sst xmlns="http://schemas.openxmlformats.org/spreadsheetml/2006/main" count="318" uniqueCount="99">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</sst>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/>
  </cellStyleXfs>
  <cellXfs count="5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right" vertical="top" wrapText="1"/>
    </xf>
    <xf numFmtId="0" fontId="5" fillId="2" borderId="3" xfId="3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0" fontId="5" fillId="2" borderId="7" xfId="3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7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Border="1" applyAlignment="1">
      <alignment horizontal="right" vertical="top" wrapText="1"/>
    </xf>
    <xf numFmtId="0" fontId="5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7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4" applyAlignment="1">
      <alignment horizontal="left" vertical="center"/>
    </xf>
    <xf numFmtId="165" fontId="9" fillId="0" borderId="0" xfId="2" applyNumberFormat="1" applyFont="1"/>
    <xf numFmtId="0" fontId="11" fillId="0" borderId="0" xfId="0" applyFont="1"/>
    <xf numFmtId="0" fontId="12" fillId="0" borderId="0" xfId="0" applyFont="1"/>
    <xf numFmtId="165" fontId="12" fillId="0" borderId="0" xfId="2" applyNumberFormat="1" applyFont="1"/>
    <xf numFmtId="0" fontId="13" fillId="0" borderId="0" xfId="0" applyFont="1"/>
    <xf numFmtId="165" fontId="13" fillId="0" borderId="0" xfId="2" applyNumberFormat="1" applyFont="1"/>
    <xf numFmtId="0" fontId="14" fillId="0" borderId="0" xfId="0" applyFont="1"/>
    <xf numFmtId="165" fontId="14" fillId="0" borderId="0" xfId="2" applyNumberFormat="1" applyFont="1"/>
    <xf numFmtId="0" fontId="15" fillId="0" borderId="0" xfId="0" applyFont="1"/>
    <xf numFmtId="165" fontId="15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1">
    <dxf>
      <font>
        <b val="0"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60"/>
  <sheetViews>
    <sheetView topLeftCell="A4" workbookViewId="0">
      <selection activeCell="A5" sqref="A5:J5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6"/>
  </cols>
  <sheetData>
    <row r="1" spans="1:21" x14ac:dyDescent="0.35">
      <c r="K1" s="51" t="s">
        <v>68</v>
      </c>
      <c r="L1" s="51"/>
      <c r="M1" s="51"/>
      <c r="N1" s="8">
        <v>1.4999999999999999E-2</v>
      </c>
      <c r="O1" s="8"/>
      <c r="P1" s="52" t="s">
        <v>77</v>
      </c>
      <c r="Q1" s="52"/>
      <c r="R1" s="52"/>
      <c r="S1" s="52"/>
      <c r="T1" s="52"/>
    </row>
    <row r="2" spans="1:21" ht="21.5" thickBot="1" x14ac:dyDescent="0.55000000000000004">
      <c r="A2" s="30" t="s">
        <v>57</v>
      </c>
      <c r="B2" s="30"/>
      <c r="C2" s="30"/>
      <c r="D2" s="30"/>
      <c r="E2" s="30"/>
      <c r="F2" s="30"/>
      <c r="G2" s="30"/>
      <c r="H2" s="30"/>
      <c r="I2" s="30"/>
      <c r="J2" s="30"/>
      <c r="K2" s="31"/>
      <c r="M2" s="30" t="s">
        <v>62</v>
      </c>
      <c r="N2" s="30"/>
      <c r="O2" s="23"/>
      <c r="P2" s="20">
        <v>0.15</v>
      </c>
      <c r="Q2" s="20">
        <v>0.6</v>
      </c>
      <c r="R2" s="20">
        <v>0.25</v>
      </c>
      <c r="S2" s="20">
        <v>0.125</v>
      </c>
      <c r="T2" s="21">
        <f>N1</f>
        <v>1.4999999999999999E-2</v>
      </c>
      <c r="U2" s="19"/>
    </row>
    <row r="3" spans="1:21" x14ac:dyDescent="0.35">
      <c r="A3" s="11" t="s">
        <v>0</v>
      </c>
      <c r="B3" s="12" t="s">
        <v>2</v>
      </c>
      <c r="C3" s="12" t="s">
        <v>4</v>
      </c>
      <c r="D3" s="12" t="s">
        <v>2</v>
      </c>
      <c r="E3" s="12" t="s">
        <v>4</v>
      </c>
      <c r="F3" s="12" t="s">
        <v>6</v>
      </c>
      <c r="G3" s="12" t="s">
        <v>79</v>
      </c>
      <c r="H3" s="12" t="s">
        <v>81</v>
      </c>
      <c r="I3" s="12" t="s">
        <v>2</v>
      </c>
      <c r="J3" s="12" t="s">
        <v>83</v>
      </c>
      <c r="K3" s="32"/>
      <c r="L3" s="13" t="s">
        <v>84</v>
      </c>
      <c r="M3" s="13" t="s">
        <v>58</v>
      </c>
      <c r="N3" s="13" t="s">
        <v>60</v>
      </c>
      <c r="O3" s="13"/>
      <c r="P3" s="24" t="s">
        <v>69</v>
      </c>
      <c r="Q3" s="24" t="s">
        <v>71</v>
      </c>
      <c r="R3" s="24" t="s">
        <v>73</v>
      </c>
      <c r="S3" s="24" t="s">
        <v>75</v>
      </c>
      <c r="T3" s="24" t="s">
        <v>76</v>
      </c>
      <c r="U3" s="24" t="s">
        <v>76</v>
      </c>
    </row>
    <row r="4" spans="1:21" ht="15" thickBot="1" x14ac:dyDescent="0.4">
      <c r="A4" s="14" t="s">
        <v>1</v>
      </c>
      <c r="B4" s="15" t="s">
        <v>3</v>
      </c>
      <c r="C4" s="15" t="s">
        <v>3</v>
      </c>
      <c r="D4" s="15" t="s">
        <v>5</v>
      </c>
      <c r="E4" s="15" t="s">
        <v>5</v>
      </c>
      <c r="F4" s="15" t="s">
        <v>3</v>
      </c>
      <c r="G4" s="15" t="s">
        <v>80</v>
      </c>
      <c r="H4" s="15" t="s">
        <v>80</v>
      </c>
      <c r="I4" s="15" t="s">
        <v>82</v>
      </c>
      <c r="J4" s="15" t="s">
        <v>80</v>
      </c>
      <c r="K4" s="32"/>
      <c r="L4" s="13" t="s">
        <v>85</v>
      </c>
      <c r="M4" s="13" t="s">
        <v>59</v>
      </c>
      <c r="N4" s="13" t="s">
        <v>61</v>
      </c>
      <c r="O4" s="13"/>
      <c r="P4" s="24" t="s">
        <v>70</v>
      </c>
      <c r="Q4" s="24" t="s">
        <v>72</v>
      </c>
      <c r="R4" s="24" t="s">
        <v>74</v>
      </c>
      <c r="S4" s="24" t="s">
        <v>74</v>
      </c>
      <c r="T4" s="24" t="s">
        <v>5</v>
      </c>
      <c r="U4" s="24" t="s">
        <v>78</v>
      </c>
    </row>
    <row r="5" spans="1:21" ht="15" thickBot="1" x14ac:dyDescent="0.4">
      <c r="A5" s="5" t="s">
        <v>7</v>
      </c>
      <c r="B5" s="1">
        <v>142384</v>
      </c>
      <c r="C5" s="2"/>
      <c r="D5" s="1">
        <v>5489</v>
      </c>
      <c r="E5" s="2"/>
      <c r="F5" s="1">
        <v>122315</v>
      </c>
      <c r="G5" s="1">
        <v>7258</v>
      </c>
      <c r="H5" s="2">
        <v>280</v>
      </c>
      <c r="I5" s="1">
        <v>340058</v>
      </c>
      <c r="J5" s="1">
        <v>17334</v>
      </c>
      <c r="K5" s="9"/>
      <c r="L5" s="29">
        <f t="shared" ref="L5:L36" si="0">D5/B5</f>
        <v>3.8550679851668726E-2</v>
      </c>
      <c r="M5" s="6">
        <f t="shared" ref="M5:M36" si="1">D5/$N$1</f>
        <v>365933.33333333337</v>
      </c>
      <c r="N5" s="7">
        <f t="shared" ref="N5:N36" si="2">ABS(F5-M5)/M5</f>
        <v>0.66574512661687013</v>
      </c>
      <c r="O5" s="7"/>
      <c r="P5" s="25">
        <f t="shared" ref="P5:P36" si="3">$P$2*$M5</f>
        <v>54890.000000000007</v>
      </c>
      <c r="Q5" s="25">
        <f t="shared" ref="Q5:Q36" si="4">$Q$2*$M5</f>
        <v>219560.00000000003</v>
      </c>
      <c r="R5" s="25">
        <f t="shared" ref="R5:R36" si="5">$R$2*$M5</f>
        <v>91483.333333333343</v>
      </c>
      <c r="S5" s="25">
        <f t="shared" ref="S5:S36" si="6">$S$2*$M5</f>
        <v>45741.666666666672</v>
      </c>
      <c r="T5" s="25">
        <f t="shared" ref="T5:T36" si="7">$T$2*$M5</f>
        <v>5489</v>
      </c>
      <c r="U5" s="22">
        <f t="shared" ref="U5:U36" si="8">M5-T5</f>
        <v>360444.33333333337</v>
      </c>
    </row>
    <row r="6" spans="1:21" ht="15" thickBot="1" x14ac:dyDescent="0.4">
      <c r="A6" s="5" t="s">
        <v>8</v>
      </c>
      <c r="B6" s="1">
        <v>44416</v>
      </c>
      <c r="C6" s="2"/>
      <c r="D6" s="1">
        <v>1232</v>
      </c>
      <c r="E6" s="2"/>
      <c r="F6" s="1">
        <v>43092</v>
      </c>
      <c r="G6" s="1">
        <v>5001</v>
      </c>
      <c r="H6" s="2">
        <v>139</v>
      </c>
      <c r="I6" s="1">
        <v>94974</v>
      </c>
      <c r="J6" s="1">
        <v>10693</v>
      </c>
      <c r="K6" s="9"/>
      <c r="L6" s="29">
        <f t="shared" si="0"/>
        <v>2.7737752161383286E-2</v>
      </c>
      <c r="M6" s="6">
        <f t="shared" si="1"/>
        <v>82133.333333333343</v>
      </c>
      <c r="N6" s="7">
        <f t="shared" si="2"/>
        <v>0.47534090909090915</v>
      </c>
      <c r="O6" s="7"/>
      <c r="P6" s="25">
        <f t="shared" si="3"/>
        <v>12320.000000000002</v>
      </c>
      <c r="Q6" s="25">
        <f t="shared" si="4"/>
        <v>49280.000000000007</v>
      </c>
      <c r="R6" s="25">
        <f t="shared" si="5"/>
        <v>20533.333333333336</v>
      </c>
      <c r="S6" s="25">
        <f t="shared" si="6"/>
        <v>10266.666666666668</v>
      </c>
      <c r="T6" s="25">
        <f t="shared" si="7"/>
        <v>1232</v>
      </c>
      <c r="U6" s="22">
        <f t="shared" si="8"/>
        <v>80901.333333333343</v>
      </c>
    </row>
    <row r="7" spans="1:21" ht="15" thickBot="1" x14ac:dyDescent="0.4">
      <c r="A7" s="5" t="s">
        <v>11</v>
      </c>
      <c r="B7" s="1">
        <v>18970</v>
      </c>
      <c r="C7" s="2"/>
      <c r="D7" s="2">
        <v>845</v>
      </c>
      <c r="E7" s="2"/>
      <c r="F7" s="1">
        <v>18056</v>
      </c>
      <c r="G7" s="1">
        <v>1905</v>
      </c>
      <c r="H7" s="2">
        <v>85</v>
      </c>
      <c r="I7" s="1">
        <v>50332</v>
      </c>
      <c r="J7" s="1">
        <v>5055</v>
      </c>
      <c r="K7" s="9"/>
      <c r="L7" s="29">
        <f t="shared" si="0"/>
        <v>4.4544016868740113E-2</v>
      </c>
      <c r="M7" s="6">
        <f t="shared" si="1"/>
        <v>56333.333333333336</v>
      </c>
      <c r="N7" s="7">
        <f t="shared" si="2"/>
        <v>0.6794792899408284</v>
      </c>
      <c r="O7" s="7"/>
      <c r="P7" s="25">
        <f t="shared" si="3"/>
        <v>8450</v>
      </c>
      <c r="Q7" s="25">
        <f t="shared" si="4"/>
        <v>33800</v>
      </c>
      <c r="R7" s="25">
        <f t="shared" si="5"/>
        <v>14083.333333333334</v>
      </c>
      <c r="S7" s="25">
        <f t="shared" si="6"/>
        <v>7041.666666666667</v>
      </c>
      <c r="T7" s="25">
        <f t="shared" si="7"/>
        <v>845</v>
      </c>
      <c r="U7" s="22">
        <f t="shared" si="8"/>
        <v>55488.333333333336</v>
      </c>
    </row>
    <row r="8" spans="1:21" ht="15" thickBot="1" x14ac:dyDescent="0.4">
      <c r="A8" s="5" t="s">
        <v>10</v>
      </c>
      <c r="B8" s="1">
        <v>17620</v>
      </c>
      <c r="C8" s="4">
        <v>160</v>
      </c>
      <c r="D8" s="2">
        <v>450</v>
      </c>
      <c r="E8" s="3">
        <v>16</v>
      </c>
      <c r="F8" s="1">
        <v>16270</v>
      </c>
      <c r="G8" s="2">
        <v>450</v>
      </c>
      <c r="H8" s="2">
        <v>11</v>
      </c>
      <c r="I8" s="1">
        <v>143800</v>
      </c>
      <c r="J8" s="1">
        <v>3673</v>
      </c>
      <c r="K8" s="9"/>
      <c r="L8" s="29">
        <f t="shared" si="0"/>
        <v>2.553916004540295E-2</v>
      </c>
      <c r="M8" s="6">
        <f t="shared" si="1"/>
        <v>30000</v>
      </c>
      <c r="N8" s="7">
        <f t="shared" si="2"/>
        <v>0.45766666666666667</v>
      </c>
      <c r="O8" s="7"/>
      <c r="P8" s="25">
        <f t="shared" si="3"/>
        <v>4500</v>
      </c>
      <c r="Q8" s="25">
        <f t="shared" si="4"/>
        <v>18000</v>
      </c>
      <c r="R8" s="25">
        <f t="shared" si="5"/>
        <v>7500</v>
      </c>
      <c r="S8" s="25">
        <f t="shared" si="6"/>
        <v>3750</v>
      </c>
      <c r="T8" s="25">
        <f t="shared" si="7"/>
        <v>450</v>
      </c>
      <c r="U8" s="22">
        <f t="shared" si="8"/>
        <v>29550</v>
      </c>
    </row>
    <row r="9" spans="1:21" ht="15" thickBot="1" x14ac:dyDescent="0.4">
      <c r="A9" s="5" t="s">
        <v>14</v>
      </c>
      <c r="B9" s="1">
        <v>16284</v>
      </c>
      <c r="C9" s="2"/>
      <c r="D9" s="2">
        <v>582</v>
      </c>
      <c r="E9" s="2"/>
      <c r="F9" s="1">
        <v>15652</v>
      </c>
      <c r="G9" s="1">
        <v>3492</v>
      </c>
      <c r="H9" s="2">
        <v>125</v>
      </c>
      <c r="I9" s="1">
        <v>74655</v>
      </c>
      <c r="J9" s="1">
        <v>16008</v>
      </c>
      <c r="K9" s="10"/>
      <c r="L9" s="29">
        <f t="shared" si="0"/>
        <v>3.574060427413412E-2</v>
      </c>
      <c r="M9" s="6">
        <f t="shared" si="1"/>
        <v>38800</v>
      </c>
      <c r="N9" s="7">
        <f t="shared" si="2"/>
        <v>0.59659793814432993</v>
      </c>
      <c r="O9" s="7"/>
      <c r="P9" s="25">
        <f t="shared" si="3"/>
        <v>5820</v>
      </c>
      <c r="Q9" s="25">
        <f t="shared" si="4"/>
        <v>23280</v>
      </c>
      <c r="R9" s="25">
        <f t="shared" si="5"/>
        <v>9700</v>
      </c>
      <c r="S9" s="25">
        <f t="shared" si="6"/>
        <v>4850</v>
      </c>
      <c r="T9" s="25">
        <f t="shared" si="7"/>
        <v>582</v>
      </c>
      <c r="U9" s="22">
        <f t="shared" si="8"/>
        <v>38218</v>
      </c>
    </row>
    <row r="10" spans="1:21" ht="15" thickBot="1" x14ac:dyDescent="0.4">
      <c r="A10" s="5" t="s">
        <v>17</v>
      </c>
      <c r="B10" s="1">
        <v>15202</v>
      </c>
      <c r="C10" s="2"/>
      <c r="D10" s="2">
        <v>356</v>
      </c>
      <c r="E10" s="2"/>
      <c r="F10" s="1">
        <v>14836</v>
      </c>
      <c r="G10" s="1">
        <v>2226</v>
      </c>
      <c r="H10" s="2">
        <v>52</v>
      </c>
      <c r="I10" s="1">
        <v>81344</v>
      </c>
      <c r="J10" s="1">
        <v>11909</v>
      </c>
      <c r="K10" s="9"/>
      <c r="L10" s="29">
        <f t="shared" si="0"/>
        <v>2.3417971319563215E-2</v>
      </c>
      <c r="M10" s="6">
        <f t="shared" si="1"/>
        <v>23733.333333333336</v>
      </c>
      <c r="N10" s="7">
        <f t="shared" si="2"/>
        <v>0.37488764044943829</v>
      </c>
      <c r="O10" s="7"/>
      <c r="P10" s="25">
        <f t="shared" si="3"/>
        <v>3560.0000000000005</v>
      </c>
      <c r="Q10" s="25">
        <f t="shared" si="4"/>
        <v>14240.000000000002</v>
      </c>
      <c r="R10" s="25">
        <f t="shared" si="5"/>
        <v>5933.3333333333339</v>
      </c>
      <c r="S10" s="25">
        <f t="shared" si="6"/>
        <v>2966.666666666667</v>
      </c>
      <c r="T10" s="25">
        <f t="shared" si="7"/>
        <v>356</v>
      </c>
      <c r="U10" s="22">
        <f t="shared" si="8"/>
        <v>23377.333333333336</v>
      </c>
    </row>
    <row r="11" spans="1:21" ht="15" thickBot="1" x14ac:dyDescent="0.4">
      <c r="A11" s="5" t="s">
        <v>19</v>
      </c>
      <c r="B11" s="1">
        <v>14945</v>
      </c>
      <c r="C11" s="2"/>
      <c r="D11" s="2">
        <v>250</v>
      </c>
      <c r="E11" s="2"/>
      <c r="F11" s="1">
        <v>14619</v>
      </c>
      <c r="G11" s="1">
        <v>1168</v>
      </c>
      <c r="H11" s="2">
        <v>20</v>
      </c>
      <c r="I11" s="1">
        <v>91278</v>
      </c>
      <c r="J11" s="1">
        <v>7136</v>
      </c>
      <c r="K11" s="9"/>
      <c r="L11" s="29">
        <f t="shared" si="0"/>
        <v>1.6728002676480429E-2</v>
      </c>
      <c r="M11" s="6">
        <f t="shared" si="1"/>
        <v>16666.666666666668</v>
      </c>
      <c r="N11" s="7">
        <f t="shared" si="2"/>
        <v>0.12286000000000007</v>
      </c>
      <c r="O11" s="7"/>
      <c r="P11" s="25">
        <f t="shared" si="3"/>
        <v>2500</v>
      </c>
      <c r="Q11" s="25">
        <f t="shared" si="4"/>
        <v>10000</v>
      </c>
      <c r="R11" s="25">
        <f t="shared" si="5"/>
        <v>4166.666666666667</v>
      </c>
      <c r="S11" s="25">
        <f t="shared" si="6"/>
        <v>2083.3333333333335</v>
      </c>
      <c r="T11" s="25">
        <f t="shared" si="7"/>
        <v>250</v>
      </c>
      <c r="U11" s="22">
        <f t="shared" si="8"/>
        <v>16416.666666666668</v>
      </c>
    </row>
    <row r="12" spans="1:21" ht="15" thickBot="1" x14ac:dyDescent="0.4">
      <c r="A12" s="5" t="s">
        <v>13</v>
      </c>
      <c r="B12" s="1">
        <v>14747</v>
      </c>
      <c r="C12" s="2"/>
      <c r="D12" s="2">
        <v>296</v>
      </c>
      <c r="E12" s="2"/>
      <c r="F12" s="1">
        <v>14351</v>
      </c>
      <c r="G12" s="2">
        <v>716</v>
      </c>
      <c r="H12" s="2">
        <v>14</v>
      </c>
      <c r="I12" s="1">
        <v>139669</v>
      </c>
      <c r="J12" s="1">
        <v>6781</v>
      </c>
      <c r="K12" s="9"/>
      <c r="L12" s="29">
        <f t="shared" si="0"/>
        <v>2.0071879026242627E-2</v>
      </c>
      <c r="M12" s="6">
        <f t="shared" si="1"/>
        <v>19733.333333333336</v>
      </c>
      <c r="N12" s="7">
        <f t="shared" si="2"/>
        <v>0.27275337837837849</v>
      </c>
      <c r="O12" s="7"/>
      <c r="P12" s="25">
        <f t="shared" si="3"/>
        <v>2960.0000000000005</v>
      </c>
      <c r="Q12" s="25">
        <f t="shared" si="4"/>
        <v>11840.000000000002</v>
      </c>
      <c r="R12" s="25">
        <f t="shared" si="5"/>
        <v>4933.3333333333339</v>
      </c>
      <c r="S12" s="25">
        <f t="shared" si="6"/>
        <v>2466.666666666667</v>
      </c>
      <c r="T12" s="25">
        <f t="shared" si="7"/>
        <v>296</v>
      </c>
      <c r="U12" s="22">
        <f t="shared" si="8"/>
        <v>19437.333333333336</v>
      </c>
    </row>
    <row r="13" spans="1:21" ht="15" thickBot="1" x14ac:dyDescent="0.4">
      <c r="A13" s="5" t="s">
        <v>12</v>
      </c>
      <c r="B13" s="1">
        <v>13549</v>
      </c>
      <c r="C13" s="2"/>
      <c r="D13" s="2">
        <v>380</v>
      </c>
      <c r="E13" s="2"/>
      <c r="F13" s="1">
        <v>13119</v>
      </c>
      <c r="G13" s="1">
        <v>1057</v>
      </c>
      <c r="H13" s="2">
        <v>30</v>
      </c>
      <c r="I13" s="1">
        <v>68732</v>
      </c>
      <c r="J13" s="1">
        <v>5361</v>
      </c>
      <c r="K13" s="9"/>
      <c r="L13" s="29">
        <f t="shared" si="0"/>
        <v>2.8046350284153813E-2</v>
      </c>
      <c r="M13" s="6">
        <f t="shared" si="1"/>
        <v>25333.333333333336</v>
      </c>
      <c r="N13" s="7">
        <f t="shared" si="2"/>
        <v>0.48214473684210529</v>
      </c>
      <c r="O13" s="7"/>
      <c r="P13" s="25">
        <f t="shared" si="3"/>
        <v>3800</v>
      </c>
      <c r="Q13" s="25">
        <f t="shared" si="4"/>
        <v>15200</v>
      </c>
      <c r="R13" s="25">
        <f t="shared" si="5"/>
        <v>6333.3333333333339</v>
      </c>
      <c r="S13" s="25">
        <f t="shared" si="6"/>
        <v>3166.666666666667</v>
      </c>
      <c r="T13" s="25">
        <f t="shared" si="7"/>
        <v>380</v>
      </c>
      <c r="U13" s="22">
        <f t="shared" si="8"/>
        <v>24953.333333333336</v>
      </c>
    </row>
    <row r="14" spans="1:21" ht="15" thickBot="1" x14ac:dyDescent="0.4">
      <c r="A14" s="5" t="s">
        <v>16</v>
      </c>
      <c r="B14" s="1">
        <v>9156</v>
      </c>
      <c r="C14" s="2"/>
      <c r="D14" s="2">
        <v>348</v>
      </c>
      <c r="E14" s="2"/>
      <c r="F14" s="1">
        <v>8777</v>
      </c>
      <c r="G14" s="2">
        <v>889</v>
      </c>
      <c r="H14" s="2">
        <v>34</v>
      </c>
      <c r="I14" s="1">
        <v>34051</v>
      </c>
      <c r="J14" s="1">
        <v>3307</v>
      </c>
      <c r="K14" s="9"/>
      <c r="L14" s="29">
        <f t="shared" si="0"/>
        <v>3.8007863695937089E-2</v>
      </c>
      <c r="M14" s="6">
        <f t="shared" si="1"/>
        <v>23200</v>
      </c>
      <c r="N14" s="7">
        <f t="shared" si="2"/>
        <v>0.62168103448275858</v>
      </c>
      <c r="O14" s="7"/>
      <c r="P14" s="25">
        <f t="shared" si="3"/>
        <v>3480</v>
      </c>
      <c r="Q14" s="25">
        <f t="shared" si="4"/>
        <v>13920</v>
      </c>
      <c r="R14" s="25">
        <f t="shared" si="5"/>
        <v>5800</v>
      </c>
      <c r="S14" s="25">
        <f t="shared" si="6"/>
        <v>2900</v>
      </c>
      <c r="T14" s="25">
        <f t="shared" si="7"/>
        <v>348</v>
      </c>
      <c r="U14" s="22">
        <f t="shared" si="8"/>
        <v>22852</v>
      </c>
    </row>
    <row r="15" spans="1:21" ht="15" thickBot="1" x14ac:dyDescent="0.4">
      <c r="A15" s="5" t="s">
        <v>15</v>
      </c>
      <c r="B15" s="1">
        <v>8939</v>
      </c>
      <c r="C15" s="2"/>
      <c r="D15" s="2">
        <v>167</v>
      </c>
      <c r="E15" s="2"/>
      <c r="F15" s="1">
        <v>8014</v>
      </c>
      <c r="G15" s="2">
        <v>321</v>
      </c>
      <c r="H15" s="2">
        <v>6</v>
      </c>
      <c r="I15" s="1">
        <v>88649</v>
      </c>
      <c r="J15" s="1">
        <v>3179</v>
      </c>
      <c r="K15" s="9"/>
      <c r="L15" s="29">
        <f t="shared" si="0"/>
        <v>1.8682179214677255E-2</v>
      </c>
      <c r="M15" s="6">
        <f t="shared" si="1"/>
        <v>11133.333333333334</v>
      </c>
      <c r="N15" s="7">
        <f t="shared" si="2"/>
        <v>0.28017964071856294</v>
      </c>
      <c r="O15" s="7"/>
      <c r="P15" s="25">
        <f t="shared" si="3"/>
        <v>1670</v>
      </c>
      <c r="Q15" s="25">
        <f t="shared" si="4"/>
        <v>6680</v>
      </c>
      <c r="R15" s="25">
        <f t="shared" si="5"/>
        <v>2783.3333333333335</v>
      </c>
      <c r="S15" s="25">
        <f t="shared" si="6"/>
        <v>1391.6666666666667</v>
      </c>
      <c r="T15" s="25">
        <f t="shared" si="7"/>
        <v>167</v>
      </c>
      <c r="U15" s="22">
        <f t="shared" si="8"/>
        <v>10966.333333333334</v>
      </c>
    </row>
    <row r="16" spans="1:21" ht="15" thickBot="1" x14ac:dyDescent="0.4">
      <c r="A16" s="5" t="s">
        <v>9</v>
      </c>
      <c r="B16" s="1">
        <v>8682</v>
      </c>
      <c r="C16" s="2"/>
      <c r="D16" s="2">
        <v>403</v>
      </c>
      <c r="E16" s="2"/>
      <c r="F16" s="1">
        <v>7440</v>
      </c>
      <c r="G16" s="1">
        <v>1190</v>
      </c>
      <c r="H16" s="2">
        <v>55</v>
      </c>
      <c r="I16" s="1">
        <v>91775</v>
      </c>
      <c r="J16" s="1">
        <v>12582</v>
      </c>
      <c r="K16" s="9"/>
      <c r="L16" s="29">
        <f t="shared" si="0"/>
        <v>4.6417876065422713E-2</v>
      </c>
      <c r="M16" s="6">
        <f t="shared" si="1"/>
        <v>26866.666666666668</v>
      </c>
      <c r="N16" s="7">
        <f t="shared" si="2"/>
        <v>0.72307692307692306</v>
      </c>
      <c r="O16" s="7"/>
      <c r="P16" s="25">
        <f t="shared" si="3"/>
        <v>4030</v>
      </c>
      <c r="Q16" s="25">
        <f t="shared" si="4"/>
        <v>16120</v>
      </c>
      <c r="R16" s="25">
        <f t="shared" si="5"/>
        <v>6716.666666666667</v>
      </c>
      <c r="S16" s="25">
        <f t="shared" si="6"/>
        <v>3358.3333333333335</v>
      </c>
      <c r="T16" s="25">
        <f t="shared" si="7"/>
        <v>403</v>
      </c>
      <c r="U16" s="22">
        <f t="shared" si="8"/>
        <v>26463.666666666668</v>
      </c>
    </row>
    <row r="17" spans="1:21" ht="15" thickBot="1" x14ac:dyDescent="0.4">
      <c r="A17" s="5" t="s">
        <v>23</v>
      </c>
      <c r="B17" s="1">
        <v>7781</v>
      </c>
      <c r="C17" s="2"/>
      <c r="D17" s="2">
        <v>277</v>
      </c>
      <c r="E17" s="2"/>
      <c r="F17" s="1">
        <v>7454</v>
      </c>
      <c r="G17" s="1">
        <v>2173</v>
      </c>
      <c r="H17" s="2">
        <v>77</v>
      </c>
      <c r="I17" s="1">
        <v>29036</v>
      </c>
      <c r="J17" s="1">
        <v>8107</v>
      </c>
      <c r="K17" s="9"/>
      <c r="L17" s="29">
        <f t="shared" si="0"/>
        <v>3.5599537334532839E-2</v>
      </c>
      <c r="M17" s="6">
        <f t="shared" si="1"/>
        <v>18466.666666666668</v>
      </c>
      <c r="N17" s="7">
        <f t="shared" si="2"/>
        <v>0.5963537906137184</v>
      </c>
      <c r="O17" s="7"/>
      <c r="P17" s="25">
        <f t="shared" si="3"/>
        <v>2770</v>
      </c>
      <c r="Q17" s="25">
        <f t="shared" si="4"/>
        <v>11080</v>
      </c>
      <c r="R17" s="25">
        <f t="shared" si="5"/>
        <v>4616.666666666667</v>
      </c>
      <c r="S17" s="25">
        <f t="shared" si="6"/>
        <v>2308.3333333333335</v>
      </c>
      <c r="T17" s="25">
        <f t="shared" si="7"/>
        <v>277</v>
      </c>
      <c r="U17" s="22">
        <f t="shared" si="8"/>
        <v>18189.666666666668</v>
      </c>
    </row>
    <row r="18" spans="1:21" ht="15" thickBot="1" x14ac:dyDescent="0.4">
      <c r="A18" s="5" t="s">
        <v>27</v>
      </c>
      <c r="B18" s="1">
        <v>5507</v>
      </c>
      <c r="C18" s="2"/>
      <c r="D18" s="2">
        <v>173</v>
      </c>
      <c r="E18" s="2"/>
      <c r="F18" s="1">
        <v>5320</v>
      </c>
      <c r="G18" s="2">
        <v>830</v>
      </c>
      <c r="H18" s="2">
        <v>26</v>
      </c>
      <c r="I18" s="1">
        <v>28764</v>
      </c>
      <c r="J18" s="1">
        <v>4334</v>
      </c>
      <c r="K18" s="9"/>
      <c r="L18" s="29">
        <f t="shared" si="0"/>
        <v>3.1414563283094242E-2</v>
      </c>
      <c r="M18" s="6">
        <f t="shared" si="1"/>
        <v>11533.333333333334</v>
      </c>
      <c r="N18" s="7">
        <f t="shared" si="2"/>
        <v>0.53872832369942203</v>
      </c>
      <c r="O18" s="7"/>
      <c r="P18" s="25">
        <f t="shared" si="3"/>
        <v>1730</v>
      </c>
      <c r="Q18" s="25">
        <f t="shared" si="4"/>
        <v>6920</v>
      </c>
      <c r="R18" s="25">
        <f t="shared" si="5"/>
        <v>2883.3333333333335</v>
      </c>
      <c r="S18" s="25">
        <f t="shared" si="6"/>
        <v>1441.6666666666667</v>
      </c>
      <c r="T18" s="25">
        <f t="shared" si="7"/>
        <v>173</v>
      </c>
      <c r="U18" s="22">
        <f t="shared" si="8"/>
        <v>11360.333333333334</v>
      </c>
    </row>
    <row r="19" spans="1:21" ht="15" thickBot="1" x14ac:dyDescent="0.4">
      <c r="A19" s="5" t="s">
        <v>18</v>
      </c>
      <c r="B19" s="1">
        <v>5429</v>
      </c>
      <c r="C19" s="2"/>
      <c r="D19" s="2">
        <v>179</v>
      </c>
      <c r="E19" s="2"/>
      <c r="F19" s="1">
        <v>5210</v>
      </c>
      <c r="G19" s="2">
        <v>982</v>
      </c>
      <c r="H19" s="2">
        <v>32</v>
      </c>
      <c r="I19" s="1">
        <v>28094</v>
      </c>
      <c r="J19" s="1">
        <v>5079</v>
      </c>
      <c r="K19" s="10"/>
      <c r="L19" s="29">
        <f t="shared" si="0"/>
        <v>3.2971081230429175E-2</v>
      </c>
      <c r="M19" s="6">
        <f t="shared" si="1"/>
        <v>11933.333333333334</v>
      </c>
      <c r="N19" s="7">
        <f t="shared" si="2"/>
        <v>0.56340782122905031</v>
      </c>
      <c r="O19" s="7"/>
      <c r="P19" s="25">
        <f t="shared" si="3"/>
        <v>1790</v>
      </c>
      <c r="Q19" s="25">
        <f t="shared" si="4"/>
        <v>7160</v>
      </c>
      <c r="R19" s="25">
        <f t="shared" si="5"/>
        <v>2983.3333333333335</v>
      </c>
      <c r="S19" s="25">
        <f t="shared" si="6"/>
        <v>1491.6666666666667</v>
      </c>
      <c r="T19" s="25">
        <f t="shared" si="7"/>
        <v>179</v>
      </c>
      <c r="U19" s="22">
        <f t="shared" si="8"/>
        <v>11754.333333333334</v>
      </c>
    </row>
    <row r="20" spans="1:21" ht="15" thickBot="1" x14ac:dyDescent="0.4">
      <c r="A20" s="5" t="s">
        <v>21</v>
      </c>
      <c r="B20" s="1">
        <v>4782</v>
      </c>
      <c r="C20" s="2"/>
      <c r="D20" s="2">
        <v>167</v>
      </c>
      <c r="E20" s="2"/>
      <c r="F20" s="1">
        <v>4615</v>
      </c>
      <c r="G20" s="2">
        <v>411</v>
      </c>
      <c r="H20" s="2">
        <v>14</v>
      </c>
      <c r="I20" s="1">
        <v>50838</v>
      </c>
      <c r="J20" s="1">
        <v>4367</v>
      </c>
      <c r="K20" s="10"/>
      <c r="L20" s="29">
        <f t="shared" si="0"/>
        <v>3.4922626516102048E-2</v>
      </c>
      <c r="M20" s="6">
        <f t="shared" si="1"/>
        <v>11133.333333333334</v>
      </c>
      <c r="N20" s="7">
        <f t="shared" si="2"/>
        <v>0.58547904191616773</v>
      </c>
      <c r="O20" s="7"/>
      <c r="P20" s="25">
        <f t="shared" si="3"/>
        <v>1670</v>
      </c>
      <c r="Q20" s="25">
        <f t="shared" si="4"/>
        <v>6680</v>
      </c>
      <c r="R20" s="25">
        <f t="shared" si="5"/>
        <v>2783.3333333333335</v>
      </c>
      <c r="S20" s="25">
        <f t="shared" si="6"/>
        <v>1391.6666666666667</v>
      </c>
      <c r="T20" s="25">
        <f t="shared" si="7"/>
        <v>167</v>
      </c>
      <c r="U20" s="22">
        <f t="shared" si="8"/>
        <v>10966.333333333334</v>
      </c>
    </row>
    <row r="21" spans="1:21" ht="15" thickBot="1" x14ac:dyDescent="0.4">
      <c r="A21" s="5" t="s">
        <v>26</v>
      </c>
      <c r="B21" s="1">
        <v>4371</v>
      </c>
      <c r="C21" s="2"/>
      <c r="D21" s="2">
        <v>103</v>
      </c>
      <c r="E21" s="2"/>
      <c r="F21" s="1">
        <v>3980</v>
      </c>
      <c r="G21" s="2">
        <v>728</v>
      </c>
      <c r="H21" s="2">
        <v>17</v>
      </c>
      <c r="I21" s="1">
        <v>31627</v>
      </c>
      <c r="J21" s="1">
        <v>5268</v>
      </c>
      <c r="K21" s="10"/>
      <c r="L21" s="29">
        <f t="shared" si="0"/>
        <v>2.3564401738732556E-2</v>
      </c>
      <c r="M21" s="6">
        <f t="shared" si="1"/>
        <v>6866.666666666667</v>
      </c>
      <c r="N21" s="7">
        <f t="shared" si="2"/>
        <v>0.42038834951456311</v>
      </c>
      <c r="O21" s="7"/>
      <c r="P21" s="25">
        <f t="shared" si="3"/>
        <v>1030</v>
      </c>
      <c r="Q21" s="25">
        <f t="shared" si="4"/>
        <v>4120</v>
      </c>
      <c r="R21" s="25">
        <f t="shared" si="5"/>
        <v>1716.6666666666667</v>
      </c>
      <c r="S21" s="25">
        <f t="shared" si="6"/>
        <v>858.33333333333337</v>
      </c>
      <c r="T21" s="25">
        <f t="shared" si="7"/>
        <v>103</v>
      </c>
      <c r="U21" s="22">
        <f t="shared" si="8"/>
        <v>6763.666666666667</v>
      </c>
    </row>
    <row r="22" spans="1:21" ht="15" thickBot="1" x14ac:dyDescent="0.4">
      <c r="A22" s="5" t="s">
        <v>20</v>
      </c>
      <c r="B22" s="1">
        <v>4138</v>
      </c>
      <c r="C22" s="2"/>
      <c r="D22" s="2">
        <v>72</v>
      </c>
      <c r="E22" s="2"/>
      <c r="F22" s="1">
        <v>3600</v>
      </c>
      <c r="G22" s="2">
        <v>622</v>
      </c>
      <c r="H22" s="2">
        <v>11</v>
      </c>
      <c r="I22" s="1">
        <v>52874</v>
      </c>
      <c r="J22" s="1">
        <v>7950</v>
      </c>
      <c r="K22" s="9"/>
      <c r="L22" s="29">
        <f t="shared" si="0"/>
        <v>1.7399710004833254E-2</v>
      </c>
      <c r="M22" s="6">
        <f t="shared" si="1"/>
        <v>4800</v>
      </c>
      <c r="N22" s="7">
        <f t="shared" si="2"/>
        <v>0.25</v>
      </c>
      <c r="O22" s="7"/>
      <c r="P22" s="25">
        <f t="shared" si="3"/>
        <v>720</v>
      </c>
      <c r="Q22" s="25">
        <f t="shared" si="4"/>
        <v>2880</v>
      </c>
      <c r="R22" s="25">
        <f t="shared" si="5"/>
        <v>1200</v>
      </c>
      <c r="S22" s="25">
        <f t="shared" si="6"/>
        <v>600</v>
      </c>
      <c r="T22" s="25">
        <f t="shared" si="7"/>
        <v>72</v>
      </c>
      <c r="U22" s="22">
        <f t="shared" si="8"/>
        <v>4728</v>
      </c>
    </row>
    <row r="23" spans="1:21" ht="15" thickBot="1" x14ac:dyDescent="0.4">
      <c r="A23" s="5" t="s">
        <v>29</v>
      </c>
      <c r="B23" s="1">
        <v>3333</v>
      </c>
      <c r="C23" s="2"/>
      <c r="D23" s="2">
        <v>63</v>
      </c>
      <c r="E23" s="2"/>
      <c r="F23" s="1">
        <v>3268</v>
      </c>
      <c r="G23" s="2">
        <v>396</v>
      </c>
      <c r="H23" s="2">
        <v>7</v>
      </c>
      <c r="I23" s="1">
        <v>28645</v>
      </c>
      <c r="J23" s="1">
        <v>3405</v>
      </c>
      <c r="K23" s="10"/>
      <c r="L23" s="29">
        <f t="shared" si="0"/>
        <v>1.8901890189018902E-2</v>
      </c>
      <c r="M23" s="6">
        <f t="shared" si="1"/>
        <v>4200</v>
      </c>
      <c r="N23" s="7">
        <f t="shared" si="2"/>
        <v>0.22190476190476191</v>
      </c>
      <c r="O23" s="7"/>
      <c r="P23" s="25">
        <f t="shared" si="3"/>
        <v>630</v>
      </c>
      <c r="Q23" s="25">
        <f t="shared" si="4"/>
        <v>2520</v>
      </c>
      <c r="R23" s="25">
        <f t="shared" si="5"/>
        <v>1050</v>
      </c>
      <c r="S23" s="25">
        <f t="shared" si="6"/>
        <v>525</v>
      </c>
      <c r="T23" s="25">
        <f t="shared" si="7"/>
        <v>63</v>
      </c>
      <c r="U23" s="22">
        <f t="shared" si="8"/>
        <v>4137</v>
      </c>
    </row>
    <row r="24" spans="1:21" ht="15" thickBot="1" x14ac:dyDescent="0.4">
      <c r="A24" s="5" t="s">
        <v>24</v>
      </c>
      <c r="B24" s="1">
        <v>3321</v>
      </c>
      <c r="C24" s="2"/>
      <c r="D24" s="2">
        <v>54</v>
      </c>
      <c r="E24" s="2"/>
      <c r="F24" s="1">
        <v>3181</v>
      </c>
      <c r="G24" s="2">
        <v>327</v>
      </c>
      <c r="H24" s="2">
        <v>5</v>
      </c>
      <c r="I24" s="1">
        <v>41082</v>
      </c>
      <c r="J24" s="1">
        <v>4045</v>
      </c>
      <c r="K24" s="9"/>
      <c r="L24" s="29">
        <f t="shared" si="0"/>
        <v>1.6260162601626018E-2</v>
      </c>
      <c r="M24" s="6">
        <f t="shared" si="1"/>
        <v>3600</v>
      </c>
      <c r="N24" s="7">
        <f t="shared" si="2"/>
        <v>0.11638888888888889</v>
      </c>
      <c r="O24" s="7"/>
      <c r="P24" s="25">
        <f t="shared" si="3"/>
        <v>540</v>
      </c>
      <c r="Q24" s="25">
        <f t="shared" si="4"/>
        <v>2160</v>
      </c>
      <c r="R24" s="25">
        <f t="shared" si="5"/>
        <v>900</v>
      </c>
      <c r="S24" s="25">
        <f t="shared" si="6"/>
        <v>450</v>
      </c>
      <c r="T24" s="25">
        <f t="shared" si="7"/>
        <v>54</v>
      </c>
      <c r="U24" s="22">
        <f t="shared" si="8"/>
        <v>3546</v>
      </c>
    </row>
    <row r="25" spans="1:21" ht="15" thickBot="1" x14ac:dyDescent="0.4">
      <c r="A25" s="5" t="s">
        <v>35</v>
      </c>
      <c r="B25" s="1">
        <v>3037</v>
      </c>
      <c r="C25" s="2"/>
      <c r="D25" s="2">
        <v>70</v>
      </c>
      <c r="E25" s="2"/>
      <c r="F25" s="1">
        <v>2898</v>
      </c>
      <c r="G25" s="2">
        <v>499</v>
      </c>
      <c r="H25" s="2">
        <v>11</v>
      </c>
      <c r="I25" s="1">
        <v>33820</v>
      </c>
      <c r="J25" s="1">
        <v>5553</v>
      </c>
      <c r="K25" s="9"/>
      <c r="L25" s="29">
        <f t="shared" si="0"/>
        <v>2.3049061573921632E-2</v>
      </c>
      <c r="M25" s="6">
        <f t="shared" si="1"/>
        <v>4666.666666666667</v>
      </c>
      <c r="N25" s="7">
        <f t="shared" si="2"/>
        <v>0.37900000000000006</v>
      </c>
      <c r="O25" s="7"/>
      <c r="P25" s="25">
        <f t="shared" si="3"/>
        <v>700</v>
      </c>
      <c r="Q25" s="25">
        <f t="shared" si="4"/>
        <v>2800</v>
      </c>
      <c r="R25" s="25">
        <f t="shared" si="5"/>
        <v>1166.6666666666667</v>
      </c>
      <c r="S25" s="25">
        <f t="shared" si="6"/>
        <v>583.33333333333337</v>
      </c>
      <c r="T25" s="25">
        <f t="shared" si="7"/>
        <v>70</v>
      </c>
      <c r="U25" s="22">
        <f t="shared" si="8"/>
        <v>4596.666666666667</v>
      </c>
    </row>
    <row r="26" spans="1:21" ht="15" thickBot="1" x14ac:dyDescent="0.4">
      <c r="A26" s="5" t="s">
        <v>22</v>
      </c>
      <c r="B26" s="1">
        <v>2578</v>
      </c>
      <c r="C26" s="2"/>
      <c r="D26" s="2">
        <v>92</v>
      </c>
      <c r="E26" s="2"/>
      <c r="F26" s="1">
        <v>2484</v>
      </c>
      <c r="G26" s="2">
        <v>446</v>
      </c>
      <c r="H26" s="2">
        <v>16</v>
      </c>
      <c r="I26" s="1">
        <v>31090</v>
      </c>
      <c r="J26" s="1">
        <v>5380</v>
      </c>
      <c r="K26" s="9"/>
      <c r="L26" s="29">
        <f t="shared" si="0"/>
        <v>3.5686578743211794E-2</v>
      </c>
      <c r="M26" s="6">
        <f t="shared" si="1"/>
        <v>6133.3333333333339</v>
      </c>
      <c r="N26" s="7">
        <f t="shared" si="2"/>
        <v>0.59500000000000008</v>
      </c>
      <c r="O26" s="7"/>
      <c r="P26" s="25">
        <f t="shared" si="3"/>
        <v>920.00000000000011</v>
      </c>
      <c r="Q26" s="25">
        <f t="shared" si="4"/>
        <v>3680.0000000000005</v>
      </c>
      <c r="R26" s="25">
        <f t="shared" si="5"/>
        <v>1533.3333333333335</v>
      </c>
      <c r="S26" s="25">
        <f t="shared" si="6"/>
        <v>766.66666666666674</v>
      </c>
      <c r="T26" s="25">
        <f t="shared" si="7"/>
        <v>92</v>
      </c>
      <c r="U26" s="22">
        <f t="shared" si="8"/>
        <v>6041.3333333333339</v>
      </c>
    </row>
    <row r="27" spans="1:21" ht="15" thickBot="1" x14ac:dyDescent="0.4">
      <c r="A27" s="5" t="s">
        <v>33</v>
      </c>
      <c r="B27" s="1">
        <v>2575</v>
      </c>
      <c r="C27" s="2"/>
      <c r="D27" s="2">
        <v>73</v>
      </c>
      <c r="E27" s="2"/>
      <c r="F27" s="1">
        <v>2482</v>
      </c>
      <c r="G27" s="2">
        <v>371</v>
      </c>
      <c r="H27" s="2">
        <v>11</v>
      </c>
      <c r="I27" s="1">
        <v>33375</v>
      </c>
      <c r="J27" s="1">
        <v>4804</v>
      </c>
      <c r="K27" s="10"/>
      <c r="L27" s="29">
        <f t="shared" si="0"/>
        <v>2.8349514563106797E-2</v>
      </c>
      <c r="M27" s="6">
        <f t="shared" si="1"/>
        <v>4866.666666666667</v>
      </c>
      <c r="N27" s="7">
        <f t="shared" si="2"/>
        <v>0.49000000000000005</v>
      </c>
      <c r="O27" s="7"/>
      <c r="P27" s="25">
        <f t="shared" si="3"/>
        <v>730</v>
      </c>
      <c r="Q27" s="25">
        <f t="shared" si="4"/>
        <v>2920</v>
      </c>
      <c r="R27" s="25">
        <f t="shared" si="5"/>
        <v>1216.6666666666667</v>
      </c>
      <c r="S27" s="25">
        <f t="shared" si="6"/>
        <v>608.33333333333337</v>
      </c>
      <c r="T27" s="25">
        <f t="shared" si="7"/>
        <v>73</v>
      </c>
      <c r="U27" s="22">
        <f t="shared" si="8"/>
        <v>4793.666666666667</v>
      </c>
    </row>
    <row r="28" spans="1:21" ht="15" thickBot="1" x14ac:dyDescent="0.4">
      <c r="A28" s="5" t="s">
        <v>25</v>
      </c>
      <c r="B28" s="1">
        <v>2417</v>
      </c>
      <c r="C28" s="2"/>
      <c r="D28" s="2">
        <v>51</v>
      </c>
      <c r="E28" s="2"/>
      <c r="F28" s="1">
        <v>2366</v>
      </c>
      <c r="G28" s="2">
        <v>488</v>
      </c>
      <c r="H28" s="2">
        <v>10</v>
      </c>
      <c r="I28" s="1">
        <v>23680</v>
      </c>
      <c r="J28" s="1">
        <v>4778</v>
      </c>
      <c r="K28" s="10"/>
      <c r="L28" s="29">
        <f t="shared" si="0"/>
        <v>2.1100537856847332E-2</v>
      </c>
      <c r="M28" s="6">
        <f t="shared" si="1"/>
        <v>3400</v>
      </c>
      <c r="N28" s="7">
        <f t="shared" si="2"/>
        <v>0.30411764705882355</v>
      </c>
      <c r="O28" s="7"/>
      <c r="P28" s="25">
        <f t="shared" si="3"/>
        <v>510</v>
      </c>
      <c r="Q28" s="25">
        <f t="shared" si="4"/>
        <v>2040</v>
      </c>
      <c r="R28" s="25">
        <f t="shared" si="5"/>
        <v>850</v>
      </c>
      <c r="S28" s="25">
        <f t="shared" si="6"/>
        <v>425</v>
      </c>
      <c r="T28" s="25">
        <f t="shared" si="7"/>
        <v>51</v>
      </c>
      <c r="U28" s="22">
        <f t="shared" si="8"/>
        <v>3349</v>
      </c>
    </row>
    <row r="29" spans="1:21" ht="15" thickBot="1" x14ac:dyDescent="0.4">
      <c r="A29" s="5" t="s">
        <v>36</v>
      </c>
      <c r="B29" s="1">
        <v>2197</v>
      </c>
      <c r="C29" s="2"/>
      <c r="D29" s="2">
        <v>64</v>
      </c>
      <c r="E29" s="2"/>
      <c r="F29" s="1">
        <v>2113</v>
      </c>
      <c r="G29" s="2">
        <v>452</v>
      </c>
      <c r="H29" s="2">
        <v>13</v>
      </c>
      <c r="I29" s="1">
        <v>14994</v>
      </c>
      <c r="J29" s="1">
        <v>3082</v>
      </c>
      <c r="K29" s="10"/>
      <c r="L29" s="29">
        <f t="shared" si="0"/>
        <v>2.9130632680928539E-2</v>
      </c>
      <c r="M29" s="6">
        <f t="shared" si="1"/>
        <v>4266.666666666667</v>
      </c>
      <c r="N29" s="7">
        <f t="shared" si="2"/>
        <v>0.504765625</v>
      </c>
      <c r="O29" s="7"/>
      <c r="P29" s="25">
        <f t="shared" si="3"/>
        <v>640</v>
      </c>
      <c r="Q29" s="25">
        <f t="shared" si="4"/>
        <v>2560</v>
      </c>
      <c r="R29" s="25">
        <f t="shared" si="5"/>
        <v>1066.6666666666667</v>
      </c>
      <c r="S29" s="25">
        <f t="shared" si="6"/>
        <v>533.33333333333337</v>
      </c>
      <c r="T29" s="25">
        <f t="shared" si="7"/>
        <v>64</v>
      </c>
      <c r="U29" s="22">
        <f t="shared" si="8"/>
        <v>4202.666666666667</v>
      </c>
    </row>
    <row r="30" spans="1:21" ht="15" thickBot="1" x14ac:dyDescent="0.4">
      <c r="A30" s="5" t="s">
        <v>31</v>
      </c>
      <c r="B30" s="1">
        <v>2087</v>
      </c>
      <c r="C30" s="2"/>
      <c r="D30" s="2">
        <v>58</v>
      </c>
      <c r="E30" s="2"/>
      <c r="F30" s="1">
        <v>1993</v>
      </c>
      <c r="G30" s="2">
        <v>714</v>
      </c>
      <c r="H30" s="2">
        <v>20</v>
      </c>
      <c r="I30" s="1">
        <v>21818</v>
      </c>
      <c r="J30" s="1">
        <v>7465</v>
      </c>
      <c r="K30" s="9"/>
      <c r="L30" s="29">
        <f t="shared" si="0"/>
        <v>2.7791087685673215E-2</v>
      </c>
      <c r="M30" s="6">
        <f t="shared" si="1"/>
        <v>3866.666666666667</v>
      </c>
      <c r="N30" s="7">
        <f t="shared" si="2"/>
        <v>0.48456896551724143</v>
      </c>
      <c r="O30" s="7"/>
      <c r="P30" s="25">
        <f t="shared" si="3"/>
        <v>580</v>
      </c>
      <c r="Q30" s="25">
        <f t="shared" si="4"/>
        <v>2320</v>
      </c>
      <c r="R30" s="25">
        <f t="shared" si="5"/>
        <v>966.66666666666674</v>
      </c>
      <c r="S30" s="25">
        <f t="shared" si="6"/>
        <v>483.33333333333337</v>
      </c>
      <c r="T30" s="25">
        <f t="shared" si="7"/>
        <v>58</v>
      </c>
      <c r="U30" s="22">
        <f t="shared" si="8"/>
        <v>3808.666666666667</v>
      </c>
    </row>
    <row r="31" spans="1:21" ht="15" thickBot="1" x14ac:dyDescent="0.4">
      <c r="A31" s="5" t="s">
        <v>30</v>
      </c>
      <c r="B31" s="1">
        <v>1915</v>
      </c>
      <c r="C31" s="2"/>
      <c r="D31" s="2">
        <v>59</v>
      </c>
      <c r="E31" s="2"/>
      <c r="F31" s="1">
        <v>1856</v>
      </c>
      <c r="G31" s="2">
        <v>641</v>
      </c>
      <c r="H31" s="2">
        <v>20</v>
      </c>
      <c r="I31" s="1">
        <v>20547</v>
      </c>
      <c r="J31" s="1">
        <v>6875</v>
      </c>
      <c r="K31" s="10"/>
      <c r="L31" s="29">
        <f t="shared" si="0"/>
        <v>3.0809399477806788E-2</v>
      </c>
      <c r="M31" s="6">
        <f t="shared" si="1"/>
        <v>3933.3333333333335</v>
      </c>
      <c r="N31" s="7">
        <f t="shared" si="2"/>
        <v>0.52813559322033898</v>
      </c>
      <c r="O31" s="7"/>
      <c r="P31" s="25">
        <f t="shared" si="3"/>
        <v>590</v>
      </c>
      <c r="Q31" s="25">
        <f t="shared" si="4"/>
        <v>2360</v>
      </c>
      <c r="R31" s="25">
        <f t="shared" si="5"/>
        <v>983.33333333333337</v>
      </c>
      <c r="S31" s="25">
        <f t="shared" si="6"/>
        <v>491.66666666666669</v>
      </c>
      <c r="T31" s="25">
        <f t="shared" si="7"/>
        <v>59</v>
      </c>
      <c r="U31" s="22">
        <f t="shared" si="8"/>
        <v>3874.3333333333335</v>
      </c>
    </row>
    <row r="32" spans="1:21" ht="15" thickBot="1" x14ac:dyDescent="0.4">
      <c r="A32" s="5" t="s">
        <v>28</v>
      </c>
      <c r="B32" s="1">
        <v>1738</v>
      </c>
      <c r="C32" s="2"/>
      <c r="D32" s="2">
        <v>13</v>
      </c>
      <c r="E32" s="2"/>
      <c r="F32" s="1">
        <v>1699</v>
      </c>
      <c r="G32" s="2">
        <v>571</v>
      </c>
      <c r="H32" s="2">
        <v>4</v>
      </c>
      <c r="I32" s="1">
        <v>34647</v>
      </c>
      <c r="J32" s="1">
        <v>11377</v>
      </c>
      <c r="K32" s="10"/>
      <c r="L32" s="29">
        <f t="shared" si="0"/>
        <v>7.4798619102416572E-3</v>
      </c>
      <c r="M32" s="6">
        <f t="shared" si="1"/>
        <v>866.66666666666674</v>
      </c>
      <c r="N32" s="7">
        <f t="shared" si="2"/>
        <v>0.96038461538461517</v>
      </c>
      <c r="O32" s="7"/>
      <c r="P32" s="25">
        <f t="shared" si="3"/>
        <v>130</v>
      </c>
      <c r="Q32" s="25">
        <f t="shared" si="4"/>
        <v>520</v>
      </c>
      <c r="R32" s="25">
        <f t="shared" si="5"/>
        <v>216.66666666666669</v>
      </c>
      <c r="S32" s="25">
        <f t="shared" si="6"/>
        <v>108.33333333333334</v>
      </c>
      <c r="T32" s="25">
        <f t="shared" si="7"/>
        <v>13</v>
      </c>
      <c r="U32" s="22">
        <f t="shared" si="8"/>
        <v>853.66666666666674</v>
      </c>
    </row>
    <row r="33" spans="1:21" ht="15" thickBot="1" x14ac:dyDescent="0.4">
      <c r="A33" s="5" t="s">
        <v>46</v>
      </c>
      <c r="B33" s="1">
        <v>1472</v>
      </c>
      <c r="C33" s="2"/>
      <c r="D33" s="2">
        <v>67</v>
      </c>
      <c r="E33" s="2"/>
      <c r="F33" s="2">
        <v>883</v>
      </c>
      <c r="G33" s="2">
        <v>376</v>
      </c>
      <c r="H33" s="2">
        <v>17</v>
      </c>
      <c r="I33" s="1">
        <v>13293</v>
      </c>
      <c r="J33" s="1">
        <v>3393</v>
      </c>
      <c r="K33" s="9"/>
      <c r="L33" s="29">
        <f t="shared" si="0"/>
        <v>4.5516304347826088E-2</v>
      </c>
      <c r="M33" s="33">
        <f t="shared" si="1"/>
        <v>4466.666666666667</v>
      </c>
      <c r="N33" s="34">
        <f t="shared" si="2"/>
        <v>0.80231343283582091</v>
      </c>
      <c r="O33" s="7"/>
      <c r="P33" s="25">
        <f t="shared" si="3"/>
        <v>670</v>
      </c>
      <c r="Q33" s="25">
        <f t="shared" si="4"/>
        <v>2680</v>
      </c>
      <c r="R33" s="25">
        <f t="shared" si="5"/>
        <v>1116.6666666666667</v>
      </c>
      <c r="S33" s="25">
        <f t="shared" si="6"/>
        <v>558.33333333333337</v>
      </c>
      <c r="T33" s="25">
        <f t="shared" si="7"/>
        <v>67</v>
      </c>
      <c r="U33" s="22">
        <f t="shared" si="8"/>
        <v>4399.666666666667</v>
      </c>
    </row>
    <row r="34" spans="1:21" ht="15" thickBot="1" x14ac:dyDescent="0.4">
      <c r="A34" s="5" t="s">
        <v>40</v>
      </c>
      <c r="B34" s="1">
        <v>1229</v>
      </c>
      <c r="C34" s="2"/>
      <c r="D34" s="2">
        <v>30</v>
      </c>
      <c r="E34" s="2"/>
      <c r="F34" s="1">
        <v>1189</v>
      </c>
      <c r="G34" s="1">
        <v>1163</v>
      </c>
      <c r="H34" s="2">
        <v>28</v>
      </c>
      <c r="I34" s="1">
        <v>8628</v>
      </c>
      <c r="J34" s="1">
        <v>8166</v>
      </c>
      <c r="K34" s="9"/>
      <c r="L34" s="29">
        <f t="shared" si="0"/>
        <v>2.4410089503661515E-2</v>
      </c>
      <c r="M34" s="6">
        <f t="shared" si="1"/>
        <v>2000</v>
      </c>
      <c r="N34" s="7">
        <f t="shared" si="2"/>
        <v>0.40550000000000003</v>
      </c>
      <c r="O34" s="7"/>
      <c r="P34" s="25">
        <f t="shared" si="3"/>
        <v>300</v>
      </c>
      <c r="Q34" s="25">
        <f t="shared" si="4"/>
        <v>1200</v>
      </c>
      <c r="R34" s="25">
        <f t="shared" si="5"/>
        <v>500</v>
      </c>
      <c r="S34" s="25">
        <f t="shared" si="6"/>
        <v>250</v>
      </c>
      <c r="T34" s="25">
        <f t="shared" si="7"/>
        <v>30</v>
      </c>
      <c r="U34" s="22">
        <f t="shared" si="8"/>
        <v>1970</v>
      </c>
    </row>
    <row r="35" spans="1:21" ht="21.5" thickBot="1" x14ac:dyDescent="0.4">
      <c r="A35" s="5" t="s">
        <v>63</v>
      </c>
      <c r="B35" s="1">
        <v>1211</v>
      </c>
      <c r="C35" s="2"/>
      <c r="D35" s="2">
        <v>24</v>
      </c>
      <c r="E35" s="2"/>
      <c r="F35" s="2">
        <v>869</v>
      </c>
      <c r="G35" s="1">
        <v>1769</v>
      </c>
      <c r="H35" s="2">
        <v>35</v>
      </c>
      <c r="I35" s="1">
        <v>7823</v>
      </c>
      <c r="J35" s="1">
        <v>11429</v>
      </c>
      <c r="K35" s="10"/>
      <c r="L35" s="29">
        <f t="shared" si="0"/>
        <v>1.981833195706028E-2</v>
      </c>
      <c r="M35" s="6">
        <f t="shared" si="1"/>
        <v>1600</v>
      </c>
      <c r="N35" s="7">
        <f t="shared" si="2"/>
        <v>0.45687499999999998</v>
      </c>
      <c r="O35" s="7"/>
      <c r="P35" s="25">
        <f t="shared" si="3"/>
        <v>240</v>
      </c>
      <c r="Q35" s="25">
        <f t="shared" si="4"/>
        <v>960</v>
      </c>
      <c r="R35" s="25">
        <f t="shared" si="5"/>
        <v>400</v>
      </c>
      <c r="S35" s="25">
        <f t="shared" si="6"/>
        <v>200</v>
      </c>
      <c r="T35" s="25">
        <f t="shared" si="7"/>
        <v>24</v>
      </c>
      <c r="U35" s="22">
        <f t="shared" si="8"/>
        <v>1576</v>
      </c>
    </row>
    <row r="36" spans="1:21" ht="15" thickBot="1" x14ac:dyDescent="0.4">
      <c r="A36" s="5" t="s">
        <v>49</v>
      </c>
      <c r="B36" s="1">
        <v>1210</v>
      </c>
      <c r="C36" s="2"/>
      <c r="D36" s="2">
        <v>15</v>
      </c>
      <c r="E36" s="2"/>
      <c r="F36" s="1">
        <v>1195</v>
      </c>
      <c r="G36" s="2">
        <v>717</v>
      </c>
      <c r="H36" s="2">
        <v>9</v>
      </c>
      <c r="I36" s="1">
        <v>11898</v>
      </c>
      <c r="J36" s="1">
        <v>7049</v>
      </c>
      <c r="K36" s="9"/>
      <c r="L36" s="29">
        <f t="shared" si="0"/>
        <v>1.2396694214876033E-2</v>
      </c>
      <c r="M36" s="6">
        <f t="shared" si="1"/>
        <v>1000</v>
      </c>
      <c r="N36" s="7">
        <f t="shared" si="2"/>
        <v>0.19500000000000001</v>
      </c>
      <c r="O36" s="7"/>
      <c r="P36" s="25">
        <f t="shared" si="3"/>
        <v>150</v>
      </c>
      <c r="Q36" s="25">
        <f t="shared" si="4"/>
        <v>600</v>
      </c>
      <c r="R36" s="25">
        <f t="shared" si="5"/>
        <v>250</v>
      </c>
      <c r="S36" s="25">
        <f t="shared" si="6"/>
        <v>125</v>
      </c>
      <c r="T36" s="25">
        <f t="shared" si="7"/>
        <v>15</v>
      </c>
      <c r="U36" s="22">
        <f t="shared" si="8"/>
        <v>985</v>
      </c>
    </row>
    <row r="37" spans="1:21" ht="15" thickBot="1" x14ac:dyDescent="0.4">
      <c r="A37" s="5" t="s">
        <v>37</v>
      </c>
      <c r="B37" s="1">
        <v>1181</v>
      </c>
      <c r="C37" s="2"/>
      <c r="D37" s="2">
        <v>33</v>
      </c>
      <c r="E37" s="2"/>
      <c r="F37" s="1">
        <v>1148</v>
      </c>
      <c r="G37" s="2">
        <v>289</v>
      </c>
      <c r="H37" s="2">
        <v>8</v>
      </c>
      <c r="I37" s="1">
        <v>23007</v>
      </c>
      <c r="J37" s="1">
        <v>5636</v>
      </c>
      <c r="K37" s="9"/>
      <c r="L37" s="29">
        <f t="shared" ref="L37:L58" si="9">D37/B37</f>
        <v>2.7942421676545301E-2</v>
      </c>
      <c r="M37" s="6">
        <f t="shared" ref="M37:M59" si="10">D37/$N$1</f>
        <v>2200</v>
      </c>
      <c r="N37" s="7">
        <f t="shared" ref="N37:N59" si="11">ABS(F37-M37)/M37</f>
        <v>0.47818181818181821</v>
      </c>
      <c r="O37" s="7"/>
      <c r="P37" s="25">
        <f t="shared" ref="P37:P58" si="12">$P$2*$M37</f>
        <v>330</v>
      </c>
      <c r="Q37" s="25">
        <f t="shared" ref="Q37:Q58" si="13">$Q$2*$M37</f>
        <v>1320</v>
      </c>
      <c r="R37" s="25">
        <f t="shared" ref="R37:R58" si="14">$R$2*$M37</f>
        <v>550</v>
      </c>
      <c r="S37" s="25">
        <f t="shared" ref="S37:S58" si="15">$S$2*$M37</f>
        <v>275</v>
      </c>
      <c r="T37" s="25">
        <f t="shared" ref="T37:T58" si="16">$T$2*$M37</f>
        <v>33</v>
      </c>
      <c r="U37" s="22">
        <f t="shared" ref="U37:U58" si="17">M37-T37</f>
        <v>2167</v>
      </c>
    </row>
    <row r="38" spans="1:21" ht="15" thickBot="1" x14ac:dyDescent="0.4">
      <c r="A38" s="5" t="s">
        <v>38</v>
      </c>
      <c r="B38" s="1">
        <v>1149</v>
      </c>
      <c r="C38" s="2"/>
      <c r="D38" s="2">
        <v>65</v>
      </c>
      <c r="E38" s="2"/>
      <c r="F38" s="2">
        <v>778</v>
      </c>
      <c r="G38" s="2">
        <v>259</v>
      </c>
      <c r="H38" s="2">
        <v>15</v>
      </c>
      <c r="I38" s="1">
        <v>21604</v>
      </c>
      <c r="J38" s="1">
        <v>4866</v>
      </c>
      <c r="K38" s="9"/>
      <c r="L38" s="29">
        <f t="shared" si="9"/>
        <v>5.6570931244560488E-2</v>
      </c>
      <c r="M38" s="6">
        <f t="shared" si="10"/>
        <v>4333.3333333333339</v>
      </c>
      <c r="N38" s="7">
        <f t="shared" si="11"/>
        <v>0.82046153846153846</v>
      </c>
      <c r="O38" s="7"/>
      <c r="P38" s="25">
        <f t="shared" si="12"/>
        <v>650.00000000000011</v>
      </c>
      <c r="Q38" s="25">
        <f t="shared" si="13"/>
        <v>2600.0000000000005</v>
      </c>
      <c r="R38" s="25">
        <f t="shared" si="14"/>
        <v>1083.3333333333335</v>
      </c>
      <c r="S38" s="25">
        <f t="shared" si="15"/>
        <v>541.66666666666674</v>
      </c>
      <c r="T38" s="25">
        <f t="shared" si="16"/>
        <v>65</v>
      </c>
      <c r="U38" s="22">
        <f t="shared" si="17"/>
        <v>4268.3333333333339</v>
      </c>
    </row>
    <row r="39" spans="1:21" ht="15" thickBot="1" x14ac:dyDescent="0.4">
      <c r="A39" s="5" t="s">
        <v>32</v>
      </c>
      <c r="B39" s="1">
        <v>1069</v>
      </c>
      <c r="C39" s="2"/>
      <c r="D39" s="2">
        <v>34</v>
      </c>
      <c r="E39" s="2"/>
      <c r="F39" s="2">
        <v>486</v>
      </c>
      <c r="G39" s="2">
        <v>193</v>
      </c>
      <c r="H39" s="2">
        <v>6</v>
      </c>
      <c r="I39" s="1">
        <v>29260</v>
      </c>
      <c r="J39" s="1">
        <v>5294</v>
      </c>
      <c r="K39" s="9"/>
      <c r="L39" s="29">
        <f t="shared" si="9"/>
        <v>3.1805425631431246E-2</v>
      </c>
      <c r="M39" s="6">
        <f t="shared" si="10"/>
        <v>2266.666666666667</v>
      </c>
      <c r="N39" s="7">
        <f t="shared" si="11"/>
        <v>0.7855882352941177</v>
      </c>
      <c r="O39" s="7"/>
      <c r="P39" s="25">
        <f t="shared" si="12"/>
        <v>340.00000000000006</v>
      </c>
      <c r="Q39" s="25">
        <f t="shared" si="13"/>
        <v>1360.0000000000002</v>
      </c>
      <c r="R39" s="25">
        <f t="shared" si="14"/>
        <v>566.66666666666674</v>
      </c>
      <c r="S39" s="25">
        <f t="shared" si="15"/>
        <v>283.33333333333337</v>
      </c>
      <c r="T39" s="25">
        <f t="shared" si="16"/>
        <v>34</v>
      </c>
      <c r="U39" s="22">
        <f t="shared" si="17"/>
        <v>2232.666666666667</v>
      </c>
    </row>
    <row r="40" spans="1:21" ht="15" thickBot="1" x14ac:dyDescent="0.4">
      <c r="A40" s="5" t="s">
        <v>41</v>
      </c>
      <c r="B40" s="1">
        <v>1049</v>
      </c>
      <c r="C40" s="2"/>
      <c r="D40" s="2">
        <v>26</v>
      </c>
      <c r="E40" s="2"/>
      <c r="F40" s="2">
        <v>955</v>
      </c>
      <c r="G40" s="2">
        <v>335</v>
      </c>
      <c r="H40" s="2">
        <v>8</v>
      </c>
      <c r="I40" s="1">
        <v>12718</v>
      </c>
      <c r="J40" s="1">
        <v>4060</v>
      </c>
      <c r="K40" s="9"/>
      <c r="L40" s="29">
        <f t="shared" si="9"/>
        <v>2.4785510009532889E-2</v>
      </c>
      <c r="M40" s="6">
        <f t="shared" si="10"/>
        <v>1733.3333333333335</v>
      </c>
      <c r="N40" s="7">
        <f t="shared" si="11"/>
        <v>0.44903846153846161</v>
      </c>
      <c r="O40" s="7"/>
      <c r="P40" s="25">
        <f t="shared" si="12"/>
        <v>260</v>
      </c>
      <c r="Q40" s="25">
        <f t="shared" si="13"/>
        <v>1040</v>
      </c>
      <c r="R40" s="25">
        <f t="shared" si="14"/>
        <v>433.33333333333337</v>
      </c>
      <c r="S40" s="25">
        <f t="shared" si="15"/>
        <v>216.66666666666669</v>
      </c>
      <c r="T40" s="25">
        <f t="shared" si="16"/>
        <v>26</v>
      </c>
      <c r="U40" s="22">
        <f t="shared" si="17"/>
        <v>1707.3333333333335</v>
      </c>
    </row>
    <row r="41" spans="1:21" ht="15" thickBot="1" x14ac:dyDescent="0.4">
      <c r="A41" s="5" t="s">
        <v>34</v>
      </c>
      <c r="B41" s="2">
        <v>997</v>
      </c>
      <c r="C41" s="4">
        <v>51</v>
      </c>
      <c r="D41" s="2">
        <v>18</v>
      </c>
      <c r="E41" s="2"/>
      <c r="F41" s="2">
        <v>790</v>
      </c>
      <c r="G41" s="2">
        <v>333</v>
      </c>
      <c r="H41" s="2">
        <v>6</v>
      </c>
      <c r="I41" s="1">
        <v>13691</v>
      </c>
      <c r="J41" s="1">
        <v>4578</v>
      </c>
      <c r="K41" s="9"/>
      <c r="L41" s="29">
        <f t="shared" si="9"/>
        <v>1.8054162487462388E-2</v>
      </c>
      <c r="M41" s="6">
        <f t="shared" si="10"/>
        <v>1200</v>
      </c>
      <c r="N41" s="7">
        <f t="shared" si="11"/>
        <v>0.34166666666666667</v>
      </c>
      <c r="O41" s="7"/>
      <c r="P41" s="25">
        <f t="shared" si="12"/>
        <v>180</v>
      </c>
      <c r="Q41" s="25">
        <f t="shared" si="13"/>
        <v>720</v>
      </c>
      <c r="R41" s="25">
        <f t="shared" si="14"/>
        <v>300</v>
      </c>
      <c r="S41" s="25">
        <f t="shared" si="15"/>
        <v>150</v>
      </c>
      <c r="T41" s="25">
        <f t="shared" si="16"/>
        <v>18</v>
      </c>
      <c r="U41" s="22">
        <f t="shared" si="17"/>
        <v>1182</v>
      </c>
    </row>
    <row r="42" spans="1:21" ht="15" thickBot="1" x14ac:dyDescent="0.4">
      <c r="A42" s="5" t="s">
        <v>43</v>
      </c>
      <c r="B42" s="2">
        <v>928</v>
      </c>
      <c r="C42" s="2"/>
      <c r="D42" s="2">
        <v>16</v>
      </c>
      <c r="E42" s="2"/>
      <c r="F42" s="2">
        <v>768</v>
      </c>
      <c r="G42" s="2">
        <v>977</v>
      </c>
      <c r="H42" s="2">
        <v>17</v>
      </c>
      <c r="I42" s="1">
        <v>8568</v>
      </c>
      <c r="J42" s="1">
        <v>9024</v>
      </c>
      <c r="K42" s="10"/>
      <c r="L42" s="29">
        <f t="shared" si="9"/>
        <v>1.7241379310344827E-2</v>
      </c>
      <c r="M42" s="6">
        <f t="shared" si="10"/>
        <v>1066.6666666666667</v>
      </c>
      <c r="N42" s="7">
        <f t="shared" si="11"/>
        <v>0.28000000000000003</v>
      </c>
      <c r="O42" s="7"/>
      <c r="P42" s="25">
        <f t="shared" si="12"/>
        <v>160</v>
      </c>
      <c r="Q42" s="25">
        <f t="shared" si="13"/>
        <v>640</v>
      </c>
      <c r="R42" s="25">
        <f t="shared" si="14"/>
        <v>266.66666666666669</v>
      </c>
      <c r="S42" s="25">
        <f t="shared" si="15"/>
        <v>133.33333333333334</v>
      </c>
      <c r="T42" s="25">
        <f t="shared" si="16"/>
        <v>16</v>
      </c>
      <c r="U42" s="22">
        <f t="shared" si="17"/>
        <v>1050.6666666666667</v>
      </c>
    </row>
    <row r="43" spans="1:21" ht="15" thickBot="1" x14ac:dyDescent="0.4">
      <c r="A43" s="5" t="s">
        <v>45</v>
      </c>
      <c r="B43" s="2">
        <v>912</v>
      </c>
      <c r="C43" s="2"/>
      <c r="D43" s="2">
        <v>31</v>
      </c>
      <c r="E43" s="2"/>
      <c r="F43" s="2">
        <v>881</v>
      </c>
      <c r="G43" s="2">
        <v>314</v>
      </c>
      <c r="H43" s="2">
        <v>11</v>
      </c>
      <c r="I43" s="1">
        <v>9514</v>
      </c>
      <c r="J43" s="1">
        <v>3271</v>
      </c>
      <c r="K43" s="9"/>
      <c r="L43" s="29">
        <f t="shared" si="9"/>
        <v>3.399122807017544E-2</v>
      </c>
      <c r="M43" s="6">
        <f t="shared" si="10"/>
        <v>2066.666666666667</v>
      </c>
      <c r="N43" s="7">
        <f t="shared" si="11"/>
        <v>0.57370967741935486</v>
      </c>
      <c r="O43" s="7"/>
      <c r="P43" s="25">
        <f t="shared" si="12"/>
        <v>310.00000000000006</v>
      </c>
      <c r="Q43" s="25">
        <f t="shared" si="13"/>
        <v>1240.0000000000002</v>
      </c>
      <c r="R43" s="25">
        <f t="shared" si="14"/>
        <v>516.66666666666674</v>
      </c>
      <c r="S43" s="25">
        <f t="shared" si="15"/>
        <v>258.33333333333337</v>
      </c>
      <c r="T43" s="25">
        <f t="shared" si="16"/>
        <v>31.000000000000004</v>
      </c>
      <c r="U43" s="22">
        <f t="shared" si="17"/>
        <v>2035.666666666667</v>
      </c>
    </row>
    <row r="44" spans="1:21" ht="15" thickBot="1" x14ac:dyDescent="0.4">
      <c r="A44" s="5" t="s">
        <v>44</v>
      </c>
      <c r="B44" s="2">
        <v>794</v>
      </c>
      <c r="C44" s="2"/>
      <c r="D44" s="2">
        <v>13</v>
      </c>
      <c r="E44" s="2"/>
      <c r="F44" s="2">
        <v>648</v>
      </c>
      <c r="G44" s="2">
        <v>379</v>
      </c>
      <c r="H44" s="2">
        <v>6</v>
      </c>
      <c r="I44" s="1">
        <v>22245</v>
      </c>
      <c r="J44" s="1">
        <v>10631</v>
      </c>
      <c r="K44" s="10"/>
      <c r="L44" s="29">
        <f t="shared" si="9"/>
        <v>1.6372795969773299E-2</v>
      </c>
      <c r="M44" s="6">
        <f t="shared" si="10"/>
        <v>866.66666666666674</v>
      </c>
      <c r="N44" s="7">
        <f t="shared" si="11"/>
        <v>0.2523076923076924</v>
      </c>
      <c r="O44" s="7"/>
      <c r="P44" s="25">
        <f t="shared" si="12"/>
        <v>130</v>
      </c>
      <c r="Q44" s="25">
        <f t="shared" si="13"/>
        <v>520</v>
      </c>
      <c r="R44" s="25">
        <f t="shared" si="14"/>
        <v>216.66666666666669</v>
      </c>
      <c r="S44" s="25">
        <f t="shared" si="15"/>
        <v>108.33333333333334</v>
      </c>
      <c r="T44" s="25">
        <f t="shared" si="16"/>
        <v>13</v>
      </c>
      <c r="U44" s="22">
        <f t="shared" si="17"/>
        <v>853.66666666666674</v>
      </c>
    </row>
    <row r="45" spans="1:21" ht="15" thickBot="1" x14ac:dyDescent="0.4">
      <c r="A45" s="5" t="s">
        <v>42</v>
      </c>
      <c r="B45" s="2">
        <v>747</v>
      </c>
      <c r="C45" s="2"/>
      <c r="D45" s="2">
        <v>13</v>
      </c>
      <c r="E45" s="2"/>
      <c r="F45" s="2">
        <v>583</v>
      </c>
      <c r="G45" s="2">
        <v>556</v>
      </c>
      <c r="H45" s="2">
        <v>10</v>
      </c>
      <c r="I45" s="1">
        <v>9136</v>
      </c>
      <c r="J45" s="1">
        <v>6800</v>
      </c>
      <c r="K45" s="9"/>
      <c r="L45" s="29">
        <f t="shared" si="9"/>
        <v>1.7402945113788489E-2</v>
      </c>
      <c r="M45" s="6">
        <f t="shared" si="10"/>
        <v>866.66666666666674</v>
      </c>
      <c r="N45" s="7">
        <f t="shared" si="11"/>
        <v>0.32730769230769236</v>
      </c>
      <c r="O45" s="7"/>
      <c r="P45" s="25">
        <f t="shared" si="12"/>
        <v>130</v>
      </c>
      <c r="Q45" s="25">
        <f t="shared" si="13"/>
        <v>520</v>
      </c>
      <c r="R45" s="25">
        <f t="shared" si="14"/>
        <v>216.66666666666669</v>
      </c>
      <c r="S45" s="25">
        <f t="shared" si="15"/>
        <v>108.33333333333334</v>
      </c>
      <c r="T45" s="25">
        <f t="shared" si="16"/>
        <v>13</v>
      </c>
      <c r="U45" s="22">
        <f t="shared" si="17"/>
        <v>853.66666666666674</v>
      </c>
    </row>
    <row r="46" spans="1:21" ht="15" thickBot="1" x14ac:dyDescent="0.4">
      <c r="A46" s="5" t="s">
        <v>48</v>
      </c>
      <c r="B46" s="2">
        <v>575</v>
      </c>
      <c r="C46" s="2"/>
      <c r="D46" s="2">
        <v>23</v>
      </c>
      <c r="E46" s="2"/>
      <c r="F46" s="2">
        <v>552</v>
      </c>
      <c r="G46" s="2">
        <v>920</v>
      </c>
      <c r="H46" s="2">
        <v>37</v>
      </c>
      <c r="I46" s="1">
        <v>7129</v>
      </c>
      <c r="J46" s="1">
        <v>11407</v>
      </c>
      <c r="K46" s="10"/>
      <c r="L46" s="29">
        <f t="shared" si="9"/>
        <v>0.04</v>
      </c>
      <c r="M46" s="6">
        <f t="shared" si="10"/>
        <v>1533.3333333333335</v>
      </c>
      <c r="N46" s="7">
        <f t="shared" si="11"/>
        <v>0.64</v>
      </c>
      <c r="O46" s="7"/>
      <c r="P46" s="25">
        <f t="shared" si="12"/>
        <v>230.00000000000003</v>
      </c>
      <c r="Q46" s="25">
        <f t="shared" si="13"/>
        <v>920.00000000000011</v>
      </c>
      <c r="R46" s="25">
        <f t="shared" si="14"/>
        <v>383.33333333333337</v>
      </c>
      <c r="S46" s="25">
        <f t="shared" si="15"/>
        <v>191.66666666666669</v>
      </c>
      <c r="T46" s="25">
        <f t="shared" si="16"/>
        <v>23</v>
      </c>
      <c r="U46" s="22">
        <f t="shared" si="17"/>
        <v>1510.3333333333335</v>
      </c>
    </row>
    <row r="47" spans="1:21" ht="15" thickBot="1" x14ac:dyDescent="0.4">
      <c r="A47" s="5" t="s">
        <v>39</v>
      </c>
      <c r="B47" s="2">
        <v>519</v>
      </c>
      <c r="C47" s="2"/>
      <c r="D47" s="2">
        <v>12</v>
      </c>
      <c r="E47" s="2"/>
      <c r="F47" s="2">
        <v>331</v>
      </c>
      <c r="G47" s="2">
        <v>389</v>
      </c>
      <c r="H47" s="2">
        <v>9</v>
      </c>
      <c r="I47" s="1">
        <v>6607</v>
      </c>
      <c r="J47" s="1">
        <v>4957</v>
      </c>
      <c r="K47" s="9"/>
      <c r="L47" s="29">
        <f t="shared" si="9"/>
        <v>2.3121387283236993E-2</v>
      </c>
      <c r="M47" s="6">
        <f t="shared" si="10"/>
        <v>800</v>
      </c>
      <c r="N47" s="7">
        <f t="shared" si="11"/>
        <v>0.58625000000000005</v>
      </c>
      <c r="O47" s="7"/>
      <c r="P47" s="25">
        <f t="shared" si="12"/>
        <v>120</v>
      </c>
      <c r="Q47" s="25">
        <f t="shared" si="13"/>
        <v>480</v>
      </c>
      <c r="R47" s="25">
        <f t="shared" si="14"/>
        <v>200</v>
      </c>
      <c r="S47" s="25">
        <f t="shared" si="15"/>
        <v>100</v>
      </c>
      <c r="T47" s="25">
        <f t="shared" si="16"/>
        <v>12</v>
      </c>
      <c r="U47" s="22">
        <f t="shared" si="17"/>
        <v>788</v>
      </c>
    </row>
    <row r="48" spans="1:21" ht="15" thickBot="1" x14ac:dyDescent="0.4">
      <c r="A48" s="5" t="s">
        <v>50</v>
      </c>
      <c r="B48" s="2">
        <v>478</v>
      </c>
      <c r="C48" s="2"/>
      <c r="D48" s="2">
        <v>10</v>
      </c>
      <c r="E48" s="2"/>
      <c r="F48" s="2">
        <v>468</v>
      </c>
      <c r="G48" s="2">
        <v>251</v>
      </c>
      <c r="H48" s="2">
        <v>5</v>
      </c>
      <c r="I48" s="1">
        <v>7453</v>
      </c>
      <c r="J48" s="1">
        <v>3913</v>
      </c>
      <c r="K48" s="9"/>
      <c r="L48" s="29">
        <f t="shared" si="9"/>
        <v>2.0920502092050208E-2</v>
      </c>
      <c r="M48" s="6">
        <f t="shared" si="10"/>
        <v>666.66666666666674</v>
      </c>
      <c r="N48" s="7">
        <f t="shared" si="11"/>
        <v>0.2980000000000001</v>
      </c>
      <c r="O48" s="7"/>
      <c r="P48" s="25">
        <f t="shared" si="12"/>
        <v>100.00000000000001</v>
      </c>
      <c r="Q48" s="25">
        <f t="shared" si="13"/>
        <v>400.00000000000006</v>
      </c>
      <c r="R48" s="25">
        <f t="shared" si="14"/>
        <v>166.66666666666669</v>
      </c>
      <c r="S48" s="25">
        <f t="shared" si="15"/>
        <v>83.333333333333343</v>
      </c>
      <c r="T48" s="25">
        <f t="shared" si="16"/>
        <v>10</v>
      </c>
      <c r="U48" s="22">
        <f t="shared" si="17"/>
        <v>656.66666666666674</v>
      </c>
    </row>
    <row r="49" spans="1:21" ht="15" thickBot="1" x14ac:dyDescent="0.4">
      <c r="A49" s="5" t="s">
        <v>56</v>
      </c>
      <c r="B49" s="2">
        <v>412</v>
      </c>
      <c r="C49" s="2"/>
      <c r="D49" s="2">
        <v>4</v>
      </c>
      <c r="E49" s="2"/>
      <c r="F49" s="2">
        <v>408</v>
      </c>
      <c r="G49" s="2">
        <v>225</v>
      </c>
      <c r="H49" s="2">
        <v>2</v>
      </c>
      <c r="I49" s="1">
        <v>12059</v>
      </c>
      <c r="J49" s="1">
        <v>6593</v>
      </c>
      <c r="K49" s="10"/>
      <c r="L49" s="29">
        <f t="shared" si="9"/>
        <v>9.7087378640776691E-3</v>
      </c>
      <c r="M49" s="6">
        <f t="shared" si="10"/>
        <v>266.66666666666669</v>
      </c>
      <c r="N49" s="7">
        <f t="shared" si="11"/>
        <v>0.52999999999999992</v>
      </c>
      <c r="O49" s="7"/>
      <c r="P49" s="25">
        <f t="shared" si="12"/>
        <v>40</v>
      </c>
      <c r="Q49" s="25">
        <f t="shared" si="13"/>
        <v>160</v>
      </c>
      <c r="R49" s="25">
        <f t="shared" si="14"/>
        <v>66.666666666666671</v>
      </c>
      <c r="S49" s="25">
        <f t="shared" si="15"/>
        <v>33.333333333333336</v>
      </c>
      <c r="T49" s="25">
        <f t="shared" si="16"/>
        <v>4</v>
      </c>
      <c r="U49" s="22">
        <f t="shared" si="17"/>
        <v>262.66666666666669</v>
      </c>
    </row>
    <row r="50" spans="1:21" ht="15" thickBot="1" x14ac:dyDescent="0.4">
      <c r="A50" s="5" t="s">
        <v>47</v>
      </c>
      <c r="B50" s="2">
        <v>410</v>
      </c>
      <c r="C50" s="2"/>
      <c r="D50" s="2">
        <v>5</v>
      </c>
      <c r="E50" s="2"/>
      <c r="F50" s="2">
        <v>292</v>
      </c>
      <c r="G50" s="2">
        <v>288</v>
      </c>
      <c r="H50" s="2">
        <v>4</v>
      </c>
      <c r="I50" s="1">
        <v>15149</v>
      </c>
      <c r="J50" s="1">
        <v>10653</v>
      </c>
      <c r="K50" s="9"/>
      <c r="L50" s="29">
        <f t="shared" si="9"/>
        <v>1.2195121951219513E-2</v>
      </c>
      <c r="M50" s="6">
        <f t="shared" si="10"/>
        <v>333.33333333333337</v>
      </c>
      <c r="N50" s="7">
        <f t="shared" si="11"/>
        <v>0.1240000000000001</v>
      </c>
      <c r="O50" s="7"/>
      <c r="P50" s="25">
        <f t="shared" si="12"/>
        <v>50.000000000000007</v>
      </c>
      <c r="Q50" s="25">
        <f t="shared" si="13"/>
        <v>200.00000000000003</v>
      </c>
      <c r="R50" s="25">
        <f t="shared" si="14"/>
        <v>83.333333333333343</v>
      </c>
      <c r="S50" s="25">
        <f t="shared" si="15"/>
        <v>41.666666666666671</v>
      </c>
      <c r="T50" s="25">
        <f t="shared" si="16"/>
        <v>5</v>
      </c>
      <c r="U50" s="22">
        <f t="shared" si="17"/>
        <v>328.33333333333337</v>
      </c>
    </row>
    <row r="51" spans="1:21" ht="15" thickBot="1" x14ac:dyDescent="0.4">
      <c r="A51" s="5" t="s">
        <v>54</v>
      </c>
      <c r="B51" s="2">
        <v>320</v>
      </c>
      <c r="C51" s="2"/>
      <c r="D51" s="2">
        <v>6</v>
      </c>
      <c r="E51" s="2"/>
      <c r="F51" s="2">
        <v>216</v>
      </c>
      <c r="G51" s="2">
        <v>370</v>
      </c>
      <c r="H51" s="2">
        <v>7</v>
      </c>
      <c r="I51" s="1">
        <v>6270</v>
      </c>
      <c r="J51" s="1">
        <v>7255</v>
      </c>
      <c r="K51" s="9"/>
      <c r="L51" s="29">
        <f t="shared" si="9"/>
        <v>1.8749999999999999E-2</v>
      </c>
      <c r="M51" s="6">
        <f t="shared" si="10"/>
        <v>400</v>
      </c>
      <c r="N51" s="7">
        <f t="shared" si="11"/>
        <v>0.46</v>
      </c>
      <c r="O51" s="7"/>
      <c r="P51" s="25">
        <f t="shared" si="12"/>
        <v>60</v>
      </c>
      <c r="Q51" s="25">
        <f t="shared" si="13"/>
        <v>240</v>
      </c>
      <c r="R51" s="25">
        <f t="shared" si="14"/>
        <v>100</v>
      </c>
      <c r="S51" s="25">
        <f t="shared" si="15"/>
        <v>50</v>
      </c>
      <c r="T51" s="25">
        <f t="shared" si="16"/>
        <v>6</v>
      </c>
      <c r="U51" s="22">
        <f t="shared" si="17"/>
        <v>394</v>
      </c>
    </row>
    <row r="52" spans="1:21" ht="15" thickBot="1" x14ac:dyDescent="0.4">
      <c r="A52" s="5" t="s">
        <v>51</v>
      </c>
      <c r="B52" s="2">
        <v>319</v>
      </c>
      <c r="C52" s="2"/>
      <c r="D52" s="2">
        <v>6</v>
      </c>
      <c r="E52" s="2"/>
      <c r="F52" s="2">
        <v>281</v>
      </c>
      <c r="G52" s="2">
        <v>306</v>
      </c>
      <c r="H52" s="2">
        <v>6</v>
      </c>
      <c r="I52" s="1">
        <v>6985</v>
      </c>
      <c r="J52" s="1">
        <v>6705</v>
      </c>
      <c r="K52" s="9"/>
      <c r="L52" s="29">
        <f t="shared" si="9"/>
        <v>1.8808777429467086E-2</v>
      </c>
      <c r="M52" s="6">
        <f t="shared" si="10"/>
        <v>400</v>
      </c>
      <c r="N52" s="7">
        <f t="shared" si="11"/>
        <v>0.29749999999999999</v>
      </c>
      <c r="O52" s="7"/>
      <c r="P52" s="25">
        <f t="shared" si="12"/>
        <v>60</v>
      </c>
      <c r="Q52" s="25">
        <f t="shared" si="13"/>
        <v>240</v>
      </c>
      <c r="R52" s="25">
        <f t="shared" si="14"/>
        <v>100</v>
      </c>
      <c r="S52" s="25">
        <f t="shared" si="15"/>
        <v>50</v>
      </c>
      <c r="T52" s="25">
        <f t="shared" si="16"/>
        <v>6</v>
      </c>
      <c r="U52" s="22">
        <f t="shared" si="17"/>
        <v>394</v>
      </c>
    </row>
    <row r="53" spans="1:21" ht="15" thickBot="1" x14ac:dyDescent="0.4">
      <c r="A53" s="5" t="s">
        <v>53</v>
      </c>
      <c r="B53" s="2">
        <v>237</v>
      </c>
      <c r="C53" s="2"/>
      <c r="D53" s="2">
        <v>4</v>
      </c>
      <c r="E53" s="2"/>
      <c r="F53" s="2">
        <v>151</v>
      </c>
      <c r="G53" s="2">
        <v>315</v>
      </c>
      <c r="H53" s="2">
        <v>5</v>
      </c>
      <c r="I53" s="1">
        <v>7703</v>
      </c>
      <c r="J53" s="1">
        <v>10241</v>
      </c>
      <c r="K53" s="10"/>
      <c r="L53" s="29">
        <f t="shared" si="9"/>
        <v>1.6877637130801686E-2</v>
      </c>
      <c r="M53" s="6">
        <f t="shared" si="10"/>
        <v>266.66666666666669</v>
      </c>
      <c r="N53" s="7">
        <f t="shared" si="11"/>
        <v>0.43375000000000002</v>
      </c>
      <c r="O53" s="7"/>
      <c r="P53" s="25">
        <f t="shared" si="12"/>
        <v>40</v>
      </c>
      <c r="Q53" s="25">
        <f t="shared" si="13"/>
        <v>160</v>
      </c>
      <c r="R53" s="25">
        <f t="shared" si="14"/>
        <v>66.666666666666671</v>
      </c>
      <c r="S53" s="25">
        <f t="shared" si="15"/>
        <v>33.333333333333336</v>
      </c>
      <c r="T53" s="25">
        <f t="shared" si="16"/>
        <v>4</v>
      </c>
      <c r="U53" s="22">
        <f t="shared" si="17"/>
        <v>262.66666666666669</v>
      </c>
    </row>
    <row r="54" spans="1:21" ht="15" thickBot="1" x14ac:dyDescent="0.4">
      <c r="A54" s="5" t="s">
        <v>55</v>
      </c>
      <c r="B54" s="2">
        <v>221</v>
      </c>
      <c r="C54" s="2"/>
      <c r="D54" s="2"/>
      <c r="E54" s="2"/>
      <c r="F54" s="2">
        <v>169</v>
      </c>
      <c r="G54" s="2">
        <v>380</v>
      </c>
      <c r="H54" s="2"/>
      <c r="I54" s="1">
        <v>4064</v>
      </c>
      <c r="J54" s="1">
        <v>6985</v>
      </c>
      <c r="K54" s="9"/>
      <c r="L54" s="29">
        <f t="shared" si="9"/>
        <v>0</v>
      </c>
      <c r="M54" s="6">
        <f t="shared" si="10"/>
        <v>0</v>
      </c>
      <c r="N54" s="7" t="e">
        <f t="shared" si="11"/>
        <v>#DIV/0!</v>
      </c>
      <c r="O54" s="7"/>
      <c r="P54" s="25">
        <f t="shared" si="12"/>
        <v>0</v>
      </c>
      <c r="Q54" s="25">
        <f t="shared" si="13"/>
        <v>0</v>
      </c>
      <c r="R54" s="25">
        <f t="shared" si="14"/>
        <v>0</v>
      </c>
      <c r="S54" s="25">
        <f t="shared" si="15"/>
        <v>0</v>
      </c>
      <c r="T54" s="25">
        <f t="shared" si="16"/>
        <v>0</v>
      </c>
      <c r="U54" s="22">
        <f t="shared" si="17"/>
        <v>0</v>
      </c>
    </row>
    <row r="55" spans="1:21" ht="15" thickBot="1" x14ac:dyDescent="0.4">
      <c r="A55" s="5" t="s">
        <v>52</v>
      </c>
      <c r="B55" s="2">
        <v>213</v>
      </c>
      <c r="C55" s="2"/>
      <c r="D55" s="2">
        <v>6</v>
      </c>
      <c r="E55" s="2"/>
      <c r="F55" s="2">
        <v>178</v>
      </c>
      <c r="G55" s="2">
        <v>288</v>
      </c>
      <c r="H55" s="2">
        <v>8</v>
      </c>
      <c r="I55" s="1">
        <v>6913</v>
      </c>
      <c r="J55" s="1">
        <v>9361</v>
      </c>
      <c r="K55" s="10"/>
      <c r="L55" s="29">
        <f t="shared" si="9"/>
        <v>2.8169014084507043E-2</v>
      </c>
      <c r="M55" s="6">
        <f t="shared" si="10"/>
        <v>400</v>
      </c>
      <c r="N55" s="7">
        <f t="shared" si="11"/>
        <v>0.55500000000000005</v>
      </c>
      <c r="O55" s="7"/>
      <c r="P55" s="25">
        <f t="shared" si="12"/>
        <v>60</v>
      </c>
      <c r="Q55" s="25">
        <f t="shared" si="13"/>
        <v>240</v>
      </c>
      <c r="R55" s="25">
        <f t="shared" si="14"/>
        <v>100</v>
      </c>
      <c r="S55" s="25">
        <f t="shared" si="15"/>
        <v>50</v>
      </c>
      <c r="T55" s="25">
        <f t="shared" si="16"/>
        <v>6</v>
      </c>
      <c r="U55" s="22">
        <f t="shared" si="17"/>
        <v>394</v>
      </c>
    </row>
    <row r="56" spans="1:21" ht="15" thickBot="1" x14ac:dyDescent="0.4">
      <c r="A56" s="5" t="s">
        <v>64</v>
      </c>
      <c r="B56" s="2">
        <v>121</v>
      </c>
      <c r="C56" s="2"/>
      <c r="D56" s="2">
        <v>4</v>
      </c>
      <c r="E56" s="2"/>
      <c r="F56" s="2">
        <v>90</v>
      </c>
      <c r="G56" s="2"/>
      <c r="H56" s="2"/>
      <c r="I56" s="2">
        <v>605</v>
      </c>
      <c r="J56" s="2"/>
      <c r="K56" s="9"/>
      <c r="L56" s="29">
        <f t="shared" si="9"/>
        <v>3.3057851239669422E-2</v>
      </c>
      <c r="M56" s="6">
        <f t="shared" si="10"/>
        <v>266.66666666666669</v>
      </c>
      <c r="N56" s="7">
        <f t="shared" si="11"/>
        <v>0.66249999999999998</v>
      </c>
      <c r="O56" s="7"/>
      <c r="P56" s="25">
        <f t="shared" si="12"/>
        <v>40</v>
      </c>
      <c r="Q56" s="25">
        <f t="shared" si="13"/>
        <v>160</v>
      </c>
      <c r="R56" s="25">
        <f t="shared" si="14"/>
        <v>66.666666666666671</v>
      </c>
      <c r="S56" s="25">
        <f t="shared" si="15"/>
        <v>33.333333333333336</v>
      </c>
      <c r="T56" s="25">
        <f t="shared" si="16"/>
        <v>4</v>
      </c>
      <c r="U56" s="22">
        <f t="shared" si="17"/>
        <v>262.66666666666669</v>
      </c>
    </row>
    <row r="57" spans="1:21" ht="21.5" thickBot="1" x14ac:dyDescent="0.4">
      <c r="A57" s="5" t="s">
        <v>67</v>
      </c>
      <c r="B57" s="2">
        <v>11</v>
      </c>
      <c r="C57" s="4">
        <v>3</v>
      </c>
      <c r="D57" s="2">
        <v>2</v>
      </c>
      <c r="E57" s="2"/>
      <c r="F57" s="2">
        <v>9</v>
      </c>
      <c r="G57" s="2"/>
      <c r="H57" s="2"/>
      <c r="I57" s="2">
        <v>45</v>
      </c>
      <c r="J57" s="2"/>
      <c r="K57" s="10"/>
      <c r="L57" s="29">
        <f t="shared" si="9"/>
        <v>0.18181818181818182</v>
      </c>
      <c r="M57" s="6">
        <f t="shared" si="10"/>
        <v>133.33333333333334</v>
      </c>
      <c r="N57" s="7">
        <f t="shared" si="11"/>
        <v>0.9325</v>
      </c>
      <c r="O57" s="7"/>
      <c r="P57" s="25">
        <f t="shared" si="12"/>
        <v>20</v>
      </c>
      <c r="Q57" s="25">
        <f t="shared" si="13"/>
        <v>80</v>
      </c>
      <c r="R57" s="25">
        <f t="shared" si="14"/>
        <v>33.333333333333336</v>
      </c>
      <c r="S57" s="25">
        <f t="shared" si="15"/>
        <v>16.666666666666668</v>
      </c>
      <c r="T57" s="25">
        <f t="shared" si="16"/>
        <v>2</v>
      </c>
      <c r="U57" s="22">
        <f t="shared" si="17"/>
        <v>131.33333333333334</v>
      </c>
    </row>
    <row r="58" spans="1:21" ht="15" thickBot="1" x14ac:dyDescent="0.4">
      <c r="A58" s="5" t="s">
        <v>65</v>
      </c>
      <c r="B58" s="2">
        <v>573</v>
      </c>
      <c r="C58" s="2"/>
      <c r="D58" s="2">
        <v>23</v>
      </c>
      <c r="E58" s="2"/>
      <c r="F58" s="2">
        <v>546</v>
      </c>
      <c r="G58" s="2">
        <v>169</v>
      </c>
      <c r="H58" s="2">
        <v>7</v>
      </c>
      <c r="I58" s="1">
        <v>5513</v>
      </c>
      <c r="J58" s="1">
        <v>1628</v>
      </c>
      <c r="K58" s="10"/>
      <c r="L58" s="29">
        <f t="shared" si="9"/>
        <v>4.0139616055846421E-2</v>
      </c>
      <c r="M58" s="6">
        <f t="shared" si="10"/>
        <v>1533.3333333333335</v>
      </c>
      <c r="N58" s="7">
        <f t="shared" si="11"/>
        <v>0.64391304347826095</v>
      </c>
      <c r="O58" s="7"/>
      <c r="P58" s="25">
        <f t="shared" si="12"/>
        <v>230.00000000000003</v>
      </c>
      <c r="Q58" s="25">
        <f t="shared" si="13"/>
        <v>920.00000000000011</v>
      </c>
      <c r="R58" s="25">
        <f t="shared" si="14"/>
        <v>383.33333333333337</v>
      </c>
      <c r="S58" s="25">
        <f t="shared" si="15"/>
        <v>191.66666666666669</v>
      </c>
      <c r="T58" s="25">
        <f t="shared" si="16"/>
        <v>23</v>
      </c>
      <c r="U58" s="22">
        <f t="shared" si="17"/>
        <v>1510.3333333333335</v>
      </c>
    </row>
    <row r="59" spans="1:21" ht="21.5" thickBot="1" x14ac:dyDescent="0.4">
      <c r="A59" s="16" t="s">
        <v>66</v>
      </c>
      <c r="B59" s="17">
        <v>43</v>
      </c>
      <c r="C59" s="17"/>
      <c r="D59" s="17">
        <v>1</v>
      </c>
      <c r="E59" s="17"/>
      <c r="F59" s="17">
        <v>8</v>
      </c>
      <c r="G59" s="17"/>
      <c r="H59" s="17"/>
      <c r="I59" s="17">
        <v>266</v>
      </c>
      <c r="J59" s="17"/>
      <c r="K59" s="18"/>
      <c r="L59" s="28"/>
      <c r="M59" s="6">
        <f t="shared" si="10"/>
        <v>66.666666666666671</v>
      </c>
      <c r="N59" s="7">
        <f t="shared" si="11"/>
        <v>0.88</v>
      </c>
      <c r="O59" s="7"/>
      <c r="P59" s="25">
        <f>P56*$M59</f>
        <v>2666.666666666667</v>
      </c>
      <c r="Q59" s="25">
        <f>Q56*$M59</f>
        <v>10666.666666666668</v>
      </c>
      <c r="R59" s="25">
        <f>R56*$M59</f>
        <v>4444.4444444444453</v>
      </c>
      <c r="S59" s="25">
        <f>S56*$M59</f>
        <v>2222.2222222222226</v>
      </c>
      <c r="T59" s="25">
        <f>T56*$M59</f>
        <v>266.66666666666669</v>
      </c>
    </row>
    <row r="60" spans="1:21" x14ac:dyDescent="0.35">
      <c r="K60" s="9"/>
      <c r="L60" s="27"/>
      <c r="M60" s="6"/>
      <c r="N60" s="7"/>
      <c r="O60" s="7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9" sqref="P8:P9"/>
    </sheetView>
  </sheetViews>
  <sheetFormatPr defaultRowHeight="13" x14ac:dyDescent="0.3"/>
  <cols>
    <col min="1" max="1" width="20.90625" style="38" customWidth="1"/>
    <col min="2" max="2" width="14.36328125" style="38" customWidth="1"/>
    <col min="3" max="3" width="14.36328125" style="38" hidden="1" customWidth="1"/>
    <col min="4" max="4" width="14.36328125" style="38" customWidth="1"/>
    <col min="5" max="5" width="14.36328125" style="38" hidden="1" customWidth="1"/>
    <col min="6" max="10" width="14.36328125" style="38" customWidth="1"/>
    <col min="11" max="11" width="8.7265625" style="37"/>
    <col min="12" max="12" width="10.08984375" style="37" customWidth="1"/>
    <col min="13" max="16384" width="8.7265625" style="37"/>
  </cols>
  <sheetData>
    <row r="1" spans="1:14" customFormat="1" ht="44" thickBot="1" x14ac:dyDescent="0.4">
      <c r="A1" s="35" t="s">
        <v>1</v>
      </c>
      <c r="B1" s="36" t="s">
        <v>93</v>
      </c>
      <c r="C1" s="36" t="s">
        <v>92</v>
      </c>
      <c r="D1" s="36" t="s">
        <v>91</v>
      </c>
      <c r="E1" s="36" t="s">
        <v>90</v>
      </c>
      <c r="F1" s="36" t="s">
        <v>89</v>
      </c>
      <c r="G1" s="36" t="s">
        <v>88</v>
      </c>
      <c r="H1" s="36" t="s">
        <v>94</v>
      </c>
      <c r="I1" s="36" t="s">
        <v>87</v>
      </c>
      <c r="J1" s="36" t="s">
        <v>86</v>
      </c>
      <c r="L1" s="36" t="s">
        <v>98</v>
      </c>
    </row>
    <row r="2" spans="1:14" ht="13.5" thickBot="1" x14ac:dyDescent="0.35">
      <c r="A2" s="5" t="s">
        <v>8</v>
      </c>
      <c r="B2" s="1">
        <v>44416</v>
      </c>
      <c r="C2" s="2"/>
      <c r="D2" s="1">
        <v>1232</v>
      </c>
      <c r="E2" s="2"/>
      <c r="F2" s="1">
        <v>43092</v>
      </c>
      <c r="G2" s="1">
        <v>5001</v>
      </c>
      <c r="H2" s="2">
        <v>139</v>
      </c>
      <c r="I2" s="1">
        <v>94974</v>
      </c>
      <c r="J2" s="1">
        <v>10693</v>
      </c>
      <c r="K2" s="42"/>
      <c r="L2" s="43">
        <f>IFERROR(B2/I2,0)</f>
        <v>0.46766483458630781</v>
      </c>
    </row>
    <row r="3" spans="1:14" ht="13.5" thickBot="1" x14ac:dyDescent="0.35">
      <c r="A3" s="5" t="s">
        <v>7</v>
      </c>
      <c r="B3" s="1">
        <v>142384</v>
      </c>
      <c r="C3" s="2"/>
      <c r="D3" s="1">
        <v>5489</v>
      </c>
      <c r="E3" s="2"/>
      <c r="F3" s="1">
        <v>122315</v>
      </c>
      <c r="G3" s="1">
        <v>7258</v>
      </c>
      <c r="H3" s="2">
        <v>280</v>
      </c>
      <c r="I3" s="1">
        <v>340058</v>
      </c>
      <c r="J3" s="1">
        <v>17334</v>
      </c>
      <c r="K3" s="42"/>
      <c r="L3" s="43">
        <f>IFERROR(B3/I3,0)</f>
        <v>0.41870504443359663</v>
      </c>
      <c r="N3" s="41"/>
    </row>
    <row r="4" spans="1:14" ht="13.5" thickBot="1" x14ac:dyDescent="0.35">
      <c r="A4" s="5" t="s">
        <v>11</v>
      </c>
      <c r="B4" s="1">
        <v>18970</v>
      </c>
      <c r="C4" s="2"/>
      <c r="D4" s="2">
        <v>845</v>
      </c>
      <c r="E4" s="2"/>
      <c r="F4" s="1">
        <v>18056</v>
      </c>
      <c r="G4" s="1">
        <v>1905</v>
      </c>
      <c r="H4" s="2">
        <v>85</v>
      </c>
      <c r="I4" s="1">
        <v>50332</v>
      </c>
      <c r="J4" s="1">
        <v>5055</v>
      </c>
      <c r="K4" s="42"/>
      <c r="L4" s="43">
        <f>IFERROR(B4/I4,0)</f>
        <v>0.3768974012556624</v>
      </c>
    </row>
    <row r="5" spans="1:14" ht="13.5" thickBot="1" x14ac:dyDescent="0.35">
      <c r="A5" s="5" t="s">
        <v>16</v>
      </c>
      <c r="B5" s="1">
        <v>9156</v>
      </c>
      <c r="C5" s="2"/>
      <c r="D5" s="2">
        <v>348</v>
      </c>
      <c r="E5" s="2"/>
      <c r="F5" s="1">
        <v>8777</v>
      </c>
      <c r="G5" s="2">
        <v>889</v>
      </c>
      <c r="H5" s="2">
        <v>34</v>
      </c>
      <c r="I5" s="1">
        <v>34051</v>
      </c>
      <c r="J5" s="1">
        <v>3307</v>
      </c>
      <c r="K5" s="48"/>
      <c r="L5" s="49">
        <f>IFERROR(B5/I5,0)</f>
        <v>0.26889078147484657</v>
      </c>
    </row>
    <row r="6" spans="1:14" ht="13.5" thickBot="1" x14ac:dyDescent="0.35">
      <c r="A6" s="5" t="s">
        <v>23</v>
      </c>
      <c r="B6" s="1">
        <v>7781</v>
      </c>
      <c r="C6" s="2"/>
      <c r="D6" s="2">
        <v>277</v>
      </c>
      <c r="E6" s="2"/>
      <c r="F6" s="1">
        <v>7454</v>
      </c>
      <c r="G6" s="1">
        <v>2173</v>
      </c>
      <c r="H6" s="2">
        <v>77</v>
      </c>
      <c r="I6" s="1">
        <v>29036</v>
      </c>
      <c r="J6" s="1">
        <v>8107</v>
      </c>
      <c r="K6" s="48"/>
      <c r="L6" s="49">
        <f>IFERROR(B6/I6,0)</f>
        <v>0.26797768287642926</v>
      </c>
    </row>
    <row r="7" spans="1:14" ht="13.5" thickBot="1" x14ac:dyDescent="0.35">
      <c r="A7" s="5" t="s">
        <v>67</v>
      </c>
      <c r="B7" s="2">
        <v>11</v>
      </c>
      <c r="C7" s="4">
        <v>3</v>
      </c>
      <c r="D7" s="2">
        <v>2</v>
      </c>
      <c r="E7" s="2"/>
      <c r="F7" s="2">
        <v>9</v>
      </c>
      <c r="G7" s="2"/>
      <c r="H7" s="2"/>
      <c r="I7" s="2">
        <v>45</v>
      </c>
      <c r="J7" s="2"/>
      <c r="K7" s="44"/>
      <c r="L7" s="45">
        <f>IFERROR(B7/I7,0)</f>
        <v>0.24444444444444444</v>
      </c>
    </row>
    <row r="8" spans="1:14" ht="13.5" thickBot="1" x14ac:dyDescent="0.35">
      <c r="A8" s="5" t="s">
        <v>14</v>
      </c>
      <c r="B8" s="1">
        <v>16284</v>
      </c>
      <c r="C8" s="2"/>
      <c r="D8" s="2">
        <v>582</v>
      </c>
      <c r="E8" s="2"/>
      <c r="F8" s="1">
        <v>15652</v>
      </c>
      <c r="G8" s="1">
        <v>3492</v>
      </c>
      <c r="H8" s="2">
        <v>125</v>
      </c>
      <c r="I8" s="1">
        <v>74655</v>
      </c>
      <c r="J8" s="1">
        <v>16008</v>
      </c>
      <c r="K8" s="46"/>
      <c r="L8" s="47">
        <f>IFERROR(B8/I8,0)</f>
        <v>0.2181233674904561</v>
      </c>
    </row>
    <row r="9" spans="1:14" ht="13.5" thickBot="1" x14ac:dyDescent="0.35">
      <c r="A9" s="5" t="s">
        <v>64</v>
      </c>
      <c r="B9" s="2">
        <v>121</v>
      </c>
      <c r="C9" s="2"/>
      <c r="D9" s="2">
        <v>4</v>
      </c>
      <c r="E9" s="2"/>
      <c r="F9" s="2">
        <v>90</v>
      </c>
      <c r="G9" s="2"/>
      <c r="H9" s="2"/>
      <c r="I9" s="2">
        <v>605</v>
      </c>
      <c r="J9" s="2"/>
      <c r="K9" s="44"/>
      <c r="L9" s="45">
        <f>IFERROR(B9/I9,0)</f>
        <v>0.2</v>
      </c>
    </row>
    <row r="10" spans="1:14" ht="13.5" thickBot="1" x14ac:dyDescent="0.35">
      <c r="A10" s="5" t="s">
        <v>12</v>
      </c>
      <c r="B10" s="1">
        <v>13549</v>
      </c>
      <c r="C10" s="2"/>
      <c r="D10" s="2">
        <v>380</v>
      </c>
      <c r="E10" s="2"/>
      <c r="F10" s="1">
        <v>13119</v>
      </c>
      <c r="G10" s="1">
        <v>1057</v>
      </c>
      <c r="H10" s="2">
        <v>30</v>
      </c>
      <c r="I10" s="1">
        <v>68732</v>
      </c>
      <c r="J10" s="1">
        <v>5361</v>
      </c>
      <c r="K10" s="48"/>
      <c r="L10" s="49">
        <f>IFERROR(B10/I10,0)</f>
        <v>0.19712797532444859</v>
      </c>
    </row>
    <row r="11" spans="1:14" ht="13.5" thickBot="1" x14ac:dyDescent="0.35">
      <c r="A11" s="5" t="s">
        <v>18</v>
      </c>
      <c r="B11" s="1">
        <v>5429</v>
      </c>
      <c r="C11" s="2"/>
      <c r="D11" s="2">
        <v>179</v>
      </c>
      <c r="E11" s="2"/>
      <c r="F11" s="1">
        <v>5210</v>
      </c>
      <c r="G11" s="2">
        <v>982</v>
      </c>
      <c r="H11" s="2">
        <v>32</v>
      </c>
      <c r="I11" s="1">
        <v>28094</v>
      </c>
      <c r="J11" s="1">
        <v>5079</v>
      </c>
      <c r="K11" s="48"/>
      <c r="L11" s="49">
        <f>IFERROR(B11/I11,0)</f>
        <v>0.19324410906243325</v>
      </c>
    </row>
    <row r="12" spans="1:14" ht="13.5" thickBot="1" x14ac:dyDescent="0.35">
      <c r="A12" s="5" t="s">
        <v>27</v>
      </c>
      <c r="B12" s="1">
        <v>5507</v>
      </c>
      <c r="C12" s="2"/>
      <c r="D12" s="2">
        <v>173</v>
      </c>
      <c r="E12" s="2"/>
      <c r="F12" s="1">
        <v>5320</v>
      </c>
      <c r="G12" s="2">
        <v>830</v>
      </c>
      <c r="H12" s="2">
        <v>26</v>
      </c>
      <c r="I12" s="1">
        <v>28764</v>
      </c>
      <c r="J12" s="1">
        <v>4334</v>
      </c>
      <c r="K12" s="48"/>
      <c r="L12" s="49">
        <f>IFERROR(B12/I12,0)</f>
        <v>0.19145459602280629</v>
      </c>
    </row>
    <row r="13" spans="1:14" ht="13.5" thickBot="1" x14ac:dyDescent="0.35">
      <c r="A13" s="5" t="s">
        <v>17</v>
      </c>
      <c r="B13" s="1">
        <v>15202</v>
      </c>
      <c r="C13" s="2"/>
      <c r="D13" s="2">
        <v>356</v>
      </c>
      <c r="E13" s="2"/>
      <c r="F13" s="1">
        <v>14836</v>
      </c>
      <c r="G13" s="1">
        <v>2226</v>
      </c>
      <c r="H13" s="2">
        <v>52</v>
      </c>
      <c r="I13" s="1">
        <v>81344</v>
      </c>
      <c r="J13" s="1">
        <v>11909</v>
      </c>
      <c r="K13" s="46"/>
      <c r="L13" s="47">
        <f>IFERROR(B13/I13,0)</f>
        <v>0.18688532651455547</v>
      </c>
    </row>
    <row r="14" spans="1:14" ht="13.5" thickBot="1" x14ac:dyDescent="0.35">
      <c r="A14" s="5" t="s">
        <v>19</v>
      </c>
      <c r="B14" s="1">
        <v>14945</v>
      </c>
      <c r="C14" s="2"/>
      <c r="D14" s="2">
        <v>250</v>
      </c>
      <c r="E14" s="2"/>
      <c r="F14" s="1">
        <v>14619</v>
      </c>
      <c r="G14" s="1">
        <v>1168</v>
      </c>
      <c r="H14" s="2">
        <v>20</v>
      </c>
      <c r="I14" s="1">
        <v>91278</v>
      </c>
      <c r="J14" s="1">
        <v>7136</v>
      </c>
      <c r="K14" s="46"/>
      <c r="L14" s="47">
        <f>IFERROR(B14/I14,0)</f>
        <v>0.16373058130108023</v>
      </c>
    </row>
    <row r="15" spans="1:14" ht="13.5" thickBot="1" x14ac:dyDescent="0.35">
      <c r="A15" s="5" t="s">
        <v>66</v>
      </c>
      <c r="B15" s="2">
        <v>43</v>
      </c>
      <c r="C15" s="2"/>
      <c r="D15" s="2">
        <v>1</v>
      </c>
      <c r="E15" s="2"/>
      <c r="F15" s="2">
        <v>8</v>
      </c>
      <c r="G15" s="2"/>
      <c r="H15" s="2"/>
      <c r="I15" s="2">
        <v>266</v>
      </c>
      <c r="J15" s="2"/>
      <c r="K15" s="44"/>
      <c r="L15" s="45">
        <f>IFERROR(B15/I15,0)</f>
        <v>0.16165413533834586</v>
      </c>
    </row>
    <row r="16" spans="1:14" ht="13.5" thickBot="1" x14ac:dyDescent="0.35">
      <c r="A16" s="5" t="s">
        <v>63</v>
      </c>
      <c r="B16" s="1">
        <v>1211</v>
      </c>
      <c r="C16" s="2"/>
      <c r="D16" s="2">
        <v>24</v>
      </c>
      <c r="E16" s="2"/>
      <c r="F16" s="2">
        <v>869</v>
      </c>
      <c r="G16" s="1">
        <v>1769</v>
      </c>
      <c r="H16" s="2">
        <v>35</v>
      </c>
      <c r="I16" s="1">
        <v>7823</v>
      </c>
      <c r="J16" s="1">
        <v>11429</v>
      </c>
      <c r="K16" s="44"/>
      <c r="L16" s="45">
        <f>IFERROR(B16/I16,0)</f>
        <v>0.15479994886872045</v>
      </c>
    </row>
    <row r="17" spans="1:12" ht="13.5" thickBot="1" x14ac:dyDescent="0.35">
      <c r="A17" s="5" t="s">
        <v>36</v>
      </c>
      <c r="B17" s="1">
        <v>2197</v>
      </c>
      <c r="C17" s="2"/>
      <c r="D17" s="2">
        <v>64</v>
      </c>
      <c r="E17" s="2"/>
      <c r="F17" s="1">
        <v>2113</v>
      </c>
      <c r="G17" s="2">
        <v>452</v>
      </c>
      <c r="H17" s="2">
        <v>13</v>
      </c>
      <c r="I17" s="1">
        <v>14994</v>
      </c>
      <c r="J17" s="1">
        <v>3082</v>
      </c>
      <c r="K17" s="44"/>
      <c r="L17" s="45">
        <f>IFERROR(B17/I17,0)</f>
        <v>0.14652527677737762</v>
      </c>
    </row>
    <row r="18" spans="1:12" ht="13.5" thickBot="1" x14ac:dyDescent="0.35">
      <c r="A18" s="5" t="s">
        <v>40</v>
      </c>
      <c r="B18" s="1">
        <v>1229</v>
      </c>
      <c r="C18" s="2"/>
      <c r="D18" s="2">
        <v>30</v>
      </c>
      <c r="E18" s="2"/>
      <c r="F18" s="1">
        <v>1189</v>
      </c>
      <c r="G18" s="1">
        <v>1163</v>
      </c>
      <c r="H18" s="2">
        <v>28</v>
      </c>
      <c r="I18" s="1">
        <v>8628</v>
      </c>
      <c r="J18" s="1">
        <v>8166</v>
      </c>
      <c r="K18" s="44"/>
      <c r="L18" s="45">
        <f>IFERROR(B18/I18,0)</f>
        <v>0.14244320815948075</v>
      </c>
    </row>
    <row r="19" spans="1:12" ht="13.5" thickBot="1" x14ac:dyDescent="0.35">
      <c r="A19" s="5" t="s">
        <v>26</v>
      </c>
      <c r="B19" s="1">
        <v>4371</v>
      </c>
      <c r="C19" s="2"/>
      <c r="D19" s="2">
        <v>103</v>
      </c>
      <c r="E19" s="2"/>
      <c r="F19" s="1">
        <v>3980</v>
      </c>
      <c r="G19" s="2">
        <v>728</v>
      </c>
      <c r="H19" s="2">
        <v>17</v>
      </c>
      <c r="I19" s="1">
        <v>31627</v>
      </c>
      <c r="J19" s="1">
        <v>5268</v>
      </c>
      <c r="L19" s="40">
        <f>IFERROR(B19/I19,0)</f>
        <v>0.13820469851708983</v>
      </c>
    </row>
    <row r="20" spans="1:12" ht="13.5" thickBot="1" x14ac:dyDescent="0.35">
      <c r="A20" s="5" t="s">
        <v>10</v>
      </c>
      <c r="B20" s="1">
        <v>17620</v>
      </c>
      <c r="C20" s="4">
        <v>160</v>
      </c>
      <c r="D20" s="2">
        <v>450</v>
      </c>
      <c r="E20" s="3">
        <v>16</v>
      </c>
      <c r="F20" s="1">
        <v>16270</v>
      </c>
      <c r="G20" s="2">
        <v>450</v>
      </c>
      <c r="H20" s="2">
        <v>11</v>
      </c>
      <c r="I20" s="1">
        <v>143800</v>
      </c>
      <c r="J20" s="1">
        <v>3673</v>
      </c>
      <c r="K20" s="42"/>
      <c r="L20" s="43">
        <f>IFERROR(B20/I20,0)</f>
        <v>0.12253129346314326</v>
      </c>
    </row>
    <row r="21" spans="1:12" ht="13.5" thickBot="1" x14ac:dyDescent="0.35">
      <c r="A21" s="5" t="s">
        <v>29</v>
      </c>
      <c r="B21" s="1">
        <v>3333</v>
      </c>
      <c r="C21" s="2"/>
      <c r="D21" s="2">
        <v>63</v>
      </c>
      <c r="E21" s="2"/>
      <c r="F21" s="1">
        <v>3268</v>
      </c>
      <c r="G21" s="2">
        <v>396</v>
      </c>
      <c r="H21" s="2">
        <v>7</v>
      </c>
      <c r="I21" s="1">
        <v>28645</v>
      </c>
      <c r="J21" s="1">
        <v>3405</v>
      </c>
      <c r="L21" s="40">
        <f>IFERROR(B21/I21,0)</f>
        <v>0.1163553848839239</v>
      </c>
    </row>
    <row r="22" spans="1:12" ht="13.5" thickBot="1" x14ac:dyDescent="0.35">
      <c r="A22" s="5" t="s">
        <v>46</v>
      </c>
      <c r="B22" s="1">
        <v>1472</v>
      </c>
      <c r="C22" s="2"/>
      <c r="D22" s="2">
        <v>67</v>
      </c>
      <c r="E22" s="2"/>
      <c r="F22" s="2">
        <v>883</v>
      </c>
      <c r="G22" s="2">
        <v>376</v>
      </c>
      <c r="H22" s="2">
        <v>17</v>
      </c>
      <c r="I22" s="1">
        <v>13293</v>
      </c>
      <c r="J22" s="1">
        <v>3393</v>
      </c>
      <c r="K22" s="44"/>
      <c r="L22" s="45">
        <f>IFERROR(B22/I22,0)</f>
        <v>0.110734973294215</v>
      </c>
    </row>
    <row r="23" spans="1:12" ht="13.5" thickBot="1" x14ac:dyDescent="0.35">
      <c r="A23" s="5" t="s">
        <v>43</v>
      </c>
      <c r="B23" s="2">
        <v>928</v>
      </c>
      <c r="C23" s="2"/>
      <c r="D23" s="2">
        <v>16</v>
      </c>
      <c r="E23" s="2"/>
      <c r="F23" s="2">
        <v>768</v>
      </c>
      <c r="G23" s="2">
        <v>977</v>
      </c>
      <c r="H23" s="2">
        <v>17</v>
      </c>
      <c r="I23" s="1">
        <v>8568</v>
      </c>
      <c r="J23" s="1">
        <v>9024</v>
      </c>
      <c r="K23" s="44"/>
      <c r="L23" s="45">
        <f>IFERROR(B23/I23,0)</f>
        <v>0.10830999066293184</v>
      </c>
    </row>
    <row r="24" spans="1:12" ht="13.5" thickBot="1" x14ac:dyDescent="0.35">
      <c r="A24" s="5" t="s">
        <v>13</v>
      </c>
      <c r="B24" s="1">
        <v>14747</v>
      </c>
      <c r="C24" s="2"/>
      <c r="D24" s="2">
        <v>296</v>
      </c>
      <c r="E24" s="2"/>
      <c r="F24" s="1">
        <v>14351</v>
      </c>
      <c r="G24" s="2">
        <v>716</v>
      </c>
      <c r="H24" s="2">
        <v>14</v>
      </c>
      <c r="I24" s="1">
        <v>139669</v>
      </c>
      <c r="J24" s="1">
        <v>6781</v>
      </c>
      <c r="K24" s="46"/>
      <c r="L24" s="47">
        <f>IFERROR(B24/I24,0)</f>
        <v>0.10558534821613959</v>
      </c>
    </row>
    <row r="25" spans="1:12" ht="13.5" thickBot="1" x14ac:dyDescent="0.35">
      <c r="A25" s="5" t="s">
        <v>65</v>
      </c>
      <c r="B25" s="2">
        <v>573</v>
      </c>
      <c r="C25" s="2"/>
      <c r="D25" s="2">
        <v>23</v>
      </c>
      <c r="E25" s="2"/>
      <c r="F25" s="2">
        <v>546</v>
      </c>
      <c r="G25" s="2">
        <v>169</v>
      </c>
      <c r="H25" s="2">
        <v>7</v>
      </c>
      <c r="I25" s="1">
        <v>5513</v>
      </c>
      <c r="J25" s="1">
        <v>1628</v>
      </c>
      <c r="K25" s="44"/>
      <c r="L25" s="45">
        <f>IFERROR(B25/I25,0)</f>
        <v>0.10393615091601668</v>
      </c>
    </row>
    <row r="26" spans="1:12" ht="13.5" thickBot="1" x14ac:dyDescent="0.35">
      <c r="A26" s="5" t="s">
        <v>25</v>
      </c>
      <c r="B26" s="1">
        <v>2417</v>
      </c>
      <c r="C26" s="2"/>
      <c r="D26" s="2">
        <v>51</v>
      </c>
      <c r="E26" s="2"/>
      <c r="F26" s="1">
        <v>2366</v>
      </c>
      <c r="G26" s="2">
        <v>488</v>
      </c>
      <c r="H26" s="2">
        <v>10</v>
      </c>
      <c r="I26" s="1">
        <v>23680</v>
      </c>
      <c r="J26" s="1">
        <v>4778</v>
      </c>
      <c r="K26" s="44"/>
      <c r="L26" s="45">
        <f>IFERROR(B26/I26,0)</f>
        <v>0.10206925675675675</v>
      </c>
    </row>
    <row r="27" spans="1:12" ht="13.5" thickBot="1" x14ac:dyDescent="0.35">
      <c r="A27" s="5" t="s">
        <v>49</v>
      </c>
      <c r="B27" s="1">
        <v>1210</v>
      </c>
      <c r="C27" s="2"/>
      <c r="D27" s="2">
        <v>15</v>
      </c>
      <c r="E27" s="2"/>
      <c r="F27" s="1">
        <v>1195</v>
      </c>
      <c r="G27" s="2">
        <v>717</v>
      </c>
      <c r="H27" s="2">
        <v>9</v>
      </c>
      <c r="I27" s="1">
        <v>11898</v>
      </c>
      <c r="J27" s="1">
        <v>7049</v>
      </c>
      <c r="K27" s="44"/>
      <c r="L27" s="45">
        <f>IFERROR(B27/I27,0)</f>
        <v>0.10169776433013952</v>
      </c>
    </row>
    <row r="28" spans="1:12" ht="13.5" thickBot="1" x14ac:dyDescent="0.35">
      <c r="A28" s="5" t="s">
        <v>15</v>
      </c>
      <c r="B28" s="1">
        <v>8939</v>
      </c>
      <c r="C28" s="2"/>
      <c r="D28" s="2">
        <v>167</v>
      </c>
      <c r="E28" s="2"/>
      <c r="F28" s="1">
        <v>8014</v>
      </c>
      <c r="G28" s="2">
        <v>321</v>
      </c>
      <c r="H28" s="2">
        <v>6</v>
      </c>
      <c r="I28" s="1">
        <v>88649</v>
      </c>
      <c r="J28" s="1">
        <v>3179</v>
      </c>
      <c r="K28" s="48"/>
      <c r="L28" s="49">
        <f>IFERROR(B28/I28,0)</f>
        <v>0.10083588083339913</v>
      </c>
    </row>
    <row r="29" spans="1:12" ht="13.5" thickBot="1" x14ac:dyDescent="0.35">
      <c r="A29" s="5" t="s">
        <v>45</v>
      </c>
      <c r="B29" s="2">
        <v>912</v>
      </c>
      <c r="C29" s="2"/>
      <c r="D29" s="2">
        <v>31</v>
      </c>
      <c r="E29" s="2"/>
      <c r="F29" s="2">
        <v>881</v>
      </c>
      <c r="G29" s="2">
        <v>314</v>
      </c>
      <c r="H29" s="2">
        <v>11</v>
      </c>
      <c r="I29" s="1">
        <v>9514</v>
      </c>
      <c r="J29" s="1">
        <v>3271</v>
      </c>
      <c r="K29" s="44"/>
      <c r="L29" s="45">
        <f>IFERROR(B29/I29,0)</f>
        <v>9.5858734496531428E-2</v>
      </c>
    </row>
    <row r="30" spans="1:12" ht="13.5" thickBot="1" x14ac:dyDescent="0.35">
      <c r="A30" s="5" t="s">
        <v>31</v>
      </c>
      <c r="B30" s="1">
        <v>2087</v>
      </c>
      <c r="C30" s="2"/>
      <c r="D30" s="2">
        <v>58</v>
      </c>
      <c r="E30" s="2"/>
      <c r="F30" s="1">
        <v>1993</v>
      </c>
      <c r="G30" s="2">
        <v>714</v>
      </c>
      <c r="H30" s="2">
        <v>20</v>
      </c>
      <c r="I30" s="1">
        <v>21818</v>
      </c>
      <c r="J30" s="1">
        <v>7465</v>
      </c>
      <c r="K30" s="44"/>
      <c r="L30" s="45">
        <f>IFERROR(B30/I30,0)</f>
        <v>9.5654963791364928E-2</v>
      </c>
    </row>
    <row r="31" spans="1:12" ht="13.5" thickBot="1" x14ac:dyDescent="0.35">
      <c r="A31" s="5" t="s">
        <v>9</v>
      </c>
      <c r="B31" s="1">
        <v>8682</v>
      </c>
      <c r="C31" s="2"/>
      <c r="D31" s="2">
        <v>403</v>
      </c>
      <c r="E31" s="2"/>
      <c r="F31" s="1">
        <v>7440</v>
      </c>
      <c r="G31" s="1">
        <v>1190</v>
      </c>
      <c r="H31" s="2">
        <v>55</v>
      </c>
      <c r="I31" s="1">
        <v>91775</v>
      </c>
      <c r="J31" s="1">
        <v>12582</v>
      </c>
      <c r="K31" s="48"/>
      <c r="L31" s="49">
        <f>IFERROR(B31/I31,0)</f>
        <v>9.4600926178153091E-2</v>
      </c>
    </row>
    <row r="32" spans="1:12" ht="13.5" thickBot="1" x14ac:dyDescent="0.35">
      <c r="A32" s="5" t="s">
        <v>21</v>
      </c>
      <c r="B32" s="1">
        <v>4782</v>
      </c>
      <c r="C32" s="2"/>
      <c r="D32" s="2">
        <v>167</v>
      </c>
      <c r="E32" s="2"/>
      <c r="F32" s="1">
        <v>4615</v>
      </c>
      <c r="G32" s="2">
        <v>411</v>
      </c>
      <c r="H32" s="2">
        <v>14</v>
      </c>
      <c r="I32" s="1">
        <v>50838</v>
      </c>
      <c r="J32" s="1">
        <v>4367</v>
      </c>
      <c r="L32" s="40">
        <f>IFERROR(B32/I32,0)</f>
        <v>9.4063495810220707E-2</v>
      </c>
    </row>
    <row r="33" spans="1:12" ht="13.5" thickBot="1" x14ac:dyDescent="0.35">
      <c r="A33" s="5" t="s">
        <v>30</v>
      </c>
      <c r="B33" s="1">
        <v>1915</v>
      </c>
      <c r="C33" s="2"/>
      <c r="D33" s="2">
        <v>59</v>
      </c>
      <c r="E33" s="2"/>
      <c r="F33" s="1">
        <v>1856</v>
      </c>
      <c r="G33" s="2">
        <v>641</v>
      </c>
      <c r="H33" s="2">
        <v>20</v>
      </c>
      <c r="I33" s="1">
        <v>20547</v>
      </c>
      <c r="J33" s="1">
        <v>6875</v>
      </c>
      <c r="K33" s="44"/>
      <c r="L33" s="45">
        <f>IFERROR(B33/I33,0)</f>
        <v>9.3200953910546558E-2</v>
      </c>
    </row>
    <row r="34" spans="1:12" ht="13.5" thickBot="1" x14ac:dyDescent="0.35">
      <c r="A34" s="5" t="s">
        <v>35</v>
      </c>
      <c r="B34" s="1">
        <v>3037</v>
      </c>
      <c r="C34" s="2"/>
      <c r="D34" s="2">
        <v>70</v>
      </c>
      <c r="E34" s="2"/>
      <c r="F34" s="1">
        <v>2898</v>
      </c>
      <c r="G34" s="2">
        <v>499</v>
      </c>
      <c r="H34" s="2">
        <v>11</v>
      </c>
      <c r="I34" s="1">
        <v>33820</v>
      </c>
      <c r="J34" s="1">
        <v>5553</v>
      </c>
      <c r="L34" s="40">
        <f>IFERROR(B34/I34,0)</f>
        <v>8.9798935541099939E-2</v>
      </c>
    </row>
    <row r="35" spans="1:12" ht="13.5" thickBot="1" x14ac:dyDescent="0.35">
      <c r="A35" s="5" t="s">
        <v>22</v>
      </c>
      <c r="B35" s="1">
        <v>2578</v>
      </c>
      <c r="C35" s="2"/>
      <c r="D35" s="2">
        <v>92</v>
      </c>
      <c r="E35" s="2"/>
      <c r="F35" s="1">
        <v>2484</v>
      </c>
      <c r="G35" s="2">
        <v>446</v>
      </c>
      <c r="H35" s="2">
        <v>16</v>
      </c>
      <c r="I35" s="1">
        <v>31090</v>
      </c>
      <c r="J35" s="1">
        <v>5380</v>
      </c>
      <c r="K35" s="44"/>
      <c r="L35" s="45">
        <f>IFERROR(B35/I35,0)</f>
        <v>8.2920553232550653E-2</v>
      </c>
    </row>
    <row r="36" spans="1:12" ht="13.5" thickBot="1" x14ac:dyDescent="0.35">
      <c r="A36" s="5" t="s">
        <v>41</v>
      </c>
      <c r="B36" s="1">
        <v>1049</v>
      </c>
      <c r="C36" s="2"/>
      <c r="D36" s="2">
        <v>26</v>
      </c>
      <c r="E36" s="2"/>
      <c r="F36" s="2">
        <v>955</v>
      </c>
      <c r="G36" s="2">
        <v>335</v>
      </c>
      <c r="H36" s="2">
        <v>8</v>
      </c>
      <c r="I36" s="1">
        <v>12718</v>
      </c>
      <c r="J36" s="1">
        <v>4060</v>
      </c>
      <c r="K36" s="44"/>
      <c r="L36" s="45">
        <f>IFERROR(B36/I36,0)</f>
        <v>8.2481522251926398E-2</v>
      </c>
    </row>
    <row r="37" spans="1:12" ht="13.5" thickBot="1" x14ac:dyDescent="0.35">
      <c r="A37" s="5" t="s">
        <v>42</v>
      </c>
      <c r="B37" s="2">
        <v>747</v>
      </c>
      <c r="C37" s="2"/>
      <c r="D37" s="2">
        <v>13</v>
      </c>
      <c r="E37" s="2"/>
      <c r="F37" s="2">
        <v>583</v>
      </c>
      <c r="G37" s="2">
        <v>556</v>
      </c>
      <c r="H37" s="2">
        <v>10</v>
      </c>
      <c r="I37" s="1">
        <v>9136</v>
      </c>
      <c r="J37" s="1">
        <v>6800</v>
      </c>
      <c r="K37" s="44"/>
      <c r="L37" s="45">
        <f>IFERROR(B37/I37,0)</f>
        <v>8.1764448336252182E-2</v>
      </c>
    </row>
    <row r="38" spans="1:12" ht="13.5" thickBot="1" x14ac:dyDescent="0.35">
      <c r="A38" s="5" t="s">
        <v>24</v>
      </c>
      <c r="B38" s="1">
        <v>3321</v>
      </c>
      <c r="C38" s="2"/>
      <c r="D38" s="2">
        <v>54</v>
      </c>
      <c r="E38" s="2"/>
      <c r="F38" s="1">
        <v>3181</v>
      </c>
      <c r="G38" s="2">
        <v>327</v>
      </c>
      <c r="H38" s="2">
        <v>5</v>
      </c>
      <c r="I38" s="1">
        <v>41082</v>
      </c>
      <c r="J38" s="1">
        <v>4045</v>
      </c>
      <c r="L38" s="40">
        <f>IFERROR(B38/I38,0)</f>
        <v>8.0838323353293412E-2</v>
      </c>
    </row>
    <row r="39" spans="1:12" ht="13.5" thickBot="1" x14ac:dyDescent="0.35">
      <c r="A39" s="5" t="s">
        <v>48</v>
      </c>
      <c r="B39" s="2">
        <v>575</v>
      </c>
      <c r="C39" s="2"/>
      <c r="D39" s="2">
        <v>23</v>
      </c>
      <c r="E39" s="2"/>
      <c r="F39" s="2">
        <v>552</v>
      </c>
      <c r="G39" s="2">
        <v>920</v>
      </c>
      <c r="H39" s="2">
        <v>37</v>
      </c>
      <c r="I39" s="1">
        <v>7129</v>
      </c>
      <c r="J39" s="1">
        <v>11407</v>
      </c>
      <c r="K39" s="44"/>
      <c r="L39" s="45">
        <f>IFERROR(B39/I39,0)</f>
        <v>8.0656473558703881E-2</v>
      </c>
    </row>
    <row r="40" spans="1:12" ht="13.5" thickBot="1" x14ac:dyDescent="0.35">
      <c r="A40" s="5" t="s">
        <v>39</v>
      </c>
      <c r="B40" s="2">
        <v>519</v>
      </c>
      <c r="C40" s="2"/>
      <c r="D40" s="2">
        <v>12</v>
      </c>
      <c r="E40" s="2"/>
      <c r="F40" s="2">
        <v>331</v>
      </c>
      <c r="G40" s="2">
        <v>389</v>
      </c>
      <c r="H40" s="2">
        <v>9</v>
      </c>
      <c r="I40" s="1">
        <v>6607</v>
      </c>
      <c r="J40" s="1">
        <v>4957</v>
      </c>
      <c r="K40" s="44"/>
      <c r="L40" s="45">
        <f>IFERROR(B40/I40,0)</f>
        <v>7.8553049795671251E-2</v>
      </c>
    </row>
    <row r="41" spans="1:12" ht="13.5" thickBot="1" x14ac:dyDescent="0.35">
      <c r="A41" s="5" t="s">
        <v>20</v>
      </c>
      <c r="B41" s="1">
        <v>4138</v>
      </c>
      <c r="C41" s="2"/>
      <c r="D41" s="2">
        <v>72</v>
      </c>
      <c r="E41" s="2"/>
      <c r="F41" s="1">
        <v>3600</v>
      </c>
      <c r="G41" s="2">
        <v>622</v>
      </c>
      <c r="H41" s="2">
        <v>11</v>
      </c>
      <c r="I41" s="1">
        <v>52874</v>
      </c>
      <c r="J41" s="1">
        <v>7950</v>
      </c>
      <c r="L41" s="40">
        <f>IFERROR(B41/I41,0)</f>
        <v>7.8261527404773615E-2</v>
      </c>
    </row>
    <row r="42" spans="1:12" ht="13.5" thickBot="1" x14ac:dyDescent="0.35">
      <c r="A42" s="5" t="s">
        <v>33</v>
      </c>
      <c r="B42" s="1">
        <v>2575</v>
      </c>
      <c r="C42" s="2"/>
      <c r="D42" s="2">
        <v>73</v>
      </c>
      <c r="E42" s="2"/>
      <c r="F42" s="1">
        <v>2482</v>
      </c>
      <c r="G42" s="2">
        <v>371</v>
      </c>
      <c r="H42" s="2">
        <v>11</v>
      </c>
      <c r="I42" s="1">
        <v>33375</v>
      </c>
      <c r="J42" s="1">
        <v>4804</v>
      </c>
      <c r="K42" s="44"/>
      <c r="L42" s="45">
        <f>IFERROR(B42/I42,0)</f>
        <v>7.7153558052434457E-2</v>
      </c>
    </row>
    <row r="43" spans="1:12" ht="13.5" thickBot="1" x14ac:dyDescent="0.35">
      <c r="A43" s="5" t="s">
        <v>34</v>
      </c>
      <c r="B43" s="2">
        <v>997</v>
      </c>
      <c r="C43" s="4">
        <v>51</v>
      </c>
      <c r="D43" s="2">
        <v>18</v>
      </c>
      <c r="E43" s="2"/>
      <c r="F43" s="2">
        <v>790</v>
      </c>
      <c r="G43" s="2">
        <v>333</v>
      </c>
      <c r="H43" s="2">
        <v>6</v>
      </c>
      <c r="I43" s="1">
        <v>13691</v>
      </c>
      <c r="J43" s="1">
        <v>4578</v>
      </c>
      <c r="K43" s="44"/>
      <c r="L43" s="45">
        <f>IFERROR(B43/I43,0)</f>
        <v>7.2821561609816662E-2</v>
      </c>
    </row>
    <row r="44" spans="1:12" ht="13.5" thickBot="1" x14ac:dyDescent="0.35">
      <c r="A44" s="5" t="s">
        <v>50</v>
      </c>
      <c r="B44" s="2">
        <v>478</v>
      </c>
      <c r="C44" s="2"/>
      <c r="D44" s="2">
        <v>10</v>
      </c>
      <c r="E44" s="2"/>
      <c r="F44" s="2">
        <v>468</v>
      </c>
      <c r="G44" s="2">
        <v>251</v>
      </c>
      <c r="H44" s="2">
        <v>5</v>
      </c>
      <c r="I44" s="1">
        <v>7453</v>
      </c>
      <c r="J44" s="1">
        <v>3913</v>
      </c>
      <c r="K44" s="44"/>
      <c r="L44" s="45">
        <f>IFERROR(B44/I44,0)</f>
        <v>6.413524755132162E-2</v>
      </c>
    </row>
    <row r="45" spans="1:12" ht="13.5" thickBot="1" x14ac:dyDescent="0.35">
      <c r="A45" s="5" t="s">
        <v>55</v>
      </c>
      <c r="B45" s="2">
        <v>221</v>
      </c>
      <c r="C45" s="2"/>
      <c r="D45" s="2"/>
      <c r="E45" s="2"/>
      <c r="F45" s="2">
        <v>169</v>
      </c>
      <c r="G45" s="2">
        <v>380</v>
      </c>
      <c r="H45" s="2"/>
      <c r="I45" s="1">
        <v>4064</v>
      </c>
      <c r="J45" s="1">
        <v>6985</v>
      </c>
      <c r="K45" s="44"/>
      <c r="L45" s="45">
        <f>IFERROR(B45/I45,0)</f>
        <v>5.437992125984252E-2</v>
      </c>
    </row>
    <row r="46" spans="1:12" ht="13.5" thickBot="1" x14ac:dyDescent="0.35">
      <c r="A46" s="5" t="s">
        <v>38</v>
      </c>
      <c r="B46" s="1">
        <v>1149</v>
      </c>
      <c r="C46" s="2"/>
      <c r="D46" s="2">
        <v>65</v>
      </c>
      <c r="E46" s="2"/>
      <c r="F46" s="2">
        <v>778</v>
      </c>
      <c r="G46" s="2">
        <v>259</v>
      </c>
      <c r="H46" s="2">
        <v>15</v>
      </c>
      <c r="I46" s="1">
        <v>21604</v>
      </c>
      <c r="J46" s="1">
        <v>4866</v>
      </c>
      <c r="K46" s="44"/>
      <c r="L46" s="45">
        <f>IFERROR(B46/I46,0)</f>
        <v>5.3184595445287912E-2</v>
      </c>
    </row>
    <row r="47" spans="1:12" ht="13.5" thickBot="1" x14ac:dyDescent="0.35">
      <c r="A47" s="5" t="s">
        <v>37</v>
      </c>
      <c r="B47" s="1">
        <v>1181</v>
      </c>
      <c r="C47" s="2"/>
      <c r="D47" s="2">
        <v>33</v>
      </c>
      <c r="E47" s="2"/>
      <c r="F47" s="1">
        <v>1148</v>
      </c>
      <c r="G47" s="2">
        <v>289</v>
      </c>
      <c r="H47" s="2">
        <v>8</v>
      </c>
      <c r="I47" s="1">
        <v>23007</v>
      </c>
      <c r="J47" s="1">
        <v>5636</v>
      </c>
      <c r="K47" s="44"/>
      <c r="L47" s="45">
        <f>IFERROR(B47/I47,0)</f>
        <v>5.1332203242491416E-2</v>
      </c>
    </row>
    <row r="48" spans="1:12" ht="13.5" thickBot="1" x14ac:dyDescent="0.35">
      <c r="A48" s="5" t="s">
        <v>54</v>
      </c>
      <c r="B48" s="2">
        <v>320</v>
      </c>
      <c r="C48" s="2"/>
      <c r="D48" s="2">
        <v>6</v>
      </c>
      <c r="E48" s="2"/>
      <c r="F48" s="2">
        <v>216</v>
      </c>
      <c r="G48" s="2">
        <v>370</v>
      </c>
      <c r="H48" s="2">
        <v>7</v>
      </c>
      <c r="I48" s="1">
        <v>6270</v>
      </c>
      <c r="J48" s="1">
        <v>7255</v>
      </c>
      <c r="K48" s="44"/>
      <c r="L48" s="45">
        <f>IFERROR(B48/I48,0)</f>
        <v>5.1036682615629984E-2</v>
      </c>
    </row>
    <row r="49" spans="1:12" ht="13.5" thickBot="1" x14ac:dyDescent="0.35">
      <c r="A49" s="5" t="s">
        <v>28</v>
      </c>
      <c r="B49" s="1">
        <v>1738</v>
      </c>
      <c r="C49" s="2"/>
      <c r="D49" s="2">
        <v>13</v>
      </c>
      <c r="E49" s="2"/>
      <c r="F49" s="1">
        <v>1699</v>
      </c>
      <c r="G49" s="2">
        <v>571</v>
      </c>
      <c r="H49" s="2">
        <v>4</v>
      </c>
      <c r="I49" s="1">
        <v>34647</v>
      </c>
      <c r="J49" s="1">
        <v>11377</v>
      </c>
      <c r="K49" s="44"/>
      <c r="L49" s="45">
        <f>IFERROR(B49/I49,0)</f>
        <v>5.0163073281958036E-2</v>
      </c>
    </row>
    <row r="50" spans="1:12" ht="13.5" thickBot="1" x14ac:dyDescent="0.35">
      <c r="A50" s="5" t="s">
        <v>51</v>
      </c>
      <c r="B50" s="2">
        <v>319</v>
      </c>
      <c r="C50" s="2"/>
      <c r="D50" s="2">
        <v>6</v>
      </c>
      <c r="E50" s="2"/>
      <c r="F50" s="2">
        <v>281</v>
      </c>
      <c r="G50" s="2">
        <v>306</v>
      </c>
      <c r="H50" s="2">
        <v>6</v>
      </c>
      <c r="I50" s="1">
        <v>6985</v>
      </c>
      <c r="J50" s="1">
        <v>6705</v>
      </c>
      <c r="K50" s="44"/>
      <c r="L50" s="45">
        <f>IFERROR(B50/I50,0)</f>
        <v>4.5669291338582677E-2</v>
      </c>
    </row>
    <row r="51" spans="1:12" ht="13.5" thickBot="1" x14ac:dyDescent="0.35">
      <c r="A51" s="5" t="s">
        <v>32</v>
      </c>
      <c r="B51" s="1">
        <v>1069</v>
      </c>
      <c r="C51" s="2"/>
      <c r="D51" s="2">
        <v>34</v>
      </c>
      <c r="E51" s="2"/>
      <c r="F51" s="2">
        <v>486</v>
      </c>
      <c r="G51" s="2">
        <v>193</v>
      </c>
      <c r="H51" s="2">
        <v>6</v>
      </c>
      <c r="I51" s="1">
        <v>29260</v>
      </c>
      <c r="J51" s="1">
        <v>5294</v>
      </c>
      <c r="K51" s="44"/>
      <c r="L51" s="45">
        <f>IFERROR(B51/I51,0)</f>
        <v>3.6534518113465482E-2</v>
      </c>
    </row>
    <row r="52" spans="1:12" ht="13.5" thickBot="1" x14ac:dyDescent="0.35">
      <c r="A52" s="5" t="s">
        <v>44</v>
      </c>
      <c r="B52" s="2">
        <v>794</v>
      </c>
      <c r="C52" s="2"/>
      <c r="D52" s="2">
        <v>13</v>
      </c>
      <c r="E52" s="2"/>
      <c r="F52" s="2">
        <v>648</v>
      </c>
      <c r="G52" s="2">
        <v>379</v>
      </c>
      <c r="H52" s="2">
        <v>6</v>
      </c>
      <c r="I52" s="1">
        <v>22245</v>
      </c>
      <c r="J52" s="1">
        <v>10631</v>
      </c>
      <c r="K52" s="44"/>
      <c r="L52" s="45">
        <f>IFERROR(B52/I52,0)</f>
        <v>3.5693414250393345E-2</v>
      </c>
    </row>
    <row r="53" spans="1:12" ht="13.5" thickBot="1" x14ac:dyDescent="0.35">
      <c r="A53" s="5" t="s">
        <v>56</v>
      </c>
      <c r="B53" s="2">
        <v>412</v>
      </c>
      <c r="C53" s="2"/>
      <c r="D53" s="2">
        <v>4</v>
      </c>
      <c r="E53" s="2"/>
      <c r="F53" s="2">
        <v>408</v>
      </c>
      <c r="G53" s="2">
        <v>225</v>
      </c>
      <c r="H53" s="2">
        <v>2</v>
      </c>
      <c r="I53" s="1">
        <v>12059</v>
      </c>
      <c r="J53" s="1">
        <v>6593</v>
      </c>
      <c r="K53" s="44"/>
      <c r="L53" s="45">
        <f>IFERROR(B53/I53,0)</f>
        <v>3.4165353677751059E-2</v>
      </c>
    </row>
    <row r="54" spans="1:12" ht="13.5" thickBot="1" x14ac:dyDescent="0.35">
      <c r="A54" s="5" t="s">
        <v>52</v>
      </c>
      <c r="B54" s="2">
        <v>213</v>
      </c>
      <c r="C54" s="2"/>
      <c r="D54" s="2">
        <v>6</v>
      </c>
      <c r="E54" s="2"/>
      <c r="F54" s="2">
        <v>178</v>
      </c>
      <c r="G54" s="2">
        <v>288</v>
      </c>
      <c r="H54" s="2">
        <v>8</v>
      </c>
      <c r="I54" s="1">
        <v>6913</v>
      </c>
      <c r="J54" s="1">
        <v>9361</v>
      </c>
      <c r="K54" s="44"/>
      <c r="L54" s="45">
        <f>IFERROR(B54/I54,0)</f>
        <v>3.0811514537827281E-2</v>
      </c>
    </row>
    <row r="55" spans="1:12" ht="13.5" thickBot="1" x14ac:dyDescent="0.35">
      <c r="A55" s="5" t="s">
        <v>53</v>
      </c>
      <c r="B55" s="2">
        <v>237</v>
      </c>
      <c r="C55" s="2"/>
      <c r="D55" s="2">
        <v>4</v>
      </c>
      <c r="E55" s="2"/>
      <c r="F55" s="2">
        <v>151</v>
      </c>
      <c r="G55" s="2">
        <v>315</v>
      </c>
      <c r="H55" s="2">
        <v>5</v>
      </c>
      <c r="I55" s="1">
        <v>7703</v>
      </c>
      <c r="J55" s="1">
        <v>10241</v>
      </c>
      <c r="K55" s="44"/>
      <c r="L55" s="45">
        <f>IFERROR(B55/I55,0)</f>
        <v>3.0767233545371933E-2</v>
      </c>
    </row>
    <row r="56" spans="1:12" ht="13.5" thickBot="1" x14ac:dyDescent="0.35">
      <c r="A56" s="16" t="s">
        <v>47</v>
      </c>
      <c r="B56" s="17">
        <v>410</v>
      </c>
      <c r="C56" s="17"/>
      <c r="D56" s="17">
        <v>5</v>
      </c>
      <c r="E56" s="17"/>
      <c r="F56" s="17">
        <v>292</v>
      </c>
      <c r="G56" s="17">
        <v>288</v>
      </c>
      <c r="H56" s="17">
        <v>4</v>
      </c>
      <c r="I56" s="50">
        <v>15149</v>
      </c>
      <c r="J56" s="50">
        <v>10653</v>
      </c>
      <c r="K56" s="44"/>
      <c r="L56" s="45">
        <f>IFERROR(B56/I56,0)</f>
        <v>2.7064492705789162E-2</v>
      </c>
    </row>
  </sheetData>
  <autoFilter ref="A1:N56" xr:uid="{2EFC96AC-A71F-423B-889D-2AF277E25D3B}">
    <sortState xmlns:xlrd2="http://schemas.microsoft.com/office/spreadsheetml/2017/richdata2" ref="A2:N56">
      <sortCondition descending="1" ref="L1:L56"/>
    </sortState>
  </autoFilter>
  <conditionalFormatting sqref="L2:L56">
    <cfRule type="cellIs" dxfId="0" priority="1" operator="notBetween">
      <formula>0</formula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56"/>
  <sheetViews>
    <sheetView topLeftCell="A18" workbookViewId="0">
      <selection activeCell="A2" sqref="A2:B56"/>
    </sheetView>
  </sheetViews>
  <sheetFormatPr defaultRowHeight="14.5" x14ac:dyDescent="0.35"/>
  <cols>
    <col min="1" max="1" width="13.81640625" customWidth="1"/>
  </cols>
  <sheetData>
    <row r="1" spans="1:2" ht="15" thickBot="1" x14ac:dyDescent="0.4"/>
    <row r="2" spans="1:2" ht="15" thickBot="1" x14ac:dyDescent="0.4">
      <c r="A2" s="5" t="s">
        <v>36</v>
      </c>
      <c r="B2" s="2">
        <v>64</v>
      </c>
    </row>
    <row r="3" spans="1:2" ht="15" thickBot="1" x14ac:dyDescent="0.4">
      <c r="A3" s="5" t="s">
        <v>52</v>
      </c>
      <c r="B3" s="2">
        <v>6</v>
      </c>
    </row>
    <row r="4" spans="1:2" ht="15" thickBot="1" x14ac:dyDescent="0.4">
      <c r="A4" s="5" t="s">
        <v>33</v>
      </c>
      <c r="B4" s="2">
        <v>73</v>
      </c>
    </row>
    <row r="5" spans="1:2" ht="15" thickBot="1" x14ac:dyDescent="0.4">
      <c r="A5" s="5" t="s">
        <v>34</v>
      </c>
      <c r="B5" s="2">
        <v>18</v>
      </c>
    </row>
    <row r="6" spans="1:2" ht="15" thickBot="1" x14ac:dyDescent="0.4">
      <c r="A6" s="5" t="s">
        <v>10</v>
      </c>
      <c r="B6" s="2">
        <v>450</v>
      </c>
    </row>
    <row r="7" spans="1:2" ht="15" thickBot="1" x14ac:dyDescent="0.4">
      <c r="A7" s="5" t="s">
        <v>18</v>
      </c>
      <c r="B7" s="2">
        <v>179</v>
      </c>
    </row>
    <row r="8" spans="1:2" ht="15" thickBot="1" x14ac:dyDescent="0.4">
      <c r="A8" s="5" t="s">
        <v>23</v>
      </c>
      <c r="B8" s="2">
        <v>277</v>
      </c>
    </row>
    <row r="9" spans="1:2" ht="15" thickBot="1" x14ac:dyDescent="0.4">
      <c r="A9" s="5" t="s">
        <v>43</v>
      </c>
      <c r="B9" s="2">
        <v>16</v>
      </c>
    </row>
    <row r="10" spans="1:2" ht="21.5" thickBot="1" x14ac:dyDescent="0.4">
      <c r="A10" s="5" t="s">
        <v>63</v>
      </c>
      <c r="B10" s="2">
        <v>24</v>
      </c>
    </row>
    <row r="11" spans="1:2" ht="15" thickBot="1" x14ac:dyDescent="0.4">
      <c r="A11" s="5" t="s">
        <v>13</v>
      </c>
      <c r="B11" s="2">
        <v>296</v>
      </c>
    </row>
    <row r="12" spans="1:2" ht="15" thickBot="1" x14ac:dyDescent="0.4">
      <c r="A12" s="5" t="s">
        <v>16</v>
      </c>
      <c r="B12" s="2">
        <v>348</v>
      </c>
    </row>
    <row r="13" spans="1:2" ht="15" thickBot="1" x14ac:dyDescent="0.4">
      <c r="A13" s="5" t="s">
        <v>64</v>
      </c>
      <c r="B13" s="2">
        <v>4</v>
      </c>
    </row>
    <row r="14" spans="1:2" ht="15" thickBot="1" x14ac:dyDescent="0.4">
      <c r="A14" s="5" t="s">
        <v>47</v>
      </c>
      <c r="B14" s="2">
        <v>5</v>
      </c>
    </row>
    <row r="15" spans="1:2" ht="15" thickBot="1" x14ac:dyDescent="0.4">
      <c r="A15" s="5" t="s">
        <v>49</v>
      </c>
      <c r="B15" s="2">
        <v>15</v>
      </c>
    </row>
    <row r="16" spans="1:2" ht="15" thickBot="1" x14ac:dyDescent="0.4">
      <c r="A16" s="5" t="s">
        <v>12</v>
      </c>
      <c r="B16" s="2">
        <v>380</v>
      </c>
    </row>
    <row r="17" spans="1:2" ht="15" thickBot="1" x14ac:dyDescent="0.4">
      <c r="A17" s="5" t="s">
        <v>27</v>
      </c>
      <c r="B17" s="2">
        <v>173</v>
      </c>
    </row>
    <row r="18" spans="1:2" ht="15" thickBot="1" x14ac:dyDescent="0.4">
      <c r="A18" s="5" t="s">
        <v>41</v>
      </c>
      <c r="B18" s="2">
        <v>26</v>
      </c>
    </row>
    <row r="19" spans="1:2" ht="15" thickBot="1" x14ac:dyDescent="0.4">
      <c r="A19" s="5" t="s">
        <v>45</v>
      </c>
      <c r="B19" s="2">
        <v>31</v>
      </c>
    </row>
    <row r="20" spans="1:2" ht="15" thickBot="1" x14ac:dyDescent="0.4">
      <c r="A20" s="5" t="s">
        <v>38</v>
      </c>
      <c r="B20" s="2">
        <v>65</v>
      </c>
    </row>
    <row r="21" spans="1:2" ht="15" thickBot="1" x14ac:dyDescent="0.4">
      <c r="A21" s="5" t="s">
        <v>14</v>
      </c>
      <c r="B21" s="2">
        <v>582</v>
      </c>
    </row>
    <row r="22" spans="1:2" ht="15" thickBot="1" x14ac:dyDescent="0.4">
      <c r="A22" s="5" t="s">
        <v>39</v>
      </c>
      <c r="B22" s="2">
        <v>12</v>
      </c>
    </row>
    <row r="23" spans="1:2" ht="15" thickBot="1" x14ac:dyDescent="0.4">
      <c r="A23" s="5" t="s">
        <v>26</v>
      </c>
      <c r="B23" s="2">
        <v>103</v>
      </c>
    </row>
    <row r="24" spans="1:2" ht="15" thickBot="1" x14ac:dyDescent="0.4">
      <c r="A24" s="5" t="s">
        <v>17</v>
      </c>
      <c r="B24" s="2">
        <v>356</v>
      </c>
    </row>
    <row r="25" spans="1:2" ht="15" thickBot="1" x14ac:dyDescent="0.4">
      <c r="A25" s="5" t="s">
        <v>11</v>
      </c>
      <c r="B25" s="2">
        <v>845</v>
      </c>
    </row>
    <row r="26" spans="1:2" ht="15" thickBot="1" x14ac:dyDescent="0.4">
      <c r="A26" s="5" t="s">
        <v>32</v>
      </c>
      <c r="B26" s="2">
        <v>34</v>
      </c>
    </row>
    <row r="27" spans="1:2" ht="15" thickBot="1" x14ac:dyDescent="0.4">
      <c r="A27" s="5" t="s">
        <v>30</v>
      </c>
      <c r="B27" s="2">
        <v>59</v>
      </c>
    </row>
    <row r="28" spans="1:2" ht="15" thickBot="1" x14ac:dyDescent="0.4">
      <c r="A28" s="5" t="s">
        <v>35</v>
      </c>
      <c r="B28" s="2">
        <v>70</v>
      </c>
    </row>
    <row r="29" spans="1:2" ht="15" thickBot="1" x14ac:dyDescent="0.4">
      <c r="A29" s="5" t="s">
        <v>51</v>
      </c>
      <c r="B29" s="2">
        <v>6</v>
      </c>
    </row>
    <row r="30" spans="1:2" ht="15" thickBot="1" x14ac:dyDescent="0.4">
      <c r="A30" s="5" t="s">
        <v>50</v>
      </c>
      <c r="B30" s="2">
        <v>10</v>
      </c>
    </row>
    <row r="31" spans="1:2" ht="15" thickBot="1" x14ac:dyDescent="0.4">
      <c r="A31" s="5" t="s">
        <v>31</v>
      </c>
      <c r="B31" s="2">
        <v>58</v>
      </c>
    </row>
    <row r="32" spans="1:2" ht="15" thickBot="1" x14ac:dyDescent="0.4">
      <c r="A32" s="5" t="s">
        <v>42</v>
      </c>
      <c r="B32" s="2">
        <v>13</v>
      </c>
    </row>
    <row r="33" spans="1:2" ht="15" thickBot="1" x14ac:dyDescent="0.4">
      <c r="A33" s="5" t="s">
        <v>8</v>
      </c>
      <c r="B33" s="1">
        <v>1232</v>
      </c>
    </row>
    <row r="34" spans="1:2" ht="15" thickBot="1" x14ac:dyDescent="0.4">
      <c r="A34" s="5" t="s">
        <v>44</v>
      </c>
      <c r="B34" s="2">
        <v>13</v>
      </c>
    </row>
    <row r="35" spans="1:2" ht="15" thickBot="1" x14ac:dyDescent="0.4">
      <c r="A35" s="5" t="s">
        <v>7</v>
      </c>
      <c r="B35" s="1">
        <v>5489</v>
      </c>
    </row>
    <row r="36" spans="1:2" ht="15" thickBot="1" x14ac:dyDescent="0.4">
      <c r="A36" s="5" t="s">
        <v>24</v>
      </c>
      <c r="B36" s="2">
        <v>54</v>
      </c>
    </row>
    <row r="37" spans="1:2" ht="15" thickBot="1" x14ac:dyDescent="0.4">
      <c r="A37" s="5" t="s">
        <v>53</v>
      </c>
      <c r="B37" s="2">
        <v>4</v>
      </c>
    </row>
    <row r="38" spans="1:2" ht="21.5" thickBot="1" x14ac:dyDescent="0.4">
      <c r="A38" s="5" t="s">
        <v>67</v>
      </c>
      <c r="B38" s="2">
        <v>2</v>
      </c>
    </row>
    <row r="39" spans="1:2" ht="15" thickBot="1" x14ac:dyDescent="0.4">
      <c r="A39" s="5" t="s">
        <v>21</v>
      </c>
      <c r="B39" s="2">
        <v>167</v>
      </c>
    </row>
    <row r="40" spans="1:2" ht="15" thickBot="1" x14ac:dyDescent="0.4">
      <c r="A40" s="5" t="s">
        <v>46</v>
      </c>
      <c r="B40" s="2">
        <v>67</v>
      </c>
    </row>
    <row r="41" spans="1:2" ht="15" thickBot="1" x14ac:dyDescent="0.4">
      <c r="A41" s="5" t="s">
        <v>37</v>
      </c>
      <c r="B41" s="2">
        <v>33</v>
      </c>
    </row>
    <row r="42" spans="1:2" ht="15" thickBot="1" x14ac:dyDescent="0.4">
      <c r="A42" s="5" t="s">
        <v>19</v>
      </c>
      <c r="B42" s="2">
        <v>250</v>
      </c>
    </row>
    <row r="43" spans="1:2" ht="15" thickBot="1" x14ac:dyDescent="0.4">
      <c r="A43" s="5" t="s">
        <v>65</v>
      </c>
      <c r="B43" s="2">
        <v>23</v>
      </c>
    </row>
    <row r="44" spans="1:2" ht="15" thickBot="1" x14ac:dyDescent="0.4">
      <c r="A44" s="5" t="s">
        <v>40</v>
      </c>
      <c r="B44" s="2">
        <v>30</v>
      </c>
    </row>
    <row r="45" spans="1:2" ht="15" thickBot="1" x14ac:dyDescent="0.4">
      <c r="A45" s="5" t="s">
        <v>25</v>
      </c>
      <c r="B45" s="2">
        <v>51</v>
      </c>
    </row>
    <row r="46" spans="1:2" ht="15" thickBot="1" x14ac:dyDescent="0.4">
      <c r="A46" s="5" t="s">
        <v>54</v>
      </c>
      <c r="B46" s="2">
        <v>6</v>
      </c>
    </row>
    <row r="47" spans="1:2" ht="15" thickBot="1" x14ac:dyDescent="0.4">
      <c r="A47" s="5" t="s">
        <v>20</v>
      </c>
      <c r="B47" s="2">
        <v>72</v>
      </c>
    </row>
    <row r="48" spans="1:2" ht="15" thickBot="1" x14ac:dyDescent="0.4">
      <c r="A48" s="5" t="s">
        <v>15</v>
      </c>
      <c r="B48" s="2">
        <v>167</v>
      </c>
    </row>
    <row r="49" spans="1:2" ht="21.5" thickBot="1" x14ac:dyDescent="0.4">
      <c r="A49" s="5" t="s">
        <v>66</v>
      </c>
      <c r="B49" s="2">
        <v>1</v>
      </c>
    </row>
    <row r="50" spans="1:2" ht="15" thickBot="1" x14ac:dyDescent="0.4">
      <c r="A50" s="5" t="s">
        <v>28</v>
      </c>
      <c r="B50" s="2">
        <v>13</v>
      </c>
    </row>
    <row r="51" spans="1:2" ht="15" thickBot="1" x14ac:dyDescent="0.4">
      <c r="A51" s="5" t="s">
        <v>48</v>
      </c>
      <c r="B51" s="2">
        <v>23</v>
      </c>
    </row>
    <row r="52" spans="1:2" ht="15" thickBot="1" x14ac:dyDescent="0.4">
      <c r="A52" s="5" t="s">
        <v>29</v>
      </c>
      <c r="B52" s="2">
        <v>63</v>
      </c>
    </row>
    <row r="53" spans="1:2" ht="15" thickBot="1" x14ac:dyDescent="0.4">
      <c r="A53" s="5" t="s">
        <v>9</v>
      </c>
      <c r="B53" s="2">
        <v>403</v>
      </c>
    </row>
    <row r="54" spans="1:2" ht="15" thickBot="1" x14ac:dyDescent="0.4">
      <c r="A54" s="5" t="s">
        <v>56</v>
      </c>
      <c r="B54" s="2">
        <v>4</v>
      </c>
    </row>
    <row r="55" spans="1:2" ht="15" thickBot="1" x14ac:dyDescent="0.4">
      <c r="A55" s="5" t="s">
        <v>22</v>
      </c>
      <c r="B55" s="2">
        <v>92</v>
      </c>
    </row>
    <row r="56" spans="1:2" ht="15" thickBot="1" x14ac:dyDescent="0.4">
      <c r="A56" s="16" t="s">
        <v>55</v>
      </c>
      <c r="B56" s="17"/>
    </row>
  </sheetData>
  <autoFilter ref="A1:B56" xr:uid="{1D19E26B-1765-4516-BAF0-E2894C03DB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workbookViewId="0">
      <selection activeCell="C54" sqref="C2:C54"/>
    </sheetView>
  </sheetViews>
  <sheetFormatPr defaultRowHeight="12.5" x14ac:dyDescent="0.35"/>
  <cols>
    <col min="1" max="2" width="16.6328125" style="39" bestFit="1" customWidth="1"/>
    <col min="3" max="3" width="10" style="39" bestFit="1" customWidth="1"/>
    <col min="4" max="16384" width="8.7265625" style="39"/>
  </cols>
  <sheetData>
    <row r="1" spans="1:3" ht="13" thickBot="1" x14ac:dyDescent="0.4">
      <c r="A1" s="39" t="s">
        <v>97</v>
      </c>
      <c r="C1" s="39" t="s">
        <v>96</v>
      </c>
    </row>
    <row r="2" spans="1:3" ht="13" thickBot="1" x14ac:dyDescent="0.4">
      <c r="A2" s="39" t="s">
        <v>36</v>
      </c>
      <c r="B2" s="5" t="s">
        <v>36</v>
      </c>
      <c r="C2" s="2">
        <v>64</v>
      </c>
    </row>
    <row r="3" spans="1:3" ht="13" thickBot="1" x14ac:dyDescent="0.4">
      <c r="B3" s="5" t="s">
        <v>52</v>
      </c>
      <c r="C3" s="2">
        <v>6</v>
      </c>
    </row>
    <row r="4" spans="1:3" ht="13" thickBot="1" x14ac:dyDescent="0.4">
      <c r="A4" s="39" t="s">
        <v>33</v>
      </c>
      <c r="B4" s="5" t="s">
        <v>33</v>
      </c>
      <c r="C4" s="2">
        <v>73</v>
      </c>
    </row>
    <row r="5" spans="1:3" ht="13" thickBot="1" x14ac:dyDescent="0.4">
      <c r="A5" s="39" t="s">
        <v>34</v>
      </c>
      <c r="B5" s="5" t="s">
        <v>34</v>
      </c>
      <c r="C5" s="2">
        <v>18</v>
      </c>
    </row>
    <row r="6" spans="1:3" ht="13" thickBot="1" x14ac:dyDescent="0.4">
      <c r="A6" s="39" t="s">
        <v>10</v>
      </c>
      <c r="B6" s="5" t="s">
        <v>10</v>
      </c>
      <c r="C6" s="2">
        <v>450</v>
      </c>
    </row>
    <row r="7" spans="1:3" ht="13" thickBot="1" x14ac:dyDescent="0.4">
      <c r="A7" s="39" t="s">
        <v>18</v>
      </c>
      <c r="B7" s="5" t="s">
        <v>18</v>
      </c>
      <c r="C7" s="2">
        <v>179</v>
      </c>
    </row>
    <row r="8" spans="1:3" ht="13" thickBot="1" x14ac:dyDescent="0.4">
      <c r="A8" s="39" t="s">
        <v>23</v>
      </c>
      <c r="B8" s="5" t="s">
        <v>23</v>
      </c>
      <c r="C8" s="2">
        <v>277</v>
      </c>
    </row>
    <row r="9" spans="1:3" ht="13" thickBot="1" x14ac:dyDescent="0.4">
      <c r="A9" s="39" t="s">
        <v>43</v>
      </c>
      <c r="B9" s="5" t="s">
        <v>43</v>
      </c>
      <c r="C9" s="2">
        <v>16</v>
      </c>
    </row>
    <row r="10" spans="1:3" ht="13" thickBot="1" x14ac:dyDescent="0.4">
      <c r="A10" s="39" t="s">
        <v>95</v>
      </c>
      <c r="B10" s="5" t="s">
        <v>63</v>
      </c>
      <c r="C10" s="2">
        <v>24</v>
      </c>
    </row>
    <row r="11" spans="1:3" ht="13" thickBot="1" x14ac:dyDescent="0.4">
      <c r="A11" s="39" t="s">
        <v>13</v>
      </c>
      <c r="B11" s="5" t="s">
        <v>13</v>
      </c>
      <c r="C11" s="2">
        <v>296</v>
      </c>
    </row>
    <row r="12" spans="1:3" ht="13" thickBot="1" x14ac:dyDescent="0.4">
      <c r="A12" s="39" t="s">
        <v>16</v>
      </c>
      <c r="B12" s="5" t="s">
        <v>16</v>
      </c>
      <c r="C12" s="2">
        <v>348</v>
      </c>
    </row>
    <row r="13" spans="1:3" ht="13" thickBot="1" x14ac:dyDescent="0.4">
      <c r="A13" s="39" t="s">
        <v>64</v>
      </c>
      <c r="B13" s="5" t="s">
        <v>64</v>
      </c>
      <c r="C13" s="2">
        <v>4</v>
      </c>
    </row>
    <row r="14" spans="1:3" ht="13" thickBot="1" x14ac:dyDescent="0.4">
      <c r="B14" s="5" t="s">
        <v>47</v>
      </c>
      <c r="C14" s="2">
        <v>5</v>
      </c>
    </row>
    <row r="15" spans="1:3" ht="13" thickBot="1" x14ac:dyDescent="0.4">
      <c r="A15" s="39" t="s">
        <v>49</v>
      </c>
      <c r="B15" s="5" t="s">
        <v>49</v>
      </c>
      <c r="C15" s="2">
        <v>15</v>
      </c>
    </row>
    <row r="16" spans="1:3" ht="13" thickBot="1" x14ac:dyDescent="0.4">
      <c r="A16" s="39" t="s">
        <v>12</v>
      </c>
      <c r="B16" s="5" t="s">
        <v>12</v>
      </c>
      <c r="C16" s="2">
        <v>380</v>
      </c>
    </row>
    <row r="17" spans="1:3" ht="13" thickBot="1" x14ac:dyDescent="0.4">
      <c r="A17" s="39" t="s">
        <v>27</v>
      </c>
      <c r="B17" s="5" t="s">
        <v>27</v>
      </c>
      <c r="C17" s="2">
        <v>173</v>
      </c>
    </row>
    <row r="18" spans="1:3" ht="13" thickBot="1" x14ac:dyDescent="0.4">
      <c r="A18" s="39" t="s">
        <v>41</v>
      </c>
      <c r="B18" s="5" t="s">
        <v>41</v>
      </c>
      <c r="C18" s="2">
        <v>26</v>
      </c>
    </row>
    <row r="19" spans="1:3" ht="13" thickBot="1" x14ac:dyDescent="0.4">
      <c r="A19" s="39" t="s">
        <v>45</v>
      </c>
      <c r="B19" s="5" t="s">
        <v>45</v>
      </c>
      <c r="C19" s="2">
        <v>31</v>
      </c>
    </row>
    <row r="20" spans="1:3" ht="13" thickBot="1" x14ac:dyDescent="0.4">
      <c r="A20" s="39" t="s">
        <v>38</v>
      </c>
      <c r="B20" s="5" t="s">
        <v>38</v>
      </c>
      <c r="C20" s="2">
        <v>65</v>
      </c>
    </row>
    <row r="21" spans="1:3" ht="13" thickBot="1" x14ac:dyDescent="0.4">
      <c r="A21" s="39" t="s">
        <v>14</v>
      </c>
      <c r="B21" s="5" t="s">
        <v>14</v>
      </c>
      <c r="C21" s="2">
        <v>582</v>
      </c>
    </row>
    <row r="22" spans="1:3" ht="13" thickBot="1" x14ac:dyDescent="0.4">
      <c r="B22" s="5" t="s">
        <v>39</v>
      </c>
      <c r="C22" s="2">
        <v>12</v>
      </c>
    </row>
    <row r="23" spans="1:3" ht="13" thickBot="1" x14ac:dyDescent="0.4">
      <c r="A23" s="39" t="s">
        <v>26</v>
      </c>
      <c r="B23" s="5" t="s">
        <v>26</v>
      </c>
      <c r="C23" s="2">
        <v>103</v>
      </c>
    </row>
    <row r="24" spans="1:3" ht="13" thickBot="1" x14ac:dyDescent="0.4">
      <c r="A24" s="39" t="s">
        <v>17</v>
      </c>
      <c r="B24" s="5" t="s">
        <v>17</v>
      </c>
      <c r="C24" s="2">
        <v>356</v>
      </c>
    </row>
    <row r="25" spans="1:3" ht="13" thickBot="1" x14ac:dyDescent="0.4">
      <c r="A25" s="39" t="s">
        <v>11</v>
      </c>
      <c r="B25" s="5" t="s">
        <v>11</v>
      </c>
      <c r="C25" s="2">
        <v>845</v>
      </c>
    </row>
    <row r="26" spans="1:3" ht="13" thickBot="1" x14ac:dyDescent="0.4">
      <c r="A26" s="39" t="s">
        <v>32</v>
      </c>
      <c r="B26" s="5" t="s">
        <v>32</v>
      </c>
      <c r="C26" s="2">
        <v>34</v>
      </c>
    </row>
    <row r="27" spans="1:3" ht="13" thickBot="1" x14ac:dyDescent="0.4">
      <c r="A27" s="39" t="s">
        <v>30</v>
      </c>
      <c r="B27" s="5" t="s">
        <v>30</v>
      </c>
      <c r="C27" s="2">
        <v>59</v>
      </c>
    </row>
    <row r="28" spans="1:3" ht="13" thickBot="1" x14ac:dyDescent="0.4">
      <c r="A28" s="39" t="s">
        <v>35</v>
      </c>
      <c r="B28" s="5" t="s">
        <v>35</v>
      </c>
      <c r="C28" s="2">
        <v>70</v>
      </c>
    </row>
    <row r="29" spans="1:3" ht="13" thickBot="1" x14ac:dyDescent="0.4">
      <c r="B29" s="5" t="s">
        <v>51</v>
      </c>
      <c r="C29" s="2">
        <v>6</v>
      </c>
    </row>
    <row r="30" spans="1:3" ht="13" thickBot="1" x14ac:dyDescent="0.4">
      <c r="B30" s="5" t="s">
        <v>50</v>
      </c>
      <c r="C30" s="2">
        <v>10</v>
      </c>
    </row>
    <row r="31" spans="1:3" ht="13" thickBot="1" x14ac:dyDescent="0.4">
      <c r="A31" s="39" t="s">
        <v>31</v>
      </c>
      <c r="B31" s="5" t="s">
        <v>31</v>
      </c>
      <c r="C31" s="2">
        <v>58</v>
      </c>
    </row>
    <row r="32" spans="1:3" ht="13" thickBot="1" x14ac:dyDescent="0.4">
      <c r="A32" s="39" t="s">
        <v>42</v>
      </c>
      <c r="B32" s="5" t="s">
        <v>42</v>
      </c>
      <c r="C32" s="2">
        <v>13</v>
      </c>
    </row>
    <row r="33" spans="1:3" ht="13" thickBot="1" x14ac:dyDescent="0.4">
      <c r="A33" s="39" t="s">
        <v>8</v>
      </c>
      <c r="B33" s="5" t="s">
        <v>8</v>
      </c>
      <c r="C33" s="1">
        <v>1232</v>
      </c>
    </row>
    <row r="34" spans="1:3" ht="13" thickBot="1" x14ac:dyDescent="0.4">
      <c r="A34" s="39" t="s">
        <v>44</v>
      </c>
      <c r="B34" s="5" t="s">
        <v>44</v>
      </c>
      <c r="C34" s="2">
        <v>13</v>
      </c>
    </row>
    <row r="35" spans="1:3" ht="13" thickBot="1" x14ac:dyDescent="0.4">
      <c r="A35" s="39" t="s">
        <v>7</v>
      </c>
      <c r="B35" s="5" t="s">
        <v>7</v>
      </c>
      <c r="C35" s="1">
        <v>5489</v>
      </c>
    </row>
    <row r="36" spans="1:3" ht="13" thickBot="1" x14ac:dyDescent="0.4">
      <c r="A36" s="39" t="s">
        <v>24</v>
      </c>
      <c r="B36" s="5" t="s">
        <v>24</v>
      </c>
      <c r="C36" s="2">
        <v>54</v>
      </c>
    </row>
    <row r="37" spans="1:3" ht="13" thickBot="1" x14ac:dyDescent="0.4">
      <c r="B37" s="5" t="s">
        <v>53</v>
      </c>
      <c r="C37" s="2">
        <v>4</v>
      </c>
    </row>
    <row r="38" spans="1:3" ht="13" thickBot="1" x14ac:dyDescent="0.4">
      <c r="A38" s="39" t="s">
        <v>21</v>
      </c>
      <c r="B38" s="5" t="s">
        <v>21</v>
      </c>
      <c r="C38" s="2">
        <v>167</v>
      </c>
    </row>
    <row r="39" spans="1:3" ht="13" thickBot="1" x14ac:dyDescent="0.4">
      <c r="A39" s="39" t="s">
        <v>46</v>
      </c>
      <c r="B39" s="5" t="s">
        <v>46</v>
      </c>
      <c r="C39" s="2">
        <v>67</v>
      </c>
    </row>
    <row r="40" spans="1:3" ht="13" thickBot="1" x14ac:dyDescent="0.4">
      <c r="A40" s="39" t="s">
        <v>37</v>
      </c>
      <c r="B40" s="5" t="s">
        <v>37</v>
      </c>
      <c r="C40" s="2">
        <v>33</v>
      </c>
    </row>
    <row r="41" spans="1:3" ht="13" thickBot="1" x14ac:dyDescent="0.4">
      <c r="A41" s="39" t="s">
        <v>19</v>
      </c>
      <c r="B41" s="5" t="s">
        <v>19</v>
      </c>
      <c r="C41" s="2">
        <v>250</v>
      </c>
    </row>
    <row r="42" spans="1:3" ht="13" thickBot="1" x14ac:dyDescent="0.4">
      <c r="A42" s="39" t="s">
        <v>65</v>
      </c>
      <c r="B42" s="5" t="s">
        <v>65</v>
      </c>
      <c r="C42" s="2">
        <v>23</v>
      </c>
    </row>
    <row r="43" spans="1:3" ht="13" thickBot="1" x14ac:dyDescent="0.4">
      <c r="B43" s="5" t="s">
        <v>40</v>
      </c>
      <c r="C43" s="2">
        <v>30</v>
      </c>
    </row>
    <row r="44" spans="1:3" ht="13" thickBot="1" x14ac:dyDescent="0.4">
      <c r="A44" s="39" t="s">
        <v>25</v>
      </c>
      <c r="B44" s="5" t="s">
        <v>25</v>
      </c>
      <c r="C44" s="2">
        <v>51</v>
      </c>
    </row>
    <row r="45" spans="1:3" ht="13" thickBot="1" x14ac:dyDescent="0.4">
      <c r="A45" s="39" t="s">
        <v>54</v>
      </c>
      <c r="B45" s="5" t="s">
        <v>54</v>
      </c>
      <c r="C45" s="2">
        <v>6</v>
      </c>
    </row>
    <row r="46" spans="1:3" ht="13" thickBot="1" x14ac:dyDescent="0.4">
      <c r="A46" s="39" t="s">
        <v>20</v>
      </c>
      <c r="B46" s="5" t="s">
        <v>20</v>
      </c>
      <c r="C46" s="2">
        <v>72</v>
      </c>
    </row>
    <row r="47" spans="1:3" ht="13" thickBot="1" x14ac:dyDescent="0.4">
      <c r="A47" s="39" t="s">
        <v>15</v>
      </c>
      <c r="B47" s="5" t="s">
        <v>15</v>
      </c>
      <c r="C47" s="2">
        <v>167</v>
      </c>
    </row>
    <row r="48" spans="1:3" ht="13" thickBot="1" x14ac:dyDescent="0.4">
      <c r="A48" s="39" t="s">
        <v>28</v>
      </c>
      <c r="B48" s="5" t="s">
        <v>28</v>
      </c>
      <c r="C48" s="2">
        <v>13</v>
      </c>
    </row>
    <row r="49" spans="1:3" ht="13" thickBot="1" x14ac:dyDescent="0.4">
      <c r="A49" s="39" t="s">
        <v>48</v>
      </c>
      <c r="B49" s="5" t="s">
        <v>48</v>
      </c>
      <c r="C49" s="2">
        <v>23</v>
      </c>
    </row>
    <row r="50" spans="1:3" ht="13" thickBot="1" x14ac:dyDescent="0.4">
      <c r="A50" s="39" t="s">
        <v>29</v>
      </c>
      <c r="B50" s="5" t="s">
        <v>29</v>
      </c>
      <c r="C50" s="2">
        <v>63</v>
      </c>
    </row>
    <row r="51" spans="1:3" ht="13" thickBot="1" x14ac:dyDescent="0.4">
      <c r="A51" s="39" t="s">
        <v>9</v>
      </c>
      <c r="B51" s="5" t="s">
        <v>9</v>
      </c>
      <c r="C51" s="2">
        <v>403</v>
      </c>
    </row>
    <row r="52" spans="1:3" ht="13" thickBot="1" x14ac:dyDescent="0.4">
      <c r="B52" s="5" t="s">
        <v>56</v>
      </c>
      <c r="C52" s="2">
        <v>4</v>
      </c>
    </row>
    <row r="53" spans="1:3" ht="13" thickBot="1" x14ac:dyDescent="0.4">
      <c r="A53" s="39" t="s">
        <v>22</v>
      </c>
      <c r="B53" s="5" t="s">
        <v>22</v>
      </c>
      <c r="C53" s="2">
        <v>92</v>
      </c>
    </row>
    <row r="54" spans="1:3" ht="13" thickBot="1" x14ac:dyDescent="0.4">
      <c r="A54" s="39" t="s">
        <v>55</v>
      </c>
      <c r="B54" s="16" t="s">
        <v>55</v>
      </c>
      <c r="C54" s="17">
        <v>0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2020-04-10T12:02:31Z</dcterms:modified>
</cp:coreProperties>
</file>