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0" documentId="8_{3E2F9375-1CC7-41CA-BBFC-068022871340}" xr6:coauthVersionLast="45" xr6:coauthVersionMax="45" xr10:uidLastSave="{268A79CD-EEF1-4806-AF5B-8729DC336D19}"/>
  <bookViews>
    <workbookView xWindow="2340" yWindow="-21720" windowWidth="38640" windowHeight="2124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Updates'!$A$1:$U$60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3" l="1"/>
  <c r="L23" i="3"/>
  <c r="L32" i="3"/>
  <c r="L38" i="3"/>
  <c r="L6" i="3"/>
  <c r="L5" i="3"/>
  <c r="L13" i="3"/>
  <c r="L52" i="3"/>
  <c r="L50" i="3"/>
  <c r="L11" i="3"/>
  <c r="L56" i="3"/>
  <c r="L30" i="3"/>
  <c r="L33" i="3"/>
  <c r="L18" i="3"/>
  <c r="L48" i="3"/>
  <c r="L47" i="3"/>
  <c r="L37" i="3"/>
  <c r="L15" i="3"/>
  <c r="L19" i="3"/>
  <c r="L39" i="3"/>
  <c r="L44" i="3"/>
  <c r="L55" i="3"/>
  <c r="L35" i="3"/>
  <c r="L51" i="3"/>
  <c r="L20" i="3"/>
  <c r="L9" i="3"/>
  <c r="L29" i="3"/>
  <c r="L3" i="3"/>
  <c r="L43" i="3"/>
  <c r="L46" i="3"/>
  <c r="L42" i="3"/>
  <c r="L14" i="3"/>
  <c r="L34" i="3"/>
  <c r="L36" i="3"/>
  <c r="L21" i="3"/>
  <c r="L40" i="3"/>
  <c r="L49" i="3"/>
  <c r="L2" i="3"/>
  <c r="L7" i="3"/>
  <c r="L16" i="3"/>
  <c r="L54" i="3"/>
  <c r="L24" i="3"/>
  <c r="L27" i="3"/>
  <c r="L45" i="3"/>
  <c r="L28" i="3"/>
  <c r="L26" i="3"/>
  <c r="L10" i="3"/>
  <c r="L53" i="3"/>
  <c r="L31" i="3"/>
  <c r="L41" i="3"/>
  <c r="L17" i="3"/>
  <c r="L8" i="3"/>
  <c r="L25" i="3"/>
  <c r="L4" i="3"/>
  <c r="L22" i="3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" i="1"/>
  <c r="M5" i="1"/>
  <c r="N5" i="1" s="1"/>
  <c r="M6" i="1"/>
  <c r="N6" i="1" s="1"/>
  <c r="M7" i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M15" i="1"/>
  <c r="M16" i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M24" i="1"/>
  <c r="N24" i="1" s="1"/>
  <c r="M25" i="1"/>
  <c r="N25" i="1" s="1"/>
  <c r="M26" i="1"/>
  <c r="N26" i="1" s="1"/>
  <c r="M27" i="1"/>
  <c r="N27" i="1" s="1"/>
  <c r="M28" i="1"/>
  <c r="N28" i="1"/>
  <c r="M29" i="1"/>
  <c r="N29" i="1" s="1"/>
  <c r="M30" i="1"/>
  <c r="N30" i="1" s="1"/>
  <c r="M31" i="1"/>
  <c r="M32" i="1"/>
  <c r="M33" i="1"/>
  <c r="N33" i="1" s="1"/>
  <c r="M34" i="1"/>
  <c r="N34" i="1" s="1"/>
  <c r="M35" i="1"/>
  <c r="N35" i="1" s="1"/>
  <c r="M36" i="1"/>
  <c r="M37" i="1"/>
  <c r="N37" i="1" s="1"/>
  <c r="M38" i="1"/>
  <c r="M39" i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M48" i="1"/>
  <c r="M49" i="1"/>
  <c r="N49" i="1" s="1"/>
  <c r="M50" i="1"/>
  <c r="N50" i="1" s="1"/>
  <c r="M51" i="1"/>
  <c r="N51" i="1" s="1"/>
  <c r="M52" i="1"/>
  <c r="N52" i="1" s="1"/>
  <c r="M53" i="1"/>
  <c r="N53" i="1" s="1"/>
  <c r="M54" i="1"/>
  <c r="M55" i="1"/>
  <c r="M56" i="1"/>
  <c r="M57" i="1"/>
  <c r="N57" i="1" s="1"/>
  <c r="M58" i="1"/>
  <c r="N58" i="1" s="1"/>
  <c r="N55" i="1" l="1"/>
  <c r="N36" i="1"/>
  <c r="N54" i="1"/>
  <c r="N39" i="1"/>
  <c r="N16" i="1"/>
  <c r="N38" i="1"/>
  <c r="N31" i="1"/>
  <c r="N23" i="1"/>
  <c r="N14" i="1"/>
  <c r="N47" i="1"/>
  <c r="N32" i="1"/>
  <c r="N7" i="1"/>
  <c r="N56" i="1"/>
  <c r="N48" i="1"/>
  <c r="N15" i="1"/>
  <c r="T2" i="1"/>
  <c r="M59" i="1" l="1"/>
  <c r="N59" i="1" l="1"/>
  <c r="T19" i="1"/>
  <c r="U19" i="1" s="1"/>
  <c r="T53" i="1"/>
  <c r="U53" i="1" s="1"/>
  <c r="T55" i="1"/>
  <c r="U55" i="1" s="1"/>
  <c r="T30" i="1"/>
  <c r="U30" i="1" s="1"/>
  <c r="T25" i="1"/>
  <c r="U25" i="1" s="1"/>
  <c r="T32" i="1"/>
  <c r="U32" i="1" s="1"/>
  <c r="T42" i="1"/>
  <c r="U42" i="1" s="1"/>
  <c r="T37" i="1"/>
  <c r="U37" i="1" s="1"/>
  <c r="T41" i="1"/>
  <c r="U41" i="1" s="1"/>
  <c r="T35" i="1"/>
  <c r="U35" i="1" s="1"/>
  <c r="T26" i="1"/>
  <c r="U26" i="1" s="1"/>
  <c r="T28" i="1"/>
  <c r="U28" i="1" s="1"/>
  <c r="T23" i="1"/>
  <c r="U23" i="1" s="1"/>
  <c r="T11" i="1"/>
  <c r="U11" i="1" s="1"/>
  <c r="T27" i="1"/>
  <c r="U27" i="1" s="1"/>
  <c r="T43" i="1"/>
  <c r="U43" i="1" s="1"/>
  <c r="T52" i="1"/>
  <c r="U52" i="1" s="1"/>
  <c r="T18" i="1"/>
  <c r="U18" i="1" s="1"/>
  <c r="T34" i="1"/>
  <c r="U34" i="1" s="1"/>
  <c r="T50" i="1"/>
  <c r="U50" i="1" s="1"/>
  <c r="T13" i="1"/>
  <c r="U13" i="1" s="1"/>
  <c r="T29" i="1"/>
  <c r="U29" i="1" s="1"/>
  <c r="T58" i="1"/>
  <c r="U58" i="1" s="1"/>
  <c r="T36" i="1"/>
  <c r="U36" i="1" s="1"/>
  <c r="T31" i="1"/>
  <c r="U31" i="1" s="1"/>
  <c r="T22" i="1"/>
  <c r="U22" i="1" s="1"/>
  <c r="T56" i="1"/>
  <c r="U56" i="1" s="1"/>
  <c r="T51" i="1"/>
  <c r="U51" i="1" s="1"/>
  <c r="T10" i="1"/>
  <c r="U10" i="1" s="1"/>
  <c r="T21" i="1"/>
  <c r="U21" i="1" s="1"/>
  <c r="T12" i="1"/>
  <c r="U12" i="1" s="1"/>
  <c r="T44" i="1"/>
  <c r="U44" i="1" s="1"/>
  <c r="T39" i="1"/>
  <c r="U39" i="1" s="1"/>
  <c r="T14" i="1"/>
  <c r="U14" i="1" s="1"/>
  <c r="T46" i="1"/>
  <c r="U46" i="1" s="1"/>
  <c r="T9" i="1"/>
  <c r="U9" i="1" s="1"/>
  <c r="T57" i="1"/>
  <c r="U57" i="1" s="1"/>
  <c r="T16" i="1"/>
  <c r="U16" i="1" s="1"/>
  <c r="T48" i="1"/>
  <c r="U48" i="1" s="1"/>
  <c r="T45" i="1"/>
  <c r="U45" i="1" s="1"/>
  <c r="T20" i="1"/>
  <c r="U20" i="1" s="1"/>
  <c r="T54" i="1"/>
  <c r="U54" i="1" s="1"/>
  <c r="T15" i="1"/>
  <c r="U15" i="1" s="1"/>
  <c r="T47" i="1"/>
  <c r="U47" i="1" s="1"/>
  <c r="T6" i="1"/>
  <c r="U6" i="1" s="1"/>
  <c r="T38" i="1"/>
  <c r="U38" i="1" s="1"/>
  <c r="T17" i="1"/>
  <c r="U17" i="1" s="1"/>
  <c r="T49" i="1"/>
  <c r="U49" i="1" s="1"/>
  <c r="T8" i="1"/>
  <c r="U8" i="1" s="1"/>
  <c r="T24" i="1"/>
  <c r="U24" i="1" s="1"/>
  <c r="T40" i="1"/>
  <c r="U40" i="1" s="1"/>
  <c r="T7" i="1"/>
  <c r="U7" i="1" s="1"/>
  <c r="T5" i="1"/>
  <c r="U5" i="1" s="1"/>
  <c r="T33" i="1"/>
  <c r="U33" i="1" s="1"/>
  <c r="R47" i="1"/>
  <c r="R31" i="1"/>
  <c r="R58" i="1"/>
  <c r="R50" i="1"/>
  <c r="R42" i="1"/>
  <c r="R34" i="1"/>
  <c r="R26" i="1"/>
  <c r="R18" i="1"/>
  <c r="R10" i="1"/>
  <c r="R7" i="1"/>
  <c r="R52" i="1"/>
  <c r="R44" i="1"/>
  <c r="R36" i="1"/>
  <c r="R28" i="1"/>
  <c r="R20" i="1"/>
  <c r="R12" i="1"/>
  <c r="R23" i="1"/>
  <c r="R15" i="1"/>
  <c r="R57" i="1"/>
  <c r="R49" i="1"/>
  <c r="R41" i="1"/>
  <c r="R25" i="1"/>
  <c r="R17" i="1"/>
  <c r="R9" i="1"/>
  <c r="R5" i="1"/>
  <c r="R54" i="1"/>
  <c r="R46" i="1"/>
  <c r="R38" i="1"/>
  <c r="R30" i="1"/>
  <c r="R22" i="1"/>
  <c r="R14" i="1"/>
  <c r="R6" i="1"/>
  <c r="R39" i="1"/>
  <c r="R51" i="1"/>
  <c r="R35" i="1"/>
  <c r="R19" i="1"/>
  <c r="R11" i="1"/>
  <c r="R48" i="1"/>
  <c r="R40" i="1"/>
  <c r="R32" i="1"/>
  <c r="R24" i="1"/>
  <c r="R16" i="1"/>
  <c r="R8" i="1"/>
  <c r="R55" i="1"/>
  <c r="R43" i="1"/>
  <c r="R27" i="1"/>
  <c r="R56" i="1"/>
  <c r="R59" i="1" s="1"/>
  <c r="R53" i="1"/>
  <c r="R45" i="1"/>
  <c r="R37" i="1"/>
  <c r="R29" i="1"/>
  <c r="R21" i="1"/>
  <c r="R33" i="1"/>
  <c r="R13" i="1"/>
  <c r="S52" i="1"/>
  <c r="S56" i="1"/>
  <c r="S59" i="1" s="1"/>
  <c r="S55" i="1"/>
  <c r="S47" i="1"/>
  <c r="S39" i="1"/>
  <c r="S31" i="1"/>
  <c r="S23" i="1"/>
  <c r="S15" i="1"/>
  <c r="S7" i="1"/>
  <c r="S28" i="1"/>
  <c r="S57" i="1"/>
  <c r="S25" i="1"/>
  <c r="S17" i="1"/>
  <c r="S9" i="1"/>
  <c r="S49" i="1"/>
  <c r="S41" i="1"/>
  <c r="S54" i="1"/>
  <c r="S46" i="1"/>
  <c r="S38" i="1"/>
  <c r="S30" i="1"/>
  <c r="S22" i="1"/>
  <c r="S14" i="1"/>
  <c r="S6" i="1"/>
  <c r="S44" i="1"/>
  <c r="S20" i="1"/>
  <c r="S12" i="1"/>
  <c r="S51" i="1"/>
  <c r="S43" i="1"/>
  <c r="S35" i="1"/>
  <c r="S27" i="1"/>
  <c r="S19" i="1"/>
  <c r="S11" i="1"/>
  <c r="S5" i="1"/>
  <c r="S40" i="1"/>
  <c r="S24" i="1"/>
  <c r="S53" i="1"/>
  <c r="S45" i="1"/>
  <c r="S37" i="1"/>
  <c r="S29" i="1"/>
  <c r="S21" i="1"/>
  <c r="S13" i="1"/>
  <c r="S36" i="1"/>
  <c r="S48" i="1"/>
  <c r="S32" i="1"/>
  <c r="S16" i="1"/>
  <c r="S8" i="1"/>
  <c r="S58" i="1"/>
  <c r="S50" i="1"/>
  <c r="S42" i="1"/>
  <c r="S34" i="1"/>
  <c r="S26" i="1"/>
  <c r="S18" i="1"/>
  <c r="S33" i="1"/>
  <c r="S10" i="1"/>
  <c r="Q18" i="1"/>
  <c r="Q10" i="1"/>
  <c r="Q53" i="1"/>
  <c r="Q45" i="1"/>
  <c r="Q37" i="1"/>
  <c r="Q29" i="1"/>
  <c r="Q21" i="1"/>
  <c r="Q13" i="1"/>
  <c r="Q34" i="1"/>
  <c r="Q50" i="1"/>
  <c r="Q39" i="1"/>
  <c r="Q23" i="1"/>
  <c r="Q15" i="1"/>
  <c r="Q7" i="1"/>
  <c r="Q42" i="1"/>
  <c r="Q55" i="1"/>
  <c r="Q47" i="1"/>
  <c r="Q31" i="1"/>
  <c r="Q5" i="1"/>
  <c r="Q52" i="1"/>
  <c r="Q44" i="1"/>
  <c r="Q36" i="1"/>
  <c r="Q28" i="1"/>
  <c r="Q20" i="1"/>
  <c r="Q12" i="1"/>
  <c r="Q58" i="1"/>
  <c r="Q26" i="1"/>
  <c r="Q57" i="1"/>
  <c r="Q49" i="1"/>
  <c r="Q41" i="1"/>
  <c r="Q25" i="1"/>
  <c r="Q17" i="1"/>
  <c r="Q9" i="1"/>
  <c r="Q46" i="1"/>
  <c r="Q30" i="1"/>
  <c r="Q14" i="1"/>
  <c r="Q6" i="1"/>
  <c r="Q51" i="1"/>
  <c r="Q43" i="1"/>
  <c r="Q35" i="1"/>
  <c r="Q27" i="1"/>
  <c r="Q19" i="1"/>
  <c r="Q11" i="1"/>
  <c r="Q54" i="1"/>
  <c r="Q38" i="1"/>
  <c r="Q22" i="1"/>
  <c r="Q56" i="1"/>
  <c r="Q59" i="1" s="1"/>
  <c r="Q48" i="1"/>
  <c r="Q40" i="1"/>
  <c r="Q32" i="1"/>
  <c r="Q24" i="1"/>
  <c r="Q16" i="1"/>
  <c r="Q33" i="1"/>
  <c r="Q8" i="1"/>
  <c r="P29" i="1"/>
  <c r="P26" i="1"/>
  <c r="P37" i="1"/>
  <c r="P30" i="1"/>
  <c r="P11" i="1"/>
  <c r="P49" i="1"/>
  <c r="P24" i="1"/>
  <c r="P56" i="1"/>
  <c r="P59" i="1" s="1"/>
  <c r="P31" i="1"/>
  <c r="P42" i="1"/>
  <c r="P5" i="1"/>
  <c r="P13" i="1"/>
  <c r="P16" i="1"/>
  <c r="P32" i="1"/>
  <c r="P53" i="1"/>
  <c r="P39" i="1"/>
  <c r="P50" i="1"/>
  <c r="P8" i="1"/>
  <c r="P35" i="1"/>
  <c r="P21" i="1"/>
  <c r="P36" i="1"/>
  <c r="P40" i="1"/>
  <c r="P34" i="1"/>
  <c r="P54" i="1"/>
  <c r="P58" i="1"/>
  <c r="P12" i="1"/>
  <c r="P57" i="1"/>
  <c r="P22" i="1"/>
  <c r="P23" i="1"/>
  <c r="P20" i="1"/>
  <c r="P9" i="1"/>
  <c r="P41" i="1"/>
  <c r="P38" i="1"/>
  <c r="P10" i="1"/>
  <c r="P19" i="1"/>
  <c r="P45" i="1"/>
  <c r="P46" i="1"/>
  <c r="P51" i="1"/>
  <c r="P15" i="1"/>
  <c r="P52" i="1"/>
  <c r="P48" i="1"/>
  <c r="P6" i="1"/>
  <c r="P27" i="1"/>
  <c r="P44" i="1"/>
  <c r="P7" i="1"/>
  <c r="P14" i="1"/>
  <c r="P18" i="1"/>
  <c r="P28" i="1"/>
  <c r="P47" i="1"/>
  <c r="P55" i="1"/>
  <c r="P43" i="1"/>
  <c r="P25" i="1"/>
  <c r="P33" i="1"/>
  <c r="P17" i="1"/>
  <c r="T59" i="1" l="1"/>
</calcChain>
</file>

<file path=xl/sharedStrings.xml><?xml version="1.0" encoding="utf-8"?>
<sst xmlns="http://schemas.openxmlformats.org/spreadsheetml/2006/main" count="318" uniqueCount="99">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</sst>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sz val="10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/>
  </cellStyleXfs>
  <cellXfs count="55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right" vertical="top" wrapText="1"/>
    </xf>
    <xf numFmtId="0" fontId="5" fillId="2" borderId="3" xfId="3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7" fillId="0" borderId="0" xfId="0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Border="1" applyAlignment="1">
      <alignment horizontal="right" vertical="top" wrapText="1"/>
    </xf>
    <xf numFmtId="0" fontId="5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7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4" applyAlignment="1">
      <alignment horizontal="left"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3" fontId="2" fillId="2" borderId="7" xfId="0" applyNumberFormat="1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2" fillId="5" borderId="6" xfId="0" applyFont="1" applyFill="1" applyBorder="1" applyAlignment="1">
      <alignment horizontal="left" vertical="top" wrapText="1"/>
    </xf>
    <xf numFmtId="0" fontId="2" fillId="5" borderId="7" xfId="0" applyFont="1" applyFill="1" applyBorder="1" applyAlignment="1">
      <alignment horizontal="right" vertical="top" wrapText="1"/>
    </xf>
    <xf numFmtId="0" fontId="5" fillId="5" borderId="7" xfId="3" applyFill="1" applyBorder="1" applyAlignment="1">
      <alignment horizontal="right" vertical="top" wrapText="1"/>
    </xf>
    <xf numFmtId="0" fontId="2" fillId="5" borderId="4" xfId="0" applyFont="1" applyFill="1" applyBorder="1" applyAlignment="1">
      <alignment horizontal="left" vertical="top" wrapText="1"/>
    </xf>
    <xf numFmtId="165" fontId="16" fillId="0" borderId="0" xfId="2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60"/>
  <sheetViews>
    <sheetView topLeftCell="A9" workbookViewId="0">
      <selection activeCell="A5" sqref="A5:J59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5"/>
  </cols>
  <sheetData>
    <row r="1" spans="1:21" x14ac:dyDescent="0.35">
      <c r="K1" s="51" t="s">
        <v>68</v>
      </c>
      <c r="L1" s="51"/>
      <c r="M1" s="51"/>
      <c r="N1" s="8">
        <v>1.4999999999999999E-2</v>
      </c>
      <c r="O1" s="8"/>
      <c r="P1" s="52" t="s">
        <v>77</v>
      </c>
      <c r="Q1" s="52"/>
      <c r="R1" s="52"/>
      <c r="S1" s="52"/>
      <c r="T1" s="52"/>
    </row>
    <row r="2" spans="1:21" ht="21.5" thickBot="1" x14ac:dyDescent="0.55000000000000004">
      <c r="A2" s="29" t="s">
        <v>57</v>
      </c>
      <c r="B2" s="29"/>
      <c r="C2" s="29"/>
      <c r="D2" s="29"/>
      <c r="E2" s="29"/>
      <c r="F2" s="29"/>
      <c r="G2" s="29"/>
      <c r="H2" s="29"/>
      <c r="I2" s="29"/>
      <c r="J2" s="29"/>
      <c r="K2" s="30"/>
      <c r="M2" s="29" t="s">
        <v>62</v>
      </c>
      <c r="N2" s="29"/>
      <c r="O2" s="22"/>
      <c r="P2" s="19">
        <v>0.15</v>
      </c>
      <c r="Q2" s="19">
        <v>0.6</v>
      </c>
      <c r="R2" s="19">
        <v>0.25</v>
      </c>
      <c r="S2" s="19">
        <v>0.125</v>
      </c>
      <c r="T2" s="20">
        <f>N1</f>
        <v>1.4999999999999999E-2</v>
      </c>
      <c r="U2" s="18"/>
    </row>
    <row r="3" spans="1:21" x14ac:dyDescent="0.35">
      <c r="A3" s="11" t="s">
        <v>0</v>
      </c>
      <c r="B3" s="12" t="s">
        <v>2</v>
      </c>
      <c r="C3" s="12" t="s">
        <v>4</v>
      </c>
      <c r="D3" s="12" t="s">
        <v>2</v>
      </c>
      <c r="E3" s="12" t="s">
        <v>4</v>
      </c>
      <c r="F3" s="12" t="s">
        <v>6</v>
      </c>
      <c r="G3" s="12" t="s">
        <v>79</v>
      </c>
      <c r="H3" s="12" t="s">
        <v>81</v>
      </c>
      <c r="I3" s="12" t="s">
        <v>2</v>
      </c>
      <c r="J3" s="12" t="s">
        <v>83</v>
      </c>
      <c r="K3" s="31"/>
      <c r="L3" s="13" t="s">
        <v>84</v>
      </c>
      <c r="M3" s="13" t="s">
        <v>58</v>
      </c>
      <c r="N3" s="13" t="s">
        <v>60</v>
      </c>
      <c r="O3" s="13"/>
      <c r="P3" s="23" t="s">
        <v>69</v>
      </c>
      <c r="Q3" s="23" t="s">
        <v>71</v>
      </c>
      <c r="R3" s="23" t="s">
        <v>73</v>
      </c>
      <c r="S3" s="23" t="s">
        <v>75</v>
      </c>
      <c r="T3" s="23" t="s">
        <v>76</v>
      </c>
      <c r="U3" s="23" t="s">
        <v>76</v>
      </c>
    </row>
    <row r="4" spans="1:21" ht="15" thickBot="1" x14ac:dyDescent="0.4">
      <c r="A4" s="14" t="s">
        <v>1</v>
      </c>
      <c r="B4" s="15" t="s">
        <v>3</v>
      </c>
      <c r="C4" s="15" t="s">
        <v>3</v>
      </c>
      <c r="D4" s="15" t="s">
        <v>5</v>
      </c>
      <c r="E4" s="15" t="s">
        <v>5</v>
      </c>
      <c r="F4" s="15" t="s">
        <v>3</v>
      </c>
      <c r="G4" s="15" t="s">
        <v>80</v>
      </c>
      <c r="H4" s="15" t="s">
        <v>80</v>
      </c>
      <c r="I4" s="15" t="s">
        <v>82</v>
      </c>
      <c r="J4" s="15" t="s">
        <v>80</v>
      </c>
      <c r="K4" s="31"/>
      <c r="L4" s="13" t="s">
        <v>85</v>
      </c>
      <c r="M4" s="13" t="s">
        <v>59</v>
      </c>
      <c r="N4" s="13" t="s">
        <v>61</v>
      </c>
      <c r="O4" s="13"/>
      <c r="P4" s="23" t="s">
        <v>70</v>
      </c>
      <c r="Q4" s="23" t="s">
        <v>72</v>
      </c>
      <c r="R4" s="23" t="s">
        <v>74</v>
      </c>
      <c r="S4" s="23" t="s">
        <v>74</v>
      </c>
      <c r="T4" s="23" t="s">
        <v>5</v>
      </c>
      <c r="U4" s="23" t="s">
        <v>78</v>
      </c>
    </row>
    <row r="5" spans="1:21" ht="15" thickBot="1" x14ac:dyDescent="0.4">
      <c r="A5" s="5" t="s">
        <v>7</v>
      </c>
      <c r="B5" s="1">
        <v>161504</v>
      </c>
      <c r="C5" s="2"/>
      <c r="D5" s="1">
        <v>7067</v>
      </c>
      <c r="E5" s="2"/>
      <c r="F5" s="1">
        <v>138203</v>
      </c>
      <c r="G5" s="1">
        <v>8232</v>
      </c>
      <c r="H5" s="2">
        <v>360</v>
      </c>
      <c r="I5" s="1">
        <v>391549</v>
      </c>
      <c r="J5" s="1">
        <v>19958</v>
      </c>
      <c r="K5" s="9"/>
      <c r="L5" s="28">
        <f t="shared" ref="L5:L36" si="0">D5/B5</f>
        <v>4.375743015652863E-2</v>
      </c>
      <c r="M5" s="6">
        <f t="shared" ref="M5:M36" si="1">D5/$N$1</f>
        <v>471133.33333333337</v>
      </c>
      <c r="N5" s="7">
        <f t="shared" ref="N5:N36" si="2">ABS(F5-M5)/M5</f>
        <v>0.70665841233904059</v>
      </c>
      <c r="O5" s="7"/>
      <c r="P5" s="24">
        <f t="shared" ref="P5:P36" si="3">$P$2*$M5</f>
        <v>70670</v>
      </c>
      <c r="Q5" s="24">
        <f t="shared" ref="Q5:Q36" si="4">$Q$2*$M5</f>
        <v>282680</v>
      </c>
      <c r="R5" s="24">
        <f t="shared" ref="R5:R36" si="5">$R$2*$M5</f>
        <v>117783.33333333334</v>
      </c>
      <c r="S5" s="24">
        <f t="shared" ref="S5:S36" si="6">$S$2*$M5</f>
        <v>58891.666666666672</v>
      </c>
      <c r="T5" s="24">
        <f t="shared" ref="T5:T36" si="7">$T$2*$M5</f>
        <v>7067</v>
      </c>
      <c r="U5" s="21">
        <f t="shared" ref="U5:U36" si="8">M5-T5</f>
        <v>464066.33333333337</v>
      </c>
    </row>
    <row r="6" spans="1:21" ht="15" thickBot="1" x14ac:dyDescent="0.4">
      <c r="A6" s="5" t="s">
        <v>8</v>
      </c>
      <c r="B6" s="1">
        <v>51027</v>
      </c>
      <c r="C6" s="2"/>
      <c r="D6" s="1">
        <v>1700</v>
      </c>
      <c r="E6" s="2"/>
      <c r="F6" s="1">
        <v>49235</v>
      </c>
      <c r="G6" s="1">
        <v>5745</v>
      </c>
      <c r="H6" s="2">
        <v>191</v>
      </c>
      <c r="I6" s="1">
        <v>100326</v>
      </c>
      <c r="J6" s="1">
        <v>11296</v>
      </c>
      <c r="K6" s="9"/>
      <c r="L6" s="28">
        <f t="shared" si="0"/>
        <v>3.3315695612126911E-2</v>
      </c>
      <c r="M6" s="6">
        <f t="shared" si="1"/>
        <v>113333.33333333334</v>
      </c>
      <c r="N6" s="7">
        <f t="shared" si="2"/>
        <v>0.56557352941176475</v>
      </c>
      <c r="O6" s="7"/>
      <c r="P6" s="24">
        <f t="shared" si="3"/>
        <v>17000</v>
      </c>
      <c r="Q6" s="24">
        <f t="shared" si="4"/>
        <v>68000</v>
      </c>
      <c r="R6" s="24">
        <f t="shared" si="5"/>
        <v>28333.333333333336</v>
      </c>
      <c r="S6" s="24">
        <f t="shared" si="6"/>
        <v>14166.666666666668</v>
      </c>
      <c r="T6" s="24">
        <f t="shared" si="7"/>
        <v>1700</v>
      </c>
      <c r="U6" s="21">
        <f t="shared" si="8"/>
        <v>111633.33333333334</v>
      </c>
    </row>
    <row r="7" spans="1:21" ht="15" thickBot="1" x14ac:dyDescent="0.4">
      <c r="A7" s="5" t="s">
        <v>11</v>
      </c>
      <c r="B7" s="1">
        <v>21504</v>
      </c>
      <c r="C7" s="2"/>
      <c r="D7" s="1">
        <v>1076</v>
      </c>
      <c r="E7" s="2"/>
      <c r="F7" s="1">
        <v>20359</v>
      </c>
      <c r="G7" s="1">
        <v>2160</v>
      </c>
      <c r="H7" s="2">
        <v>108</v>
      </c>
      <c r="I7" s="1">
        <v>52866</v>
      </c>
      <c r="J7" s="1">
        <v>5309</v>
      </c>
      <c r="K7" s="9"/>
      <c r="L7" s="28">
        <f t="shared" si="0"/>
        <v>5.0037202380952384E-2</v>
      </c>
      <c r="M7" s="6">
        <f t="shared" si="1"/>
        <v>71733.333333333343</v>
      </c>
      <c r="N7" s="7">
        <f t="shared" si="2"/>
        <v>0.71618494423791823</v>
      </c>
      <c r="O7" s="7"/>
      <c r="P7" s="24">
        <f t="shared" si="3"/>
        <v>10760.000000000002</v>
      </c>
      <c r="Q7" s="24">
        <f t="shared" si="4"/>
        <v>43040.000000000007</v>
      </c>
      <c r="R7" s="24">
        <f t="shared" si="5"/>
        <v>17933.333333333336</v>
      </c>
      <c r="S7" s="24">
        <f t="shared" si="6"/>
        <v>8966.6666666666679</v>
      </c>
      <c r="T7" s="24">
        <f t="shared" si="7"/>
        <v>1076</v>
      </c>
      <c r="U7" s="21">
        <f t="shared" si="8"/>
        <v>70657.333333333343</v>
      </c>
    </row>
    <row r="8" spans="1:21" ht="15" thickBot="1" x14ac:dyDescent="0.4">
      <c r="A8" s="5" t="s">
        <v>10</v>
      </c>
      <c r="B8" s="1">
        <v>20212</v>
      </c>
      <c r="C8" s="4">
        <v>241</v>
      </c>
      <c r="D8" s="2">
        <v>559</v>
      </c>
      <c r="E8" s="2"/>
      <c r="F8" s="1">
        <v>18713</v>
      </c>
      <c r="G8" s="2">
        <v>516</v>
      </c>
      <c r="H8" s="2">
        <v>14</v>
      </c>
      <c r="I8" s="1">
        <v>163500</v>
      </c>
      <c r="J8" s="1">
        <v>4176</v>
      </c>
      <c r="K8" s="9"/>
      <c r="L8" s="28">
        <f t="shared" si="0"/>
        <v>2.7656837522264003E-2</v>
      </c>
      <c r="M8" s="6">
        <f t="shared" si="1"/>
        <v>37266.666666666672</v>
      </c>
      <c r="N8" s="7">
        <f t="shared" si="2"/>
        <v>0.4978622540250448</v>
      </c>
      <c r="O8" s="7"/>
      <c r="P8" s="24">
        <f t="shared" si="3"/>
        <v>5590.0000000000009</v>
      </c>
      <c r="Q8" s="24">
        <f t="shared" si="4"/>
        <v>22360.000000000004</v>
      </c>
      <c r="R8" s="24">
        <f t="shared" si="5"/>
        <v>9316.6666666666679</v>
      </c>
      <c r="S8" s="24">
        <f t="shared" si="6"/>
        <v>4658.3333333333339</v>
      </c>
      <c r="T8" s="24">
        <f t="shared" si="7"/>
        <v>559</v>
      </c>
      <c r="U8" s="21">
        <f t="shared" si="8"/>
        <v>36707.666666666672</v>
      </c>
    </row>
    <row r="9" spans="1:21" ht="15" thickBot="1" x14ac:dyDescent="0.4">
      <c r="A9" s="5" t="s">
        <v>17</v>
      </c>
      <c r="B9" s="1">
        <v>18941</v>
      </c>
      <c r="C9" s="2"/>
      <c r="D9" s="2">
        <v>503</v>
      </c>
      <c r="E9" s="2"/>
      <c r="F9" s="1">
        <v>18428</v>
      </c>
      <c r="G9" s="1">
        <v>2773</v>
      </c>
      <c r="H9" s="2">
        <v>74</v>
      </c>
      <c r="I9" s="1">
        <v>94958</v>
      </c>
      <c r="J9" s="1">
        <v>13903</v>
      </c>
      <c r="K9" s="9"/>
      <c r="L9" s="28">
        <f t="shared" si="0"/>
        <v>2.6556148038646324E-2</v>
      </c>
      <c r="M9" s="6">
        <f t="shared" si="1"/>
        <v>33533.333333333336</v>
      </c>
      <c r="N9" s="7">
        <f t="shared" si="2"/>
        <v>0.45045725646123264</v>
      </c>
      <c r="O9" s="7"/>
      <c r="P9" s="24">
        <f t="shared" si="3"/>
        <v>5030</v>
      </c>
      <c r="Q9" s="24">
        <f t="shared" si="4"/>
        <v>20120</v>
      </c>
      <c r="R9" s="24">
        <f t="shared" si="5"/>
        <v>8383.3333333333339</v>
      </c>
      <c r="S9" s="24">
        <f t="shared" si="6"/>
        <v>4191.666666666667</v>
      </c>
      <c r="T9" s="24">
        <f t="shared" si="7"/>
        <v>503</v>
      </c>
      <c r="U9" s="21">
        <f t="shared" si="8"/>
        <v>33030.333333333336</v>
      </c>
    </row>
    <row r="10" spans="1:21" ht="15" thickBot="1" x14ac:dyDescent="0.4">
      <c r="A10" s="5" t="s">
        <v>19</v>
      </c>
      <c r="B10" s="1">
        <v>18546</v>
      </c>
      <c r="C10" s="2"/>
      <c r="D10" s="2">
        <v>360</v>
      </c>
      <c r="E10" s="2"/>
      <c r="F10" s="1">
        <v>18052</v>
      </c>
      <c r="G10" s="1">
        <v>1450</v>
      </c>
      <c r="H10" s="2">
        <v>28</v>
      </c>
      <c r="I10" s="1">
        <v>105602</v>
      </c>
      <c r="J10" s="1">
        <v>8256</v>
      </c>
      <c r="K10" s="9"/>
      <c r="L10" s="28">
        <f t="shared" si="0"/>
        <v>1.9411193788417987E-2</v>
      </c>
      <c r="M10" s="6">
        <f t="shared" si="1"/>
        <v>24000</v>
      </c>
      <c r="N10" s="7">
        <f t="shared" si="2"/>
        <v>0.24783333333333332</v>
      </c>
      <c r="O10" s="7"/>
      <c r="P10" s="24">
        <f t="shared" si="3"/>
        <v>3600</v>
      </c>
      <c r="Q10" s="24">
        <f t="shared" si="4"/>
        <v>14400</v>
      </c>
      <c r="R10" s="24">
        <f t="shared" si="5"/>
        <v>6000</v>
      </c>
      <c r="S10" s="24">
        <f t="shared" si="6"/>
        <v>3000</v>
      </c>
      <c r="T10" s="24">
        <f t="shared" si="7"/>
        <v>360</v>
      </c>
      <c r="U10" s="21">
        <f t="shared" si="8"/>
        <v>23640</v>
      </c>
    </row>
    <row r="11" spans="1:21" ht="15" thickBot="1" x14ac:dyDescent="0.4">
      <c r="A11" s="5" t="s">
        <v>14</v>
      </c>
      <c r="B11" s="1">
        <v>18283</v>
      </c>
      <c r="C11" s="2"/>
      <c r="D11" s="2">
        <v>702</v>
      </c>
      <c r="E11" s="2"/>
      <c r="F11" s="1">
        <v>17531</v>
      </c>
      <c r="G11" s="1">
        <v>3920</v>
      </c>
      <c r="H11" s="2">
        <v>151</v>
      </c>
      <c r="I11" s="1">
        <v>86919</v>
      </c>
      <c r="J11" s="1">
        <v>18638</v>
      </c>
      <c r="K11" s="10"/>
      <c r="L11" s="28">
        <f t="shared" si="0"/>
        <v>3.8396324454411199E-2</v>
      </c>
      <c r="M11" s="6">
        <f t="shared" si="1"/>
        <v>46800</v>
      </c>
      <c r="N11" s="7">
        <f t="shared" si="2"/>
        <v>0.62540598290598293</v>
      </c>
      <c r="O11" s="7"/>
      <c r="P11" s="24">
        <f t="shared" si="3"/>
        <v>7020</v>
      </c>
      <c r="Q11" s="24">
        <f t="shared" si="4"/>
        <v>28080</v>
      </c>
      <c r="R11" s="24">
        <f t="shared" si="5"/>
        <v>11700</v>
      </c>
      <c r="S11" s="24">
        <f t="shared" si="6"/>
        <v>5850</v>
      </c>
      <c r="T11" s="24">
        <f t="shared" si="7"/>
        <v>702</v>
      </c>
      <c r="U11" s="21">
        <f t="shared" si="8"/>
        <v>46098</v>
      </c>
    </row>
    <row r="12" spans="1:21" ht="15" thickBot="1" x14ac:dyDescent="0.4">
      <c r="A12" s="5" t="s">
        <v>13</v>
      </c>
      <c r="B12" s="1">
        <v>16826</v>
      </c>
      <c r="C12" s="2"/>
      <c r="D12" s="2">
        <v>371</v>
      </c>
      <c r="E12" s="2"/>
      <c r="F12" s="1">
        <v>16355</v>
      </c>
      <c r="G12" s="2">
        <v>817</v>
      </c>
      <c r="H12" s="2">
        <v>18</v>
      </c>
      <c r="I12" s="1">
        <v>158375</v>
      </c>
      <c r="J12" s="1">
        <v>7689</v>
      </c>
      <c r="K12" s="9"/>
      <c r="L12" s="28">
        <f t="shared" si="0"/>
        <v>2.2049209556638534E-2</v>
      </c>
      <c r="M12" s="6">
        <f t="shared" si="1"/>
        <v>24733.333333333336</v>
      </c>
      <c r="N12" s="7">
        <f t="shared" si="2"/>
        <v>0.33874663072776284</v>
      </c>
      <c r="O12" s="7"/>
      <c r="P12" s="24">
        <f t="shared" si="3"/>
        <v>3710</v>
      </c>
      <c r="Q12" s="24">
        <f t="shared" si="4"/>
        <v>14840</v>
      </c>
      <c r="R12" s="24">
        <f t="shared" si="5"/>
        <v>6183.3333333333339</v>
      </c>
      <c r="S12" s="24">
        <f t="shared" si="6"/>
        <v>3091.666666666667</v>
      </c>
      <c r="T12" s="24">
        <f t="shared" si="7"/>
        <v>371</v>
      </c>
      <c r="U12" s="21">
        <f t="shared" si="8"/>
        <v>24362.333333333336</v>
      </c>
    </row>
    <row r="13" spans="1:21" ht="15" thickBot="1" x14ac:dyDescent="0.4">
      <c r="A13" s="5" t="s">
        <v>12</v>
      </c>
      <c r="B13" s="1">
        <v>16422</v>
      </c>
      <c r="C13" s="2"/>
      <c r="D13" s="2">
        <v>528</v>
      </c>
      <c r="E13" s="2"/>
      <c r="F13" s="1">
        <v>15844</v>
      </c>
      <c r="G13" s="1">
        <v>1281</v>
      </c>
      <c r="H13" s="2">
        <v>41</v>
      </c>
      <c r="I13" s="1">
        <v>80857</v>
      </c>
      <c r="J13" s="1">
        <v>6306</v>
      </c>
      <c r="K13" s="9"/>
      <c r="L13" s="28">
        <f t="shared" si="0"/>
        <v>3.2151991231275122E-2</v>
      </c>
      <c r="M13" s="6">
        <f t="shared" si="1"/>
        <v>35200</v>
      </c>
      <c r="N13" s="7">
        <f t="shared" si="2"/>
        <v>0.54988636363636367</v>
      </c>
      <c r="O13" s="7"/>
      <c r="P13" s="24">
        <f t="shared" si="3"/>
        <v>5280</v>
      </c>
      <c r="Q13" s="24">
        <f t="shared" si="4"/>
        <v>21120</v>
      </c>
      <c r="R13" s="24">
        <f t="shared" si="5"/>
        <v>8800</v>
      </c>
      <c r="S13" s="24">
        <f t="shared" si="6"/>
        <v>4400</v>
      </c>
      <c r="T13" s="24">
        <f t="shared" si="7"/>
        <v>528</v>
      </c>
      <c r="U13" s="21">
        <f t="shared" si="8"/>
        <v>34672</v>
      </c>
    </row>
    <row r="14" spans="1:21" ht="15" thickBot="1" x14ac:dyDescent="0.4">
      <c r="A14" s="5" t="s">
        <v>15</v>
      </c>
      <c r="B14" s="1">
        <v>11426</v>
      </c>
      <c r="C14" s="2"/>
      <c r="D14" s="2">
        <v>222</v>
      </c>
      <c r="E14" s="2"/>
      <c r="F14" s="1">
        <v>9978</v>
      </c>
      <c r="G14" s="2">
        <v>410</v>
      </c>
      <c r="H14" s="2">
        <v>8</v>
      </c>
      <c r="I14" s="1">
        <v>106134</v>
      </c>
      <c r="J14" s="1">
        <v>3806</v>
      </c>
      <c r="K14" s="9"/>
      <c r="L14" s="28">
        <f t="shared" si="0"/>
        <v>1.9429371608611936E-2</v>
      </c>
      <c r="M14" s="6">
        <f t="shared" si="1"/>
        <v>14800</v>
      </c>
      <c r="N14" s="7">
        <f t="shared" si="2"/>
        <v>0.32581081081081081</v>
      </c>
      <c r="O14" s="7"/>
      <c r="P14" s="24">
        <f t="shared" si="3"/>
        <v>2220</v>
      </c>
      <c r="Q14" s="24">
        <f t="shared" si="4"/>
        <v>8880</v>
      </c>
      <c r="R14" s="24">
        <f t="shared" si="5"/>
        <v>3700</v>
      </c>
      <c r="S14" s="24">
        <f t="shared" si="6"/>
        <v>1850</v>
      </c>
      <c r="T14" s="24">
        <f t="shared" si="7"/>
        <v>222</v>
      </c>
      <c r="U14" s="21">
        <f t="shared" si="8"/>
        <v>14578</v>
      </c>
    </row>
    <row r="15" spans="1:21" ht="15" thickBot="1" x14ac:dyDescent="0.4">
      <c r="A15" s="5" t="s">
        <v>16</v>
      </c>
      <c r="B15" s="1">
        <v>10885</v>
      </c>
      <c r="C15" s="2"/>
      <c r="D15" s="2">
        <v>412</v>
      </c>
      <c r="E15" s="2"/>
      <c r="F15" s="1">
        <v>10442</v>
      </c>
      <c r="G15" s="1">
        <v>1057</v>
      </c>
      <c r="H15" s="2">
        <v>40</v>
      </c>
      <c r="I15" s="1">
        <v>41085</v>
      </c>
      <c r="J15" s="1">
        <v>3990</v>
      </c>
      <c r="K15" s="9"/>
      <c r="L15" s="28">
        <f t="shared" si="0"/>
        <v>3.7850252641249423E-2</v>
      </c>
      <c r="M15" s="6">
        <f t="shared" si="1"/>
        <v>27466.666666666668</v>
      </c>
      <c r="N15" s="7">
        <f t="shared" si="2"/>
        <v>0.61983009708737868</v>
      </c>
      <c r="O15" s="7"/>
      <c r="P15" s="24">
        <f t="shared" si="3"/>
        <v>4120</v>
      </c>
      <c r="Q15" s="24">
        <f t="shared" si="4"/>
        <v>16480</v>
      </c>
      <c r="R15" s="24">
        <f t="shared" si="5"/>
        <v>6866.666666666667</v>
      </c>
      <c r="S15" s="24">
        <f t="shared" si="6"/>
        <v>3433.3333333333335</v>
      </c>
      <c r="T15" s="24">
        <f t="shared" si="7"/>
        <v>412</v>
      </c>
      <c r="U15" s="21">
        <f t="shared" si="8"/>
        <v>27054.666666666668</v>
      </c>
    </row>
    <row r="16" spans="1:21" ht="15" thickBot="1" x14ac:dyDescent="0.4">
      <c r="A16" s="5" t="s">
        <v>23</v>
      </c>
      <c r="B16" s="1">
        <v>9784</v>
      </c>
      <c r="C16" s="2"/>
      <c r="D16" s="2">
        <v>380</v>
      </c>
      <c r="E16" s="2"/>
      <c r="F16" s="1">
        <v>9354</v>
      </c>
      <c r="G16" s="1">
        <v>2732</v>
      </c>
      <c r="H16" s="2">
        <v>106</v>
      </c>
      <c r="I16" s="1">
        <v>33502</v>
      </c>
      <c r="J16" s="1">
        <v>9354</v>
      </c>
      <c r="K16" s="9"/>
      <c r="L16" s="28">
        <f t="shared" si="0"/>
        <v>3.883892068683565E-2</v>
      </c>
      <c r="M16" s="6">
        <f t="shared" si="1"/>
        <v>25333.333333333336</v>
      </c>
      <c r="N16" s="7">
        <f t="shared" si="2"/>
        <v>0.63076315789473691</v>
      </c>
      <c r="O16" s="7"/>
      <c r="P16" s="24">
        <f t="shared" si="3"/>
        <v>3800</v>
      </c>
      <c r="Q16" s="24">
        <f t="shared" si="4"/>
        <v>15200</v>
      </c>
      <c r="R16" s="24">
        <f t="shared" si="5"/>
        <v>6333.3333333333339</v>
      </c>
      <c r="S16" s="24">
        <f t="shared" si="6"/>
        <v>3166.666666666667</v>
      </c>
      <c r="T16" s="24">
        <f t="shared" si="7"/>
        <v>380</v>
      </c>
      <c r="U16" s="21">
        <f t="shared" si="8"/>
        <v>24953.333333333336</v>
      </c>
    </row>
    <row r="17" spans="1:21" ht="15" thickBot="1" x14ac:dyDescent="0.4">
      <c r="A17" s="5" t="s">
        <v>9</v>
      </c>
      <c r="B17" s="1">
        <v>9740</v>
      </c>
      <c r="C17" s="4">
        <v>88</v>
      </c>
      <c r="D17" s="2">
        <v>455</v>
      </c>
      <c r="E17" s="2"/>
      <c r="F17" s="1">
        <v>8211</v>
      </c>
      <c r="G17" s="1">
        <v>1335</v>
      </c>
      <c r="H17" s="2">
        <v>62</v>
      </c>
      <c r="I17" s="1">
        <v>92999</v>
      </c>
      <c r="J17" s="1">
        <v>12749</v>
      </c>
      <c r="K17" s="9"/>
      <c r="L17" s="28">
        <f t="shared" si="0"/>
        <v>4.6714579055441477E-2</v>
      </c>
      <c r="M17" s="6">
        <f t="shared" si="1"/>
        <v>30333.333333333336</v>
      </c>
      <c r="N17" s="7">
        <f t="shared" si="2"/>
        <v>0.72930769230769232</v>
      </c>
      <c r="O17" s="7"/>
      <c r="P17" s="24">
        <f t="shared" si="3"/>
        <v>4550</v>
      </c>
      <c r="Q17" s="24">
        <f t="shared" si="4"/>
        <v>18200</v>
      </c>
      <c r="R17" s="24">
        <f t="shared" si="5"/>
        <v>7583.3333333333339</v>
      </c>
      <c r="S17" s="24">
        <f t="shared" si="6"/>
        <v>3791.666666666667</v>
      </c>
      <c r="T17" s="24">
        <f t="shared" si="7"/>
        <v>455</v>
      </c>
      <c r="U17" s="21">
        <f t="shared" si="8"/>
        <v>29878.333333333336</v>
      </c>
    </row>
    <row r="18" spans="1:21" ht="15" thickBot="1" x14ac:dyDescent="0.4">
      <c r="A18" s="5" t="s">
        <v>27</v>
      </c>
      <c r="B18" s="1">
        <v>6351</v>
      </c>
      <c r="C18" s="2"/>
      <c r="D18" s="2">
        <v>245</v>
      </c>
      <c r="E18" s="2"/>
      <c r="F18" s="1">
        <v>6092</v>
      </c>
      <c r="G18" s="2">
        <v>957</v>
      </c>
      <c r="H18" s="2">
        <v>37</v>
      </c>
      <c r="I18" s="1">
        <v>32133</v>
      </c>
      <c r="J18" s="1">
        <v>4841</v>
      </c>
      <c r="K18" s="9"/>
      <c r="L18" s="28">
        <f t="shared" si="0"/>
        <v>3.8576602109903955E-2</v>
      </c>
      <c r="M18" s="6">
        <f t="shared" si="1"/>
        <v>16333.333333333334</v>
      </c>
      <c r="N18" s="7">
        <f t="shared" si="2"/>
        <v>0.62702040816326532</v>
      </c>
      <c r="O18" s="7"/>
      <c r="P18" s="24">
        <f t="shared" si="3"/>
        <v>2450</v>
      </c>
      <c r="Q18" s="24">
        <f t="shared" si="4"/>
        <v>9800</v>
      </c>
      <c r="R18" s="24">
        <f t="shared" si="5"/>
        <v>4083.3333333333335</v>
      </c>
      <c r="S18" s="24">
        <f t="shared" si="6"/>
        <v>2041.6666666666667</v>
      </c>
      <c r="T18" s="24">
        <f t="shared" si="7"/>
        <v>245</v>
      </c>
      <c r="U18" s="21">
        <f t="shared" si="8"/>
        <v>16088.333333333334</v>
      </c>
    </row>
    <row r="19" spans="1:21" ht="15" thickBot="1" x14ac:dyDescent="0.4">
      <c r="A19" s="5" t="s">
        <v>18</v>
      </c>
      <c r="B19" s="1">
        <v>6202</v>
      </c>
      <c r="C19" s="2"/>
      <c r="D19" s="2">
        <v>226</v>
      </c>
      <c r="E19" s="2"/>
      <c r="F19" s="1">
        <v>5936</v>
      </c>
      <c r="G19" s="1">
        <v>1121</v>
      </c>
      <c r="H19" s="2">
        <v>41</v>
      </c>
      <c r="I19" s="1">
        <v>31180</v>
      </c>
      <c r="J19" s="1">
        <v>5637</v>
      </c>
      <c r="K19" s="10"/>
      <c r="L19" s="28">
        <f t="shared" si="0"/>
        <v>3.6439858110287007E-2</v>
      </c>
      <c r="M19" s="6">
        <f t="shared" si="1"/>
        <v>15066.666666666668</v>
      </c>
      <c r="N19" s="7">
        <f t="shared" si="2"/>
        <v>0.60601769911504433</v>
      </c>
      <c r="O19" s="7"/>
      <c r="P19" s="24">
        <f t="shared" si="3"/>
        <v>2260</v>
      </c>
      <c r="Q19" s="24">
        <f t="shared" si="4"/>
        <v>9040</v>
      </c>
      <c r="R19" s="24">
        <f t="shared" si="5"/>
        <v>3766.666666666667</v>
      </c>
      <c r="S19" s="24">
        <f t="shared" si="6"/>
        <v>1883.3333333333335</v>
      </c>
      <c r="T19" s="24">
        <f t="shared" si="7"/>
        <v>226</v>
      </c>
      <c r="U19" s="21">
        <f t="shared" si="8"/>
        <v>14840.666666666668</v>
      </c>
    </row>
    <row r="20" spans="1:21" ht="15" thickBot="1" x14ac:dyDescent="0.4">
      <c r="A20" s="5" t="s">
        <v>26</v>
      </c>
      <c r="B20" s="1">
        <v>6185</v>
      </c>
      <c r="C20" s="2"/>
      <c r="D20" s="2">
        <v>138</v>
      </c>
      <c r="E20" s="2"/>
      <c r="F20" s="1">
        <v>5671</v>
      </c>
      <c r="G20" s="1">
        <v>1030</v>
      </c>
      <c r="H20" s="2">
        <v>23</v>
      </c>
      <c r="I20" s="1">
        <v>41529</v>
      </c>
      <c r="J20" s="1">
        <v>6918</v>
      </c>
      <c r="K20" s="10"/>
      <c r="L20" s="28">
        <f t="shared" si="0"/>
        <v>2.231204527081649E-2</v>
      </c>
      <c r="M20" s="6">
        <f t="shared" si="1"/>
        <v>9200</v>
      </c>
      <c r="N20" s="7">
        <f t="shared" si="2"/>
        <v>0.38358695652173913</v>
      </c>
      <c r="O20" s="7"/>
      <c r="P20" s="24">
        <f t="shared" si="3"/>
        <v>1380</v>
      </c>
      <c r="Q20" s="24">
        <f t="shared" si="4"/>
        <v>5520</v>
      </c>
      <c r="R20" s="24">
        <f t="shared" si="5"/>
        <v>2300</v>
      </c>
      <c r="S20" s="24">
        <f t="shared" si="6"/>
        <v>1150</v>
      </c>
      <c r="T20" s="24">
        <f t="shared" si="7"/>
        <v>138</v>
      </c>
      <c r="U20" s="21">
        <f t="shared" si="8"/>
        <v>9062</v>
      </c>
    </row>
    <row r="21" spans="1:21" ht="15" thickBot="1" x14ac:dyDescent="0.4">
      <c r="A21" s="5" t="s">
        <v>21</v>
      </c>
      <c r="B21" s="1">
        <v>5512</v>
      </c>
      <c r="C21" s="2"/>
      <c r="D21" s="2">
        <v>213</v>
      </c>
      <c r="E21" s="2"/>
      <c r="F21" s="1">
        <v>5299</v>
      </c>
      <c r="G21" s="2">
        <v>473</v>
      </c>
      <c r="H21" s="2">
        <v>18</v>
      </c>
      <c r="I21" s="1">
        <v>55985</v>
      </c>
      <c r="J21" s="1">
        <v>4809</v>
      </c>
      <c r="K21" s="10"/>
      <c r="L21" s="28">
        <f t="shared" si="0"/>
        <v>3.8642960812772131E-2</v>
      </c>
      <c r="M21" s="6">
        <f t="shared" si="1"/>
        <v>14200</v>
      </c>
      <c r="N21" s="7">
        <f t="shared" si="2"/>
        <v>0.62683098591549291</v>
      </c>
      <c r="O21" s="7"/>
      <c r="P21" s="24">
        <f t="shared" si="3"/>
        <v>2130</v>
      </c>
      <c r="Q21" s="24">
        <f t="shared" si="4"/>
        <v>8520</v>
      </c>
      <c r="R21" s="24">
        <f t="shared" si="5"/>
        <v>3550</v>
      </c>
      <c r="S21" s="24">
        <f t="shared" si="6"/>
        <v>1775</v>
      </c>
      <c r="T21" s="24">
        <f t="shared" si="7"/>
        <v>213</v>
      </c>
      <c r="U21" s="21">
        <f t="shared" si="8"/>
        <v>13987</v>
      </c>
    </row>
    <row r="22" spans="1:21" ht="15" thickBot="1" x14ac:dyDescent="0.4">
      <c r="A22" s="5" t="s">
        <v>20</v>
      </c>
      <c r="B22" s="1">
        <v>4634</v>
      </c>
      <c r="C22" s="2"/>
      <c r="D22" s="2">
        <v>94</v>
      </c>
      <c r="E22" s="2"/>
      <c r="F22" s="1">
        <v>3619</v>
      </c>
      <c r="G22" s="2">
        <v>697</v>
      </c>
      <c r="H22" s="2">
        <v>14</v>
      </c>
      <c r="I22" s="1">
        <v>59849</v>
      </c>
      <c r="J22" s="1">
        <v>8998</v>
      </c>
      <c r="K22" s="9"/>
      <c r="L22" s="28">
        <f t="shared" si="0"/>
        <v>2.0284851100561069E-2</v>
      </c>
      <c r="M22" s="6">
        <f t="shared" si="1"/>
        <v>6266.666666666667</v>
      </c>
      <c r="N22" s="7">
        <f t="shared" si="2"/>
        <v>0.42250000000000004</v>
      </c>
      <c r="O22" s="7"/>
      <c r="P22" s="24">
        <f t="shared" si="3"/>
        <v>940</v>
      </c>
      <c r="Q22" s="24">
        <f t="shared" si="4"/>
        <v>3760</v>
      </c>
      <c r="R22" s="24">
        <f t="shared" si="5"/>
        <v>1566.6666666666667</v>
      </c>
      <c r="S22" s="24">
        <f t="shared" si="6"/>
        <v>783.33333333333337</v>
      </c>
      <c r="T22" s="24">
        <f t="shared" si="7"/>
        <v>94</v>
      </c>
      <c r="U22" s="21">
        <f t="shared" si="8"/>
        <v>6172.666666666667</v>
      </c>
    </row>
    <row r="23" spans="1:21" ht="15" thickBot="1" x14ac:dyDescent="0.4">
      <c r="A23" s="5" t="s">
        <v>29</v>
      </c>
      <c r="B23" s="1">
        <v>4042</v>
      </c>
      <c r="C23" s="2"/>
      <c r="D23" s="2">
        <v>109</v>
      </c>
      <c r="E23" s="2"/>
      <c r="F23" s="1">
        <v>3931</v>
      </c>
      <c r="G23" s="2">
        <v>480</v>
      </c>
      <c r="H23" s="2">
        <v>13</v>
      </c>
      <c r="I23" s="1">
        <v>33026</v>
      </c>
      <c r="J23" s="1">
        <v>3925</v>
      </c>
      <c r="K23" s="10"/>
      <c r="L23" s="28">
        <f t="shared" si="0"/>
        <v>2.6966848095002473E-2</v>
      </c>
      <c r="M23" s="6">
        <f t="shared" si="1"/>
        <v>7266.666666666667</v>
      </c>
      <c r="N23" s="7">
        <f t="shared" si="2"/>
        <v>0.45903669724770646</v>
      </c>
      <c r="O23" s="7"/>
      <c r="P23" s="24">
        <f t="shared" si="3"/>
        <v>1090</v>
      </c>
      <c r="Q23" s="24">
        <f t="shared" si="4"/>
        <v>4360</v>
      </c>
      <c r="R23" s="24">
        <f t="shared" si="5"/>
        <v>1816.6666666666667</v>
      </c>
      <c r="S23" s="24">
        <f t="shared" si="6"/>
        <v>908.33333333333337</v>
      </c>
      <c r="T23" s="24">
        <f t="shared" si="7"/>
        <v>109</v>
      </c>
      <c r="U23" s="21">
        <f t="shared" si="8"/>
        <v>7157.666666666667</v>
      </c>
    </row>
    <row r="24" spans="1:21" ht="15" thickBot="1" x14ac:dyDescent="0.4">
      <c r="A24" s="5" t="s">
        <v>24</v>
      </c>
      <c r="B24" s="1">
        <v>3823</v>
      </c>
      <c r="C24" s="2"/>
      <c r="D24" s="2">
        <v>75</v>
      </c>
      <c r="E24" s="2"/>
      <c r="F24" s="1">
        <v>3662</v>
      </c>
      <c r="G24" s="2">
        <v>376</v>
      </c>
      <c r="H24" s="2">
        <v>7</v>
      </c>
      <c r="I24" s="1">
        <v>47809</v>
      </c>
      <c r="J24" s="1">
        <v>4708</v>
      </c>
      <c r="K24" s="9"/>
      <c r="L24" s="28">
        <f t="shared" si="0"/>
        <v>1.9618100967826315E-2</v>
      </c>
      <c r="M24" s="6">
        <f t="shared" si="1"/>
        <v>5000</v>
      </c>
      <c r="N24" s="7">
        <f t="shared" si="2"/>
        <v>0.2676</v>
      </c>
      <c r="O24" s="7"/>
      <c r="P24" s="24">
        <f t="shared" si="3"/>
        <v>750</v>
      </c>
      <c r="Q24" s="24">
        <f t="shared" si="4"/>
        <v>3000</v>
      </c>
      <c r="R24" s="24">
        <f t="shared" si="5"/>
        <v>1250</v>
      </c>
      <c r="S24" s="24">
        <f t="shared" si="6"/>
        <v>625</v>
      </c>
      <c r="T24" s="24">
        <f t="shared" si="7"/>
        <v>75</v>
      </c>
      <c r="U24" s="21">
        <f t="shared" si="8"/>
        <v>4925</v>
      </c>
    </row>
    <row r="25" spans="1:21" ht="15" thickBot="1" x14ac:dyDescent="0.4">
      <c r="A25" s="5" t="s">
        <v>35</v>
      </c>
      <c r="B25" s="1">
        <v>3539</v>
      </c>
      <c r="C25" s="2"/>
      <c r="D25" s="2">
        <v>91</v>
      </c>
      <c r="E25" s="2"/>
      <c r="F25" s="1">
        <v>3379</v>
      </c>
      <c r="G25" s="2">
        <v>581</v>
      </c>
      <c r="H25" s="2">
        <v>15</v>
      </c>
      <c r="I25" s="1">
        <v>40480</v>
      </c>
      <c r="J25" s="1">
        <v>6647</v>
      </c>
      <c r="K25" s="9"/>
      <c r="L25" s="28">
        <f t="shared" si="0"/>
        <v>2.5713478383724217E-2</v>
      </c>
      <c r="M25" s="6">
        <f t="shared" si="1"/>
        <v>6066.666666666667</v>
      </c>
      <c r="N25" s="7">
        <f t="shared" si="2"/>
        <v>0.44302197802197807</v>
      </c>
      <c r="O25" s="7"/>
      <c r="P25" s="24">
        <f t="shared" si="3"/>
        <v>910</v>
      </c>
      <c r="Q25" s="24">
        <f t="shared" si="4"/>
        <v>3640</v>
      </c>
      <c r="R25" s="24">
        <f t="shared" si="5"/>
        <v>1516.6666666666667</v>
      </c>
      <c r="S25" s="24">
        <f t="shared" si="6"/>
        <v>758.33333333333337</v>
      </c>
      <c r="T25" s="24">
        <f t="shared" si="7"/>
        <v>91</v>
      </c>
      <c r="U25" s="21">
        <f t="shared" si="8"/>
        <v>5975.666666666667</v>
      </c>
    </row>
    <row r="26" spans="1:21" ht="15" thickBot="1" x14ac:dyDescent="0.4">
      <c r="A26" s="5" t="s">
        <v>33</v>
      </c>
      <c r="B26" s="1">
        <v>3018</v>
      </c>
      <c r="C26" s="2"/>
      <c r="D26" s="2">
        <v>89</v>
      </c>
      <c r="E26" s="2"/>
      <c r="F26" s="1">
        <v>2909</v>
      </c>
      <c r="G26" s="2">
        <v>434</v>
      </c>
      <c r="H26" s="2">
        <v>13</v>
      </c>
      <c r="I26" s="1">
        <v>37178</v>
      </c>
      <c r="J26" s="1">
        <v>5352</v>
      </c>
      <c r="K26" s="10"/>
      <c r="L26" s="28">
        <f t="shared" si="0"/>
        <v>2.9489728296885353E-2</v>
      </c>
      <c r="M26" s="6">
        <f t="shared" si="1"/>
        <v>5933.3333333333339</v>
      </c>
      <c r="N26" s="7">
        <f t="shared" si="2"/>
        <v>0.50971910112359553</v>
      </c>
      <c r="O26" s="7"/>
      <c r="P26" s="24">
        <f t="shared" si="3"/>
        <v>890.00000000000011</v>
      </c>
      <c r="Q26" s="24">
        <f t="shared" si="4"/>
        <v>3560.0000000000005</v>
      </c>
      <c r="R26" s="24">
        <f t="shared" si="5"/>
        <v>1483.3333333333335</v>
      </c>
      <c r="S26" s="24">
        <f t="shared" si="6"/>
        <v>741.66666666666674</v>
      </c>
      <c r="T26" s="24">
        <f t="shared" si="7"/>
        <v>89</v>
      </c>
      <c r="U26" s="21">
        <f t="shared" si="8"/>
        <v>5844.3333333333339</v>
      </c>
    </row>
    <row r="27" spans="1:21" ht="15" thickBot="1" x14ac:dyDescent="0.4">
      <c r="A27" s="5" t="s">
        <v>22</v>
      </c>
      <c r="B27" s="1">
        <v>2885</v>
      </c>
      <c r="C27" s="2"/>
      <c r="D27" s="2">
        <v>111</v>
      </c>
      <c r="E27" s="2"/>
      <c r="F27" s="1">
        <v>2709</v>
      </c>
      <c r="G27" s="2">
        <v>499</v>
      </c>
      <c r="H27" s="2">
        <v>19</v>
      </c>
      <c r="I27" s="1">
        <v>34309</v>
      </c>
      <c r="J27" s="1">
        <v>5937</v>
      </c>
      <c r="K27" s="9"/>
      <c r="L27" s="28">
        <f t="shared" si="0"/>
        <v>3.847487001733102E-2</v>
      </c>
      <c r="M27" s="6">
        <f t="shared" si="1"/>
        <v>7400</v>
      </c>
      <c r="N27" s="7">
        <f t="shared" si="2"/>
        <v>0.63391891891891894</v>
      </c>
      <c r="O27" s="7"/>
      <c r="P27" s="24">
        <f t="shared" si="3"/>
        <v>1110</v>
      </c>
      <c r="Q27" s="24">
        <f t="shared" si="4"/>
        <v>4440</v>
      </c>
      <c r="R27" s="24">
        <f t="shared" si="5"/>
        <v>1850</v>
      </c>
      <c r="S27" s="24">
        <f t="shared" si="6"/>
        <v>925</v>
      </c>
      <c r="T27" s="24">
        <f t="shared" si="7"/>
        <v>111</v>
      </c>
      <c r="U27" s="21">
        <f t="shared" si="8"/>
        <v>7289</v>
      </c>
    </row>
    <row r="28" spans="1:21" ht="15" thickBot="1" x14ac:dyDescent="0.4">
      <c r="A28" s="5" t="s">
        <v>36</v>
      </c>
      <c r="B28" s="1">
        <v>2838</v>
      </c>
      <c r="C28" s="2"/>
      <c r="D28" s="2">
        <v>78</v>
      </c>
      <c r="E28" s="2"/>
      <c r="F28" s="1">
        <v>2740</v>
      </c>
      <c r="G28" s="2">
        <v>583</v>
      </c>
      <c r="H28" s="2">
        <v>16</v>
      </c>
      <c r="I28" s="1">
        <v>20605</v>
      </c>
      <c r="J28" s="1">
        <v>4236</v>
      </c>
      <c r="K28" s="10"/>
      <c r="L28" s="28">
        <f t="shared" si="0"/>
        <v>2.748414376321353E-2</v>
      </c>
      <c r="M28" s="6">
        <f t="shared" si="1"/>
        <v>5200</v>
      </c>
      <c r="N28" s="7">
        <f t="shared" si="2"/>
        <v>0.47307692307692306</v>
      </c>
      <c r="O28" s="7"/>
      <c r="P28" s="24">
        <f t="shared" si="3"/>
        <v>780</v>
      </c>
      <c r="Q28" s="24">
        <f t="shared" si="4"/>
        <v>3120</v>
      </c>
      <c r="R28" s="24">
        <f t="shared" si="5"/>
        <v>1300</v>
      </c>
      <c r="S28" s="24">
        <f t="shared" si="6"/>
        <v>650</v>
      </c>
      <c r="T28" s="24">
        <f t="shared" si="7"/>
        <v>78</v>
      </c>
      <c r="U28" s="21">
        <f t="shared" si="8"/>
        <v>5122</v>
      </c>
    </row>
    <row r="29" spans="1:21" ht="15" thickBot="1" x14ac:dyDescent="0.4">
      <c r="A29" s="5" t="s">
        <v>25</v>
      </c>
      <c r="B29" s="1">
        <v>2792</v>
      </c>
      <c r="C29" s="2"/>
      <c r="D29" s="2">
        <v>67</v>
      </c>
      <c r="E29" s="2"/>
      <c r="F29" s="1">
        <v>2725</v>
      </c>
      <c r="G29" s="2">
        <v>563</v>
      </c>
      <c r="H29" s="2">
        <v>14</v>
      </c>
      <c r="I29" s="1">
        <v>27367</v>
      </c>
      <c r="J29" s="1">
        <v>5522</v>
      </c>
      <c r="K29" s="10"/>
      <c r="L29" s="28">
        <f t="shared" si="0"/>
        <v>2.3997134670487107E-2</v>
      </c>
      <c r="M29" s="6">
        <f t="shared" si="1"/>
        <v>4466.666666666667</v>
      </c>
      <c r="N29" s="7">
        <f t="shared" si="2"/>
        <v>0.3899253731343284</v>
      </c>
      <c r="O29" s="7"/>
      <c r="P29" s="24">
        <f t="shared" si="3"/>
        <v>670</v>
      </c>
      <c r="Q29" s="24">
        <f t="shared" si="4"/>
        <v>2680</v>
      </c>
      <c r="R29" s="24">
        <f t="shared" si="5"/>
        <v>1116.6666666666667</v>
      </c>
      <c r="S29" s="24">
        <f t="shared" si="6"/>
        <v>558.33333333333337</v>
      </c>
      <c r="T29" s="24">
        <f t="shared" si="7"/>
        <v>67</v>
      </c>
      <c r="U29" s="21">
        <f t="shared" si="8"/>
        <v>4399.666666666667</v>
      </c>
    </row>
    <row r="30" spans="1:21" ht="15" thickBot="1" x14ac:dyDescent="0.4">
      <c r="A30" s="5" t="s">
        <v>31</v>
      </c>
      <c r="B30" s="1">
        <v>2456</v>
      </c>
      <c r="C30" s="2"/>
      <c r="D30" s="2">
        <v>86</v>
      </c>
      <c r="E30" s="3">
        <v>6</v>
      </c>
      <c r="F30" s="1">
        <v>2322</v>
      </c>
      <c r="G30" s="2">
        <v>840</v>
      </c>
      <c r="H30" s="2">
        <v>29</v>
      </c>
      <c r="I30" s="1">
        <v>26074</v>
      </c>
      <c r="J30" s="1">
        <v>8921</v>
      </c>
      <c r="K30" s="9"/>
      <c r="L30" s="28">
        <f t="shared" si="0"/>
        <v>3.5016286644951142E-2</v>
      </c>
      <c r="M30" s="6">
        <f t="shared" si="1"/>
        <v>5733.3333333333339</v>
      </c>
      <c r="N30" s="7">
        <f t="shared" si="2"/>
        <v>0.59500000000000008</v>
      </c>
      <c r="O30" s="7"/>
      <c r="P30" s="24">
        <f t="shared" si="3"/>
        <v>860.00000000000011</v>
      </c>
      <c r="Q30" s="24">
        <f t="shared" si="4"/>
        <v>3440.0000000000005</v>
      </c>
      <c r="R30" s="24">
        <f t="shared" si="5"/>
        <v>1433.3333333333335</v>
      </c>
      <c r="S30" s="24">
        <f t="shared" si="6"/>
        <v>716.66666666666674</v>
      </c>
      <c r="T30" s="24">
        <f t="shared" si="7"/>
        <v>86</v>
      </c>
      <c r="U30" s="21">
        <f t="shared" si="8"/>
        <v>5647.3333333333339</v>
      </c>
    </row>
    <row r="31" spans="1:21" ht="15" thickBot="1" x14ac:dyDescent="0.4">
      <c r="A31" s="5" t="s">
        <v>30</v>
      </c>
      <c r="B31" s="1">
        <v>2260</v>
      </c>
      <c r="C31" s="2"/>
      <c r="D31" s="2">
        <v>76</v>
      </c>
      <c r="E31" s="2"/>
      <c r="F31" s="1">
        <v>2184</v>
      </c>
      <c r="G31" s="2">
        <v>756</v>
      </c>
      <c r="H31" s="2">
        <v>25</v>
      </c>
      <c r="I31" s="1">
        <v>20635</v>
      </c>
      <c r="J31" s="1">
        <v>6904</v>
      </c>
      <c r="K31" s="10"/>
      <c r="L31" s="28">
        <f t="shared" si="0"/>
        <v>3.3628318584070796E-2</v>
      </c>
      <c r="M31" s="6">
        <f t="shared" si="1"/>
        <v>5066.666666666667</v>
      </c>
      <c r="N31" s="7">
        <f t="shared" si="2"/>
        <v>0.56894736842105265</v>
      </c>
      <c r="O31" s="7"/>
      <c r="P31" s="24">
        <f t="shared" si="3"/>
        <v>760</v>
      </c>
      <c r="Q31" s="24">
        <f t="shared" si="4"/>
        <v>3040</v>
      </c>
      <c r="R31" s="24">
        <f t="shared" si="5"/>
        <v>1266.6666666666667</v>
      </c>
      <c r="S31" s="24">
        <f t="shared" si="6"/>
        <v>633.33333333333337</v>
      </c>
      <c r="T31" s="24">
        <f t="shared" si="7"/>
        <v>76</v>
      </c>
      <c r="U31" s="21">
        <f t="shared" si="8"/>
        <v>4990.666666666667</v>
      </c>
    </row>
    <row r="32" spans="1:21" ht="15" thickBot="1" x14ac:dyDescent="0.4">
      <c r="A32" s="5" t="s">
        <v>28</v>
      </c>
      <c r="B32" s="1">
        <v>1976</v>
      </c>
      <c r="C32" s="2"/>
      <c r="D32" s="2">
        <v>13</v>
      </c>
      <c r="E32" s="2"/>
      <c r="F32" s="1">
        <v>1937</v>
      </c>
      <c r="G32" s="2">
        <v>649</v>
      </c>
      <c r="H32" s="2">
        <v>4</v>
      </c>
      <c r="I32" s="1">
        <v>38373</v>
      </c>
      <c r="J32" s="1">
        <v>12601</v>
      </c>
      <c r="K32" s="10"/>
      <c r="L32" s="28">
        <f t="shared" si="0"/>
        <v>6.5789473684210523E-3</v>
      </c>
      <c r="M32" s="6">
        <f t="shared" si="1"/>
        <v>866.66666666666674</v>
      </c>
      <c r="N32" s="7">
        <f t="shared" si="2"/>
        <v>1.2349999999999999</v>
      </c>
      <c r="O32" s="7"/>
      <c r="P32" s="24">
        <f t="shared" si="3"/>
        <v>130</v>
      </c>
      <c r="Q32" s="24">
        <f t="shared" si="4"/>
        <v>520</v>
      </c>
      <c r="R32" s="24">
        <f t="shared" si="5"/>
        <v>216.66666666666669</v>
      </c>
      <c r="S32" s="24">
        <f t="shared" si="6"/>
        <v>108.33333333333334</v>
      </c>
      <c r="T32" s="24">
        <f t="shared" si="7"/>
        <v>13</v>
      </c>
      <c r="U32" s="21">
        <f t="shared" si="8"/>
        <v>853.66666666666674</v>
      </c>
    </row>
    <row r="33" spans="1:21" ht="15" thickBot="1" x14ac:dyDescent="0.4">
      <c r="A33" s="5" t="s">
        <v>40</v>
      </c>
      <c r="B33" s="1">
        <v>1727</v>
      </c>
      <c r="C33" s="2"/>
      <c r="D33" s="2">
        <v>43</v>
      </c>
      <c r="E33" s="2"/>
      <c r="F33" s="1">
        <v>1674</v>
      </c>
      <c r="G33" s="1">
        <v>1634</v>
      </c>
      <c r="H33" s="2">
        <v>41</v>
      </c>
      <c r="I33" s="1">
        <v>14008</v>
      </c>
      <c r="J33" s="1">
        <v>13257</v>
      </c>
      <c r="K33" s="9"/>
      <c r="L33" s="28">
        <f t="shared" si="0"/>
        <v>2.4898668210770122E-2</v>
      </c>
      <c r="M33" s="32">
        <f t="shared" si="1"/>
        <v>2866.666666666667</v>
      </c>
      <c r="N33" s="33">
        <f t="shared" si="2"/>
        <v>0.41604651162790701</v>
      </c>
      <c r="O33" s="7"/>
      <c r="P33" s="24">
        <f t="shared" si="3"/>
        <v>430.00000000000006</v>
      </c>
      <c r="Q33" s="24">
        <f t="shared" si="4"/>
        <v>1720.0000000000002</v>
      </c>
      <c r="R33" s="24">
        <f t="shared" si="5"/>
        <v>716.66666666666674</v>
      </c>
      <c r="S33" s="24">
        <f t="shared" si="6"/>
        <v>358.33333333333337</v>
      </c>
      <c r="T33" s="24">
        <f t="shared" si="7"/>
        <v>43</v>
      </c>
      <c r="U33" s="21">
        <f t="shared" si="8"/>
        <v>2823.666666666667</v>
      </c>
    </row>
    <row r="34" spans="1:21" ht="15" thickBot="1" x14ac:dyDescent="0.4">
      <c r="A34" s="5" t="s">
        <v>46</v>
      </c>
      <c r="B34" s="1">
        <v>1684</v>
      </c>
      <c r="C34" s="2"/>
      <c r="D34" s="2">
        <v>80</v>
      </c>
      <c r="E34" s="2"/>
      <c r="F34" s="1">
        <v>1082</v>
      </c>
      <c r="G34" s="2">
        <v>430</v>
      </c>
      <c r="H34" s="2">
        <v>20</v>
      </c>
      <c r="I34" s="1">
        <v>22246</v>
      </c>
      <c r="J34" s="1">
        <v>5678</v>
      </c>
      <c r="K34" s="9"/>
      <c r="L34" s="28">
        <f t="shared" si="0"/>
        <v>4.7505938242280284E-2</v>
      </c>
      <c r="M34" s="6">
        <f t="shared" si="1"/>
        <v>5333.3333333333339</v>
      </c>
      <c r="N34" s="7">
        <f t="shared" si="2"/>
        <v>0.79712499999999997</v>
      </c>
      <c r="O34" s="7"/>
      <c r="P34" s="24">
        <f t="shared" si="3"/>
        <v>800.00000000000011</v>
      </c>
      <c r="Q34" s="24">
        <f t="shared" si="4"/>
        <v>3200.0000000000005</v>
      </c>
      <c r="R34" s="24">
        <f t="shared" si="5"/>
        <v>1333.3333333333335</v>
      </c>
      <c r="S34" s="24">
        <f t="shared" si="6"/>
        <v>666.66666666666674</v>
      </c>
      <c r="T34" s="24">
        <f t="shared" si="7"/>
        <v>80</v>
      </c>
      <c r="U34" s="21">
        <f t="shared" si="8"/>
        <v>5253.3333333333339</v>
      </c>
    </row>
    <row r="35" spans="1:21" ht="21.5" thickBot="1" x14ac:dyDescent="0.4">
      <c r="A35" s="5" t="s">
        <v>63</v>
      </c>
      <c r="B35" s="1">
        <v>1523</v>
      </c>
      <c r="C35" s="2"/>
      <c r="D35" s="2">
        <v>32</v>
      </c>
      <c r="E35" s="2"/>
      <c r="F35" s="1">
        <v>1098</v>
      </c>
      <c r="G35" s="1">
        <v>2225</v>
      </c>
      <c r="H35" s="2">
        <v>47</v>
      </c>
      <c r="I35" s="1">
        <v>8724</v>
      </c>
      <c r="J35" s="1">
        <v>12745</v>
      </c>
      <c r="K35" s="10"/>
      <c r="L35" s="28">
        <f t="shared" si="0"/>
        <v>2.1011162179908074E-2</v>
      </c>
      <c r="M35" s="6">
        <f t="shared" si="1"/>
        <v>2133.3333333333335</v>
      </c>
      <c r="N35" s="7">
        <f t="shared" si="2"/>
        <v>0.48531250000000004</v>
      </c>
      <c r="O35" s="7"/>
      <c r="P35" s="24">
        <f t="shared" si="3"/>
        <v>320</v>
      </c>
      <c r="Q35" s="24">
        <f t="shared" si="4"/>
        <v>1280</v>
      </c>
      <c r="R35" s="24">
        <f t="shared" si="5"/>
        <v>533.33333333333337</v>
      </c>
      <c r="S35" s="24">
        <f t="shared" si="6"/>
        <v>266.66666666666669</v>
      </c>
      <c r="T35" s="24">
        <f t="shared" si="7"/>
        <v>32</v>
      </c>
      <c r="U35" s="21">
        <f t="shared" si="8"/>
        <v>2101.3333333333335</v>
      </c>
    </row>
    <row r="36" spans="1:21" ht="15" thickBot="1" x14ac:dyDescent="0.4">
      <c r="A36" s="5" t="s">
        <v>38</v>
      </c>
      <c r="B36" s="1">
        <v>1452</v>
      </c>
      <c r="C36" s="2"/>
      <c r="D36" s="2">
        <v>79</v>
      </c>
      <c r="E36" s="2"/>
      <c r="F36" s="1">
        <v>1067</v>
      </c>
      <c r="G36" s="2">
        <v>327</v>
      </c>
      <c r="H36" s="2">
        <v>18</v>
      </c>
      <c r="I36" s="1">
        <v>23170</v>
      </c>
      <c r="J36" s="1">
        <v>5218</v>
      </c>
      <c r="K36" s="9"/>
      <c r="L36" s="28">
        <f t="shared" si="0"/>
        <v>5.4407713498622591E-2</v>
      </c>
      <c r="M36" s="6">
        <f t="shared" si="1"/>
        <v>5266.666666666667</v>
      </c>
      <c r="N36" s="7">
        <f t="shared" si="2"/>
        <v>0.79740506329113925</v>
      </c>
      <c r="O36" s="7"/>
      <c r="P36" s="24">
        <f t="shared" si="3"/>
        <v>790</v>
      </c>
      <c r="Q36" s="24">
        <f t="shared" si="4"/>
        <v>3160</v>
      </c>
      <c r="R36" s="24">
        <f t="shared" si="5"/>
        <v>1316.6666666666667</v>
      </c>
      <c r="S36" s="24">
        <f t="shared" si="6"/>
        <v>658.33333333333337</v>
      </c>
      <c r="T36" s="24">
        <f t="shared" si="7"/>
        <v>79</v>
      </c>
      <c r="U36" s="21">
        <f t="shared" si="8"/>
        <v>5187.666666666667</v>
      </c>
    </row>
    <row r="37" spans="1:21" ht="15" thickBot="1" x14ac:dyDescent="0.4">
      <c r="A37" s="5" t="s">
        <v>49</v>
      </c>
      <c r="B37" s="1">
        <v>1353</v>
      </c>
      <c r="C37" s="2"/>
      <c r="D37" s="2">
        <v>24</v>
      </c>
      <c r="E37" s="2"/>
      <c r="F37" s="1">
        <v>1329</v>
      </c>
      <c r="G37" s="2">
        <v>802</v>
      </c>
      <c r="H37" s="2">
        <v>14</v>
      </c>
      <c r="I37" s="1">
        <v>13094</v>
      </c>
      <c r="J37" s="1">
        <v>7758</v>
      </c>
      <c r="K37" s="9"/>
      <c r="L37" s="28">
        <f t="shared" ref="L37:L58" si="9">D37/B37</f>
        <v>1.7738359201773836E-2</v>
      </c>
      <c r="M37" s="6">
        <f t="shared" ref="M37:M59" si="10">D37/$N$1</f>
        <v>1600</v>
      </c>
      <c r="N37" s="7">
        <f t="shared" ref="N37:N59" si="11">ABS(F37-M37)/M37</f>
        <v>0.169375</v>
      </c>
      <c r="O37" s="7"/>
      <c r="P37" s="24">
        <f t="shared" ref="P37:P58" si="12">$P$2*$M37</f>
        <v>240</v>
      </c>
      <c r="Q37" s="24">
        <f t="shared" ref="Q37:Q58" si="13">$Q$2*$M37</f>
        <v>960</v>
      </c>
      <c r="R37" s="24">
        <f t="shared" ref="R37:R58" si="14">$R$2*$M37</f>
        <v>400</v>
      </c>
      <c r="S37" s="24">
        <f t="shared" ref="S37:S58" si="15">$S$2*$M37</f>
        <v>200</v>
      </c>
      <c r="T37" s="24">
        <f t="shared" ref="T37:T58" si="16">$T$2*$M37</f>
        <v>24</v>
      </c>
      <c r="U37" s="21">
        <f t="shared" ref="U37:U58" si="17">M37-T37</f>
        <v>1576</v>
      </c>
    </row>
    <row r="38" spans="1:21" ht="15" thickBot="1" x14ac:dyDescent="0.4">
      <c r="A38" s="5" t="s">
        <v>37</v>
      </c>
      <c r="B38" s="1">
        <v>1321</v>
      </c>
      <c r="C38" s="2"/>
      <c r="D38" s="2">
        <v>44</v>
      </c>
      <c r="E38" s="2"/>
      <c r="F38" s="1">
        <v>1277</v>
      </c>
      <c r="G38" s="2">
        <v>324</v>
      </c>
      <c r="H38" s="2">
        <v>11</v>
      </c>
      <c r="I38" s="1">
        <v>25627</v>
      </c>
      <c r="J38" s="1">
        <v>6278</v>
      </c>
      <c r="K38" s="9"/>
      <c r="L38" s="28">
        <f t="shared" si="9"/>
        <v>3.3308099924299776E-2</v>
      </c>
      <c r="M38" s="6">
        <f t="shared" si="10"/>
        <v>2933.3333333333335</v>
      </c>
      <c r="N38" s="7">
        <f t="shared" si="11"/>
        <v>0.56465909090909094</v>
      </c>
      <c r="O38" s="7"/>
      <c r="P38" s="24">
        <f t="shared" si="12"/>
        <v>440</v>
      </c>
      <c r="Q38" s="24">
        <f t="shared" si="13"/>
        <v>1760</v>
      </c>
      <c r="R38" s="24">
        <f t="shared" si="14"/>
        <v>733.33333333333337</v>
      </c>
      <c r="S38" s="24">
        <f t="shared" si="15"/>
        <v>366.66666666666669</v>
      </c>
      <c r="T38" s="24">
        <f t="shared" si="16"/>
        <v>44</v>
      </c>
      <c r="U38" s="21">
        <f t="shared" si="17"/>
        <v>2889.3333333333335</v>
      </c>
    </row>
    <row r="39" spans="1:21" ht="15" thickBot="1" x14ac:dyDescent="0.4">
      <c r="A39" s="5" t="s">
        <v>41</v>
      </c>
      <c r="B39" s="1">
        <v>1270</v>
      </c>
      <c r="C39" s="2"/>
      <c r="D39" s="2">
        <v>29</v>
      </c>
      <c r="E39" s="2"/>
      <c r="F39" s="1">
        <v>1152</v>
      </c>
      <c r="G39" s="2">
        <v>405</v>
      </c>
      <c r="H39" s="2">
        <v>9</v>
      </c>
      <c r="I39" s="1">
        <v>14973</v>
      </c>
      <c r="J39" s="1">
        <v>4780</v>
      </c>
      <c r="K39" s="9"/>
      <c r="L39" s="28">
        <f t="shared" si="9"/>
        <v>2.2834645669291338E-2</v>
      </c>
      <c r="M39" s="6">
        <f t="shared" si="10"/>
        <v>1933.3333333333335</v>
      </c>
      <c r="N39" s="7">
        <f t="shared" si="11"/>
        <v>0.40413793103448281</v>
      </c>
      <c r="O39" s="7"/>
      <c r="P39" s="24">
        <f t="shared" si="12"/>
        <v>290</v>
      </c>
      <c r="Q39" s="24">
        <f t="shared" si="13"/>
        <v>1160</v>
      </c>
      <c r="R39" s="24">
        <f t="shared" si="14"/>
        <v>483.33333333333337</v>
      </c>
      <c r="S39" s="24">
        <f t="shared" si="15"/>
        <v>241.66666666666669</v>
      </c>
      <c r="T39" s="24">
        <f t="shared" si="16"/>
        <v>29</v>
      </c>
      <c r="U39" s="21">
        <f t="shared" si="17"/>
        <v>1904.3333333333335</v>
      </c>
    </row>
    <row r="40" spans="1:21" ht="15" thickBot="1" x14ac:dyDescent="0.4">
      <c r="A40" s="5" t="s">
        <v>32</v>
      </c>
      <c r="B40" s="1">
        <v>1242</v>
      </c>
      <c r="C40" s="2"/>
      <c r="D40" s="2">
        <v>50</v>
      </c>
      <c r="E40" s="2"/>
      <c r="F40" s="2">
        <v>517</v>
      </c>
      <c r="G40" s="2">
        <v>225</v>
      </c>
      <c r="H40" s="2">
        <v>9</v>
      </c>
      <c r="I40" s="1">
        <v>32294</v>
      </c>
      <c r="J40" s="1">
        <v>5843</v>
      </c>
      <c r="K40" s="9"/>
      <c r="L40" s="28">
        <f t="shared" si="9"/>
        <v>4.0257648953301126E-2</v>
      </c>
      <c r="M40" s="6">
        <f t="shared" si="10"/>
        <v>3333.3333333333335</v>
      </c>
      <c r="N40" s="7">
        <f t="shared" si="11"/>
        <v>0.84489999999999998</v>
      </c>
      <c r="O40" s="7"/>
      <c r="P40" s="24">
        <f t="shared" si="12"/>
        <v>500</v>
      </c>
      <c r="Q40" s="24">
        <f t="shared" si="13"/>
        <v>2000</v>
      </c>
      <c r="R40" s="24">
        <f t="shared" si="14"/>
        <v>833.33333333333337</v>
      </c>
      <c r="S40" s="24">
        <f t="shared" si="15"/>
        <v>416.66666666666669</v>
      </c>
      <c r="T40" s="24">
        <f t="shared" si="16"/>
        <v>50</v>
      </c>
      <c r="U40" s="21">
        <f t="shared" si="17"/>
        <v>3283.3333333333335</v>
      </c>
    </row>
    <row r="41" spans="1:21" ht="15" thickBot="1" x14ac:dyDescent="0.4">
      <c r="A41" s="5" t="s">
        <v>43</v>
      </c>
      <c r="B41" s="1">
        <v>1209</v>
      </c>
      <c r="C41" s="2"/>
      <c r="D41" s="2">
        <v>23</v>
      </c>
      <c r="E41" s="2"/>
      <c r="F41" s="1">
        <v>1013</v>
      </c>
      <c r="G41" s="1">
        <v>1273</v>
      </c>
      <c r="H41" s="2">
        <v>24</v>
      </c>
      <c r="I41" s="1">
        <v>9890</v>
      </c>
      <c r="J41" s="1">
        <v>10416</v>
      </c>
      <c r="K41" s="10"/>
      <c r="L41" s="28">
        <f t="shared" si="9"/>
        <v>1.9023986765922249E-2</v>
      </c>
      <c r="M41" s="6">
        <f t="shared" si="10"/>
        <v>1533.3333333333335</v>
      </c>
      <c r="N41" s="7">
        <f t="shared" si="11"/>
        <v>0.33934782608695657</v>
      </c>
      <c r="O41" s="7"/>
      <c r="P41" s="24">
        <f t="shared" si="12"/>
        <v>230.00000000000003</v>
      </c>
      <c r="Q41" s="24">
        <f t="shared" si="13"/>
        <v>920.00000000000011</v>
      </c>
      <c r="R41" s="24">
        <f t="shared" si="14"/>
        <v>383.33333333333337</v>
      </c>
      <c r="S41" s="24">
        <f t="shared" si="15"/>
        <v>191.66666666666669</v>
      </c>
      <c r="T41" s="24">
        <f t="shared" si="16"/>
        <v>23</v>
      </c>
      <c r="U41" s="21">
        <f t="shared" si="17"/>
        <v>1510.3333333333335</v>
      </c>
    </row>
    <row r="42" spans="1:21" ht="15" thickBot="1" x14ac:dyDescent="0.4">
      <c r="A42" s="5" t="s">
        <v>34</v>
      </c>
      <c r="B42" s="1">
        <v>1146</v>
      </c>
      <c r="C42" s="2"/>
      <c r="D42" s="2">
        <v>21</v>
      </c>
      <c r="E42" s="2"/>
      <c r="F42" s="2">
        <v>820</v>
      </c>
      <c r="G42" s="2">
        <v>383</v>
      </c>
      <c r="H42" s="2">
        <v>7</v>
      </c>
      <c r="I42" s="1">
        <v>15702</v>
      </c>
      <c r="J42" s="1">
        <v>5250</v>
      </c>
      <c r="K42" s="9"/>
      <c r="L42" s="28">
        <f t="shared" si="9"/>
        <v>1.832460732984293E-2</v>
      </c>
      <c r="M42" s="6">
        <f t="shared" si="10"/>
        <v>1400</v>
      </c>
      <c r="N42" s="7">
        <f t="shared" si="11"/>
        <v>0.41428571428571431</v>
      </c>
      <c r="O42" s="7"/>
      <c r="P42" s="24">
        <f t="shared" si="12"/>
        <v>210</v>
      </c>
      <c r="Q42" s="24">
        <f t="shared" si="13"/>
        <v>840</v>
      </c>
      <c r="R42" s="24">
        <f t="shared" si="14"/>
        <v>350</v>
      </c>
      <c r="S42" s="24">
        <f t="shared" si="15"/>
        <v>175</v>
      </c>
      <c r="T42" s="24">
        <f t="shared" si="16"/>
        <v>21</v>
      </c>
      <c r="U42" s="21">
        <f t="shared" si="17"/>
        <v>1379</v>
      </c>
    </row>
    <row r="43" spans="1:21" ht="15" thickBot="1" x14ac:dyDescent="0.4">
      <c r="A43" s="5" t="s">
        <v>45</v>
      </c>
      <c r="B43" s="1">
        <v>1106</v>
      </c>
      <c r="C43" s="2"/>
      <c r="D43" s="2">
        <v>42</v>
      </c>
      <c r="E43" s="2"/>
      <c r="F43" s="1">
        <v>1064</v>
      </c>
      <c r="G43" s="2">
        <v>380</v>
      </c>
      <c r="H43" s="2">
        <v>14</v>
      </c>
      <c r="I43" s="1">
        <v>10775</v>
      </c>
      <c r="J43" s="1">
        <v>3704</v>
      </c>
      <c r="K43" s="9"/>
      <c r="L43" s="28">
        <f t="shared" si="9"/>
        <v>3.7974683544303799E-2</v>
      </c>
      <c r="M43" s="6">
        <f t="shared" si="10"/>
        <v>2800</v>
      </c>
      <c r="N43" s="7">
        <f t="shared" si="11"/>
        <v>0.62</v>
      </c>
      <c r="O43" s="7"/>
      <c r="P43" s="24">
        <f t="shared" si="12"/>
        <v>420</v>
      </c>
      <c r="Q43" s="24">
        <f t="shared" si="13"/>
        <v>1680</v>
      </c>
      <c r="R43" s="24">
        <f t="shared" si="14"/>
        <v>700</v>
      </c>
      <c r="S43" s="24">
        <f t="shared" si="15"/>
        <v>350</v>
      </c>
      <c r="T43" s="24">
        <f t="shared" si="16"/>
        <v>42</v>
      </c>
      <c r="U43" s="21">
        <f t="shared" si="17"/>
        <v>2758</v>
      </c>
    </row>
    <row r="44" spans="1:21" ht="15" thickBot="1" x14ac:dyDescent="0.4">
      <c r="A44" s="5" t="s">
        <v>44</v>
      </c>
      <c r="B44" s="2">
        <v>989</v>
      </c>
      <c r="C44" s="2"/>
      <c r="D44" s="2">
        <v>17</v>
      </c>
      <c r="E44" s="2"/>
      <c r="F44" s="2">
        <v>801</v>
      </c>
      <c r="G44" s="2">
        <v>473</v>
      </c>
      <c r="H44" s="2">
        <v>8</v>
      </c>
      <c r="I44" s="1">
        <v>23931</v>
      </c>
      <c r="J44" s="1">
        <v>11437</v>
      </c>
      <c r="K44" s="10"/>
      <c r="L44" s="28">
        <f t="shared" si="9"/>
        <v>1.7189079878665317E-2</v>
      </c>
      <c r="M44" s="6">
        <f t="shared" si="10"/>
        <v>1133.3333333333335</v>
      </c>
      <c r="N44" s="7">
        <f t="shared" si="11"/>
        <v>0.29323529411764715</v>
      </c>
      <c r="O44" s="7"/>
      <c r="P44" s="24">
        <f t="shared" si="12"/>
        <v>170.00000000000003</v>
      </c>
      <c r="Q44" s="24">
        <f t="shared" si="13"/>
        <v>680.00000000000011</v>
      </c>
      <c r="R44" s="24">
        <f t="shared" si="14"/>
        <v>283.33333333333337</v>
      </c>
      <c r="S44" s="24">
        <f t="shared" si="15"/>
        <v>141.66666666666669</v>
      </c>
      <c r="T44" s="24">
        <f t="shared" si="16"/>
        <v>17</v>
      </c>
      <c r="U44" s="21">
        <f t="shared" si="17"/>
        <v>1116.3333333333335</v>
      </c>
    </row>
    <row r="45" spans="1:21" ht="15" thickBot="1" x14ac:dyDescent="0.4">
      <c r="A45" s="5" t="s">
        <v>42</v>
      </c>
      <c r="B45" s="2">
        <v>819</v>
      </c>
      <c r="C45" s="2"/>
      <c r="D45" s="2">
        <v>21</v>
      </c>
      <c r="E45" s="2"/>
      <c r="F45" s="2">
        <v>571</v>
      </c>
      <c r="G45" s="2">
        <v>610</v>
      </c>
      <c r="H45" s="2">
        <v>16</v>
      </c>
      <c r="I45" s="1">
        <v>9958</v>
      </c>
      <c r="J45" s="1">
        <v>7411</v>
      </c>
      <c r="K45" s="9"/>
      <c r="L45" s="28">
        <f t="shared" si="9"/>
        <v>2.564102564102564E-2</v>
      </c>
      <c r="M45" s="6">
        <f t="shared" si="10"/>
        <v>1400</v>
      </c>
      <c r="N45" s="7">
        <f t="shared" si="11"/>
        <v>0.59214285714285719</v>
      </c>
      <c r="O45" s="7"/>
      <c r="P45" s="24">
        <f t="shared" si="12"/>
        <v>210</v>
      </c>
      <c r="Q45" s="24">
        <f t="shared" si="13"/>
        <v>840</v>
      </c>
      <c r="R45" s="24">
        <f t="shared" si="14"/>
        <v>350</v>
      </c>
      <c r="S45" s="24">
        <f t="shared" si="15"/>
        <v>175</v>
      </c>
      <c r="T45" s="24">
        <f t="shared" si="16"/>
        <v>21</v>
      </c>
      <c r="U45" s="21">
        <f t="shared" si="17"/>
        <v>1379</v>
      </c>
    </row>
    <row r="46" spans="1:21" ht="15" thickBot="1" x14ac:dyDescent="0.4">
      <c r="A46" s="5" t="s">
        <v>48</v>
      </c>
      <c r="B46" s="2">
        <v>628</v>
      </c>
      <c r="C46" s="2"/>
      <c r="D46" s="2">
        <v>23</v>
      </c>
      <c r="E46" s="2"/>
      <c r="F46" s="2">
        <v>605</v>
      </c>
      <c r="G46" s="1">
        <v>1005</v>
      </c>
      <c r="H46" s="2">
        <v>37</v>
      </c>
      <c r="I46" s="1">
        <v>8181</v>
      </c>
      <c r="J46" s="1">
        <v>13090</v>
      </c>
      <c r="K46" s="10"/>
      <c r="L46" s="28">
        <f t="shared" si="9"/>
        <v>3.662420382165605E-2</v>
      </c>
      <c r="M46" s="6">
        <f t="shared" si="10"/>
        <v>1533.3333333333335</v>
      </c>
      <c r="N46" s="7">
        <f t="shared" si="11"/>
        <v>0.60543478260869565</v>
      </c>
      <c r="O46" s="7"/>
      <c r="P46" s="24">
        <f t="shared" si="12"/>
        <v>230.00000000000003</v>
      </c>
      <c r="Q46" s="24">
        <f t="shared" si="13"/>
        <v>920.00000000000011</v>
      </c>
      <c r="R46" s="24">
        <f t="shared" si="14"/>
        <v>383.33333333333337</v>
      </c>
      <c r="S46" s="24">
        <f t="shared" si="15"/>
        <v>191.66666666666669</v>
      </c>
      <c r="T46" s="24">
        <f t="shared" si="16"/>
        <v>23</v>
      </c>
      <c r="U46" s="21">
        <f t="shared" si="17"/>
        <v>1510.3333333333335</v>
      </c>
    </row>
    <row r="47" spans="1:21" ht="15" thickBot="1" x14ac:dyDescent="0.4">
      <c r="A47" s="5" t="s">
        <v>50</v>
      </c>
      <c r="B47" s="2">
        <v>567</v>
      </c>
      <c r="C47" s="2"/>
      <c r="D47" s="2">
        <v>14</v>
      </c>
      <c r="E47" s="2"/>
      <c r="F47" s="2">
        <v>553</v>
      </c>
      <c r="G47" s="2">
        <v>298</v>
      </c>
      <c r="H47" s="2">
        <v>7</v>
      </c>
      <c r="I47" s="1">
        <v>8707</v>
      </c>
      <c r="J47" s="1">
        <v>4571</v>
      </c>
      <c r="K47" s="9"/>
      <c r="L47" s="28">
        <f t="shared" si="9"/>
        <v>2.4691358024691357E-2</v>
      </c>
      <c r="M47" s="6">
        <f t="shared" si="10"/>
        <v>933.33333333333337</v>
      </c>
      <c r="N47" s="7">
        <f t="shared" si="11"/>
        <v>0.40750000000000003</v>
      </c>
      <c r="O47" s="7"/>
      <c r="P47" s="24">
        <f t="shared" si="12"/>
        <v>140</v>
      </c>
      <c r="Q47" s="24">
        <f t="shared" si="13"/>
        <v>560</v>
      </c>
      <c r="R47" s="24">
        <f t="shared" si="14"/>
        <v>233.33333333333334</v>
      </c>
      <c r="S47" s="24">
        <f t="shared" si="15"/>
        <v>116.66666666666667</v>
      </c>
      <c r="T47" s="24">
        <f t="shared" si="16"/>
        <v>14</v>
      </c>
      <c r="U47" s="21">
        <f t="shared" si="17"/>
        <v>919.33333333333337</v>
      </c>
    </row>
    <row r="48" spans="1:21" ht="15" thickBot="1" x14ac:dyDescent="0.4">
      <c r="A48" s="5" t="s">
        <v>39</v>
      </c>
      <c r="B48" s="2">
        <v>560</v>
      </c>
      <c r="C48" s="2"/>
      <c r="D48" s="2">
        <v>16</v>
      </c>
      <c r="E48" s="2"/>
      <c r="F48" s="2">
        <v>342</v>
      </c>
      <c r="G48" s="2">
        <v>420</v>
      </c>
      <c r="H48" s="2">
        <v>12</v>
      </c>
      <c r="I48" s="1">
        <v>6625</v>
      </c>
      <c r="J48" s="1">
        <v>4971</v>
      </c>
      <c r="K48" s="9"/>
      <c r="L48" s="28">
        <f t="shared" si="9"/>
        <v>2.8571428571428571E-2</v>
      </c>
      <c r="M48" s="6">
        <f t="shared" si="10"/>
        <v>1066.6666666666667</v>
      </c>
      <c r="N48" s="7">
        <f t="shared" si="11"/>
        <v>0.67937500000000006</v>
      </c>
      <c r="O48" s="7"/>
      <c r="P48" s="24">
        <f t="shared" si="12"/>
        <v>160</v>
      </c>
      <c r="Q48" s="24">
        <f t="shared" si="13"/>
        <v>640</v>
      </c>
      <c r="R48" s="24">
        <f t="shared" si="14"/>
        <v>266.66666666666669</v>
      </c>
      <c r="S48" s="24">
        <f t="shared" si="15"/>
        <v>133.33333333333334</v>
      </c>
      <c r="T48" s="24">
        <f t="shared" si="16"/>
        <v>16</v>
      </c>
      <c r="U48" s="21">
        <f t="shared" si="17"/>
        <v>1050.6666666666667</v>
      </c>
    </row>
    <row r="49" spans="1:21" ht="15" thickBot="1" x14ac:dyDescent="0.4">
      <c r="A49" s="5" t="s">
        <v>56</v>
      </c>
      <c r="B49" s="2">
        <v>523</v>
      </c>
      <c r="C49" s="2"/>
      <c r="D49" s="2">
        <v>5</v>
      </c>
      <c r="E49" s="2"/>
      <c r="F49" s="2">
        <v>518</v>
      </c>
      <c r="G49" s="2">
        <v>286</v>
      </c>
      <c r="H49" s="2">
        <v>3</v>
      </c>
      <c r="I49" s="1">
        <v>13863</v>
      </c>
      <c r="J49" s="1">
        <v>7579</v>
      </c>
      <c r="K49" s="10"/>
      <c r="L49" s="28">
        <f t="shared" si="9"/>
        <v>9.5602294455066923E-3</v>
      </c>
      <c r="M49" s="6">
        <f t="shared" si="10"/>
        <v>333.33333333333337</v>
      </c>
      <c r="N49" s="7">
        <f t="shared" si="11"/>
        <v>0.55399999999999983</v>
      </c>
      <c r="O49" s="7"/>
      <c r="P49" s="24">
        <f t="shared" si="12"/>
        <v>50.000000000000007</v>
      </c>
      <c r="Q49" s="24">
        <f t="shared" si="13"/>
        <v>200.00000000000003</v>
      </c>
      <c r="R49" s="24">
        <f t="shared" si="14"/>
        <v>83.333333333333343</v>
      </c>
      <c r="S49" s="24">
        <f t="shared" si="15"/>
        <v>41.666666666666671</v>
      </c>
      <c r="T49" s="24">
        <f t="shared" si="16"/>
        <v>5</v>
      </c>
      <c r="U49" s="21">
        <f t="shared" si="17"/>
        <v>328.33333333333337</v>
      </c>
    </row>
    <row r="50" spans="1:21" ht="15" thickBot="1" x14ac:dyDescent="0.4">
      <c r="A50" s="5" t="s">
        <v>54</v>
      </c>
      <c r="B50" s="2">
        <v>447</v>
      </c>
      <c r="C50" s="2"/>
      <c r="D50" s="2">
        <v>6</v>
      </c>
      <c r="E50" s="2"/>
      <c r="F50" s="2">
        <v>280</v>
      </c>
      <c r="G50" s="2">
        <v>517</v>
      </c>
      <c r="H50" s="2">
        <v>7</v>
      </c>
      <c r="I50" s="1">
        <v>7147</v>
      </c>
      <c r="J50" s="1">
        <v>8269</v>
      </c>
      <c r="K50" s="9"/>
      <c r="L50" s="28">
        <f t="shared" si="9"/>
        <v>1.3422818791946308E-2</v>
      </c>
      <c r="M50" s="6">
        <f t="shared" si="10"/>
        <v>400</v>
      </c>
      <c r="N50" s="7">
        <f t="shared" si="11"/>
        <v>0.3</v>
      </c>
      <c r="O50" s="7"/>
      <c r="P50" s="24">
        <f t="shared" si="12"/>
        <v>60</v>
      </c>
      <c r="Q50" s="24">
        <f t="shared" si="13"/>
        <v>240</v>
      </c>
      <c r="R50" s="24">
        <f t="shared" si="14"/>
        <v>100</v>
      </c>
      <c r="S50" s="24">
        <f t="shared" si="15"/>
        <v>50</v>
      </c>
      <c r="T50" s="24">
        <f t="shared" si="16"/>
        <v>6</v>
      </c>
      <c r="U50" s="21">
        <f t="shared" si="17"/>
        <v>394</v>
      </c>
    </row>
    <row r="51" spans="1:21" ht="15" thickBot="1" x14ac:dyDescent="0.4">
      <c r="A51" s="5" t="s">
        <v>47</v>
      </c>
      <c r="B51" s="2">
        <v>442</v>
      </c>
      <c r="C51" s="2"/>
      <c r="D51" s="2">
        <v>6</v>
      </c>
      <c r="E51" s="2"/>
      <c r="F51" s="2">
        <v>185</v>
      </c>
      <c r="G51" s="2">
        <v>311</v>
      </c>
      <c r="H51" s="2">
        <v>4</v>
      </c>
      <c r="I51" s="1">
        <v>16149</v>
      </c>
      <c r="J51" s="1">
        <v>11356</v>
      </c>
      <c r="K51" s="9"/>
      <c r="L51" s="28">
        <f t="shared" si="9"/>
        <v>1.3574660633484163E-2</v>
      </c>
      <c r="M51" s="6">
        <f t="shared" si="10"/>
        <v>400</v>
      </c>
      <c r="N51" s="7">
        <f t="shared" si="11"/>
        <v>0.53749999999999998</v>
      </c>
      <c r="O51" s="7"/>
      <c r="P51" s="24">
        <f t="shared" si="12"/>
        <v>60</v>
      </c>
      <c r="Q51" s="24">
        <f t="shared" si="13"/>
        <v>240</v>
      </c>
      <c r="R51" s="24">
        <f t="shared" si="14"/>
        <v>100</v>
      </c>
      <c r="S51" s="24">
        <f t="shared" si="15"/>
        <v>50</v>
      </c>
      <c r="T51" s="24">
        <f t="shared" si="16"/>
        <v>6</v>
      </c>
      <c r="U51" s="21">
        <f t="shared" si="17"/>
        <v>394</v>
      </c>
    </row>
    <row r="52" spans="1:21" ht="15" thickBot="1" x14ac:dyDescent="0.4">
      <c r="A52" s="5" t="s">
        <v>51</v>
      </c>
      <c r="B52" s="2">
        <v>354</v>
      </c>
      <c r="C52" s="2"/>
      <c r="D52" s="2">
        <v>6</v>
      </c>
      <c r="E52" s="2"/>
      <c r="F52" s="2">
        <v>191</v>
      </c>
      <c r="G52" s="2">
        <v>340</v>
      </c>
      <c r="H52" s="2">
        <v>6</v>
      </c>
      <c r="I52" s="1">
        <v>7860</v>
      </c>
      <c r="J52" s="1">
        <v>7545</v>
      </c>
      <c r="K52" s="9"/>
      <c r="L52" s="28">
        <f t="shared" si="9"/>
        <v>1.6949152542372881E-2</v>
      </c>
      <c r="M52" s="6">
        <f t="shared" si="10"/>
        <v>400</v>
      </c>
      <c r="N52" s="7">
        <f t="shared" si="11"/>
        <v>0.52249999999999996</v>
      </c>
      <c r="O52" s="7"/>
      <c r="P52" s="24">
        <f t="shared" si="12"/>
        <v>60</v>
      </c>
      <c r="Q52" s="24">
        <f t="shared" si="13"/>
        <v>240</v>
      </c>
      <c r="R52" s="24">
        <f t="shared" si="14"/>
        <v>100</v>
      </c>
      <c r="S52" s="24">
        <f t="shared" si="15"/>
        <v>50</v>
      </c>
      <c r="T52" s="24">
        <f t="shared" si="16"/>
        <v>6</v>
      </c>
      <c r="U52" s="21">
        <f t="shared" si="17"/>
        <v>394</v>
      </c>
    </row>
    <row r="53" spans="1:21" ht="15" thickBot="1" x14ac:dyDescent="0.4">
      <c r="A53" s="5" t="s">
        <v>53</v>
      </c>
      <c r="B53" s="2">
        <v>269</v>
      </c>
      <c r="C53" s="2"/>
      <c r="D53" s="2">
        <v>5</v>
      </c>
      <c r="E53" s="2"/>
      <c r="F53" s="2">
        <v>163</v>
      </c>
      <c r="G53" s="2">
        <v>358</v>
      </c>
      <c r="H53" s="2">
        <v>7</v>
      </c>
      <c r="I53" s="1">
        <v>8990</v>
      </c>
      <c r="J53" s="1">
        <v>11952</v>
      </c>
      <c r="K53" s="10"/>
      <c r="L53" s="28">
        <f t="shared" si="9"/>
        <v>1.858736059479554E-2</v>
      </c>
      <c r="M53" s="6">
        <f t="shared" si="10"/>
        <v>333.33333333333337</v>
      </c>
      <c r="N53" s="7">
        <f t="shared" si="11"/>
        <v>0.51100000000000001</v>
      </c>
      <c r="O53" s="7"/>
      <c r="P53" s="24">
        <f t="shared" si="12"/>
        <v>50.000000000000007</v>
      </c>
      <c r="Q53" s="24">
        <f t="shared" si="13"/>
        <v>200.00000000000003</v>
      </c>
      <c r="R53" s="24">
        <f t="shared" si="14"/>
        <v>83.333333333333343</v>
      </c>
      <c r="S53" s="24">
        <f t="shared" si="15"/>
        <v>41.666666666666671</v>
      </c>
      <c r="T53" s="24">
        <f t="shared" si="16"/>
        <v>5</v>
      </c>
      <c r="U53" s="21">
        <f t="shared" si="17"/>
        <v>328.33333333333337</v>
      </c>
    </row>
    <row r="54" spans="1:21" ht="15" thickBot="1" x14ac:dyDescent="0.4">
      <c r="A54" s="5" t="s">
        <v>55</v>
      </c>
      <c r="B54" s="2">
        <v>239</v>
      </c>
      <c r="C54" s="2"/>
      <c r="D54" s="2"/>
      <c r="E54" s="2"/>
      <c r="F54" s="2">
        <v>145</v>
      </c>
      <c r="G54" s="2">
        <v>411</v>
      </c>
      <c r="H54" s="2"/>
      <c r="I54" s="1">
        <v>4975</v>
      </c>
      <c r="J54" s="1">
        <v>8551</v>
      </c>
      <c r="K54" s="9"/>
      <c r="L54" s="28">
        <f t="shared" si="9"/>
        <v>0</v>
      </c>
      <c r="M54" s="6">
        <f t="shared" si="10"/>
        <v>0</v>
      </c>
      <c r="N54" s="7" t="e">
        <f t="shared" si="11"/>
        <v>#DIV/0!</v>
      </c>
      <c r="O54" s="7"/>
      <c r="P54" s="24">
        <f t="shared" si="12"/>
        <v>0</v>
      </c>
      <c r="Q54" s="24">
        <f t="shared" si="13"/>
        <v>0</v>
      </c>
      <c r="R54" s="24">
        <f t="shared" si="14"/>
        <v>0</v>
      </c>
      <c r="S54" s="24">
        <f t="shared" si="15"/>
        <v>0</v>
      </c>
      <c r="T54" s="24">
        <f t="shared" si="16"/>
        <v>0</v>
      </c>
      <c r="U54" s="21">
        <f t="shared" si="17"/>
        <v>0</v>
      </c>
    </row>
    <row r="55" spans="1:21" ht="15" thickBot="1" x14ac:dyDescent="0.4">
      <c r="A55" s="5" t="s">
        <v>52</v>
      </c>
      <c r="B55" s="2">
        <v>235</v>
      </c>
      <c r="C55" s="2"/>
      <c r="D55" s="2">
        <v>7</v>
      </c>
      <c r="E55" s="2"/>
      <c r="F55" s="2">
        <v>179</v>
      </c>
      <c r="G55" s="2">
        <v>318</v>
      </c>
      <c r="H55" s="2">
        <v>9</v>
      </c>
      <c r="I55" s="1">
        <v>7223</v>
      </c>
      <c r="J55" s="1">
        <v>9780</v>
      </c>
      <c r="K55" s="10"/>
      <c r="L55" s="28">
        <f t="shared" si="9"/>
        <v>2.9787234042553193E-2</v>
      </c>
      <c r="M55" s="6">
        <f t="shared" si="10"/>
        <v>466.66666666666669</v>
      </c>
      <c r="N55" s="7">
        <f t="shared" si="11"/>
        <v>0.61642857142857144</v>
      </c>
      <c r="O55" s="7"/>
      <c r="P55" s="24">
        <f t="shared" si="12"/>
        <v>70</v>
      </c>
      <c r="Q55" s="24">
        <f t="shared" si="13"/>
        <v>280</v>
      </c>
      <c r="R55" s="24">
        <f t="shared" si="14"/>
        <v>116.66666666666667</v>
      </c>
      <c r="S55" s="24">
        <f t="shared" si="15"/>
        <v>58.333333333333336</v>
      </c>
      <c r="T55" s="24">
        <f t="shared" si="16"/>
        <v>7</v>
      </c>
      <c r="U55" s="21">
        <f t="shared" si="17"/>
        <v>459.66666666666669</v>
      </c>
    </row>
    <row r="56" spans="1:21" ht="15" thickBot="1" x14ac:dyDescent="0.4">
      <c r="A56" s="5" t="s">
        <v>64</v>
      </c>
      <c r="B56" s="2">
        <v>128</v>
      </c>
      <c r="C56" s="2"/>
      <c r="D56" s="2">
        <v>4</v>
      </c>
      <c r="E56" s="2"/>
      <c r="F56" s="2">
        <v>91</v>
      </c>
      <c r="G56" s="2"/>
      <c r="H56" s="2"/>
      <c r="I56" s="2">
        <v>605</v>
      </c>
      <c r="J56" s="2"/>
      <c r="K56" s="9"/>
      <c r="L56" s="28">
        <f t="shared" si="9"/>
        <v>3.125E-2</v>
      </c>
      <c r="M56" s="6">
        <f t="shared" si="10"/>
        <v>266.66666666666669</v>
      </c>
      <c r="N56" s="7">
        <f t="shared" si="11"/>
        <v>0.65875000000000006</v>
      </c>
      <c r="O56" s="7"/>
      <c r="P56" s="24">
        <f t="shared" si="12"/>
        <v>40</v>
      </c>
      <c r="Q56" s="24">
        <f t="shared" si="13"/>
        <v>160</v>
      </c>
      <c r="R56" s="24">
        <f t="shared" si="14"/>
        <v>66.666666666666671</v>
      </c>
      <c r="S56" s="24">
        <f t="shared" si="15"/>
        <v>33.333333333333336</v>
      </c>
      <c r="T56" s="24">
        <f t="shared" si="16"/>
        <v>4</v>
      </c>
      <c r="U56" s="21">
        <f t="shared" si="17"/>
        <v>262.66666666666669</v>
      </c>
    </row>
    <row r="57" spans="1:21" ht="21.5" thickBot="1" x14ac:dyDescent="0.4">
      <c r="A57" s="5" t="s">
        <v>67</v>
      </c>
      <c r="B57" s="2">
        <v>11</v>
      </c>
      <c r="C57" s="2"/>
      <c r="D57" s="2">
        <v>2</v>
      </c>
      <c r="E57" s="2"/>
      <c r="F57" s="2">
        <v>9</v>
      </c>
      <c r="G57" s="2"/>
      <c r="H57" s="2"/>
      <c r="I57" s="2">
        <v>45</v>
      </c>
      <c r="J57" s="2"/>
      <c r="K57" s="10"/>
      <c r="L57" s="28">
        <f t="shared" si="9"/>
        <v>0.18181818181818182</v>
      </c>
      <c r="M57" s="6">
        <f t="shared" si="10"/>
        <v>133.33333333333334</v>
      </c>
      <c r="N57" s="7">
        <f t="shared" si="11"/>
        <v>0.9325</v>
      </c>
      <c r="O57" s="7"/>
      <c r="P57" s="24">
        <f t="shared" si="12"/>
        <v>20</v>
      </c>
      <c r="Q57" s="24">
        <f t="shared" si="13"/>
        <v>80</v>
      </c>
      <c r="R57" s="24">
        <f t="shared" si="14"/>
        <v>33.333333333333336</v>
      </c>
      <c r="S57" s="24">
        <f t="shared" si="15"/>
        <v>16.666666666666668</v>
      </c>
      <c r="T57" s="24">
        <f t="shared" si="16"/>
        <v>2</v>
      </c>
      <c r="U57" s="21">
        <f t="shared" si="17"/>
        <v>131.33333333333334</v>
      </c>
    </row>
    <row r="58" spans="1:21" ht="15" thickBot="1" x14ac:dyDescent="0.4">
      <c r="A58" s="5" t="s">
        <v>65</v>
      </c>
      <c r="B58" s="2">
        <v>683</v>
      </c>
      <c r="C58" s="2"/>
      <c r="D58" s="2">
        <v>40</v>
      </c>
      <c r="E58" s="2"/>
      <c r="F58" s="2">
        <v>639</v>
      </c>
      <c r="G58" s="2">
        <v>202</v>
      </c>
      <c r="H58" s="2">
        <v>12</v>
      </c>
      <c r="I58" s="1">
        <v>6696</v>
      </c>
      <c r="J58" s="1">
        <v>1977</v>
      </c>
      <c r="K58" s="10"/>
      <c r="L58" s="28">
        <f t="shared" si="9"/>
        <v>5.8565153733528552E-2</v>
      </c>
      <c r="M58" s="6">
        <f t="shared" si="10"/>
        <v>2666.666666666667</v>
      </c>
      <c r="N58" s="7">
        <f t="shared" si="11"/>
        <v>0.76037500000000002</v>
      </c>
      <c r="O58" s="7"/>
      <c r="P58" s="24">
        <f t="shared" si="12"/>
        <v>400.00000000000006</v>
      </c>
      <c r="Q58" s="24">
        <f t="shared" si="13"/>
        <v>1600.0000000000002</v>
      </c>
      <c r="R58" s="24">
        <f t="shared" si="14"/>
        <v>666.66666666666674</v>
      </c>
      <c r="S58" s="24">
        <f t="shared" si="15"/>
        <v>333.33333333333337</v>
      </c>
      <c r="T58" s="24">
        <f t="shared" si="16"/>
        <v>40</v>
      </c>
      <c r="U58" s="21">
        <f t="shared" si="17"/>
        <v>2626.666666666667</v>
      </c>
    </row>
    <row r="59" spans="1:21" ht="21.5" thickBot="1" x14ac:dyDescent="0.4">
      <c r="A59" s="46" t="s">
        <v>66</v>
      </c>
      <c r="B59" s="47">
        <v>43</v>
      </c>
      <c r="C59" s="47"/>
      <c r="D59" s="47">
        <v>1</v>
      </c>
      <c r="E59" s="47"/>
      <c r="F59" s="47">
        <v>8</v>
      </c>
      <c r="G59" s="47"/>
      <c r="H59" s="47"/>
      <c r="I59" s="47">
        <v>266</v>
      </c>
      <c r="J59" s="47"/>
      <c r="K59" s="48"/>
      <c r="L59" s="27"/>
      <c r="M59" s="6">
        <f t="shared" si="10"/>
        <v>66.666666666666671</v>
      </c>
      <c r="N59" s="7">
        <f t="shared" si="11"/>
        <v>0.88</v>
      </c>
      <c r="O59" s="7"/>
      <c r="P59" s="24">
        <f>P56*$M59</f>
        <v>2666.666666666667</v>
      </c>
      <c r="Q59" s="24">
        <f>Q56*$M59</f>
        <v>10666.666666666668</v>
      </c>
      <c r="R59" s="24">
        <f>R56*$M59</f>
        <v>4444.4444444444453</v>
      </c>
      <c r="S59" s="24">
        <f>S56*$M59</f>
        <v>2222.2222222222226</v>
      </c>
      <c r="T59" s="24">
        <f>T56*$M59</f>
        <v>266.66666666666669</v>
      </c>
    </row>
    <row r="60" spans="1:21" x14ac:dyDescent="0.35">
      <c r="K60" s="9"/>
      <c r="L60" s="26"/>
      <c r="M60" s="6"/>
      <c r="N60" s="7"/>
      <c r="O60" s="7"/>
    </row>
  </sheetData>
  <mergeCells count="2">
    <mergeCell ref="K1:M1"/>
    <mergeCell ref="P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56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7" customWidth="1"/>
    <col min="2" max="2" width="14.36328125" style="37" customWidth="1"/>
    <col min="3" max="3" width="14.36328125" style="37" hidden="1" customWidth="1"/>
    <col min="4" max="4" width="14.36328125" style="37" customWidth="1"/>
    <col min="5" max="5" width="14.36328125" style="37" hidden="1" customWidth="1"/>
    <col min="6" max="10" width="14.36328125" style="37" customWidth="1"/>
    <col min="11" max="11" width="8.7265625" style="36"/>
    <col min="12" max="12" width="10.08984375" style="36" customWidth="1"/>
    <col min="13" max="16384" width="8.7265625" style="36"/>
  </cols>
  <sheetData>
    <row r="1" spans="1:12" customFormat="1" ht="44" thickBot="1" x14ac:dyDescent="0.4">
      <c r="A1" s="34" t="s">
        <v>1</v>
      </c>
      <c r="B1" s="35" t="s">
        <v>93</v>
      </c>
      <c r="C1" s="35" t="s">
        <v>92</v>
      </c>
      <c r="D1" s="35" t="s">
        <v>91</v>
      </c>
      <c r="E1" s="35" t="s">
        <v>90</v>
      </c>
      <c r="F1" s="35" t="s">
        <v>89</v>
      </c>
      <c r="G1" s="35" t="s">
        <v>88</v>
      </c>
      <c r="H1" s="35" t="s">
        <v>94</v>
      </c>
      <c r="I1" s="35" t="s">
        <v>87</v>
      </c>
      <c r="J1" s="35" t="s">
        <v>86</v>
      </c>
      <c r="L1" s="35" t="s">
        <v>98</v>
      </c>
    </row>
    <row r="2" spans="1:12" ht="13.5" thickBot="1" x14ac:dyDescent="0.35">
      <c r="A2" s="5" t="s">
        <v>36</v>
      </c>
      <c r="B2" s="1">
        <v>2838</v>
      </c>
      <c r="C2" s="2"/>
      <c r="D2" s="2">
        <v>78</v>
      </c>
      <c r="E2" s="2"/>
      <c r="F2" s="1">
        <v>2740</v>
      </c>
      <c r="G2" s="2">
        <v>583</v>
      </c>
      <c r="H2" s="2">
        <v>16</v>
      </c>
      <c r="I2" s="1">
        <v>20605</v>
      </c>
      <c r="J2" s="1">
        <v>4236</v>
      </c>
      <c r="K2" s="41"/>
      <c r="L2" s="50">
        <f>IFERROR(B2/I2,0)</f>
        <v>0.13773355981557875</v>
      </c>
    </row>
    <row r="3" spans="1:12" ht="13.5" thickBot="1" x14ac:dyDescent="0.35">
      <c r="A3" s="5" t="s">
        <v>52</v>
      </c>
      <c r="B3" s="2">
        <v>235</v>
      </c>
      <c r="C3" s="2"/>
      <c r="D3" s="2">
        <v>7</v>
      </c>
      <c r="E3" s="2"/>
      <c r="F3" s="2">
        <v>179</v>
      </c>
      <c r="G3" s="2">
        <v>318</v>
      </c>
      <c r="H3" s="2">
        <v>9</v>
      </c>
      <c r="I3" s="1">
        <v>7223</v>
      </c>
      <c r="J3" s="1">
        <v>9780</v>
      </c>
      <c r="K3" s="41"/>
      <c r="L3" s="50">
        <f>IFERROR(B3/I3,0)</f>
        <v>3.2534957773778211E-2</v>
      </c>
    </row>
    <row r="4" spans="1:12" ht="13.5" thickBot="1" x14ac:dyDescent="0.35">
      <c r="A4" s="5" t="s">
        <v>33</v>
      </c>
      <c r="B4" s="1">
        <v>3018</v>
      </c>
      <c r="C4" s="2"/>
      <c r="D4" s="2">
        <v>89</v>
      </c>
      <c r="E4" s="2"/>
      <c r="F4" s="1">
        <v>2909</v>
      </c>
      <c r="G4" s="2">
        <v>434</v>
      </c>
      <c r="H4" s="2">
        <v>13</v>
      </c>
      <c r="I4" s="1">
        <v>37178</v>
      </c>
      <c r="J4" s="1">
        <v>5352</v>
      </c>
      <c r="K4" s="43"/>
      <c r="L4" s="50">
        <f>IFERROR(B4/I4,0)</f>
        <v>8.1177040185055685E-2</v>
      </c>
    </row>
    <row r="5" spans="1:12" ht="13.5" thickBot="1" x14ac:dyDescent="0.35">
      <c r="A5" s="5" t="s">
        <v>34</v>
      </c>
      <c r="B5" s="1">
        <v>1146</v>
      </c>
      <c r="C5" s="2"/>
      <c r="D5" s="2">
        <v>21</v>
      </c>
      <c r="E5" s="2"/>
      <c r="F5" s="2">
        <v>820</v>
      </c>
      <c r="G5" s="2">
        <v>383</v>
      </c>
      <c r="H5" s="2">
        <v>7</v>
      </c>
      <c r="I5" s="1">
        <v>15702</v>
      </c>
      <c r="J5" s="1">
        <v>5250</v>
      </c>
      <c r="K5" s="41"/>
      <c r="L5" s="50">
        <f>IFERROR(B5/I5,0)</f>
        <v>7.2984333205961024E-2</v>
      </c>
    </row>
    <row r="6" spans="1:12" ht="13.5" thickBot="1" x14ac:dyDescent="0.35">
      <c r="A6" s="5" t="s">
        <v>10</v>
      </c>
      <c r="B6" s="1">
        <v>20212</v>
      </c>
      <c r="C6" s="4">
        <v>241</v>
      </c>
      <c r="D6" s="2">
        <v>559</v>
      </c>
      <c r="E6" s="2"/>
      <c r="F6" s="1">
        <v>18713</v>
      </c>
      <c r="G6" s="2">
        <v>516</v>
      </c>
      <c r="H6" s="2">
        <v>14</v>
      </c>
      <c r="I6" s="1">
        <v>163500</v>
      </c>
      <c r="J6" s="1">
        <v>4176</v>
      </c>
      <c r="L6" s="50">
        <f>IFERROR(B6/I6,0)</f>
        <v>0.12362079510703364</v>
      </c>
    </row>
    <row r="7" spans="1:12" ht="13.5" thickBot="1" x14ac:dyDescent="0.35">
      <c r="A7" s="5" t="s">
        <v>18</v>
      </c>
      <c r="B7" s="1">
        <v>6202</v>
      </c>
      <c r="C7" s="2"/>
      <c r="D7" s="2">
        <v>226</v>
      </c>
      <c r="E7" s="2"/>
      <c r="F7" s="1">
        <v>5936</v>
      </c>
      <c r="G7" s="1">
        <v>1121</v>
      </c>
      <c r="H7" s="2">
        <v>41</v>
      </c>
      <c r="I7" s="1">
        <v>31180</v>
      </c>
      <c r="J7" s="1">
        <v>5637</v>
      </c>
      <c r="K7" s="41"/>
      <c r="L7" s="50">
        <f>IFERROR(B7/I7,0)</f>
        <v>0.19890955740859526</v>
      </c>
    </row>
    <row r="8" spans="1:12" ht="13.5" thickBot="1" x14ac:dyDescent="0.35">
      <c r="A8" s="5" t="s">
        <v>23</v>
      </c>
      <c r="B8" s="1">
        <v>9784</v>
      </c>
      <c r="C8" s="2"/>
      <c r="D8" s="2">
        <v>380</v>
      </c>
      <c r="E8" s="2"/>
      <c r="F8" s="1">
        <v>9354</v>
      </c>
      <c r="G8" s="1">
        <v>2732</v>
      </c>
      <c r="H8" s="2">
        <v>106</v>
      </c>
      <c r="I8" s="1">
        <v>33502</v>
      </c>
      <c r="J8" s="1">
        <v>9354</v>
      </c>
      <c r="K8" s="43"/>
      <c r="L8" s="50">
        <f>IFERROR(B8/I8,0)</f>
        <v>0.29204226613336515</v>
      </c>
    </row>
    <row r="9" spans="1:12" ht="13.5" thickBot="1" x14ac:dyDescent="0.35">
      <c r="A9" s="5" t="s">
        <v>43</v>
      </c>
      <c r="B9" s="1">
        <v>1209</v>
      </c>
      <c r="C9" s="2"/>
      <c r="D9" s="2">
        <v>23</v>
      </c>
      <c r="E9" s="2"/>
      <c r="F9" s="1">
        <v>1013</v>
      </c>
      <c r="G9" s="1">
        <v>1273</v>
      </c>
      <c r="H9" s="2">
        <v>24</v>
      </c>
      <c r="I9" s="1">
        <v>9890</v>
      </c>
      <c r="J9" s="1">
        <v>10416</v>
      </c>
      <c r="K9" s="41"/>
      <c r="L9" s="50">
        <f>IFERROR(B9/I9,0)</f>
        <v>0.12224469160768453</v>
      </c>
    </row>
    <row r="10" spans="1:12" ht="13.5" thickBot="1" x14ac:dyDescent="0.35">
      <c r="A10" s="5" t="s">
        <v>63</v>
      </c>
      <c r="B10" s="1">
        <v>1523</v>
      </c>
      <c r="C10" s="2"/>
      <c r="D10" s="2">
        <v>32</v>
      </c>
      <c r="E10" s="2"/>
      <c r="F10" s="1">
        <v>1098</v>
      </c>
      <c r="G10" s="1">
        <v>2225</v>
      </c>
      <c r="H10" s="2">
        <v>47</v>
      </c>
      <c r="I10" s="1">
        <v>8724</v>
      </c>
      <c r="J10" s="1">
        <v>12745</v>
      </c>
      <c r="K10" s="42"/>
      <c r="L10" s="50">
        <f>IFERROR(B10/I10,0)</f>
        <v>0.17457588262265017</v>
      </c>
    </row>
    <row r="11" spans="1:12" ht="13.5" thickBot="1" x14ac:dyDescent="0.35">
      <c r="A11" s="5" t="s">
        <v>13</v>
      </c>
      <c r="B11" s="1">
        <v>16826</v>
      </c>
      <c r="C11" s="2"/>
      <c r="D11" s="2">
        <v>371</v>
      </c>
      <c r="E11" s="2"/>
      <c r="F11" s="1">
        <v>16355</v>
      </c>
      <c r="G11" s="2">
        <v>817</v>
      </c>
      <c r="H11" s="2">
        <v>18</v>
      </c>
      <c r="I11" s="1">
        <v>158375</v>
      </c>
      <c r="J11" s="1">
        <v>7689</v>
      </c>
      <c r="K11" s="41"/>
      <c r="L11" s="50">
        <f>IFERROR(B11/I11,0)</f>
        <v>0.10624151539068666</v>
      </c>
    </row>
    <row r="12" spans="1:12" ht="13.5" thickBot="1" x14ac:dyDescent="0.35">
      <c r="A12" s="5" t="s">
        <v>16</v>
      </c>
      <c r="B12" s="1">
        <v>10885</v>
      </c>
      <c r="C12" s="2"/>
      <c r="D12" s="2">
        <v>412</v>
      </c>
      <c r="E12" s="2"/>
      <c r="F12" s="1">
        <v>10442</v>
      </c>
      <c r="G12" s="1">
        <v>1057</v>
      </c>
      <c r="H12" s="2">
        <v>40</v>
      </c>
      <c r="I12" s="1">
        <v>41085</v>
      </c>
      <c r="J12" s="1">
        <v>3990</v>
      </c>
      <c r="K12" s="42"/>
      <c r="L12" s="50">
        <f>IFERROR(B12/I12,0)</f>
        <v>0.26493854204697576</v>
      </c>
    </row>
    <row r="13" spans="1:12" ht="13.5" thickBot="1" x14ac:dyDescent="0.35">
      <c r="A13" s="5" t="s">
        <v>64</v>
      </c>
      <c r="B13" s="2">
        <v>128</v>
      </c>
      <c r="C13" s="2"/>
      <c r="D13" s="2">
        <v>4</v>
      </c>
      <c r="E13" s="2"/>
      <c r="F13" s="2">
        <v>91</v>
      </c>
      <c r="G13" s="2"/>
      <c r="H13" s="2"/>
      <c r="I13" s="2">
        <v>605</v>
      </c>
      <c r="J13" s="2"/>
      <c r="K13" s="41"/>
      <c r="L13" s="50">
        <f>IFERROR(B13/I13,0)</f>
        <v>0.21157024793388429</v>
      </c>
    </row>
    <row r="14" spans="1:12" ht="13.5" thickBot="1" x14ac:dyDescent="0.35">
      <c r="A14" s="5" t="s">
        <v>47</v>
      </c>
      <c r="B14" s="2">
        <v>442</v>
      </c>
      <c r="C14" s="2"/>
      <c r="D14" s="2">
        <v>6</v>
      </c>
      <c r="E14" s="2"/>
      <c r="F14" s="2">
        <v>185</v>
      </c>
      <c r="G14" s="2">
        <v>311</v>
      </c>
      <c r="H14" s="2">
        <v>4</v>
      </c>
      <c r="I14" s="1">
        <v>16149</v>
      </c>
      <c r="J14" s="1">
        <v>11356</v>
      </c>
      <c r="K14" s="43"/>
      <c r="L14" s="50">
        <f>IFERROR(B14/I14,0)</f>
        <v>2.7370115796643755E-2</v>
      </c>
    </row>
    <row r="15" spans="1:12" ht="13.5" thickBot="1" x14ac:dyDescent="0.35">
      <c r="A15" s="5" t="s">
        <v>49</v>
      </c>
      <c r="B15" s="1">
        <v>1353</v>
      </c>
      <c r="C15" s="2"/>
      <c r="D15" s="2">
        <v>24</v>
      </c>
      <c r="E15" s="2"/>
      <c r="F15" s="1">
        <v>1329</v>
      </c>
      <c r="G15" s="2">
        <v>802</v>
      </c>
      <c r="H15" s="2">
        <v>14</v>
      </c>
      <c r="I15" s="1">
        <v>13094</v>
      </c>
      <c r="J15" s="1">
        <v>7758</v>
      </c>
      <c r="K15" s="41"/>
      <c r="L15" s="50">
        <f>IFERROR(B15/I15,0)</f>
        <v>0.10332976936001222</v>
      </c>
    </row>
    <row r="16" spans="1:12" ht="13.5" thickBot="1" x14ac:dyDescent="0.35">
      <c r="A16" s="5" t="s">
        <v>12</v>
      </c>
      <c r="B16" s="1">
        <v>16422</v>
      </c>
      <c r="C16" s="2"/>
      <c r="D16" s="2">
        <v>528</v>
      </c>
      <c r="E16" s="2"/>
      <c r="F16" s="1">
        <v>15844</v>
      </c>
      <c r="G16" s="1">
        <v>1281</v>
      </c>
      <c r="H16" s="2">
        <v>41</v>
      </c>
      <c r="I16" s="1">
        <v>80857</v>
      </c>
      <c r="J16" s="1">
        <v>6306</v>
      </c>
      <c r="K16" s="41"/>
      <c r="L16" s="50">
        <f>IFERROR(B16/I16,0)</f>
        <v>0.20309929876201194</v>
      </c>
    </row>
    <row r="17" spans="1:14" ht="13.5" thickBot="1" x14ac:dyDescent="0.35">
      <c r="A17" s="5" t="s">
        <v>27</v>
      </c>
      <c r="B17" s="1">
        <v>6351</v>
      </c>
      <c r="C17" s="2"/>
      <c r="D17" s="2">
        <v>245</v>
      </c>
      <c r="E17" s="2"/>
      <c r="F17" s="1">
        <v>6092</v>
      </c>
      <c r="G17" s="2">
        <v>957</v>
      </c>
      <c r="H17" s="2">
        <v>37</v>
      </c>
      <c r="I17" s="1">
        <v>32133</v>
      </c>
      <c r="J17" s="1">
        <v>4841</v>
      </c>
      <c r="K17" s="40"/>
      <c r="L17" s="50">
        <f>IFERROR(B17/I17,0)</f>
        <v>0.19764727849873961</v>
      </c>
      <c r="N17" s="39"/>
    </row>
    <row r="18" spans="1:14" ht="13.5" thickBot="1" x14ac:dyDescent="0.35">
      <c r="A18" s="5" t="s">
        <v>41</v>
      </c>
      <c r="B18" s="1">
        <v>1270</v>
      </c>
      <c r="C18" s="2"/>
      <c r="D18" s="2">
        <v>29</v>
      </c>
      <c r="E18" s="2"/>
      <c r="F18" s="1">
        <v>1152</v>
      </c>
      <c r="G18" s="2">
        <v>405</v>
      </c>
      <c r="H18" s="2">
        <v>9</v>
      </c>
      <c r="I18" s="1">
        <v>14973</v>
      </c>
      <c r="J18" s="1">
        <v>4780</v>
      </c>
      <c r="K18" s="42"/>
      <c r="L18" s="50">
        <f>IFERROR(B18/I18,0)</f>
        <v>8.4819341481333063E-2</v>
      </c>
    </row>
    <row r="19" spans="1:14" ht="13.5" thickBot="1" x14ac:dyDescent="0.35">
      <c r="A19" s="5" t="s">
        <v>45</v>
      </c>
      <c r="B19" s="1">
        <v>1106</v>
      </c>
      <c r="C19" s="2"/>
      <c r="D19" s="2">
        <v>42</v>
      </c>
      <c r="E19" s="2"/>
      <c r="F19" s="1">
        <v>1064</v>
      </c>
      <c r="G19" s="2">
        <v>380</v>
      </c>
      <c r="H19" s="2">
        <v>14</v>
      </c>
      <c r="I19" s="1">
        <v>10775</v>
      </c>
      <c r="J19" s="1">
        <v>3704</v>
      </c>
      <c r="K19" s="41"/>
      <c r="L19" s="50">
        <f>IFERROR(B19/I19,0)</f>
        <v>0.10264501160092808</v>
      </c>
    </row>
    <row r="20" spans="1:14" ht="13.5" thickBot="1" x14ac:dyDescent="0.35">
      <c r="A20" s="5" t="s">
        <v>38</v>
      </c>
      <c r="B20" s="1">
        <v>1452</v>
      </c>
      <c r="C20" s="2"/>
      <c r="D20" s="2">
        <v>79</v>
      </c>
      <c r="E20" s="2"/>
      <c r="F20" s="1">
        <v>1067</v>
      </c>
      <c r="G20" s="2">
        <v>327</v>
      </c>
      <c r="H20" s="2">
        <v>18</v>
      </c>
      <c r="I20" s="1">
        <v>23170</v>
      </c>
      <c r="J20" s="1">
        <v>5218</v>
      </c>
      <c r="K20" s="41"/>
      <c r="L20" s="50">
        <f>IFERROR(B20/I20,0)</f>
        <v>6.2667242123435482E-2</v>
      </c>
    </row>
    <row r="21" spans="1:14" ht="13.5" thickBot="1" x14ac:dyDescent="0.35">
      <c r="A21" s="5" t="s">
        <v>14</v>
      </c>
      <c r="B21" s="1">
        <v>18283</v>
      </c>
      <c r="C21" s="2"/>
      <c r="D21" s="2">
        <v>702</v>
      </c>
      <c r="E21" s="2"/>
      <c r="F21" s="1">
        <v>17531</v>
      </c>
      <c r="G21" s="1">
        <v>3920</v>
      </c>
      <c r="H21" s="2">
        <v>151</v>
      </c>
      <c r="I21" s="1">
        <v>86919</v>
      </c>
      <c r="J21" s="1">
        <v>18638</v>
      </c>
      <c r="K21" s="41"/>
      <c r="L21" s="50">
        <f>IFERROR(B21/I21,0)</f>
        <v>0.21034526398140799</v>
      </c>
    </row>
    <row r="22" spans="1:14" ht="13.5" thickBot="1" x14ac:dyDescent="0.35">
      <c r="A22" s="5" t="s">
        <v>39</v>
      </c>
      <c r="B22" s="2">
        <v>560</v>
      </c>
      <c r="C22" s="2"/>
      <c r="D22" s="2">
        <v>16</v>
      </c>
      <c r="E22" s="2"/>
      <c r="F22" s="2">
        <v>342</v>
      </c>
      <c r="G22" s="2">
        <v>420</v>
      </c>
      <c r="H22" s="2">
        <v>12</v>
      </c>
      <c r="I22" s="1">
        <v>6625</v>
      </c>
      <c r="J22" s="1">
        <v>4971</v>
      </c>
      <c r="K22" s="40"/>
      <c r="L22" s="50">
        <f>IFERROR(B22/I22,0)</f>
        <v>8.4528301886792459E-2</v>
      </c>
    </row>
    <row r="23" spans="1:14" ht="13.5" thickBot="1" x14ac:dyDescent="0.35">
      <c r="A23" s="5" t="s">
        <v>26</v>
      </c>
      <c r="B23" s="1">
        <v>6185</v>
      </c>
      <c r="C23" s="2"/>
      <c r="D23" s="2">
        <v>138</v>
      </c>
      <c r="E23" s="2"/>
      <c r="F23" s="1">
        <v>5671</v>
      </c>
      <c r="G23" s="1">
        <v>1030</v>
      </c>
      <c r="H23" s="2">
        <v>23</v>
      </c>
      <c r="I23" s="1">
        <v>41529</v>
      </c>
      <c r="J23" s="1">
        <v>6918</v>
      </c>
      <c r="K23" s="41"/>
      <c r="L23" s="50">
        <f>IFERROR(B23/I23,0)</f>
        <v>0.14893207156444893</v>
      </c>
    </row>
    <row r="24" spans="1:14" ht="13.5" thickBot="1" x14ac:dyDescent="0.35">
      <c r="A24" s="5" t="s">
        <v>17</v>
      </c>
      <c r="B24" s="1">
        <v>18941</v>
      </c>
      <c r="C24" s="2"/>
      <c r="D24" s="2">
        <v>503</v>
      </c>
      <c r="E24" s="2"/>
      <c r="F24" s="1">
        <v>18428</v>
      </c>
      <c r="G24" s="1">
        <v>2773</v>
      </c>
      <c r="H24" s="2">
        <v>74</v>
      </c>
      <c r="I24" s="1">
        <v>94958</v>
      </c>
      <c r="J24" s="1">
        <v>13903</v>
      </c>
      <c r="K24" s="41"/>
      <c r="L24" s="50">
        <f>IFERROR(B24/I24,0)</f>
        <v>0.19946713283767561</v>
      </c>
    </row>
    <row r="25" spans="1:14" ht="13.5" thickBot="1" x14ac:dyDescent="0.35">
      <c r="A25" s="5" t="s">
        <v>11</v>
      </c>
      <c r="B25" s="1">
        <v>21504</v>
      </c>
      <c r="C25" s="2"/>
      <c r="D25" s="1">
        <v>1076</v>
      </c>
      <c r="E25" s="2"/>
      <c r="F25" s="1">
        <v>20359</v>
      </c>
      <c r="G25" s="1">
        <v>2160</v>
      </c>
      <c r="H25" s="2">
        <v>108</v>
      </c>
      <c r="I25" s="1">
        <v>52866</v>
      </c>
      <c r="J25" s="1">
        <v>5309</v>
      </c>
      <c r="K25" s="42"/>
      <c r="L25" s="50">
        <f>IFERROR(B25/I25,0)</f>
        <v>0.40676427193281128</v>
      </c>
    </row>
    <row r="26" spans="1:14" ht="13.5" thickBot="1" x14ac:dyDescent="0.35">
      <c r="A26" s="5" t="s">
        <v>32</v>
      </c>
      <c r="B26" s="1">
        <v>1242</v>
      </c>
      <c r="C26" s="2"/>
      <c r="D26" s="2">
        <v>50</v>
      </c>
      <c r="E26" s="2"/>
      <c r="F26" s="2">
        <v>517</v>
      </c>
      <c r="G26" s="2">
        <v>225</v>
      </c>
      <c r="H26" s="2">
        <v>9</v>
      </c>
      <c r="I26" s="1">
        <v>32294</v>
      </c>
      <c r="J26" s="1">
        <v>5843</v>
      </c>
      <c r="K26" s="41"/>
      <c r="L26" s="50">
        <f>IFERROR(B26/I26,0)</f>
        <v>3.8459156499659378E-2</v>
      </c>
    </row>
    <row r="27" spans="1:14" ht="13.5" thickBot="1" x14ac:dyDescent="0.35">
      <c r="A27" s="5" t="s">
        <v>30</v>
      </c>
      <c r="B27" s="1">
        <v>2260</v>
      </c>
      <c r="C27" s="2"/>
      <c r="D27" s="2">
        <v>76</v>
      </c>
      <c r="E27" s="2"/>
      <c r="F27" s="1">
        <v>2184</v>
      </c>
      <c r="G27" s="2">
        <v>756</v>
      </c>
      <c r="H27" s="2">
        <v>25</v>
      </c>
      <c r="I27" s="1">
        <v>20635</v>
      </c>
      <c r="J27" s="1">
        <v>6904</v>
      </c>
      <c r="K27" s="41"/>
      <c r="L27" s="50">
        <f>IFERROR(B27/I27,0)</f>
        <v>0.10952265568209353</v>
      </c>
    </row>
    <row r="28" spans="1:14" ht="13.5" thickBot="1" x14ac:dyDescent="0.35">
      <c r="A28" s="5" t="s">
        <v>35</v>
      </c>
      <c r="B28" s="1">
        <v>3539</v>
      </c>
      <c r="C28" s="2"/>
      <c r="D28" s="2">
        <v>91</v>
      </c>
      <c r="E28" s="2"/>
      <c r="F28" s="1">
        <v>3379</v>
      </c>
      <c r="G28" s="2">
        <v>581</v>
      </c>
      <c r="H28" s="2">
        <v>15</v>
      </c>
      <c r="I28" s="1">
        <v>40480</v>
      </c>
      <c r="J28" s="1">
        <v>6647</v>
      </c>
      <c r="K28" s="41"/>
      <c r="L28" s="50">
        <f>IFERROR(B28/I28,0)</f>
        <v>8.7425889328063236E-2</v>
      </c>
    </row>
    <row r="29" spans="1:14" ht="13.5" thickBot="1" x14ac:dyDescent="0.35">
      <c r="A29" s="5" t="s">
        <v>51</v>
      </c>
      <c r="B29" s="2">
        <v>354</v>
      </c>
      <c r="C29" s="2"/>
      <c r="D29" s="2">
        <v>6</v>
      </c>
      <c r="E29" s="2"/>
      <c r="F29" s="2">
        <v>191</v>
      </c>
      <c r="G29" s="2">
        <v>340</v>
      </c>
      <c r="H29" s="2">
        <v>6</v>
      </c>
      <c r="I29" s="1">
        <v>7860</v>
      </c>
      <c r="J29" s="1">
        <v>7545</v>
      </c>
      <c r="K29" s="41"/>
      <c r="L29" s="50">
        <f>IFERROR(B29/I29,0)</f>
        <v>4.5038167938931298E-2</v>
      </c>
    </row>
    <row r="30" spans="1:14" ht="13.5" thickBot="1" x14ac:dyDescent="0.35">
      <c r="A30" s="5" t="s">
        <v>50</v>
      </c>
      <c r="B30" s="2">
        <v>567</v>
      </c>
      <c r="C30" s="2"/>
      <c r="D30" s="2">
        <v>14</v>
      </c>
      <c r="E30" s="2"/>
      <c r="F30" s="2">
        <v>553</v>
      </c>
      <c r="G30" s="2">
        <v>298</v>
      </c>
      <c r="H30" s="2">
        <v>7</v>
      </c>
      <c r="I30" s="1">
        <v>8707</v>
      </c>
      <c r="J30" s="1">
        <v>4571</v>
      </c>
      <c r="K30" s="41"/>
      <c r="L30" s="50">
        <f>IFERROR(B30/I30,0)</f>
        <v>6.5120018376019301E-2</v>
      </c>
    </row>
    <row r="31" spans="1:14" ht="13.5" thickBot="1" x14ac:dyDescent="0.35">
      <c r="A31" s="5" t="s">
        <v>31</v>
      </c>
      <c r="B31" s="1">
        <v>2456</v>
      </c>
      <c r="C31" s="2"/>
      <c r="D31" s="2">
        <v>86</v>
      </c>
      <c r="E31" s="3">
        <v>6</v>
      </c>
      <c r="F31" s="1">
        <v>2322</v>
      </c>
      <c r="G31" s="2">
        <v>840</v>
      </c>
      <c r="H31" s="2">
        <v>29</v>
      </c>
      <c r="I31" s="1">
        <v>26074</v>
      </c>
      <c r="J31" s="1">
        <v>8921</v>
      </c>
      <c r="L31" s="50">
        <f>IFERROR(B31/I31,0)</f>
        <v>9.4193449413208563E-2</v>
      </c>
    </row>
    <row r="32" spans="1:14" ht="13.5" thickBot="1" x14ac:dyDescent="0.35">
      <c r="A32" s="5" t="s">
        <v>42</v>
      </c>
      <c r="B32" s="2">
        <v>819</v>
      </c>
      <c r="C32" s="2"/>
      <c r="D32" s="2">
        <v>21</v>
      </c>
      <c r="E32" s="2"/>
      <c r="F32" s="2">
        <v>571</v>
      </c>
      <c r="G32" s="2">
        <v>610</v>
      </c>
      <c r="H32" s="2">
        <v>16</v>
      </c>
      <c r="I32" s="1">
        <v>9958</v>
      </c>
      <c r="J32" s="1">
        <v>7411</v>
      </c>
      <c r="K32" s="43"/>
      <c r="L32" s="50">
        <f>IFERROR(B32/I32,0)</f>
        <v>8.2245430809399472E-2</v>
      </c>
    </row>
    <row r="33" spans="1:12" ht="13.5" thickBot="1" x14ac:dyDescent="0.35">
      <c r="A33" s="5" t="s">
        <v>8</v>
      </c>
      <c r="B33" s="1">
        <v>51027</v>
      </c>
      <c r="C33" s="2"/>
      <c r="D33" s="1">
        <v>1700</v>
      </c>
      <c r="E33" s="2"/>
      <c r="F33" s="1">
        <v>49235</v>
      </c>
      <c r="G33" s="1">
        <v>5745</v>
      </c>
      <c r="H33" s="2">
        <v>191</v>
      </c>
      <c r="I33" s="1">
        <v>100326</v>
      </c>
      <c r="J33" s="1">
        <v>11296</v>
      </c>
      <c r="L33" s="50">
        <f>IFERROR(B33/I33,0)</f>
        <v>0.50861192512409548</v>
      </c>
    </row>
    <row r="34" spans="1:12" ht="13.5" thickBot="1" x14ac:dyDescent="0.35">
      <c r="A34" s="5" t="s">
        <v>44</v>
      </c>
      <c r="B34" s="2">
        <v>989</v>
      </c>
      <c r="C34" s="2"/>
      <c r="D34" s="2">
        <v>17</v>
      </c>
      <c r="E34" s="2"/>
      <c r="F34" s="2">
        <v>801</v>
      </c>
      <c r="G34" s="2">
        <v>473</v>
      </c>
      <c r="H34" s="2">
        <v>8</v>
      </c>
      <c r="I34" s="1">
        <v>23931</v>
      </c>
      <c r="J34" s="1">
        <v>11437</v>
      </c>
      <c r="K34" s="41"/>
      <c r="L34" s="50">
        <f>IFERROR(B34/I34,0)</f>
        <v>4.1327148886381677E-2</v>
      </c>
    </row>
    <row r="35" spans="1:12" ht="13.5" thickBot="1" x14ac:dyDescent="0.35">
      <c r="A35" s="5" t="s">
        <v>7</v>
      </c>
      <c r="B35" s="1">
        <v>161504</v>
      </c>
      <c r="C35" s="2"/>
      <c r="D35" s="1">
        <v>7067</v>
      </c>
      <c r="E35" s="2"/>
      <c r="F35" s="1">
        <v>138203</v>
      </c>
      <c r="G35" s="1">
        <v>8232</v>
      </c>
      <c r="H35" s="2">
        <v>360</v>
      </c>
      <c r="I35" s="1">
        <v>391549</v>
      </c>
      <c r="J35" s="1">
        <v>19958</v>
      </c>
      <c r="K35" s="41"/>
      <c r="L35" s="50">
        <f>IFERROR(B35/I35,0)</f>
        <v>0.4124745561858158</v>
      </c>
    </row>
    <row r="36" spans="1:12" ht="13.5" thickBot="1" x14ac:dyDescent="0.35">
      <c r="A36" s="5" t="s">
        <v>24</v>
      </c>
      <c r="B36" s="1">
        <v>3823</v>
      </c>
      <c r="C36" s="2"/>
      <c r="D36" s="2">
        <v>75</v>
      </c>
      <c r="E36" s="2"/>
      <c r="F36" s="1">
        <v>3662</v>
      </c>
      <c r="G36" s="2">
        <v>376</v>
      </c>
      <c r="H36" s="2">
        <v>7</v>
      </c>
      <c r="I36" s="1">
        <v>47809</v>
      </c>
      <c r="J36" s="1">
        <v>4708</v>
      </c>
      <c r="K36" s="40"/>
      <c r="L36" s="50">
        <f>IFERROR(B36/I36,0)</f>
        <v>7.9964023510217738E-2</v>
      </c>
    </row>
    <row r="37" spans="1:12" ht="13.5" thickBot="1" x14ac:dyDescent="0.35">
      <c r="A37" s="5" t="s">
        <v>53</v>
      </c>
      <c r="B37" s="2">
        <v>269</v>
      </c>
      <c r="C37" s="2"/>
      <c r="D37" s="2">
        <v>5</v>
      </c>
      <c r="E37" s="2"/>
      <c r="F37" s="2">
        <v>163</v>
      </c>
      <c r="G37" s="2">
        <v>358</v>
      </c>
      <c r="H37" s="2">
        <v>7</v>
      </c>
      <c r="I37" s="1">
        <v>8990</v>
      </c>
      <c r="J37" s="1">
        <v>11952</v>
      </c>
      <c r="K37" s="41"/>
      <c r="L37" s="50">
        <f>IFERROR(B37/I37,0)</f>
        <v>2.9922135706340378E-2</v>
      </c>
    </row>
    <row r="38" spans="1:12" ht="13.5" thickBot="1" x14ac:dyDescent="0.35">
      <c r="A38" s="5" t="s">
        <v>67</v>
      </c>
      <c r="B38" s="2">
        <v>11</v>
      </c>
      <c r="C38" s="2"/>
      <c r="D38" s="2">
        <v>2</v>
      </c>
      <c r="E38" s="2"/>
      <c r="F38" s="2">
        <v>9</v>
      </c>
      <c r="G38" s="2"/>
      <c r="H38" s="2"/>
      <c r="I38" s="2">
        <v>45</v>
      </c>
      <c r="J38" s="2"/>
      <c r="K38" s="41"/>
      <c r="L38" s="50">
        <f>IFERROR(B38/I38,0)</f>
        <v>0.24444444444444444</v>
      </c>
    </row>
    <row r="39" spans="1:12" ht="13.5" thickBot="1" x14ac:dyDescent="0.35">
      <c r="A39" s="5" t="s">
        <v>21</v>
      </c>
      <c r="B39" s="1">
        <v>5512</v>
      </c>
      <c r="C39" s="2"/>
      <c r="D39" s="2">
        <v>213</v>
      </c>
      <c r="E39" s="2"/>
      <c r="F39" s="1">
        <v>5299</v>
      </c>
      <c r="G39" s="2">
        <v>473</v>
      </c>
      <c r="H39" s="2">
        <v>18</v>
      </c>
      <c r="I39" s="1">
        <v>55985</v>
      </c>
      <c r="J39" s="1">
        <v>4809</v>
      </c>
      <c r="K39" s="41"/>
      <c r="L39" s="50">
        <f>IFERROR(B39/I39,0)</f>
        <v>9.8454943288380822E-2</v>
      </c>
    </row>
    <row r="40" spans="1:12" ht="13.5" thickBot="1" x14ac:dyDescent="0.35">
      <c r="A40" s="5" t="s">
        <v>46</v>
      </c>
      <c r="B40" s="1">
        <v>1684</v>
      </c>
      <c r="C40" s="2"/>
      <c r="D40" s="2">
        <v>80</v>
      </c>
      <c r="E40" s="2"/>
      <c r="F40" s="1">
        <v>1082</v>
      </c>
      <c r="G40" s="2">
        <v>430</v>
      </c>
      <c r="H40" s="2">
        <v>20</v>
      </c>
      <c r="I40" s="1">
        <v>22246</v>
      </c>
      <c r="J40" s="1">
        <v>5678</v>
      </c>
      <c r="K40" s="41"/>
      <c r="L40" s="50">
        <f>IFERROR(B40/I40,0)</f>
        <v>7.5699002067787471E-2</v>
      </c>
    </row>
    <row r="41" spans="1:12" ht="13.5" thickBot="1" x14ac:dyDescent="0.35">
      <c r="A41" s="5" t="s">
        <v>37</v>
      </c>
      <c r="B41" s="1">
        <v>1321</v>
      </c>
      <c r="C41" s="2"/>
      <c r="D41" s="2">
        <v>44</v>
      </c>
      <c r="E41" s="2"/>
      <c r="F41" s="1">
        <v>1277</v>
      </c>
      <c r="G41" s="2">
        <v>324</v>
      </c>
      <c r="H41" s="2">
        <v>11</v>
      </c>
      <c r="I41" s="1">
        <v>25627</v>
      </c>
      <c r="J41" s="1">
        <v>6278</v>
      </c>
      <c r="K41" s="41"/>
      <c r="L41" s="50">
        <f>IFERROR(B41/I41,0)</f>
        <v>5.154719631638506E-2</v>
      </c>
    </row>
    <row r="42" spans="1:12" ht="13.5" thickBot="1" x14ac:dyDescent="0.35">
      <c r="A42" s="5" t="s">
        <v>19</v>
      </c>
      <c r="B42" s="1">
        <v>18546</v>
      </c>
      <c r="C42" s="2"/>
      <c r="D42" s="2">
        <v>360</v>
      </c>
      <c r="E42" s="2"/>
      <c r="F42" s="1">
        <v>18052</v>
      </c>
      <c r="G42" s="1">
        <v>1450</v>
      </c>
      <c r="H42" s="2">
        <v>28</v>
      </c>
      <c r="I42" s="1">
        <v>105602</v>
      </c>
      <c r="J42" s="1">
        <v>8256</v>
      </c>
      <c r="K42" s="43"/>
      <c r="L42" s="50">
        <f>IFERROR(B42/I42,0)</f>
        <v>0.175621673831935</v>
      </c>
    </row>
    <row r="43" spans="1:12" ht="13.5" thickBot="1" x14ac:dyDescent="0.35">
      <c r="A43" s="5" t="s">
        <v>65</v>
      </c>
      <c r="B43" s="2">
        <v>683</v>
      </c>
      <c r="C43" s="2"/>
      <c r="D43" s="2">
        <v>40</v>
      </c>
      <c r="E43" s="2"/>
      <c r="F43" s="2">
        <v>639</v>
      </c>
      <c r="G43" s="2">
        <v>202</v>
      </c>
      <c r="H43" s="2">
        <v>12</v>
      </c>
      <c r="I43" s="1">
        <v>6696</v>
      </c>
      <c r="J43" s="1">
        <v>1977</v>
      </c>
      <c r="L43" s="50">
        <f>IFERROR(B43/I43,0)</f>
        <v>0.10200119474313023</v>
      </c>
    </row>
    <row r="44" spans="1:12" ht="13.5" thickBot="1" x14ac:dyDescent="0.35">
      <c r="A44" s="5" t="s">
        <v>40</v>
      </c>
      <c r="B44" s="1">
        <v>1727</v>
      </c>
      <c r="C44" s="2"/>
      <c r="D44" s="2">
        <v>43</v>
      </c>
      <c r="E44" s="2"/>
      <c r="F44" s="1">
        <v>1674</v>
      </c>
      <c r="G44" s="1">
        <v>1634</v>
      </c>
      <c r="H44" s="2">
        <v>41</v>
      </c>
      <c r="I44" s="1">
        <v>14008</v>
      </c>
      <c r="J44" s="1">
        <v>13257</v>
      </c>
      <c r="K44" s="41"/>
      <c r="L44" s="50">
        <f>IFERROR(B44/I44,0)</f>
        <v>0.12328669331810393</v>
      </c>
    </row>
    <row r="45" spans="1:12" ht="13.5" thickBot="1" x14ac:dyDescent="0.35">
      <c r="A45" s="5" t="s">
        <v>25</v>
      </c>
      <c r="B45" s="1">
        <v>2792</v>
      </c>
      <c r="C45" s="2"/>
      <c r="D45" s="2">
        <v>67</v>
      </c>
      <c r="E45" s="2"/>
      <c r="F45" s="1">
        <v>2725</v>
      </c>
      <c r="G45" s="2">
        <v>563</v>
      </c>
      <c r="H45" s="2">
        <v>14</v>
      </c>
      <c r="I45" s="1">
        <v>27367</v>
      </c>
      <c r="J45" s="1">
        <v>5522</v>
      </c>
      <c r="L45" s="50">
        <f>IFERROR(B45/I45,0)</f>
        <v>0.10202068184309569</v>
      </c>
    </row>
    <row r="46" spans="1:12" ht="13.5" thickBot="1" x14ac:dyDescent="0.35">
      <c r="A46" s="5" t="s">
        <v>54</v>
      </c>
      <c r="B46" s="2">
        <v>447</v>
      </c>
      <c r="C46" s="2"/>
      <c r="D46" s="2">
        <v>6</v>
      </c>
      <c r="E46" s="2"/>
      <c r="F46" s="2">
        <v>280</v>
      </c>
      <c r="G46" s="2">
        <v>517</v>
      </c>
      <c r="H46" s="2">
        <v>7</v>
      </c>
      <c r="I46" s="1">
        <v>7147</v>
      </c>
      <c r="J46" s="1">
        <v>8269</v>
      </c>
      <c r="K46" s="41"/>
      <c r="L46" s="50">
        <f>IFERROR(B46/I46,0)</f>
        <v>6.2543724639708975E-2</v>
      </c>
    </row>
    <row r="47" spans="1:12" ht="13.5" thickBot="1" x14ac:dyDescent="0.35">
      <c r="A47" s="5" t="s">
        <v>20</v>
      </c>
      <c r="B47" s="1">
        <v>4634</v>
      </c>
      <c r="C47" s="2"/>
      <c r="D47" s="2">
        <v>94</v>
      </c>
      <c r="E47" s="2"/>
      <c r="F47" s="1">
        <v>3619</v>
      </c>
      <c r="G47" s="2">
        <v>697</v>
      </c>
      <c r="H47" s="2">
        <v>14</v>
      </c>
      <c r="I47" s="1">
        <v>59849</v>
      </c>
      <c r="J47" s="1">
        <v>8998</v>
      </c>
      <c r="K47" s="41"/>
      <c r="L47" s="50">
        <f>IFERROR(B47/I47,0)</f>
        <v>7.7428194288960556E-2</v>
      </c>
    </row>
    <row r="48" spans="1:12" ht="13.5" thickBot="1" x14ac:dyDescent="0.35">
      <c r="A48" s="5" t="s">
        <v>15</v>
      </c>
      <c r="B48" s="1">
        <v>11426</v>
      </c>
      <c r="C48" s="2"/>
      <c r="D48" s="2">
        <v>222</v>
      </c>
      <c r="E48" s="2"/>
      <c r="F48" s="1">
        <v>9978</v>
      </c>
      <c r="G48" s="2">
        <v>410</v>
      </c>
      <c r="H48" s="2">
        <v>8</v>
      </c>
      <c r="I48" s="1">
        <v>106134</v>
      </c>
      <c r="J48" s="1">
        <v>3806</v>
      </c>
      <c r="K48" s="41"/>
      <c r="L48" s="50">
        <f>IFERROR(B48/I48,0)</f>
        <v>0.10765635894246896</v>
      </c>
    </row>
    <row r="49" spans="1:12" ht="13.5" thickBot="1" x14ac:dyDescent="0.35">
      <c r="A49" s="49" t="s">
        <v>66</v>
      </c>
      <c r="B49" s="45">
        <v>43</v>
      </c>
      <c r="C49" s="45"/>
      <c r="D49" s="45">
        <v>1</v>
      </c>
      <c r="E49" s="45"/>
      <c r="F49" s="45">
        <v>8</v>
      </c>
      <c r="G49" s="45"/>
      <c r="H49" s="45"/>
      <c r="I49" s="45">
        <v>266</v>
      </c>
      <c r="J49" s="45"/>
      <c r="K49" s="41"/>
      <c r="L49" s="50">
        <f>IFERROR(B49/I49,0)</f>
        <v>0.16165413533834586</v>
      </c>
    </row>
    <row r="50" spans="1:12" ht="13.5" thickBot="1" x14ac:dyDescent="0.35">
      <c r="A50" s="5" t="s">
        <v>28</v>
      </c>
      <c r="B50" s="1">
        <v>1976</v>
      </c>
      <c r="C50" s="2"/>
      <c r="D50" s="2">
        <v>13</v>
      </c>
      <c r="E50" s="2"/>
      <c r="F50" s="1">
        <v>1937</v>
      </c>
      <c r="G50" s="2">
        <v>649</v>
      </c>
      <c r="H50" s="2">
        <v>4</v>
      </c>
      <c r="I50" s="1">
        <v>38373</v>
      </c>
      <c r="J50" s="1">
        <v>12601</v>
      </c>
      <c r="K50" s="41"/>
      <c r="L50" s="50">
        <f>IFERROR(B50/I50,0)</f>
        <v>5.1494540432074638E-2</v>
      </c>
    </row>
    <row r="51" spans="1:12" ht="13.5" thickBot="1" x14ac:dyDescent="0.35">
      <c r="A51" s="5" t="s">
        <v>48</v>
      </c>
      <c r="B51" s="2">
        <v>628</v>
      </c>
      <c r="C51" s="2"/>
      <c r="D51" s="2">
        <v>23</v>
      </c>
      <c r="E51" s="2"/>
      <c r="F51" s="2">
        <v>605</v>
      </c>
      <c r="G51" s="1">
        <v>1005</v>
      </c>
      <c r="H51" s="2">
        <v>37</v>
      </c>
      <c r="I51" s="1">
        <v>8181</v>
      </c>
      <c r="J51" s="1">
        <v>13090</v>
      </c>
      <c r="K51" s="41"/>
      <c r="L51" s="50">
        <f>IFERROR(B51/I51,0)</f>
        <v>7.6763231878743426E-2</v>
      </c>
    </row>
    <row r="52" spans="1:12" ht="13.5" thickBot="1" x14ac:dyDescent="0.35">
      <c r="A52" s="5" t="s">
        <v>29</v>
      </c>
      <c r="B52" s="1">
        <v>4042</v>
      </c>
      <c r="C52" s="2"/>
      <c r="D52" s="2">
        <v>109</v>
      </c>
      <c r="E52" s="2"/>
      <c r="F52" s="1">
        <v>3931</v>
      </c>
      <c r="G52" s="2">
        <v>480</v>
      </c>
      <c r="H52" s="2">
        <v>13</v>
      </c>
      <c r="I52" s="1">
        <v>33026</v>
      </c>
      <c r="J52" s="1">
        <v>3925</v>
      </c>
      <c r="K52" s="40"/>
      <c r="L52" s="50">
        <f>IFERROR(B52/I52,0)</f>
        <v>0.12238842124386846</v>
      </c>
    </row>
    <row r="53" spans="1:12" ht="13.5" thickBot="1" x14ac:dyDescent="0.35">
      <c r="A53" s="5" t="s">
        <v>9</v>
      </c>
      <c r="B53" s="1">
        <v>9740</v>
      </c>
      <c r="C53" s="4">
        <v>88</v>
      </c>
      <c r="D53" s="2">
        <v>455</v>
      </c>
      <c r="E53" s="2"/>
      <c r="F53" s="1">
        <v>8211</v>
      </c>
      <c r="G53" s="1">
        <v>1335</v>
      </c>
      <c r="H53" s="2">
        <v>62</v>
      </c>
      <c r="I53" s="1">
        <v>92999</v>
      </c>
      <c r="J53" s="1">
        <v>12749</v>
      </c>
      <c r="L53" s="50">
        <f>IFERROR(B53/I53,0)</f>
        <v>0.10473230894955859</v>
      </c>
    </row>
    <row r="54" spans="1:12" ht="13.5" thickBot="1" x14ac:dyDescent="0.35">
      <c r="A54" s="5" t="s">
        <v>56</v>
      </c>
      <c r="B54" s="2">
        <v>523</v>
      </c>
      <c r="C54" s="2"/>
      <c r="D54" s="2">
        <v>5</v>
      </c>
      <c r="E54" s="2"/>
      <c r="F54" s="2">
        <v>518</v>
      </c>
      <c r="G54" s="2">
        <v>286</v>
      </c>
      <c r="H54" s="2">
        <v>3</v>
      </c>
      <c r="I54" s="1">
        <v>13863</v>
      </c>
      <c r="J54" s="1">
        <v>7579</v>
      </c>
      <c r="K54" s="43"/>
      <c r="L54" s="50">
        <f>IFERROR(B54/I54,0)</f>
        <v>3.7726321863954408E-2</v>
      </c>
    </row>
    <row r="55" spans="1:12" ht="13.5" thickBot="1" x14ac:dyDescent="0.35">
      <c r="A55" s="5" t="s">
        <v>22</v>
      </c>
      <c r="B55" s="1">
        <v>2885</v>
      </c>
      <c r="C55" s="2"/>
      <c r="D55" s="2">
        <v>111</v>
      </c>
      <c r="E55" s="2"/>
      <c r="F55" s="1">
        <v>2709</v>
      </c>
      <c r="G55" s="2">
        <v>499</v>
      </c>
      <c r="H55" s="2">
        <v>19</v>
      </c>
      <c r="I55" s="1">
        <v>34309</v>
      </c>
      <c r="J55" s="1">
        <v>5937</v>
      </c>
      <c r="K55" s="43"/>
      <c r="L55" s="50">
        <f>IFERROR(B55/I55,0)</f>
        <v>8.408872307557784E-2</v>
      </c>
    </row>
    <row r="56" spans="1:12" ht="13.5" thickBot="1" x14ac:dyDescent="0.35">
      <c r="A56" s="16" t="s">
        <v>55</v>
      </c>
      <c r="B56" s="17">
        <v>239</v>
      </c>
      <c r="C56" s="17"/>
      <c r="D56" s="17"/>
      <c r="E56" s="17"/>
      <c r="F56" s="17">
        <v>145</v>
      </c>
      <c r="G56" s="17">
        <v>411</v>
      </c>
      <c r="H56" s="17"/>
      <c r="I56" s="44">
        <v>4975</v>
      </c>
      <c r="J56" s="44">
        <v>8551</v>
      </c>
      <c r="K56" s="41"/>
      <c r="L56" s="50">
        <f>IFERROR(B56/I56,0)</f>
        <v>4.8040201005025124E-2</v>
      </c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0.2</formula>
    </cfRule>
    <cfRule type="cellIs" dxfId="2" priority="3" operator="between">
      <formula>0.2</formula>
      <formula>0.3</formula>
    </cfRule>
    <cfRule type="cellIs" dxfId="1" priority="4" operator="greaterThan">
      <formula>0.3</formula>
    </cfRule>
    <cfRule type="cellIs" dxfId="0" priority="5" operator="notBetween">
      <formula>0</formula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56"/>
  <sheetViews>
    <sheetView topLeftCell="A7" workbookViewId="0">
      <selection activeCell="B2" sqref="A2:B56"/>
    </sheetView>
  </sheetViews>
  <sheetFormatPr defaultRowHeight="14.5" x14ac:dyDescent="0.35"/>
  <cols>
    <col min="1" max="1" width="13.81640625" customWidth="1"/>
  </cols>
  <sheetData>
    <row r="1" spans="1:2" ht="15" thickBot="1" x14ac:dyDescent="0.4"/>
    <row r="2" spans="1:2" ht="15" thickBot="1" x14ac:dyDescent="0.4">
      <c r="A2" s="5" t="s">
        <v>36</v>
      </c>
      <c r="B2" s="2">
        <v>78</v>
      </c>
    </row>
    <row r="3" spans="1:2" ht="15" thickBot="1" x14ac:dyDescent="0.4">
      <c r="A3" s="5" t="s">
        <v>52</v>
      </c>
      <c r="B3" s="2">
        <v>7</v>
      </c>
    </row>
    <row r="4" spans="1:2" ht="15" thickBot="1" x14ac:dyDescent="0.4">
      <c r="A4" s="5" t="s">
        <v>33</v>
      </c>
      <c r="B4" s="2">
        <v>89</v>
      </c>
    </row>
    <row r="5" spans="1:2" ht="15" thickBot="1" x14ac:dyDescent="0.4">
      <c r="A5" s="5" t="s">
        <v>34</v>
      </c>
      <c r="B5" s="2">
        <v>21</v>
      </c>
    </row>
    <row r="6" spans="1:2" ht="15" thickBot="1" x14ac:dyDescent="0.4">
      <c r="A6" s="5" t="s">
        <v>10</v>
      </c>
      <c r="B6" s="2">
        <v>559</v>
      </c>
    </row>
    <row r="7" spans="1:2" ht="15" thickBot="1" x14ac:dyDescent="0.4">
      <c r="A7" s="5" t="s">
        <v>18</v>
      </c>
      <c r="B7" s="2">
        <v>226</v>
      </c>
    </row>
    <row r="8" spans="1:2" ht="15" thickBot="1" x14ac:dyDescent="0.4">
      <c r="A8" s="5" t="s">
        <v>23</v>
      </c>
      <c r="B8" s="2">
        <v>380</v>
      </c>
    </row>
    <row r="9" spans="1:2" ht="15" thickBot="1" x14ac:dyDescent="0.4">
      <c r="A9" s="5" t="s">
        <v>43</v>
      </c>
      <c r="B9" s="2">
        <v>23</v>
      </c>
    </row>
    <row r="10" spans="1:2" ht="21.5" thickBot="1" x14ac:dyDescent="0.4">
      <c r="A10" s="5" t="s">
        <v>63</v>
      </c>
      <c r="B10" s="2">
        <v>32</v>
      </c>
    </row>
    <row r="11" spans="1:2" ht="15" thickBot="1" x14ac:dyDescent="0.4">
      <c r="A11" s="5" t="s">
        <v>13</v>
      </c>
      <c r="B11" s="2">
        <v>371</v>
      </c>
    </row>
    <row r="12" spans="1:2" ht="15" thickBot="1" x14ac:dyDescent="0.4">
      <c r="A12" s="5" t="s">
        <v>16</v>
      </c>
      <c r="B12" s="2">
        <v>412</v>
      </c>
    </row>
    <row r="13" spans="1:2" ht="15" thickBot="1" x14ac:dyDescent="0.4">
      <c r="A13" s="5" t="s">
        <v>64</v>
      </c>
      <c r="B13" s="2">
        <v>4</v>
      </c>
    </row>
    <row r="14" spans="1:2" ht="15" thickBot="1" x14ac:dyDescent="0.4">
      <c r="A14" s="5" t="s">
        <v>47</v>
      </c>
      <c r="B14" s="2">
        <v>6</v>
      </c>
    </row>
    <row r="15" spans="1:2" ht="15" thickBot="1" x14ac:dyDescent="0.4">
      <c r="A15" s="5" t="s">
        <v>49</v>
      </c>
      <c r="B15" s="2">
        <v>24</v>
      </c>
    </row>
    <row r="16" spans="1:2" ht="15" thickBot="1" x14ac:dyDescent="0.4">
      <c r="A16" s="5" t="s">
        <v>12</v>
      </c>
      <c r="B16" s="2">
        <v>528</v>
      </c>
    </row>
    <row r="17" spans="1:2" ht="15" thickBot="1" x14ac:dyDescent="0.4">
      <c r="A17" s="5" t="s">
        <v>27</v>
      </c>
      <c r="B17" s="2">
        <v>245</v>
      </c>
    </row>
    <row r="18" spans="1:2" ht="15" thickBot="1" x14ac:dyDescent="0.4">
      <c r="A18" s="5" t="s">
        <v>41</v>
      </c>
      <c r="B18" s="2">
        <v>29</v>
      </c>
    </row>
    <row r="19" spans="1:2" ht="15" thickBot="1" x14ac:dyDescent="0.4">
      <c r="A19" s="5" t="s">
        <v>45</v>
      </c>
      <c r="B19" s="2">
        <v>42</v>
      </c>
    </row>
    <row r="20" spans="1:2" ht="15" thickBot="1" x14ac:dyDescent="0.4">
      <c r="A20" s="5" t="s">
        <v>38</v>
      </c>
      <c r="B20" s="2">
        <v>79</v>
      </c>
    </row>
    <row r="21" spans="1:2" ht="15" thickBot="1" x14ac:dyDescent="0.4">
      <c r="A21" s="5" t="s">
        <v>14</v>
      </c>
      <c r="B21" s="2">
        <v>702</v>
      </c>
    </row>
    <row r="22" spans="1:2" ht="15" thickBot="1" x14ac:dyDescent="0.4">
      <c r="A22" s="5" t="s">
        <v>39</v>
      </c>
      <c r="B22" s="2">
        <v>16</v>
      </c>
    </row>
    <row r="23" spans="1:2" ht="15" thickBot="1" x14ac:dyDescent="0.4">
      <c r="A23" s="5" t="s">
        <v>26</v>
      </c>
      <c r="B23" s="2">
        <v>138</v>
      </c>
    </row>
    <row r="24" spans="1:2" ht="15" thickBot="1" x14ac:dyDescent="0.4">
      <c r="A24" s="5" t="s">
        <v>17</v>
      </c>
      <c r="B24" s="2">
        <v>503</v>
      </c>
    </row>
    <row r="25" spans="1:2" ht="15" thickBot="1" x14ac:dyDescent="0.4">
      <c r="A25" s="5" t="s">
        <v>11</v>
      </c>
      <c r="B25" s="1">
        <v>1076</v>
      </c>
    </row>
    <row r="26" spans="1:2" ht="15" thickBot="1" x14ac:dyDescent="0.4">
      <c r="A26" s="5" t="s">
        <v>32</v>
      </c>
      <c r="B26" s="2">
        <v>50</v>
      </c>
    </row>
    <row r="27" spans="1:2" ht="15" thickBot="1" x14ac:dyDescent="0.4">
      <c r="A27" s="5" t="s">
        <v>30</v>
      </c>
      <c r="B27" s="2">
        <v>76</v>
      </c>
    </row>
    <row r="28" spans="1:2" ht="15" thickBot="1" x14ac:dyDescent="0.4">
      <c r="A28" s="5" t="s">
        <v>35</v>
      </c>
      <c r="B28" s="2">
        <v>91</v>
      </c>
    </row>
    <row r="29" spans="1:2" ht="15" thickBot="1" x14ac:dyDescent="0.4">
      <c r="A29" s="5" t="s">
        <v>51</v>
      </c>
      <c r="B29" s="2">
        <v>6</v>
      </c>
    </row>
    <row r="30" spans="1:2" ht="15" thickBot="1" x14ac:dyDescent="0.4">
      <c r="A30" s="5" t="s">
        <v>50</v>
      </c>
      <c r="B30" s="2">
        <v>14</v>
      </c>
    </row>
    <row r="31" spans="1:2" ht="15" thickBot="1" x14ac:dyDescent="0.4">
      <c r="A31" s="5" t="s">
        <v>31</v>
      </c>
      <c r="B31" s="2">
        <v>86</v>
      </c>
    </row>
    <row r="32" spans="1:2" ht="15" thickBot="1" x14ac:dyDescent="0.4">
      <c r="A32" s="5" t="s">
        <v>42</v>
      </c>
      <c r="B32" s="2">
        <v>21</v>
      </c>
    </row>
    <row r="33" spans="1:2" ht="15" thickBot="1" x14ac:dyDescent="0.4">
      <c r="A33" s="5" t="s">
        <v>8</v>
      </c>
      <c r="B33" s="1">
        <v>1700</v>
      </c>
    </row>
    <row r="34" spans="1:2" ht="15" thickBot="1" x14ac:dyDescent="0.4">
      <c r="A34" s="5" t="s">
        <v>44</v>
      </c>
      <c r="B34" s="2">
        <v>17</v>
      </c>
    </row>
    <row r="35" spans="1:2" ht="15" thickBot="1" x14ac:dyDescent="0.4">
      <c r="A35" s="5" t="s">
        <v>7</v>
      </c>
      <c r="B35" s="1">
        <v>7067</v>
      </c>
    </row>
    <row r="36" spans="1:2" ht="15" thickBot="1" x14ac:dyDescent="0.4">
      <c r="A36" s="5" t="s">
        <v>24</v>
      </c>
      <c r="B36" s="2">
        <v>75</v>
      </c>
    </row>
    <row r="37" spans="1:2" ht="15" thickBot="1" x14ac:dyDescent="0.4">
      <c r="A37" s="5" t="s">
        <v>53</v>
      </c>
      <c r="B37" s="2">
        <v>5</v>
      </c>
    </row>
    <row r="38" spans="1:2" ht="21.5" thickBot="1" x14ac:dyDescent="0.4">
      <c r="A38" s="5" t="s">
        <v>67</v>
      </c>
      <c r="B38" s="2">
        <v>2</v>
      </c>
    </row>
    <row r="39" spans="1:2" ht="15" thickBot="1" x14ac:dyDescent="0.4">
      <c r="A39" s="5" t="s">
        <v>21</v>
      </c>
      <c r="B39" s="2">
        <v>213</v>
      </c>
    </row>
    <row r="40" spans="1:2" ht="15" thickBot="1" x14ac:dyDescent="0.4">
      <c r="A40" s="5" t="s">
        <v>46</v>
      </c>
      <c r="B40" s="2">
        <v>80</v>
      </c>
    </row>
    <row r="41" spans="1:2" ht="15" thickBot="1" x14ac:dyDescent="0.4">
      <c r="A41" s="5" t="s">
        <v>37</v>
      </c>
      <c r="B41" s="2">
        <v>44</v>
      </c>
    </row>
    <row r="42" spans="1:2" ht="15" thickBot="1" x14ac:dyDescent="0.4">
      <c r="A42" s="5" t="s">
        <v>19</v>
      </c>
      <c r="B42" s="2">
        <v>360</v>
      </c>
    </row>
    <row r="43" spans="1:2" ht="15" thickBot="1" x14ac:dyDescent="0.4">
      <c r="A43" s="5" t="s">
        <v>65</v>
      </c>
      <c r="B43" s="2">
        <v>40</v>
      </c>
    </row>
    <row r="44" spans="1:2" ht="15" thickBot="1" x14ac:dyDescent="0.4">
      <c r="A44" s="5" t="s">
        <v>40</v>
      </c>
      <c r="B44" s="2">
        <v>43</v>
      </c>
    </row>
    <row r="45" spans="1:2" ht="15" thickBot="1" x14ac:dyDescent="0.4">
      <c r="A45" s="5" t="s">
        <v>25</v>
      </c>
      <c r="B45" s="2">
        <v>67</v>
      </c>
    </row>
    <row r="46" spans="1:2" ht="15" thickBot="1" x14ac:dyDescent="0.4">
      <c r="A46" s="5" t="s">
        <v>54</v>
      </c>
      <c r="B46" s="2">
        <v>6</v>
      </c>
    </row>
    <row r="47" spans="1:2" ht="15" thickBot="1" x14ac:dyDescent="0.4">
      <c r="A47" s="5" t="s">
        <v>20</v>
      </c>
      <c r="B47" s="2">
        <v>94</v>
      </c>
    </row>
    <row r="48" spans="1:2" ht="15" thickBot="1" x14ac:dyDescent="0.4">
      <c r="A48" s="5" t="s">
        <v>15</v>
      </c>
      <c r="B48" s="2">
        <v>222</v>
      </c>
    </row>
    <row r="49" spans="1:2" ht="21.5" thickBot="1" x14ac:dyDescent="0.4">
      <c r="A49" s="49" t="s">
        <v>66</v>
      </c>
      <c r="B49" s="45">
        <v>1</v>
      </c>
    </row>
    <row r="50" spans="1:2" ht="15" thickBot="1" x14ac:dyDescent="0.4">
      <c r="A50" s="5" t="s">
        <v>28</v>
      </c>
      <c r="B50" s="2">
        <v>13</v>
      </c>
    </row>
    <row r="51" spans="1:2" ht="15" thickBot="1" x14ac:dyDescent="0.4">
      <c r="A51" s="5" t="s">
        <v>48</v>
      </c>
      <c r="B51" s="2">
        <v>23</v>
      </c>
    </row>
    <row r="52" spans="1:2" ht="15" thickBot="1" x14ac:dyDescent="0.4">
      <c r="A52" s="5" t="s">
        <v>29</v>
      </c>
      <c r="B52" s="2">
        <v>109</v>
      </c>
    </row>
    <row r="53" spans="1:2" ht="15" thickBot="1" x14ac:dyDescent="0.4">
      <c r="A53" s="5" t="s">
        <v>9</v>
      </c>
      <c r="B53" s="2">
        <v>455</v>
      </c>
    </row>
    <row r="54" spans="1:2" ht="15" thickBot="1" x14ac:dyDescent="0.4">
      <c r="A54" s="5" t="s">
        <v>56</v>
      </c>
      <c r="B54" s="2">
        <v>5</v>
      </c>
    </row>
    <row r="55" spans="1:2" ht="15" thickBot="1" x14ac:dyDescent="0.4">
      <c r="A55" s="5" t="s">
        <v>22</v>
      </c>
      <c r="B55" s="2">
        <v>111</v>
      </c>
    </row>
    <row r="56" spans="1:2" ht="15" thickBot="1" x14ac:dyDescent="0.4">
      <c r="A56" s="16" t="s">
        <v>55</v>
      </c>
      <c r="B56" s="17"/>
    </row>
  </sheetData>
  <autoFilter ref="A1:A56" xr:uid="{1D19E26B-1765-4516-BAF0-E2894C03DB8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2" sqref="C2:C54"/>
    </sheetView>
  </sheetViews>
  <sheetFormatPr defaultRowHeight="12.5" x14ac:dyDescent="0.35"/>
  <cols>
    <col min="1" max="2" width="16.6328125" style="38" bestFit="1" customWidth="1"/>
    <col min="3" max="3" width="10" style="38" bestFit="1" customWidth="1"/>
    <col min="4" max="16384" width="8.7265625" style="38"/>
  </cols>
  <sheetData>
    <row r="1" spans="1:3" ht="13" thickBot="1" x14ac:dyDescent="0.4">
      <c r="A1" s="38" t="s">
        <v>97</v>
      </c>
      <c r="C1" s="38" t="s">
        <v>96</v>
      </c>
    </row>
    <row r="2" spans="1:3" ht="13" thickBot="1" x14ac:dyDescent="0.4">
      <c r="A2" s="38" t="s">
        <v>36</v>
      </c>
      <c r="B2" s="5" t="s">
        <v>36</v>
      </c>
      <c r="C2" s="53">
        <v>78</v>
      </c>
    </row>
    <row r="3" spans="1:3" ht="13" thickBot="1" x14ac:dyDescent="0.4">
      <c r="B3" s="5" t="s">
        <v>52</v>
      </c>
      <c r="C3" s="53">
        <v>7</v>
      </c>
    </row>
    <row r="4" spans="1:3" ht="13" thickBot="1" x14ac:dyDescent="0.4">
      <c r="A4" s="38" t="s">
        <v>33</v>
      </c>
      <c r="B4" s="5" t="s">
        <v>33</v>
      </c>
      <c r="C4" s="53">
        <v>89</v>
      </c>
    </row>
    <row r="5" spans="1:3" ht="13" thickBot="1" x14ac:dyDescent="0.4">
      <c r="A5" s="38" t="s">
        <v>34</v>
      </c>
      <c r="B5" s="5" t="s">
        <v>34</v>
      </c>
      <c r="C5" s="53">
        <v>21</v>
      </c>
    </row>
    <row r="6" spans="1:3" ht="13" thickBot="1" x14ac:dyDescent="0.4">
      <c r="A6" s="38" t="s">
        <v>10</v>
      </c>
      <c r="B6" s="5" t="s">
        <v>10</v>
      </c>
      <c r="C6" s="53">
        <v>559</v>
      </c>
    </row>
    <row r="7" spans="1:3" ht="13" thickBot="1" x14ac:dyDescent="0.4">
      <c r="A7" s="38" t="s">
        <v>18</v>
      </c>
      <c r="B7" s="5" t="s">
        <v>18</v>
      </c>
      <c r="C7" s="53">
        <v>226</v>
      </c>
    </row>
    <row r="8" spans="1:3" ht="13" thickBot="1" x14ac:dyDescent="0.4">
      <c r="A8" s="38" t="s">
        <v>23</v>
      </c>
      <c r="B8" s="5" t="s">
        <v>23</v>
      </c>
      <c r="C8" s="53">
        <v>380</v>
      </c>
    </row>
    <row r="9" spans="1:3" ht="13" thickBot="1" x14ac:dyDescent="0.4">
      <c r="A9" s="38" t="s">
        <v>43</v>
      </c>
      <c r="B9" s="5" t="s">
        <v>43</v>
      </c>
      <c r="C9" s="53">
        <v>23</v>
      </c>
    </row>
    <row r="10" spans="1:3" ht="13" thickBot="1" x14ac:dyDescent="0.4">
      <c r="A10" s="38" t="s">
        <v>95</v>
      </c>
      <c r="B10" s="5" t="s">
        <v>63</v>
      </c>
      <c r="C10" s="53">
        <v>32</v>
      </c>
    </row>
    <row r="11" spans="1:3" ht="13" thickBot="1" x14ac:dyDescent="0.4">
      <c r="A11" s="38" t="s">
        <v>13</v>
      </c>
      <c r="B11" s="5" t="s">
        <v>13</v>
      </c>
      <c r="C11" s="53">
        <v>371</v>
      </c>
    </row>
    <row r="12" spans="1:3" ht="13" thickBot="1" x14ac:dyDescent="0.4">
      <c r="A12" s="38" t="s">
        <v>16</v>
      </c>
      <c r="B12" s="5" t="s">
        <v>16</v>
      </c>
      <c r="C12" s="53">
        <v>412</v>
      </c>
    </row>
    <row r="13" spans="1:3" ht="13" thickBot="1" x14ac:dyDescent="0.4">
      <c r="A13" s="38" t="s">
        <v>64</v>
      </c>
      <c r="B13" s="5" t="s">
        <v>64</v>
      </c>
      <c r="C13" s="53">
        <v>4</v>
      </c>
    </row>
    <row r="14" spans="1:3" ht="13" thickBot="1" x14ac:dyDescent="0.4">
      <c r="B14" s="5" t="s">
        <v>47</v>
      </c>
      <c r="C14" s="53">
        <v>6</v>
      </c>
    </row>
    <row r="15" spans="1:3" ht="13" thickBot="1" x14ac:dyDescent="0.4">
      <c r="A15" s="38" t="s">
        <v>49</v>
      </c>
      <c r="B15" s="5" t="s">
        <v>49</v>
      </c>
      <c r="C15" s="53">
        <v>24</v>
      </c>
    </row>
    <row r="16" spans="1:3" ht="13" thickBot="1" x14ac:dyDescent="0.4">
      <c r="A16" s="38" t="s">
        <v>12</v>
      </c>
      <c r="B16" s="5" t="s">
        <v>12</v>
      </c>
      <c r="C16" s="53">
        <v>528</v>
      </c>
    </row>
    <row r="17" spans="1:3" ht="13" thickBot="1" x14ac:dyDescent="0.4">
      <c r="A17" s="38" t="s">
        <v>27</v>
      </c>
      <c r="B17" s="5" t="s">
        <v>27</v>
      </c>
      <c r="C17" s="53">
        <v>245</v>
      </c>
    </row>
    <row r="18" spans="1:3" ht="13" thickBot="1" x14ac:dyDescent="0.4">
      <c r="A18" s="38" t="s">
        <v>41</v>
      </c>
      <c r="B18" s="5" t="s">
        <v>41</v>
      </c>
      <c r="C18" s="53">
        <v>29</v>
      </c>
    </row>
    <row r="19" spans="1:3" ht="13" thickBot="1" x14ac:dyDescent="0.4">
      <c r="A19" s="38" t="s">
        <v>45</v>
      </c>
      <c r="B19" s="5" t="s">
        <v>45</v>
      </c>
      <c r="C19" s="53">
        <v>42</v>
      </c>
    </row>
    <row r="20" spans="1:3" ht="13" thickBot="1" x14ac:dyDescent="0.4">
      <c r="A20" s="38" t="s">
        <v>38</v>
      </c>
      <c r="B20" s="5" t="s">
        <v>38</v>
      </c>
      <c r="C20" s="53">
        <v>79</v>
      </c>
    </row>
    <row r="21" spans="1:3" ht="13" thickBot="1" x14ac:dyDescent="0.4">
      <c r="A21" s="38" t="s">
        <v>14</v>
      </c>
      <c r="B21" s="5" t="s">
        <v>14</v>
      </c>
      <c r="C21" s="53">
        <v>702</v>
      </c>
    </row>
    <row r="22" spans="1:3" ht="13" thickBot="1" x14ac:dyDescent="0.4">
      <c r="B22" s="5" t="s">
        <v>39</v>
      </c>
      <c r="C22" s="53">
        <v>16</v>
      </c>
    </row>
    <row r="23" spans="1:3" ht="13" thickBot="1" x14ac:dyDescent="0.4">
      <c r="A23" s="38" t="s">
        <v>26</v>
      </c>
      <c r="B23" s="5" t="s">
        <v>26</v>
      </c>
      <c r="C23" s="53">
        <v>138</v>
      </c>
    </row>
    <row r="24" spans="1:3" ht="13" thickBot="1" x14ac:dyDescent="0.4">
      <c r="A24" s="38" t="s">
        <v>17</v>
      </c>
      <c r="B24" s="5" t="s">
        <v>17</v>
      </c>
      <c r="C24" s="53">
        <v>503</v>
      </c>
    </row>
    <row r="25" spans="1:3" ht="13" thickBot="1" x14ac:dyDescent="0.4">
      <c r="A25" s="38" t="s">
        <v>11</v>
      </c>
      <c r="B25" s="5" t="s">
        <v>11</v>
      </c>
      <c r="C25" s="53">
        <v>1076</v>
      </c>
    </row>
    <row r="26" spans="1:3" ht="13" thickBot="1" x14ac:dyDescent="0.4">
      <c r="A26" s="38" t="s">
        <v>32</v>
      </c>
      <c r="B26" s="5" t="s">
        <v>32</v>
      </c>
      <c r="C26" s="53">
        <v>50</v>
      </c>
    </row>
    <row r="27" spans="1:3" ht="13" thickBot="1" x14ac:dyDescent="0.4">
      <c r="A27" s="38" t="s">
        <v>30</v>
      </c>
      <c r="B27" s="5" t="s">
        <v>30</v>
      </c>
      <c r="C27" s="53">
        <v>76</v>
      </c>
    </row>
    <row r="28" spans="1:3" ht="13" thickBot="1" x14ac:dyDescent="0.4">
      <c r="A28" s="38" t="s">
        <v>35</v>
      </c>
      <c r="B28" s="5" t="s">
        <v>35</v>
      </c>
      <c r="C28" s="53">
        <v>91</v>
      </c>
    </row>
    <row r="29" spans="1:3" ht="13" thickBot="1" x14ac:dyDescent="0.4">
      <c r="B29" s="5" t="s">
        <v>51</v>
      </c>
      <c r="C29" s="53">
        <v>6</v>
      </c>
    </row>
    <row r="30" spans="1:3" ht="13" thickBot="1" x14ac:dyDescent="0.4">
      <c r="B30" s="5" t="s">
        <v>50</v>
      </c>
      <c r="C30" s="53">
        <v>14</v>
      </c>
    </row>
    <row r="31" spans="1:3" ht="13" thickBot="1" x14ac:dyDescent="0.4">
      <c r="A31" s="38" t="s">
        <v>31</v>
      </c>
      <c r="B31" s="5" t="s">
        <v>31</v>
      </c>
      <c r="C31" s="53">
        <v>86</v>
      </c>
    </row>
    <row r="32" spans="1:3" ht="13" thickBot="1" x14ac:dyDescent="0.4">
      <c r="A32" s="38" t="s">
        <v>42</v>
      </c>
      <c r="B32" s="5" t="s">
        <v>42</v>
      </c>
      <c r="C32" s="53">
        <v>21</v>
      </c>
    </row>
    <row r="33" spans="1:3" ht="13" thickBot="1" x14ac:dyDescent="0.4">
      <c r="A33" s="38" t="s">
        <v>8</v>
      </c>
      <c r="B33" s="5" t="s">
        <v>8</v>
      </c>
      <c r="C33" s="53">
        <v>1700</v>
      </c>
    </row>
    <row r="34" spans="1:3" ht="13" thickBot="1" x14ac:dyDescent="0.4">
      <c r="A34" s="38" t="s">
        <v>44</v>
      </c>
      <c r="B34" s="5" t="s">
        <v>44</v>
      </c>
      <c r="C34" s="53">
        <v>17</v>
      </c>
    </row>
    <row r="35" spans="1:3" ht="13" thickBot="1" x14ac:dyDescent="0.4">
      <c r="A35" s="38" t="s">
        <v>7</v>
      </c>
      <c r="B35" s="5" t="s">
        <v>7</v>
      </c>
      <c r="C35" s="53">
        <v>7067</v>
      </c>
    </row>
    <row r="36" spans="1:3" ht="13" thickBot="1" x14ac:dyDescent="0.4">
      <c r="A36" s="38" t="s">
        <v>24</v>
      </c>
      <c r="B36" s="5" t="s">
        <v>24</v>
      </c>
      <c r="C36" s="53">
        <v>75</v>
      </c>
    </row>
    <row r="37" spans="1:3" ht="13" thickBot="1" x14ac:dyDescent="0.4">
      <c r="B37" s="5" t="s">
        <v>53</v>
      </c>
      <c r="C37" s="53">
        <v>5</v>
      </c>
    </row>
    <row r="38" spans="1:3" ht="13" thickBot="1" x14ac:dyDescent="0.4">
      <c r="A38" s="38" t="s">
        <v>21</v>
      </c>
      <c r="B38" s="5" t="s">
        <v>21</v>
      </c>
      <c r="C38" s="53">
        <v>213</v>
      </c>
    </row>
    <row r="39" spans="1:3" ht="13" thickBot="1" x14ac:dyDescent="0.4">
      <c r="A39" s="38" t="s">
        <v>46</v>
      </c>
      <c r="B39" s="5" t="s">
        <v>46</v>
      </c>
      <c r="C39" s="53">
        <v>80</v>
      </c>
    </row>
    <row r="40" spans="1:3" ht="13" thickBot="1" x14ac:dyDescent="0.4">
      <c r="A40" s="38" t="s">
        <v>37</v>
      </c>
      <c r="B40" s="5" t="s">
        <v>37</v>
      </c>
      <c r="C40" s="53">
        <v>44</v>
      </c>
    </row>
    <row r="41" spans="1:3" ht="13" thickBot="1" x14ac:dyDescent="0.4">
      <c r="A41" s="38" t="s">
        <v>19</v>
      </c>
      <c r="B41" s="5" t="s">
        <v>19</v>
      </c>
      <c r="C41" s="53">
        <v>360</v>
      </c>
    </row>
    <row r="42" spans="1:3" ht="13" thickBot="1" x14ac:dyDescent="0.4">
      <c r="A42" s="38" t="s">
        <v>65</v>
      </c>
      <c r="B42" s="5" t="s">
        <v>65</v>
      </c>
      <c r="C42" s="53">
        <v>40</v>
      </c>
    </row>
    <row r="43" spans="1:3" ht="13" thickBot="1" x14ac:dyDescent="0.4">
      <c r="B43" s="5" t="s">
        <v>40</v>
      </c>
      <c r="C43" s="53">
        <v>43</v>
      </c>
    </row>
    <row r="44" spans="1:3" ht="13" thickBot="1" x14ac:dyDescent="0.4">
      <c r="A44" s="38" t="s">
        <v>25</v>
      </c>
      <c r="B44" s="5" t="s">
        <v>25</v>
      </c>
      <c r="C44" s="53">
        <v>67</v>
      </c>
    </row>
    <row r="45" spans="1:3" ht="13" thickBot="1" x14ac:dyDescent="0.4">
      <c r="A45" s="38" t="s">
        <v>54</v>
      </c>
      <c r="B45" s="5" t="s">
        <v>54</v>
      </c>
      <c r="C45" s="53">
        <v>6</v>
      </c>
    </row>
    <row r="46" spans="1:3" ht="13" thickBot="1" x14ac:dyDescent="0.4">
      <c r="A46" s="38" t="s">
        <v>20</v>
      </c>
      <c r="B46" s="5" t="s">
        <v>20</v>
      </c>
      <c r="C46" s="53">
        <v>94</v>
      </c>
    </row>
    <row r="47" spans="1:3" ht="13" thickBot="1" x14ac:dyDescent="0.4">
      <c r="A47" s="38" t="s">
        <v>15</v>
      </c>
      <c r="B47" s="5" t="s">
        <v>15</v>
      </c>
      <c r="C47" s="53">
        <v>222</v>
      </c>
    </row>
    <row r="48" spans="1:3" ht="13" thickBot="1" x14ac:dyDescent="0.4">
      <c r="A48" s="38" t="s">
        <v>28</v>
      </c>
      <c r="B48" s="5" t="s">
        <v>28</v>
      </c>
      <c r="C48" s="53">
        <v>13</v>
      </c>
    </row>
    <row r="49" spans="1:3" ht="13" thickBot="1" x14ac:dyDescent="0.4">
      <c r="A49" s="38" t="s">
        <v>48</v>
      </c>
      <c r="B49" s="5" t="s">
        <v>48</v>
      </c>
      <c r="C49" s="53">
        <v>23</v>
      </c>
    </row>
    <row r="50" spans="1:3" ht="13" thickBot="1" x14ac:dyDescent="0.4">
      <c r="A50" s="38" t="s">
        <v>29</v>
      </c>
      <c r="B50" s="5" t="s">
        <v>29</v>
      </c>
      <c r="C50" s="53">
        <v>109</v>
      </c>
    </row>
    <row r="51" spans="1:3" ht="13" thickBot="1" x14ac:dyDescent="0.4">
      <c r="A51" s="38" t="s">
        <v>9</v>
      </c>
      <c r="B51" s="5" t="s">
        <v>9</v>
      </c>
      <c r="C51" s="53">
        <v>455</v>
      </c>
    </row>
    <row r="52" spans="1:3" ht="13" thickBot="1" x14ac:dyDescent="0.4">
      <c r="B52" s="5" t="s">
        <v>56</v>
      </c>
      <c r="C52" s="53">
        <v>5</v>
      </c>
    </row>
    <row r="53" spans="1:3" ht="13" thickBot="1" x14ac:dyDescent="0.4">
      <c r="A53" s="38" t="s">
        <v>22</v>
      </c>
      <c r="B53" s="5" t="s">
        <v>22</v>
      </c>
      <c r="C53" s="53">
        <v>111</v>
      </c>
    </row>
    <row r="54" spans="1:3" ht="13" thickBot="1" x14ac:dyDescent="0.4">
      <c r="A54" s="38" t="s">
        <v>55</v>
      </c>
      <c r="B54" s="16" t="s">
        <v>55</v>
      </c>
      <c r="C54" s="54">
        <v>0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2020-04-10T12:04:40Z</dcterms:modified>
</cp:coreProperties>
</file>