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4BA9A2B-5B68-4E9D-8731-B32538C82E10}" xr6:coauthVersionLast="45" xr6:coauthVersionMax="45" xr10:uidLastSave="{3DE9B554-92D6-405B-B658-4A9520C27F10}"/>
  <bookViews>
    <workbookView xWindow="4095" yWindow="-21195" windowWidth="23490" windowHeight="1993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3" l="1"/>
  <c r="N9" i="3"/>
  <c r="N22" i="3"/>
  <c r="N2" i="3"/>
  <c r="N6" i="3"/>
  <c r="N12" i="3"/>
  <c r="N24" i="3"/>
  <c r="N50" i="3"/>
  <c r="N33" i="3"/>
  <c r="N17" i="3"/>
  <c r="N21" i="3"/>
  <c r="N35" i="3"/>
  <c r="N44" i="3"/>
  <c r="N31" i="3"/>
  <c r="N5" i="3"/>
  <c r="N27" i="3"/>
  <c r="N51" i="3"/>
  <c r="N43" i="3"/>
  <c r="N56" i="3"/>
  <c r="N52" i="3"/>
  <c r="N39" i="3"/>
  <c r="N49" i="3"/>
  <c r="N46" i="3"/>
  <c r="N37" i="3"/>
  <c r="N38" i="3"/>
  <c r="N48" i="3"/>
  <c r="N14" i="3"/>
  <c r="N47" i="3"/>
  <c r="N23" i="3"/>
  <c r="N32" i="3"/>
  <c r="N13" i="3"/>
  <c r="N16" i="3"/>
  <c r="N28" i="3"/>
  <c r="N18" i="3"/>
  <c r="N20" i="3"/>
  <c r="N29" i="3"/>
  <c r="N11" i="3"/>
  <c r="N7" i="3"/>
  <c r="N10" i="3"/>
  <c r="N55" i="3"/>
  <c r="N19" i="3"/>
  <c r="N26" i="3"/>
  <c r="N8" i="3"/>
  <c r="N54" i="3"/>
  <c r="N53" i="3"/>
  <c r="N45" i="3"/>
  <c r="N40" i="3"/>
  <c r="N41" i="3"/>
  <c r="N42" i="3"/>
  <c r="N34" i="3"/>
  <c r="N3" i="3"/>
  <c r="N25" i="3"/>
  <c r="N4" i="3"/>
  <c r="N15" i="3"/>
  <c r="N36" i="3"/>
  <c r="O10" i="3" l="1"/>
  <c r="P10" i="3"/>
  <c r="P44" i="3" l="1"/>
  <c r="P18" i="3"/>
  <c r="P50" i="3"/>
  <c r="P49" i="3"/>
  <c r="P35" i="3"/>
  <c r="P24" i="3"/>
  <c r="P28" i="3"/>
  <c r="P19" i="3"/>
  <c r="P51" i="3"/>
  <c r="P16" i="3"/>
  <c r="P41" i="3"/>
  <c r="P53" i="3"/>
  <c r="P32" i="3"/>
  <c r="P2" i="3"/>
  <c r="P36" i="3"/>
  <c r="P5" i="3"/>
  <c r="P23" i="3"/>
  <c r="P56" i="3"/>
  <c r="P26" i="3"/>
  <c r="P55" i="3"/>
  <c r="P39" i="3"/>
  <c r="P17" i="3"/>
  <c r="P38" i="3"/>
  <c r="P7" i="3"/>
  <c r="P4" i="3"/>
  <c r="P31" i="3"/>
  <c r="P42" i="3"/>
  <c r="P37" i="3"/>
  <c r="P48" i="3"/>
  <c r="P12" i="3"/>
  <c r="P13" i="3"/>
  <c r="P25" i="3"/>
  <c r="P14" i="3"/>
  <c r="P54" i="3"/>
  <c r="P29" i="3"/>
  <c r="P3" i="3"/>
  <c r="P34" i="3"/>
  <c r="P22" i="3"/>
  <c r="P15" i="3"/>
  <c r="P30" i="3"/>
  <c r="P11" i="3"/>
  <c r="P21" i="3"/>
  <c r="P46" i="3"/>
  <c r="P47" i="3"/>
  <c r="P27" i="3"/>
  <c r="P33" i="3"/>
  <c r="P52" i="3"/>
  <c r="P45" i="3"/>
  <c r="P9" i="3"/>
  <c r="P8" i="3"/>
  <c r="P6" i="3"/>
  <c r="P40" i="3"/>
  <c r="P43" i="3"/>
  <c r="P20" i="3"/>
  <c r="O54" i="3"/>
  <c r="Q50" i="3" l="1"/>
  <c r="Q17" i="3"/>
  <c r="Q2" i="3"/>
  <c r="Q28" i="3"/>
  <c r="Q32" i="3"/>
  <c r="Q54" i="3"/>
  <c r="Q49" i="3"/>
  <c r="Q10" i="3"/>
  <c r="Q47" i="3"/>
  <c r="Q30" i="3"/>
  <c r="Q4" i="3"/>
  <c r="Q8" i="3"/>
  <c r="Q20" i="3"/>
  <c r="Q45" i="3"/>
  <c r="Q25" i="3"/>
  <c r="Q9" i="3"/>
  <c r="Q37" i="3"/>
  <c r="Q11" i="3"/>
  <c r="Q41" i="3"/>
  <c r="Q48" i="3"/>
  <c r="Q36" i="3"/>
  <c r="Q14" i="3"/>
  <c r="Q42" i="3"/>
  <c r="Q19" i="3"/>
  <c r="Q5" i="3"/>
  <c r="Q13" i="3"/>
  <c r="Q23" i="3"/>
  <c r="Q55" i="3"/>
  <c r="Q12" i="3"/>
  <c r="Q26" i="3"/>
  <c r="Q38" i="3"/>
  <c r="Q35" i="3"/>
  <c r="Q53" i="3"/>
  <c r="Q44" i="3"/>
  <c r="Q3" i="3"/>
  <c r="Q52" i="3"/>
  <c r="Q24" i="3"/>
  <c r="Q56" i="3"/>
  <c r="Q31" i="3"/>
  <c r="Q46" i="3"/>
  <c r="Q51" i="3"/>
  <c r="Q18" i="3"/>
  <c r="Q21" i="3"/>
  <c r="Q34" i="3"/>
  <c r="Q6" i="3"/>
  <c r="Q15" i="3"/>
  <c r="Q27" i="3"/>
  <c r="Q16" i="3"/>
  <c r="Q40" i="3"/>
  <c r="Q22" i="3"/>
  <c r="Q43" i="3"/>
  <c r="Q33" i="3"/>
  <c r="Q7" i="3"/>
  <c r="Q29" i="3"/>
  <c r="Q39" i="3" l="1"/>
  <c r="O32" i="3" l="1"/>
  <c r="O45" i="3"/>
  <c r="O48" i="3"/>
  <c r="O21" i="3"/>
  <c r="O44" i="3"/>
  <c r="O42" i="3"/>
  <c r="O52" i="3"/>
  <c r="O15" i="3"/>
  <c r="O12" i="3"/>
  <c r="O39" i="3"/>
  <c r="O53" i="3"/>
  <c r="O43" i="3"/>
  <c r="O19" i="3"/>
  <c r="O49" i="3"/>
  <c r="O28" i="3"/>
  <c r="O2" i="3"/>
  <c r="O51" i="3"/>
  <c r="O14" i="3"/>
  <c r="O24" i="3"/>
  <c r="O13" i="3"/>
  <c r="O29" i="3"/>
  <c r="O31" i="3"/>
  <c r="O55" i="3"/>
  <c r="O50" i="3"/>
  <c r="O40" i="3"/>
  <c r="O11" i="3"/>
  <c r="O37" i="3"/>
  <c r="O47" i="3"/>
  <c r="O8" i="3"/>
  <c r="O4" i="3"/>
  <c r="O5" i="3"/>
  <c r="O17" i="3"/>
  <c r="O33" i="3"/>
  <c r="O56" i="3"/>
  <c r="O41" i="3"/>
  <c r="O7" i="3"/>
  <c r="O22" i="3"/>
  <c r="O6" i="3"/>
  <c r="O35" i="3"/>
  <c r="O36" i="3"/>
  <c r="O16" i="3"/>
  <c r="O26" i="3"/>
  <c r="O18" i="3"/>
  <c r="O34" i="3"/>
  <c r="O46" i="3"/>
  <c r="O30" i="3"/>
  <c r="O20" i="3"/>
  <c r="O27" i="3"/>
  <c r="O9" i="3"/>
  <c r="O38" i="3"/>
  <c r="O25" i="3"/>
  <c r="O23" i="3"/>
  <c r="O3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<sst xmlns="http://schemas.openxmlformats.org/spreadsheetml/2006/main" count="326" uniqueCount="105">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</sst>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755714</v>
      </c>
      <c r="D5" s="2"/>
      <c r="E5" s="1">
        <v>14262</v>
      </c>
      <c r="F5" s="2"/>
      <c r="G5" s="1">
        <v>371218</v>
      </c>
      <c r="H5" s="1">
        <v>370234</v>
      </c>
      <c r="I5" s="1">
        <v>19126</v>
      </c>
      <c r="J5" s="2">
        <v>361</v>
      </c>
      <c r="K5" s="1">
        <v>12451660</v>
      </c>
      <c r="L5" s="1">
        <v>315134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686471</v>
      </c>
      <c r="D6" s="2"/>
      <c r="E6" s="1">
        <v>14345</v>
      </c>
      <c r="F6" s="2"/>
      <c r="G6" s="1">
        <v>586625</v>
      </c>
      <c r="H6" s="1">
        <v>85501</v>
      </c>
      <c r="I6" s="1">
        <v>23675</v>
      </c>
      <c r="J6" s="2">
        <v>495</v>
      </c>
      <c r="K6" s="1">
        <v>5947977</v>
      </c>
      <c r="L6" s="1">
        <v>205132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658381</v>
      </c>
      <c r="D7" s="2"/>
      <c r="E7" s="1">
        <v>12507</v>
      </c>
      <c r="F7" s="2"/>
      <c r="G7" s="1">
        <v>136918</v>
      </c>
      <c r="H7" s="1">
        <v>508956</v>
      </c>
      <c r="I7" s="1">
        <v>30654</v>
      </c>
      <c r="J7" s="2">
        <v>582</v>
      </c>
      <c r="K7" s="1">
        <v>4883780</v>
      </c>
      <c r="L7" s="1">
        <v>227388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476021</v>
      </c>
      <c r="D8" s="2"/>
      <c r="E8" s="1">
        <v>33109</v>
      </c>
      <c r="F8" s="2"/>
      <c r="G8" s="1">
        <v>380325</v>
      </c>
      <c r="H8" s="1">
        <v>62587</v>
      </c>
      <c r="I8" s="1">
        <v>24470</v>
      </c>
      <c r="J8" s="1">
        <v>1702</v>
      </c>
      <c r="K8" s="1">
        <v>9142700</v>
      </c>
      <c r="L8" s="1">
        <v>469976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290781</v>
      </c>
      <c r="D9" s="2"/>
      <c r="E9" s="1">
        <v>6246</v>
      </c>
      <c r="F9" s="2"/>
      <c r="G9" s="1">
        <v>57982</v>
      </c>
      <c r="H9" s="1">
        <v>226553</v>
      </c>
      <c r="I9" s="1">
        <v>27387</v>
      </c>
      <c r="J9" s="2">
        <v>588</v>
      </c>
      <c r="K9" s="1">
        <v>2845492</v>
      </c>
      <c r="L9" s="1">
        <v>268002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259883</v>
      </c>
      <c r="D10" s="2"/>
      <c r="E10" s="1">
        <v>8505</v>
      </c>
      <c r="F10" s="2"/>
      <c r="G10" s="1">
        <v>198552</v>
      </c>
      <c r="H10" s="1">
        <v>52826</v>
      </c>
      <c r="I10" s="1">
        <v>20509</v>
      </c>
      <c r="J10" s="2">
        <v>671</v>
      </c>
      <c r="K10" s="1">
        <v>4632382</v>
      </c>
      <c r="L10" s="1">
        <v>365566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207523</v>
      </c>
      <c r="D11" s="2"/>
      <c r="E11" s="1">
        <v>5288</v>
      </c>
      <c r="F11" s="2"/>
      <c r="G11" s="1">
        <v>32472</v>
      </c>
      <c r="H11" s="1">
        <v>169763</v>
      </c>
      <c r="I11" s="1">
        <v>28511</v>
      </c>
      <c r="J11" s="2">
        <v>727</v>
      </c>
      <c r="K11" s="1">
        <v>1553079</v>
      </c>
      <c r="L11" s="1">
        <v>213373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199435</v>
      </c>
      <c r="D12" s="2"/>
      <c r="E12" s="1">
        <v>16145</v>
      </c>
      <c r="F12" s="2"/>
      <c r="G12" s="1">
        <v>165216</v>
      </c>
      <c r="H12" s="1">
        <v>18074</v>
      </c>
      <c r="I12" s="1">
        <v>22453</v>
      </c>
      <c r="J12" s="1">
        <v>1818</v>
      </c>
      <c r="K12" s="1">
        <v>3140786</v>
      </c>
      <c r="L12" s="1">
        <v>353605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182286</v>
      </c>
      <c r="D13" s="2"/>
      <c r="E13" s="1">
        <v>3023</v>
      </c>
      <c r="F13" s="2"/>
      <c r="G13" s="1">
        <v>156652</v>
      </c>
      <c r="H13" s="1">
        <v>22611</v>
      </c>
      <c r="I13" s="1">
        <v>17380</v>
      </c>
      <c r="J13" s="2">
        <v>288</v>
      </c>
      <c r="K13" s="1">
        <v>2558654</v>
      </c>
      <c r="L13" s="1">
        <v>243958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169859</v>
      </c>
      <c r="D14" s="2"/>
      <c r="E14" s="1">
        <v>2025</v>
      </c>
      <c r="F14" s="2"/>
      <c r="G14" s="1">
        <v>152674</v>
      </c>
      <c r="H14" s="1">
        <v>15160</v>
      </c>
      <c r="I14" s="1">
        <v>24873</v>
      </c>
      <c r="J14" s="2">
        <v>297</v>
      </c>
      <c r="K14" s="1">
        <v>2415529</v>
      </c>
      <c r="L14" s="1">
        <v>353707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156174</v>
      </c>
      <c r="D15" s="2"/>
      <c r="E15" s="1">
        <v>5202</v>
      </c>
      <c r="F15" s="2"/>
      <c r="G15" s="1">
        <v>140440</v>
      </c>
      <c r="H15" s="1">
        <v>10532</v>
      </c>
      <c r="I15" s="1">
        <v>33595</v>
      </c>
      <c r="J15" s="1">
        <v>1119</v>
      </c>
      <c r="K15" s="1">
        <v>2036818</v>
      </c>
      <c r="L15" s="1">
        <v>438139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147744</v>
      </c>
      <c r="D16" s="2"/>
      <c r="E16" s="1">
        <v>7932</v>
      </c>
      <c r="F16" s="2"/>
      <c r="G16" s="1">
        <v>117165</v>
      </c>
      <c r="H16" s="1">
        <v>22647</v>
      </c>
      <c r="I16" s="1">
        <v>11541</v>
      </c>
      <c r="J16" s="2">
        <v>620</v>
      </c>
      <c r="K16" s="1">
        <v>1799344</v>
      </c>
      <c r="L16" s="1">
        <v>140552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136703</v>
      </c>
      <c r="D17" s="2"/>
      <c r="E17" s="1">
        <v>2333</v>
      </c>
      <c r="F17" s="2"/>
      <c r="G17" s="1">
        <v>54223</v>
      </c>
      <c r="H17" s="1">
        <v>80147</v>
      </c>
      <c r="I17" s="1">
        <v>27880</v>
      </c>
      <c r="J17" s="2">
        <v>476</v>
      </c>
      <c r="K17" s="1">
        <v>1053473</v>
      </c>
      <c r="L17" s="1">
        <v>214855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135477</v>
      </c>
      <c r="D18" s="2"/>
      <c r="E18" s="1">
        <v>4406</v>
      </c>
      <c r="F18" s="2"/>
      <c r="G18" s="1">
        <v>113053</v>
      </c>
      <c r="H18" s="1">
        <v>18018</v>
      </c>
      <c r="I18" s="1">
        <v>11590</v>
      </c>
      <c r="J18" s="2">
        <v>377</v>
      </c>
      <c r="K18" s="1">
        <v>2512184</v>
      </c>
      <c r="L18" s="1">
        <v>214917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131640</v>
      </c>
      <c r="D19" s="2"/>
      <c r="E19" s="1">
        <v>2711</v>
      </c>
      <c r="F19" s="2"/>
      <c r="G19" s="1">
        <v>16143</v>
      </c>
      <c r="H19" s="1">
        <v>112786</v>
      </c>
      <c r="I19" s="1">
        <v>15423</v>
      </c>
      <c r="J19" s="2">
        <v>318</v>
      </c>
      <c r="K19" s="1">
        <v>1863082</v>
      </c>
      <c r="L19" s="1">
        <v>218274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25</v>
      </c>
      <c r="C20" s="1">
        <v>129046</v>
      </c>
      <c r="D20" s="2"/>
      <c r="E20" s="1">
        <v>3028</v>
      </c>
      <c r="F20" s="2"/>
      <c r="G20" s="1">
        <v>56603</v>
      </c>
      <c r="H20" s="1">
        <v>69415</v>
      </c>
      <c r="I20" s="1">
        <v>25064</v>
      </c>
      <c r="J20" s="2">
        <v>588</v>
      </c>
      <c r="K20" s="1">
        <v>1110639</v>
      </c>
      <c r="L20" s="1">
        <v>215712</v>
      </c>
      <c r="M20" s="1">
        <v>5148714</v>
      </c>
      <c r="N20" s="5"/>
      <c r="O20" s="6"/>
      <c r="P20" s="6"/>
    </row>
    <row r="21" spans="1:16" ht="15" thickBot="1" x14ac:dyDescent="0.4">
      <c r="A21" s="45">
        <v>17</v>
      </c>
      <c r="B21" s="41" t="s">
        <v>17</v>
      </c>
      <c r="C21" s="1">
        <v>123986</v>
      </c>
      <c r="D21" s="2"/>
      <c r="E21" s="1">
        <v>9180</v>
      </c>
      <c r="F21" s="2"/>
      <c r="G21" s="1">
        <v>107501</v>
      </c>
      <c r="H21" s="1">
        <v>7305</v>
      </c>
      <c r="I21" s="1">
        <v>17989</v>
      </c>
      <c r="J21" s="1">
        <v>1332</v>
      </c>
      <c r="K21" s="1">
        <v>2141659</v>
      </c>
      <c r="L21" s="1">
        <v>310723</v>
      </c>
      <c r="M21" s="1">
        <v>6892503</v>
      </c>
      <c r="N21" s="6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122251</v>
      </c>
      <c r="D22" s="2"/>
      <c r="E22" s="1">
        <v>6900</v>
      </c>
      <c r="F22" s="2"/>
      <c r="G22" s="1">
        <v>80678</v>
      </c>
      <c r="H22" s="1">
        <v>34673</v>
      </c>
      <c r="I22" s="1">
        <v>12241</v>
      </c>
      <c r="J22" s="2">
        <v>691</v>
      </c>
      <c r="K22" s="1">
        <v>3373496</v>
      </c>
      <c r="L22" s="1">
        <v>337794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114724</v>
      </c>
      <c r="D23" s="2"/>
      <c r="E23" s="1">
        <v>3828</v>
      </c>
      <c r="F23" s="2"/>
      <c r="G23" s="1">
        <v>7186</v>
      </c>
      <c r="H23" s="1">
        <v>103710</v>
      </c>
      <c r="I23" s="1">
        <v>18976</v>
      </c>
      <c r="J23" s="2">
        <v>633</v>
      </c>
      <c r="K23" s="1">
        <v>2150638</v>
      </c>
      <c r="L23" s="1">
        <v>355731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103505</v>
      </c>
      <c r="D24" s="2"/>
      <c r="E24" s="1">
        <v>3420</v>
      </c>
      <c r="F24" s="2"/>
      <c r="G24" s="1">
        <v>80738</v>
      </c>
      <c r="H24" s="1">
        <v>19347</v>
      </c>
      <c r="I24" s="1">
        <v>15375</v>
      </c>
      <c r="J24" s="2">
        <v>508</v>
      </c>
      <c r="K24" s="1">
        <v>1618804</v>
      </c>
      <c r="L24" s="1">
        <v>240456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101644</v>
      </c>
      <c r="D25" s="43">
        <v>506</v>
      </c>
      <c r="E25" s="1">
        <v>1818</v>
      </c>
      <c r="F25" s="42">
        <v>6</v>
      </c>
      <c r="G25" s="1">
        <v>15120</v>
      </c>
      <c r="H25" s="1">
        <v>84706</v>
      </c>
      <c r="I25" s="1">
        <v>16561</v>
      </c>
      <c r="J25" s="2">
        <v>296</v>
      </c>
      <c r="K25" s="1">
        <v>1167384</v>
      </c>
      <c r="L25" s="1">
        <v>190207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89175</v>
      </c>
      <c r="D26" s="2"/>
      <c r="E26" s="1">
        <v>2670</v>
      </c>
      <c r="F26" s="2"/>
      <c r="G26" s="1">
        <v>74098</v>
      </c>
      <c r="H26" s="1">
        <v>12407</v>
      </c>
      <c r="I26" s="1">
        <v>29963</v>
      </c>
      <c r="J26" s="2">
        <v>897</v>
      </c>
      <c r="K26" s="1">
        <v>678710</v>
      </c>
      <c r="L26" s="1">
        <v>228050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22</v>
      </c>
      <c r="C27" s="1">
        <v>86250</v>
      </c>
      <c r="D27" s="2"/>
      <c r="E27" s="1">
        <v>1197</v>
      </c>
      <c r="F27" s="2"/>
      <c r="G27" s="1">
        <v>75878</v>
      </c>
      <c r="H27" s="1">
        <v>9175</v>
      </c>
      <c r="I27" s="1">
        <v>14813</v>
      </c>
      <c r="J27" s="2">
        <v>206</v>
      </c>
      <c r="K27" s="1">
        <v>1340284</v>
      </c>
      <c r="L27" s="1">
        <v>230193</v>
      </c>
      <c r="M27" s="1">
        <v>5822434</v>
      </c>
      <c r="N27" s="5"/>
      <c r="O27" s="6"/>
      <c r="P27" s="6"/>
    </row>
    <row r="28" spans="1:16" ht="15" thickBot="1" x14ac:dyDescent="0.4">
      <c r="A28" s="45">
        <v>24</v>
      </c>
      <c r="B28" s="41" t="s">
        <v>32</v>
      </c>
      <c r="C28" s="1">
        <v>82716</v>
      </c>
      <c r="D28" s="2"/>
      <c r="E28" s="1">
        <v>1949</v>
      </c>
      <c r="F28" s="2"/>
      <c r="G28" s="1">
        <v>75757</v>
      </c>
      <c r="H28" s="1">
        <v>5010</v>
      </c>
      <c r="I28" s="1">
        <v>14667</v>
      </c>
      <c r="J28" s="2">
        <v>346</v>
      </c>
      <c r="K28" s="1">
        <v>1665328</v>
      </c>
      <c r="L28" s="1">
        <v>295290</v>
      </c>
      <c r="M28" s="1">
        <v>5639632</v>
      </c>
      <c r="N28" s="5"/>
      <c r="O28" s="6"/>
      <c r="P28" s="6"/>
    </row>
    <row r="29" spans="1:16" ht="15" thickBot="1" x14ac:dyDescent="0.4">
      <c r="A29" s="45">
        <v>25</v>
      </c>
      <c r="B29" s="41" t="s">
        <v>9</v>
      </c>
      <c r="C29" s="1">
        <v>81490</v>
      </c>
      <c r="D29" s="2"/>
      <c r="E29" s="1">
        <v>1991</v>
      </c>
      <c r="F29" s="2"/>
      <c r="G29" s="1">
        <v>37760</v>
      </c>
      <c r="H29" s="1">
        <v>41739</v>
      </c>
      <c r="I29" s="1">
        <v>10701</v>
      </c>
      <c r="J29" s="2">
        <v>261</v>
      </c>
      <c r="K29" s="1">
        <v>1614748</v>
      </c>
      <c r="L29" s="1">
        <v>212051</v>
      </c>
      <c r="M29" s="1">
        <v>7614893</v>
      </c>
      <c r="N29" s="5"/>
      <c r="O29" s="6"/>
      <c r="P29" s="6"/>
    </row>
    <row r="30" spans="1:16" ht="15" thickBot="1" x14ac:dyDescent="0.4">
      <c r="A30" s="45">
        <v>26</v>
      </c>
      <c r="B30" s="41" t="s">
        <v>41</v>
      </c>
      <c r="C30" s="1">
        <v>73495</v>
      </c>
      <c r="D30" s="43">
        <v>410</v>
      </c>
      <c r="E30" s="1">
        <v>1216</v>
      </c>
      <c r="F30" s="42">
        <v>3</v>
      </c>
      <c r="G30" s="1">
        <v>52930</v>
      </c>
      <c r="H30" s="1">
        <v>19349</v>
      </c>
      <c r="I30" s="1">
        <v>23294</v>
      </c>
      <c r="J30" s="2">
        <v>385</v>
      </c>
      <c r="K30" s="1">
        <v>694371</v>
      </c>
      <c r="L30" s="1">
        <v>220081</v>
      </c>
      <c r="M30" s="1">
        <v>3155070</v>
      </c>
      <c r="N30" s="5"/>
      <c r="O30" s="6"/>
      <c r="P30" s="5"/>
    </row>
    <row r="31" spans="1:16" ht="15" thickBot="1" x14ac:dyDescent="0.4">
      <c r="A31" s="45">
        <v>27</v>
      </c>
      <c r="B31" s="41" t="s">
        <v>31</v>
      </c>
      <c r="C31" s="1">
        <v>72806</v>
      </c>
      <c r="D31" s="2"/>
      <c r="E31" s="1">
        <v>1439</v>
      </c>
      <c r="F31" s="2"/>
      <c r="G31" s="1">
        <v>38999</v>
      </c>
      <c r="H31" s="1">
        <v>32368</v>
      </c>
      <c r="I31" s="1">
        <v>23637</v>
      </c>
      <c r="J31" s="2">
        <v>467</v>
      </c>
      <c r="K31" s="1">
        <v>922480</v>
      </c>
      <c r="L31" s="1">
        <v>299491</v>
      </c>
      <c r="M31" s="1">
        <v>3080156</v>
      </c>
      <c r="N31" s="5"/>
      <c r="O31" s="6"/>
      <c r="P31" s="5"/>
    </row>
    <row r="32" spans="1:16" ht="15" thickBot="1" x14ac:dyDescent="0.4">
      <c r="A32" s="45">
        <v>28</v>
      </c>
      <c r="B32" s="41" t="s">
        <v>34</v>
      </c>
      <c r="C32" s="1">
        <v>67911</v>
      </c>
      <c r="D32" s="2"/>
      <c r="E32" s="2">
        <v>953</v>
      </c>
      <c r="F32" s="2"/>
      <c r="G32" s="1">
        <v>61245</v>
      </c>
      <c r="H32" s="1">
        <v>5713</v>
      </c>
      <c r="I32" s="1">
        <v>22503</v>
      </c>
      <c r="J32" s="2">
        <v>316</v>
      </c>
      <c r="K32" s="1">
        <v>805109</v>
      </c>
      <c r="L32" s="1">
        <v>266786</v>
      </c>
      <c r="M32" s="1">
        <v>3017804</v>
      </c>
      <c r="N32" s="5"/>
      <c r="O32" s="6"/>
      <c r="P32" s="5"/>
    </row>
    <row r="33" spans="1:16" ht="15" thickBot="1" x14ac:dyDescent="0.4">
      <c r="A33" s="45">
        <v>29</v>
      </c>
      <c r="B33" s="41" t="s">
        <v>46</v>
      </c>
      <c r="C33" s="1">
        <v>67642</v>
      </c>
      <c r="D33" s="2"/>
      <c r="E33" s="2">
        <v>888</v>
      </c>
      <c r="F33" s="2"/>
      <c r="G33" s="1">
        <v>57383</v>
      </c>
      <c r="H33" s="1">
        <v>9371</v>
      </c>
      <c r="I33" s="1">
        <v>17094</v>
      </c>
      <c r="J33" s="2">
        <v>224</v>
      </c>
      <c r="K33" s="1">
        <v>1000912</v>
      </c>
      <c r="L33" s="1">
        <v>252949</v>
      </c>
      <c r="M33" s="1">
        <v>3956971</v>
      </c>
      <c r="N33" s="5"/>
      <c r="O33" s="6"/>
      <c r="P33" s="34"/>
    </row>
    <row r="34" spans="1:16" ht="15" thickBot="1" x14ac:dyDescent="0.4">
      <c r="A34" s="45">
        <v>30</v>
      </c>
      <c r="B34" s="41" t="s">
        <v>18</v>
      </c>
      <c r="C34" s="1">
        <v>60492</v>
      </c>
      <c r="D34" s="2"/>
      <c r="E34" s="1">
        <v>1985</v>
      </c>
      <c r="F34" s="2"/>
      <c r="G34" s="1">
        <v>27341</v>
      </c>
      <c r="H34" s="1">
        <v>31166</v>
      </c>
      <c r="I34" s="1">
        <v>10504</v>
      </c>
      <c r="J34" s="2">
        <v>345</v>
      </c>
      <c r="K34" s="1">
        <v>766113</v>
      </c>
      <c r="L34" s="1">
        <v>133035</v>
      </c>
      <c r="M34" s="1">
        <v>5758736</v>
      </c>
      <c r="N34" s="6"/>
      <c r="O34" s="6"/>
    </row>
    <row r="35" spans="1:16" ht="15" thickBot="1" x14ac:dyDescent="0.4">
      <c r="A35" s="45">
        <v>31</v>
      </c>
      <c r="B35" s="41" t="s">
        <v>28</v>
      </c>
      <c r="C35" s="1">
        <v>56675</v>
      </c>
      <c r="D35" s="2"/>
      <c r="E35" s="2">
        <v>431</v>
      </c>
      <c r="F35" s="2"/>
      <c r="G35" s="1">
        <v>48021</v>
      </c>
      <c r="H35" s="1">
        <v>8223</v>
      </c>
      <c r="I35" s="1">
        <v>17678</v>
      </c>
      <c r="J35" s="2">
        <v>134</v>
      </c>
      <c r="K35" s="1">
        <v>887314</v>
      </c>
      <c r="L35" s="1">
        <v>276770</v>
      </c>
      <c r="M35" s="1">
        <v>3205958</v>
      </c>
      <c r="N35" s="6"/>
      <c r="O35" s="6"/>
    </row>
    <row r="36" spans="1:16" ht="15" thickBot="1" x14ac:dyDescent="0.4">
      <c r="A36" s="45">
        <v>32</v>
      </c>
      <c r="B36" s="41" t="s">
        <v>38</v>
      </c>
      <c r="C36" s="1">
        <v>55704</v>
      </c>
      <c r="D36" s="2"/>
      <c r="E36" s="1">
        <v>1044</v>
      </c>
      <c r="F36" s="2"/>
      <c r="G36" s="1">
        <v>10822</v>
      </c>
      <c r="H36" s="1">
        <v>43838</v>
      </c>
      <c r="I36" s="1">
        <v>12468</v>
      </c>
      <c r="J36" s="2">
        <v>234</v>
      </c>
      <c r="K36" s="1">
        <v>960430</v>
      </c>
      <c r="L36" s="1">
        <v>214973</v>
      </c>
      <c r="M36" s="1">
        <v>4467673</v>
      </c>
      <c r="N36" s="5"/>
      <c r="O36" s="6"/>
    </row>
    <row r="37" spans="1:16" ht="15" thickBot="1" x14ac:dyDescent="0.4">
      <c r="A37" s="45">
        <v>33</v>
      </c>
      <c r="B37" s="41" t="s">
        <v>23</v>
      </c>
      <c r="C37" s="1">
        <v>54326</v>
      </c>
      <c r="D37" s="2"/>
      <c r="E37" s="1">
        <v>4480</v>
      </c>
      <c r="F37" s="2"/>
      <c r="G37" s="1">
        <v>40179</v>
      </c>
      <c r="H37" s="1">
        <v>9667</v>
      </c>
      <c r="I37" s="1">
        <v>15237</v>
      </c>
      <c r="J37" s="1">
        <v>1257</v>
      </c>
      <c r="K37" s="1">
        <v>1328753</v>
      </c>
      <c r="L37" s="1">
        <v>372692</v>
      </c>
      <c r="M37" s="1">
        <v>3565287</v>
      </c>
      <c r="N37" s="5"/>
      <c r="O37" s="6"/>
    </row>
    <row r="38" spans="1:16" ht="15" thickBot="1" x14ac:dyDescent="0.4">
      <c r="A38" s="45">
        <v>34</v>
      </c>
      <c r="B38" s="41" t="s">
        <v>45</v>
      </c>
      <c r="C38" s="1">
        <v>49342</v>
      </c>
      <c r="D38" s="43">
        <v>154</v>
      </c>
      <c r="E38" s="2">
        <v>520</v>
      </c>
      <c r="F38" s="42">
        <v>5</v>
      </c>
      <c r="G38" s="1">
        <v>30621</v>
      </c>
      <c r="H38" s="1">
        <v>18201</v>
      </c>
      <c r="I38" s="1">
        <v>16937</v>
      </c>
      <c r="J38" s="2">
        <v>178</v>
      </c>
      <c r="K38" s="1">
        <v>448930</v>
      </c>
      <c r="L38" s="1">
        <v>154096</v>
      </c>
      <c r="M38" s="1">
        <v>2913314</v>
      </c>
      <c r="N38" s="5"/>
      <c r="O38" s="6"/>
    </row>
    <row r="39" spans="1:16" ht="15" thickBot="1" x14ac:dyDescent="0.4">
      <c r="A39" s="45">
        <v>35</v>
      </c>
      <c r="B39" s="41" t="s">
        <v>50</v>
      </c>
      <c r="C39" s="1">
        <v>37841</v>
      </c>
      <c r="D39" s="2"/>
      <c r="E39" s="2">
        <v>434</v>
      </c>
      <c r="F39" s="2"/>
      <c r="G39" s="1">
        <v>28816</v>
      </c>
      <c r="H39" s="1">
        <v>8591</v>
      </c>
      <c r="I39" s="1">
        <v>19562</v>
      </c>
      <c r="J39" s="2">
        <v>224</v>
      </c>
      <c r="K39" s="1">
        <v>397904</v>
      </c>
      <c r="L39" s="1">
        <v>205698</v>
      </c>
      <c r="M39" s="1">
        <v>1934408</v>
      </c>
      <c r="N39" s="5"/>
      <c r="O39" s="6"/>
    </row>
    <row r="40" spans="1:16" ht="15" thickBot="1" x14ac:dyDescent="0.4">
      <c r="A40" s="45">
        <v>36</v>
      </c>
      <c r="B40" s="41" t="s">
        <v>49</v>
      </c>
      <c r="C40" s="1">
        <v>34950</v>
      </c>
      <c r="D40" s="2"/>
      <c r="E40" s="2">
        <v>412</v>
      </c>
      <c r="F40" s="2"/>
      <c r="G40" s="1">
        <v>18052</v>
      </c>
      <c r="H40" s="1">
        <v>16486</v>
      </c>
      <c r="I40" s="1">
        <v>19557</v>
      </c>
      <c r="J40" s="2">
        <v>231</v>
      </c>
      <c r="K40" s="1">
        <v>272888</v>
      </c>
      <c r="L40" s="1">
        <v>152702</v>
      </c>
      <c r="M40" s="1">
        <v>1787065</v>
      </c>
      <c r="N40" s="5"/>
      <c r="O40" s="6"/>
    </row>
    <row r="41" spans="1:16" ht="15" thickBot="1" x14ac:dyDescent="0.4">
      <c r="A41" s="45">
        <v>37</v>
      </c>
      <c r="B41" s="41" t="s">
        <v>37</v>
      </c>
      <c r="C41" s="1">
        <v>28865</v>
      </c>
      <c r="D41" s="2"/>
      <c r="E41" s="2">
        <v>499</v>
      </c>
      <c r="F41" s="2"/>
      <c r="G41" s="1">
        <v>5310</v>
      </c>
      <c r="H41" s="1">
        <v>23056</v>
      </c>
      <c r="I41" s="1">
        <v>6844</v>
      </c>
      <c r="J41" s="2">
        <v>118</v>
      </c>
      <c r="K41" s="1">
        <v>604334</v>
      </c>
      <c r="L41" s="1">
        <v>143284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26563</v>
      </c>
      <c r="D42" s="2"/>
      <c r="E42" s="2">
        <v>818</v>
      </c>
      <c r="F42" s="2"/>
      <c r="G42" s="1">
        <v>14276</v>
      </c>
      <c r="H42" s="1">
        <v>11469</v>
      </c>
      <c r="I42" s="1">
        <v>12668</v>
      </c>
      <c r="J42" s="2">
        <v>390</v>
      </c>
      <c r="K42" s="1">
        <v>812050</v>
      </c>
      <c r="L42" s="1">
        <v>387275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22905</v>
      </c>
      <c r="D43" s="2"/>
      <c r="E43" s="1">
        <v>1071</v>
      </c>
      <c r="F43" s="2"/>
      <c r="G43" s="1">
        <v>2201</v>
      </c>
      <c r="H43" s="1">
        <v>19633</v>
      </c>
      <c r="I43" s="1">
        <v>21622</v>
      </c>
      <c r="J43" s="1">
        <v>1011</v>
      </c>
      <c r="K43" s="1">
        <v>615683</v>
      </c>
      <c r="L43" s="1">
        <v>581183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18559</v>
      </c>
      <c r="D44" s="2"/>
      <c r="E44" s="2">
        <v>613</v>
      </c>
      <c r="F44" s="2"/>
      <c r="G44" s="1">
        <v>10045</v>
      </c>
      <c r="H44" s="1">
        <v>7901</v>
      </c>
      <c r="I44" s="1">
        <v>19059</v>
      </c>
      <c r="J44" s="2">
        <v>630</v>
      </c>
      <c r="K44" s="1">
        <v>257923</v>
      </c>
      <c r="L44" s="1">
        <v>264872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54</v>
      </c>
      <c r="C45" s="1">
        <v>16117</v>
      </c>
      <c r="D45" s="2"/>
      <c r="E45" s="2">
        <v>177</v>
      </c>
      <c r="F45" s="2"/>
      <c r="G45" s="1">
        <v>13425</v>
      </c>
      <c r="H45" s="1">
        <v>2515</v>
      </c>
      <c r="I45" s="1">
        <v>18218</v>
      </c>
      <c r="J45" s="2">
        <v>200</v>
      </c>
      <c r="K45" s="1">
        <v>160963</v>
      </c>
      <c r="L45" s="1">
        <v>181949</v>
      </c>
      <c r="M45" s="1">
        <v>884659</v>
      </c>
      <c r="N45" s="6"/>
      <c r="O45" s="6"/>
    </row>
    <row r="46" spans="1:16" ht="15" thickBot="1" x14ac:dyDescent="0.4">
      <c r="A46" s="45">
        <v>42</v>
      </c>
      <c r="B46" s="41" t="s">
        <v>53</v>
      </c>
      <c r="C46" s="1">
        <v>14684</v>
      </c>
      <c r="D46" s="2"/>
      <c r="E46" s="2">
        <v>164</v>
      </c>
      <c r="F46" s="2"/>
      <c r="G46" s="1">
        <v>12177</v>
      </c>
      <c r="H46" s="1">
        <v>2343</v>
      </c>
      <c r="I46" s="1">
        <v>19269</v>
      </c>
      <c r="J46" s="2">
        <v>215</v>
      </c>
      <c r="K46" s="1">
        <v>215076</v>
      </c>
      <c r="L46" s="1">
        <v>282229</v>
      </c>
      <c r="M46" s="1">
        <v>762062</v>
      </c>
      <c r="N46" s="5"/>
      <c r="O46" s="6"/>
    </row>
    <row r="47" spans="1:16" ht="15" thickBot="1" x14ac:dyDescent="0.4">
      <c r="A47" s="45">
        <v>43</v>
      </c>
      <c r="B47" s="41" t="s">
        <v>63</v>
      </c>
      <c r="C47" s="1">
        <v>14493</v>
      </c>
      <c r="D47" s="2"/>
      <c r="E47" s="2">
        <v>616</v>
      </c>
      <c r="F47" s="2"/>
      <c r="G47" s="1">
        <v>11526</v>
      </c>
      <c r="H47" s="1">
        <v>2351</v>
      </c>
      <c r="I47" s="1">
        <v>20536</v>
      </c>
      <c r="J47" s="2">
        <v>873</v>
      </c>
      <c r="K47" s="1">
        <v>321436</v>
      </c>
      <c r="L47" s="1">
        <v>455454</v>
      </c>
      <c r="M47" s="1">
        <v>705749</v>
      </c>
      <c r="N47" s="6"/>
      <c r="O47" s="6"/>
    </row>
    <row r="48" spans="1:16" ht="15" thickBot="1" x14ac:dyDescent="0.4">
      <c r="A48" s="45">
        <v>44</v>
      </c>
      <c r="B48" s="41" t="s">
        <v>56</v>
      </c>
      <c r="C48" s="1">
        <v>12174</v>
      </c>
      <c r="D48" s="2"/>
      <c r="E48" s="2">
        <v>263</v>
      </c>
      <c r="F48" s="2"/>
      <c r="G48" s="1">
        <v>9062</v>
      </c>
      <c r="H48" s="1">
        <v>2849</v>
      </c>
      <c r="I48" s="1">
        <v>6793</v>
      </c>
      <c r="J48" s="2">
        <v>147</v>
      </c>
      <c r="K48" s="1">
        <v>471517</v>
      </c>
      <c r="L48" s="1">
        <v>263102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10459</v>
      </c>
      <c r="D49" s="2"/>
      <c r="E49" s="2">
        <v>96</v>
      </c>
      <c r="F49" s="2"/>
      <c r="G49" s="1">
        <v>3334</v>
      </c>
      <c r="H49" s="1">
        <v>7029</v>
      </c>
      <c r="I49" s="1">
        <v>7387</v>
      </c>
      <c r="J49" s="2">
        <v>68</v>
      </c>
      <c r="K49" s="1">
        <v>334756</v>
      </c>
      <c r="L49" s="1">
        <v>236431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8785</v>
      </c>
      <c r="D50" s="2"/>
      <c r="E50" s="2">
        <v>131</v>
      </c>
      <c r="F50" s="2"/>
      <c r="G50" s="1">
        <v>6795</v>
      </c>
      <c r="H50" s="1">
        <v>1859</v>
      </c>
      <c r="I50" s="1">
        <v>8220</v>
      </c>
      <c r="J50" s="2">
        <v>123</v>
      </c>
      <c r="K50" s="1">
        <v>274658</v>
      </c>
      <c r="L50" s="1">
        <v>256983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7620</v>
      </c>
      <c r="D51" s="2"/>
      <c r="E51" s="2">
        <v>434</v>
      </c>
      <c r="F51" s="2"/>
      <c r="G51" s="1">
        <v>6870</v>
      </c>
      <c r="H51" s="2">
        <v>316</v>
      </c>
      <c r="I51" s="1">
        <v>5604</v>
      </c>
      <c r="J51" s="2">
        <v>319</v>
      </c>
      <c r="K51" s="1">
        <v>257616</v>
      </c>
      <c r="L51" s="1">
        <v>189464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6113</v>
      </c>
      <c r="D52" s="2"/>
      <c r="E52" s="2">
        <v>43</v>
      </c>
      <c r="F52" s="2"/>
      <c r="G52" s="1">
        <v>2152</v>
      </c>
      <c r="H52" s="1">
        <v>3918</v>
      </c>
      <c r="I52" s="1">
        <v>8356</v>
      </c>
      <c r="J52" s="2">
        <v>59</v>
      </c>
      <c r="K52" s="1">
        <v>394586</v>
      </c>
      <c r="L52" s="1">
        <v>539387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4792</v>
      </c>
      <c r="D53" s="2"/>
      <c r="E53" s="2">
        <v>134</v>
      </c>
      <c r="F53" s="2"/>
      <c r="G53" s="1">
        <v>4191</v>
      </c>
      <c r="H53" s="2">
        <v>467</v>
      </c>
      <c r="I53" s="1">
        <v>3565</v>
      </c>
      <c r="J53" s="2">
        <v>100</v>
      </c>
      <c r="K53" s="1">
        <v>329476</v>
      </c>
      <c r="L53" s="1">
        <v>245107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4264</v>
      </c>
      <c r="D54" s="2"/>
      <c r="E54" s="2">
        <v>42</v>
      </c>
      <c r="F54" s="2"/>
      <c r="G54" s="1">
        <v>3724</v>
      </c>
      <c r="H54" s="2">
        <v>498</v>
      </c>
      <c r="I54" s="1">
        <v>7367</v>
      </c>
      <c r="J54" s="2">
        <v>73</v>
      </c>
      <c r="K54" s="1">
        <v>126331</v>
      </c>
      <c r="L54" s="1">
        <v>218279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1668</v>
      </c>
      <c r="D55" s="2"/>
      <c r="E55" s="2">
        <v>58</v>
      </c>
      <c r="F55" s="2"/>
      <c r="G55" s="1">
        <v>1493</v>
      </c>
      <c r="H55" s="2">
        <v>117</v>
      </c>
      <c r="I55" s="1">
        <v>2673</v>
      </c>
      <c r="J55" s="2">
        <v>93</v>
      </c>
      <c r="K55" s="1">
        <v>148575</v>
      </c>
      <c r="L55" s="1">
        <v>238105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1863</v>
      </c>
      <c r="D56" s="2"/>
      <c r="E56" s="2">
        <v>23</v>
      </c>
      <c r="F56" s="2"/>
      <c r="G56" s="1">
        <v>1118</v>
      </c>
      <c r="H56" s="2">
        <v>722</v>
      </c>
      <c r="I56" s="2"/>
      <c r="J56" s="2"/>
      <c r="K56" s="1">
        <v>43169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59</v>
      </c>
      <c r="D57" s="2"/>
      <c r="E57" s="2">
        <v>2</v>
      </c>
      <c r="F57" s="2"/>
      <c r="G57" s="2">
        <v>29</v>
      </c>
      <c r="H57" s="2">
        <v>28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36581</v>
      </c>
      <c r="D58" s="2"/>
      <c r="E58" s="2">
        <v>523</v>
      </c>
      <c r="F58" s="2"/>
      <c r="G58" s="1">
        <v>2267</v>
      </c>
      <c r="H58" s="1">
        <v>33791</v>
      </c>
      <c r="I58" s="1">
        <v>10801</v>
      </c>
      <c r="J58" s="2">
        <v>154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1201</v>
      </c>
      <c r="D59" s="59"/>
      <c r="E59" s="59">
        <v>18</v>
      </c>
      <c r="F59" s="59"/>
      <c r="G59" s="58">
        <v>1124</v>
      </c>
      <c r="H59" s="59">
        <v>59</v>
      </c>
      <c r="I59" s="59"/>
      <c r="J59" s="59"/>
      <c r="K59" s="58">
        <v>18066</v>
      </c>
      <c r="L59" s="59"/>
      <c r="M59" s="59"/>
      <c r="N59" s="60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4DC48922-2227-4A8E-BF39-BA1B97109769}"/>
    <hyperlink ref="B6" r:id="rId2" display="https://www.worldometers.info/coronavirus/usa/texas/" xr:uid="{10812D0A-1C3D-4650-86CC-B9087FAC56A0}"/>
    <hyperlink ref="B7" r:id="rId3" display="https://www.worldometers.info/coronavirus/usa/florida/" xr:uid="{E4C757EF-B1A5-464C-A2EE-2731C063DE7A}"/>
    <hyperlink ref="B8" r:id="rId4" display="https://www.worldometers.info/coronavirus/usa/new-york/" xr:uid="{16AEBDDB-32FE-40C8-AABC-F14094B2525A}"/>
    <hyperlink ref="B9" r:id="rId5" display="https://www.worldometers.info/coronavirus/usa/georgia/" xr:uid="{2D2CA0ED-D22D-4CCE-B859-7727E767A4BC}"/>
    <hyperlink ref="B10" r:id="rId6" display="https://www.worldometers.info/coronavirus/usa/illinois/" xr:uid="{BB453558-6F90-42BC-80AF-4DB671F37B60}"/>
    <hyperlink ref="B11" r:id="rId7" display="https://www.worldometers.info/coronavirus/usa/arizona/" xr:uid="{81145776-63A1-4C4E-9A41-57124F38E9AB}"/>
    <hyperlink ref="B12" r:id="rId8" display="https://www.worldometers.info/coronavirus/usa/new-jersey/" xr:uid="{6D624D4A-D333-4708-BCDB-B0CD5070FA88}"/>
    <hyperlink ref="B13" r:id="rId9" display="https://www.worldometers.info/coronavirus/usa/north-carolina/" xr:uid="{71FF520C-E312-4942-97B2-F837BEAFAC40}"/>
    <hyperlink ref="B14" r:id="rId10" display="https://www.worldometers.info/coronavirus/usa/tennessee/" xr:uid="{DFE565DD-9511-4EB2-BBC8-6FB428DD3819}"/>
    <hyperlink ref="B15" r:id="rId11" display="https://www.worldometers.info/coronavirus/usa/louisiana/" xr:uid="{E906FA19-7C1B-416A-9979-76DDFA112A20}"/>
    <hyperlink ref="B16" r:id="rId12" display="https://www.worldometers.info/coronavirus/usa/pennsylvania/" xr:uid="{358C3972-1C73-4334-824E-CAE68869C00B}"/>
    <hyperlink ref="B17" r:id="rId13" display="https://www.worldometers.info/coronavirus/usa/alabama/" xr:uid="{07952BBA-6784-4631-906D-5C2DDC53C99E}"/>
    <hyperlink ref="B18" r:id="rId14" display="https://www.worldometers.info/coronavirus/usa/ohio/" xr:uid="{45B71A87-FF94-49D4-BABB-0C823B5D3C12}"/>
    <hyperlink ref="B19" r:id="rId15" display="https://www.worldometers.info/coronavirus/usa/virginia/" xr:uid="{DB8C8A39-6B0F-4437-A5CB-3E011D29341B}"/>
    <hyperlink ref="B20" r:id="rId16" display="https://www.worldometers.info/coronavirus/usa/south-carolina/" xr:uid="{C314B326-D789-4514-9EB3-716E20ABD085}"/>
    <hyperlink ref="B21" r:id="rId17" display="https://www.worldometers.info/coronavirus/usa/massachusetts/" xr:uid="{E2C0AAD3-DC69-4AA9-B128-B3BA983796D0}"/>
    <hyperlink ref="B22" r:id="rId18" display="https://www.worldometers.info/coronavirus/usa/michigan/" xr:uid="{ED5CC397-0D43-4510-AAB3-A2021A02A1CA}"/>
    <hyperlink ref="B23" r:id="rId19" display="https://www.worldometers.info/coronavirus/usa/maryland/" xr:uid="{5F885844-2FE7-42BC-A03E-C4306BFA740B}"/>
    <hyperlink ref="B24" r:id="rId20" display="https://www.worldometers.info/coronavirus/usa/indiana/" xr:uid="{65BE02BE-89BC-494A-AE97-4D6327E87644}"/>
    <hyperlink ref="B25" r:id="rId21" display="https://www.worldometers.info/coronavirus/usa/missouri/" xr:uid="{637595E2-E2D1-4493-9EC6-811A85387689}"/>
    <hyperlink ref="B26" r:id="rId22" display="https://www.worldometers.info/coronavirus/usa/mississippi/" xr:uid="{F738B7F5-336B-4792-9473-F7F81A6F9ECD}"/>
    <hyperlink ref="B27" r:id="rId23" display="https://www.worldometers.info/coronavirus/usa/wisconsin/" xr:uid="{37AEDE3F-3B70-4BE4-BC78-4984DE24F69E}"/>
    <hyperlink ref="B28" r:id="rId24" display="https://www.worldometers.info/coronavirus/usa/minnesota/" xr:uid="{4B5DC7F3-905B-403E-9DC9-6570172C8FA4}"/>
    <hyperlink ref="B29" r:id="rId25" display="https://www.worldometers.info/coronavirus/usa/washington/" xr:uid="{61F1A217-7B07-4B34-9BB7-50047AA6BDFA}"/>
    <hyperlink ref="B30" r:id="rId26" display="https://www.worldometers.info/coronavirus/usa/iowa/" xr:uid="{427316F5-8DF7-4C19-A14D-C64558C34413}"/>
    <hyperlink ref="B31" r:id="rId27" display="https://www.worldometers.info/coronavirus/usa/nevada/" xr:uid="{3373B0CF-6E2D-4963-8CE5-C9E25CEDB225}"/>
    <hyperlink ref="B32" r:id="rId28" display="https://www.worldometers.info/coronavirus/usa/arkansas/" xr:uid="{D1ED98F8-6CD6-4734-A750-8130AEEB4F0F}"/>
    <hyperlink ref="B33" r:id="rId29" display="https://www.worldometers.info/coronavirus/usa/oklahoma/" xr:uid="{2111431A-536A-45DA-BD9E-0E0D36235FA8}"/>
    <hyperlink ref="B34" r:id="rId30" display="https://www.worldometers.info/coronavirus/usa/colorado/" xr:uid="{82E413A3-320B-4EE7-BAC2-BF6E75EF9554}"/>
    <hyperlink ref="B35" r:id="rId31" display="https://www.worldometers.info/coronavirus/usa/utah/" xr:uid="{DEF930B7-7191-43C7-A769-08238D2B0C94}"/>
    <hyperlink ref="B36" r:id="rId32" display="https://www.worldometers.info/coronavirus/usa/kentucky/" xr:uid="{DFD79FDC-907D-42FE-80F0-4A2917F74D76}"/>
    <hyperlink ref="B37" r:id="rId33" display="https://www.worldometers.info/coronavirus/usa/connecticut/" xr:uid="{4214C57B-E8EF-4045-B37A-D19C7980F615}"/>
    <hyperlink ref="B38" r:id="rId34" display="https://www.worldometers.info/coronavirus/usa/kansas/" xr:uid="{64C34378-7BD2-40C3-8FE4-E77BB556C085}"/>
    <hyperlink ref="B39" r:id="rId35" display="https://www.worldometers.info/coronavirus/usa/nebraska/" xr:uid="{271F0B08-C1E3-4A2A-AF69-D653E7A6CD9F}"/>
    <hyperlink ref="B40" r:id="rId36" display="https://www.worldometers.info/coronavirus/usa/idaho/" xr:uid="{72AEC2D2-097C-4751-AF3B-0B130EBA60CF}"/>
    <hyperlink ref="B41" r:id="rId37" display="https://www.worldometers.info/coronavirus/usa/oregon/" xr:uid="{BA473015-6CA1-4B97-AF35-28E188B4A825}"/>
    <hyperlink ref="B42" r:id="rId38" display="https://www.worldometers.info/coronavirus/usa/new-mexico/" xr:uid="{BFFBA1F1-0657-4F6D-986B-47B008005BF6}"/>
    <hyperlink ref="B43" r:id="rId39" display="https://www.worldometers.info/coronavirus/usa/rhode-island/" xr:uid="{2AAC7BE9-15B4-4FDD-9B4D-9982AD7F1410}"/>
    <hyperlink ref="B44" r:id="rId40" display="https://www.worldometers.info/coronavirus/usa/delaware/" xr:uid="{3AE07718-B20B-4CE9-8F29-3F105F417DFD}"/>
    <hyperlink ref="B45" r:id="rId41" display="https://www.worldometers.info/coronavirus/usa/south-dakota/" xr:uid="{867100DD-D353-4980-AE2D-C98AF1B7137B}"/>
    <hyperlink ref="B46" r:id="rId42" display="https://www.worldometers.info/coronavirus/usa/north-dakota/" xr:uid="{9211B3BD-8D1A-4474-9B80-11F7AB1BC506}"/>
    <hyperlink ref="B47" r:id="rId43" display="https://www.worldometers.info/coronavirus/usa/district-of-columbia/" xr:uid="{2AEAFA61-159E-49C6-A9A1-96428A944FCC}"/>
    <hyperlink ref="B48" r:id="rId44" display="https://www.worldometers.info/coronavirus/usa/west-virginia/" xr:uid="{C4AFB477-82DC-46E0-83B7-6474F7CAB31B}"/>
    <hyperlink ref="B49" r:id="rId45" display="https://www.worldometers.info/coronavirus/usa/hawaii/" xr:uid="{BCCCCE02-4926-49D0-A9AA-1573FE4A2A8B}"/>
    <hyperlink ref="B50" r:id="rId46" display="https://www.worldometers.info/coronavirus/usa/montana/" xr:uid="{D54877BD-F3A3-4C89-BC47-3910DF5E8AD1}"/>
    <hyperlink ref="B51" r:id="rId47" display="https://www.worldometers.info/coronavirus/usa/new-hampshire/" xr:uid="{625EF188-BBB5-4979-927C-9CF0669DDC2B}"/>
    <hyperlink ref="B52" r:id="rId48" display="https://www.worldometers.info/coronavirus/usa/alaska/" xr:uid="{1321E986-A081-4D68-883F-46C3473DD2E5}"/>
    <hyperlink ref="B53" r:id="rId49" display="https://www.worldometers.info/coronavirus/usa/maine/" xr:uid="{FE809372-B2FC-47D2-BEA3-B3048FBE4C1E}"/>
    <hyperlink ref="B54" r:id="rId50" display="https://www.worldometers.info/coronavirus/usa/wyoming/" xr:uid="{64730207-9C64-4AA0-ACAC-39825C22409F}"/>
    <hyperlink ref="B55" r:id="rId51" display="https://www.worldometers.info/coronavirus/usa/vermont/" xr:uid="{D6818997-5A03-4BA0-9543-A9682CC0CAD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136703</v>
      </c>
      <c r="C2" s="2"/>
      <c r="D2" s="1">
        <v>2333</v>
      </c>
      <c r="E2" s="2"/>
      <c r="F2" s="1">
        <v>54223</v>
      </c>
      <c r="G2" s="1">
        <v>80147</v>
      </c>
      <c r="H2" s="1">
        <v>27880</v>
      </c>
      <c r="I2" s="2">
        <v>476</v>
      </c>
      <c r="J2" s="1">
        <v>1053473</v>
      </c>
      <c r="K2" s="1">
        <v>214855</v>
      </c>
      <c r="L2" s="1">
        <v>4903185</v>
      </c>
      <c r="M2" s="46"/>
      <c r="N2" s="37">
        <f>IFERROR(B2/J2,0)</f>
        <v>0.12976412304824139</v>
      </c>
      <c r="O2" s="38">
        <f>IFERROR(I2/H2,0)</f>
        <v>1.7073170731707318E-2</v>
      </c>
      <c r="P2" s="36">
        <f>D2*250</f>
        <v>583250</v>
      </c>
      <c r="Q2" s="39">
        <f>ABS(P2-B2)/B2</f>
        <v>3.2665486492615377</v>
      </c>
    </row>
    <row r="3" spans="1:17" ht="15" thickBot="1" x14ac:dyDescent="0.35">
      <c r="A3" s="41" t="s">
        <v>52</v>
      </c>
      <c r="B3" s="1">
        <v>6113</v>
      </c>
      <c r="C3" s="2"/>
      <c r="D3" s="2">
        <v>43</v>
      </c>
      <c r="E3" s="2"/>
      <c r="F3" s="1">
        <v>2152</v>
      </c>
      <c r="G3" s="1">
        <v>3918</v>
      </c>
      <c r="H3" s="1">
        <v>8356</v>
      </c>
      <c r="I3" s="2">
        <v>59</v>
      </c>
      <c r="J3" s="1">
        <v>394586</v>
      </c>
      <c r="K3" s="1">
        <v>539387</v>
      </c>
      <c r="L3" s="1">
        <v>731545</v>
      </c>
      <c r="M3" s="46"/>
      <c r="N3" s="37">
        <f>IFERROR(B3/J3,0)</f>
        <v>1.5492186747629162E-2</v>
      </c>
      <c r="O3" s="38">
        <f>IFERROR(I3/H3,0)</f>
        <v>7.0607946385830541E-3</v>
      </c>
      <c r="P3" s="36">
        <f>D3*250</f>
        <v>10750</v>
      </c>
      <c r="Q3" s="39">
        <f>ABS(P3-B3)/B3</f>
        <v>0.75854735808931784</v>
      </c>
    </row>
    <row r="4" spans="1:17" ht="15" thickBot="1" x14ac:dyDescent="0.35">
      <c r="A4" s="41" t="s">
        <v>33</v>
      </c>
      <c r="B4" s="1">
        <v>207523</v>
      </c>
      <c r="C4" s="2"/>
      <c r="D4" s="1">
        <v>5288</v>
      </c>
      <c r="E4" s="2"/>
      <c r="F4" s="1">
        <v>32472</v>
      </c>
      <c r="G4" s="1">
        <v>169763</v>
      </c>
      <c r="H4" s="1">
        <v>28511</v>
      </c>
      <c r="I4" s="2">
        <v>727</v>
      </c>
      <c r="J4" s="1">
        <v>1553079</v>
      </c>
      <c r="K4" s="1">
        <v>213373</v>
      </c>
      <c r="L4" s="1">
        <v>7278717</v>
      </c>
      <c r="M4" s="47"/>
      <c r="N4" s="37">
        <f>IFERROR(B4/J4,0)</f>
        <v>0.13362037604011129</v>
      </c>
      <c r="O4" s="38">
        <f>IFERROR(I4/H4,0)</f>
        <v>2.549893023745221E-2</v>
      </c>
      <c r="P4" s="36">
        <f>D4*250</f>
        <v>1322000</v>
      </c>
      <c r="Q4" s="39">
        <f>ABS(P4-B4)/B4</f>
        <v>5.3703782231367123</v>
      </c>
    </row>
    <row r="5" spans="1:17" ht="12.5" customHeight="1" thickBot="1" x14ac:dyDescent="0.35">
      <c r="A5" s="41" t="s">
        <v>34</v>
      </c>
      <c r="B5" s="1">
        <v>67911</v>
      </c>
      <c r="C5" s="2"/>
      <c r="D5" s="2">
        <v>953</v>
      </c>
      <c r="E5" s="2"/>
      <c r="F5" s="1">
        <v>61245</v>
      </c>
      <c r="G5" s="1">
        <v>5713</v>
      </c>
      <c r="H5" s="1">
        <v>22503</v>
      </c>
      <c r="I5" s="2">
        <v>316</v>
      </c>
      <c r="J5" s="1">
        <v>805109</v>
      </c>
      <c r="K5" s="1">
        <v>266786</v>
      </c>
      <c r="L5" s="1">
        <v>3017804</v>
      </c>
      <c r="M5" s="46"/>
      <c r="N5" s="37">
        <f>IFERROR(B5/J5,0)</f>
        <v>8.4350069369489106E-2</v>
      </c>
      <c r="O5" s="38">
        <f>IFERROR(I5/H5,0)</f>
        <v>1.4042572101497577E-2</v>
      </c>
      <c r="P5" s="36">
        <f>D5*250</f>
        <v>238250</v>
      </c>
      <c r="Q5" s="39">
        <f>ABS(P5-B5)/B5</f>
        <v>2.508268174522537</v>
      </c>
    </row>
    <row r="6" spans="1:17" ht="15" thickBot="1" x14ac:dyDescent="0.35">
      <c r="A6" s="41" t="s">
        <v>10</v>
      </c>
      <c r="B6" s="1">
        <v>755714</v>
      </c>
      <c r="C6" s="2"/>
      <c r="D6" s="1">
        <v>14262</v>
      </c>
      <c r="E6" s="2"/>
      <c r="F6" s="1">
        <v>371218</v>
      </c>
      <c r="G6" s="1">
        <v>370234</v>
      </c>
      <c r="H6" s="1">
        <v>19126</v>
      </c>
      <c r="I6" s="2">
        <v>361</v>
      </c>
      <c r="J6" s="1">
        <v>12451660</v>
      </c>
      <c r="K6" s="1">
        <v>315134</v>
      </c>
      <c r="L6" s="1">
        <v>39512223</v>
      </c>
      <c r="M6" s="46"/>
      <c r="N6" s="37">
        <f>IFERROR(B6/J6,0)</f>
        <v>6.0691827435056848E-2</v>
      </c>
      <c r="O6" s="38">
        <f>IFERROR(I6/H6,0)</f>
        <v>1.8874830074244484E-2</v>
      </c>
      <c r="P6" s="36">
        <f>D6*250</f>
        <v>3565500</v>
      </c>
      <c r="Q6" s="39">
        <f>ABS(P6-B6)/B6</f>
        <v>3.7180547138203077</v>
      </c>
    </row>
    <row r="7" spans="1:17" ht="15" thickBot="1" x14ac:dyDescent="0.35">
      <c r="A7" s="41" t="s">
        <v>18</v>
      </c>
      <c r="B7" s="1">
        <v>60492</v>
      </c>
      <c r="C7" s="2"/>
      <c r="D7" s="1">
        <v>1985</v>
      </c>
      <c r="E7" s="2"/>
      <c r="F7" s="1">
        <v>27341</v>
      </c>
      <c r="G7" s="1">
        <v>31166</v>
      </c>
      <c r="H7" s="1">
        <v>10504</v>
      </c>
      <c r="I7" s="2">
        <v>345</v>
      </c>
      <c r="J7" s="1">
        <v>766113</v>
      </c>
      <c r="K7" s="1">
        <v>133035</v>
      </c>
      <c r="L7" s="1">
        <v>5758736</v>
      </c>
      <c r="M7" s="46"/>
      <c r="N7" s="37">
        <f>IFERROR(B7/J7,0)</f>
        <v>7.8959631281547232E-2</v>
      </c>
      <c r="O7" s="38">
        <f>IFERROR(I7/H7,0)</f>
        <v>3.2844630616907844E-2</v>
      </c>
      <c r="P7" s="36">
        <f>D7*250</f>
        <v>496250</v>
      </c>
      <c r="Q7" s="39">
        <f>ABS(P7-B7)/B7</f>
        <v>7.2035641076505987</v>
      </c>
    </row>
    <row r="8" spans="1:17" ht="15" thickBot="1" x14ac:dyDescent="0.35">
      <c r="A8" s="41" t="s">
        <v>23</v>
      </c>
      <c r="B8" s="1">
        <v>54326</v>
      </c>
      <c r="C8" s="2"/>
      <c r="D8" s="1">
        <v>4480</v>
      </c>
      <c r="E8" s="2"/>
      <c r="F8" s="1">
        <v>40179</v>
      </c>
      <c r="G8" s="1">
        <v>9667</v>
      </c>
      <c r="H8" s="1">
        <v>15237</v>
      </c>
      <c r="I8" s="1">
        <v>1257</v>
      </c>
      <c r="J8" s="1">
        <v>1328753</v>
      </c>
      <c r="K8" s="1">
        <v>372692</v>
      </c>
      <c r="L8" s="1">
        <v>3565287</v>
      </c>
      <c r="M8" s="46"/>
      <c r="N8" s="37">
        <f>IFERROR(B8/J8,0)</f>
        <v>4.088495002457191E-2</v>
      </c>
      <c r="O8" s="38">
        <f>IFERROR(I8/H8,0)</f>
        <v>8.2496554439850364E-2</v>
      </c>
      <c r="P8" s="36">
        <f>D8*250</f>
        <v>1120000</v>
      </c>
      <c r="Q8" s="39">
        <f>ABS(P8-B8)/B8</f>
        <v>19.616279497846335</v>
      </c>
    </row>
    <row r="9" spans="1:17" ht="15" thickBot="1" x14ac:dyDescent="0.35">
      <c r="A9" s="41" t="s">
        <v>43</v>
      </c>
      <c r="B9" s="1">
        <v>18559</v>
      </c>
      <c r="C9" s="2"/>
      <c r="D9" s="2">
        <v>613</v>
      </c>
      <c r="E9" s="2"/>
      <c r="F9" s="1">
        <v>10045</v>
      </c>
      <c r="G9" s="1">
        <v>7901</v>
      </c>
      <c r="H9" s="1">
        <v>19059</v>
      </c>
      <c r="I9" s="2">
        <v>630</v>
      </c>
      <c r="J9" s="1">
        <v>257923</v>
      </c>
      <c r="K9" s="1">
        <v>264872</v>
      </c>
      <c r="L9" s="1">
        <v>973764</v>
      </c>
      <c r="M9" s="46"/>
      <c r="N9" s="37">
        <f>IFERROR(B9/J9,0)</f>
        <v>7.1955583643180332E-2</v>
      </c>
      <c r="O9" s="38">
        <f>IFERROR(I9/H9,0)</f>
        <v>3.3055249488430666E-2</v>
      </c>
      <c r="P9" s="36">
        <f>D9*250</f>
        <v>153250</v>
      </c>
      <c r="Q9" s="39">
        <f>ABS(P9-B9)/B9</f>
        <v>7.2574492160137938</v>
      </c>
    </row>
    <row r="10" spans="1:17" ht="15" thickBot="1" x14ac:dyDescent="0.35">
      <c r="A10" s="41" t="s">
        <v>63</v>
      </c>
      <c r="B10" s="1">
        <v>14493</v>
      </c>
      <c r="C10" s="2"/>
      <c r="D10" s="2">
        <v>616</v>
      </c>
      <c r="E10" s="2"/>
      <c r="F10" s="1">
        <v>11526</v>
      </c>
      <c r="G10" s="1">
        <v>2351</v>
      </c>
      <c r="H10" s="1">
        <v>20536</v>
      </c>
      <c r="I10" s="2">
        <v>873</v>
      </c>
      <c r="J10" s="1">
        <v>321436</v>
      </c>
      <c r="K10" s="1">
        <v>455454</v>
      </c>
      <c r="L10" s="1">
        <v>705749</v>
      </c>
      <c r="M10" s="46"/>
      <c r="N10" s="37">
        <f>IFERROR(B10/J10,0)</f>
        <v>4.5088291292823456E-2</v>
      </c>
      <c r="O10" s="38">
        <f>IFERROR(I10/H10,0)</f>
        <v>4.2510712894429294E-2</v>
      </c>
      <c r="P10" s="36">
        <f>D10*250</f>
        <v>154000</v>
      </c>
      <c r="Q10" s="39">
        <f>ABS(P10-B10)/B10</f>
        <v>9.625819361070862</v>
      </c>
    </row>
    <row r="11" spans="1:17" ht="15" thickBot="1" x14ac:dyDescent="0.35">
      <c r="A11" s="41" t="s">
        <v>13</v>
      </c>
      <c r="B11" s="1">
        <v>658381</v>
      </c>
      <c r="C11" s="2"/>
      <c r="D11" s="1">
        <v>12507</v>
      </c>
      <c r="E11" s="2"/>
      <c r="F11" s="1">
        <v>136918</v>
      </c>
      <c r="G11" s="1">
        <v>508956</v>
      </c>
      <c r="H11" s="1">
        <v>30654</v>
      </c>
      <c r="I11" s="2">
        <v>582</v>
      </c>
      <c r="J11" s="1">
        <v>4883780</v>
      </c>
      <c r="K11" s="1">
        <v>227388</v>
      </c>
      <c r="L11" s="1">
        <v>21477737</v>
      </c>
      <c r="M11" s="46"/>
      <c r="N11" s="37">
        <f>IFERROR(B11/J11,0)</f>
        <v>0.13480971706342218</v>
      </c>
      <c r="O11" s="38">
        <f>IFERROR(I11/H11,0)</f>
        <v>1.8986102955568605E-2</v>
      </c>
      <c r="P11" s="36">
        <f>D11*250</f>
        <v>3126750</v>
      </c>
      <c r="Q11" s="39">
        <f>ABS(P11-B11)/B11</f>
        <v>3.7491498083936201</v>
      </c>
    </row>
    <row r="12" spans="1:17" ht="15" thickBot="1" x14ac:dyDescent="0.35">
      <c r="A12" s="41" t="s">
        <v>16</v>
      </c>
      <c r="B12" s="1">
        <v>290781</v>
      </c>
      <c r="C12" s="2"/>
      <c r="D12" s="1">
        <v>6246</v>
      </c>
      <c r="E12" s="2"/>
      <c r="F12" s="1">
        <v>57982</v>
      </c>
      <c r="G12" s="1">
        <v>226553</v>
      </c>
      <c r="H12" s="1">
        <v>27387</v>
      </c>
      <c r="I12" s="2">
        <v>588</v>
      </c>
      <c r="J12" s="1">
        <v>2845492</v>
      </c>
      <c r="K12" s="1">
        <v>268002</v>
      </c>
      <c r="L12" s="1">
        <v>10617423</v>
      </c>
      <c r="M12" s="46"/>
      <c r="N12" s="37">
        <f>IFERROR(B12/J12,0)</f>
        <v>0.10219006062923389</v>
      </c>
      <c r="O12" s="38">
        <f>IFERROR(I12/H12,0)</f>
        <v>2.1470040530178553E-2</v>
      </c>
      <c r="P12" s="36">
        <f>D12*250</f>
        <v>1561500</v>
      </c>
      <c r="Q12" s="39">
        <f>ABS(P12-B12)/B12</f>
        <v>4.3700207372558726</v>
      </c>
    </row>
    <row r="13" spans="1:17" ht="13.5" thickBot="1" x14ac:dyDescent="0.35">
      <c r="A13" s="44" t="s">
        <v>64</v>
      </c>
      <c r="B13" s="1">
        <v>1863</v>
      </c>
      <c r="C13" s="2"/>
      <c r="D13" s="2">
        <v>23</v>
      </c>
      <c r="E13" s="2"/>
      <c r="F13" s="1">
        <v>1118</v>
      </c>
      <c r="G13" s="2">
        <v>722</v>
      </c>
      <c r="H13" s="2"/>
      <c r="I13" s="2"/>
      <c r="J13" s="1">
        <v>43169</v>
      </c>
      <c r="K13" s="2"/>
      <c r="L13" s="2"/>
      <c r="M13" s="46"/>
      <c r="N13" s="37">
        <f>IFERROR(B13/J13,0)</f>
        <v>4.3155968403252337E-2</v>
      </c>
      <c r="O13" s="38">
        <f>IFERROR(I13/H13,0)</f>
        <v>0</v>
      </c>
      <c r="P13" s="36">
        <f>D13*250</f>
        <v>5750</v>
      </c>
      <c r="Q13" s="39">
        <f>ABS(P13-B13)/B13</f>
        <v>2.0864197530864197</v>
      </c>
    </row>
    <row r="14" spans="1:17" ht="15" thickBot="1" x14ac:dyDescent="0.35">
      <c r="A14" s="41" t="s">
        <v>47</v>
      </c>
      <c r="B14" s="1">
        <v>10459</v>
      </c>
      <c r="C14" s="2"/>
      <c r="D14" s="2">
        <v>96</v>
      </c>
      <c r="E14" s="2"/>
      <c r="F14" s="1">
        <v>3334</v>
      </c>
      <c r="G14" s="1">
        <v>7029</v>
      </c>
      <c r="H14" s="1">
        <v>7387</v>
      </c>
      <c r="I14" s="2">
        <v>68</v>
      </c>
      <c r="J14" s="1">
        <v>334756</v>
      </c>
      <c r="K14" s="1">
        <v>236431</v>
      </c>
      <c r="L14" s="1">
        <v>1415872</v>
      </c>
      <c r="M14" s="46"/>
      <c r="N14" s="37">
        <f>IFERROR(B14/J14,0)</f>
        <v>3.1243652092867641E-2</v>
      </c>
      <c r="O14" s="38">
        <f>IFERROR(I14/H14,0)</f>
        <v>9.2053607689183709E-3</v>
      </c>
      <c r="P14" s="36">
        <f>D14*250</f>
        <v>24000</v>
      </c>
      <c r="Q14" s="39">
        <f>ABS(P14-B14)/B14</f>
        <v>1.2946744430633903</v>
      </c>
    </row>
    <row r="15" spans="1:17" ht="15" thickBot="1" x14ac:dyDescent="0.35">
      <c r="A15" s="41" t="s">
        <v>49</v>
      </c>
      <c r="B15" s="1">
        <v>34950</v>
      </c>
      <c r="C15" s="2"/>
      <c r="D15" s="2">
        <v>412</v>
      </c>
      <c r="E15" s="2"/>
      <c r="F15" s="1">
        <v>18052</v>
      </c>
      <c r="G15" s="1">
        <v>16486</v>
      </c>
      <c r="H15" s="1">
        <v>19557</v>
      </c>
      <c r="I15" s="2">
        <v>231</v>
      </c>
      <c r="J15" s="1">
        <v>272888</v>
      </c>
      <c r="K15" s="1">
        <v>152702</v>
      </c>
      <c r="L15" s="1">
        <v>1787065</v>
      </c>
      <c r="M15" s="46"/>
      <c r="N15" s="37">
        <f>IFERROR(B15/J15,0)</f>
        <v>0.1280745214153792</v>
      </c>
      <c r="O15" s="38">
        <f>IFERROR(I15/H15,0)</f>
        <v>1.1811627550237767E-2</v>
      </c>
      <c r="P15" s="36">
        <f>D15*250</f>
        <v>103000</v>
      </c>
      <c r="Q15" s="39">
        <f>ABS(P15-B15)/B15</f>
        <v>1.9470672389127324</v>
      </c>
    </row>
    <row r="16" spans="1:17" ht="15" thickBot="1" x14ac:dyDescent="0.35">
      <c r="A16" s="41" t="s">
        <v>12</v>
      </c>
      <c r="B16" s="1">
        <v>259883</v>
      </c>
      <c r="C16" s="2"/>
      <c r="D16" s="1">
        <v>8505</v>
      </c>
      <c r="E16" s="2"/>
      <c r="F16" s="1">
        <v>198552</v>
      </c>
      <c r="G16" s="1">
        <v>52826</v>
      </c>
      <c r="H16" s="1">
        <v>20509</v>
      </c>
      <c r="I16" s="2">
        <v>671</v>
      </c>
      <c r="J16" s="1">
        <v>4632382</v>
      </c>
      <c r="K16" s="1">
        <v>365566</v>
      </c>
      <c r="L16" s="1">
        <v>12671821</v>
      </c>
      <c r="M16" s="46"/>
      <c r="N16" s="37">
        <f>IFERROR(B16/J16,0)</f>
        <v>5.6101375059310739E-2</v>
      </c>
      <c r="O16" s="38">
        <f>IFERROR(I16/H16,0)</f>
        <v>3.2717343605246474E-2</v>
      </c>
      <c r="P16" s="36">
        <f>D16*250</f>
        <v>2126250</v>
      </c>
      <c r="Q16" s="39">
        <f>ABS(P16-B16)/B16</f>
        <v>7.1815663202287183</v>
      </c>
    </row>
    <row r="17" spans="1:17" ht="15" thickBot="1" x14ac:dyDescent="0.35">
      <c r="A17" s="41" t="s">
        <v>27</v>
      </c>
      <c r="B17" s="1">
        <v>103505</v>
      </c>
      <c r="C17" s="2"/>
      <c r="D17" s="1">
        <v>3420</v>
      </c>
      <c r="E17" s="2"/>
      <c r="F17" s="1">
        <v>80738</v>
      </c>
      <c r="G17" s="1">
        <v>19347</v>
      </c>
      <c r="H17" s="1">
        <v>15375</v>
      </c>
      <c r="I17" s="2">
        <v>508</v>
      </c>
      <c r="J17" s="1">
        <v>1618804</v>
      </c>
      <c r="K17" s="1">
        <v>240456</v>
      </c>
      <c r="L17" s="1">
        <v>6732219</v>
      </c>
      <c r="M17" s="46"/>
      <c r="N17" s="37">
        <f>IFERROR(B17/J17,0)</f>
        <v>6.3939179789523626E-2</v>
      </c>
      <c r="O17" s="38">
        <f>IFERROR(I17/H17,0)</f>
        <v>3.3040650406504064E-2</v>
      </c>
      <c r="P17" s="36">
        <f>D17*250</f>
        <v>855000</v>
      </c>
      <c r="Q17" s="39">
        <f>ABS(P17-B17)/B17</f>
        <v>7.2604705086710783</v>
      </c>
    </row>
    <row r="18" spans="1:17" ht="15" thickBot="1" x14ac:dyDescent="0.35">
      <c r="A18" s="41" t="s">
        <v>41</v>
      </c>
      <c r="B18" s="1">
        <v>73495</v>
      </c>
      <c r="C18" s="43">
        <v>410</v>
      </c>
      <c r="D18" s="1">
        <v>1216</v>
      </c>
      <c r="E18" s="42">
        <v>3</v>
      </c>
      <c r="F18" s="1">
        <v>52930</v>
      </c>
      <c r="G18" s="1">
        <v>19349</v>
      </c>
      <c r="H18" s="1">
        <v>23294</v>
      </c>
      <c r="I18" s="2">
        <v>385</v>
      </c>
      <c r="J18" s="1">
        <v>694371</v>
      </c>
      <c r="K18" s="1">
        <v>220081</v>
      </c>
      <c r="L18" s="1">
        <v>3155070</v>
      </c>
      <c r="M18" s="46"/>
      <c r="N18" s="37">
        <f>IFERROR(B18/J18,0)</f>
        <v>0.10584399406081187</v>
      </c>
      <c r="O18" s="38">
        <f>IFERROR(I18/H18,0)</f>
        <v>1.6527861251824504E-2</v>
      </c>
      <c r="P18" s="36">
        <f>D18*250</f>
        <v>304000</v>
      </c>
      <c r="Q18" s="39">
        <f>ABS(P18-B18)/B18</f>
        <v>3.1363358051568135</v>
      </c>
    </row>
    <row r="19" spans="1:17" ht="15" thickBot="1" x14ac:dyDescent="0.35">
      <c r="A19" s="41" t="s">
        <v>45</v>
      </c>
      <c r="B19" s="1">
        <v>49342</v>
      </c>
      <c r="C19" s="43">
        <v>154</v>
      </c>
      <c r="D19" s="2">
        <v>520</v>
      </c>
      <c r="E19" s="42">
        <v>5</v>
      </c>
      <c r="F19" s="1">
        <v>30621</v>
      </c>
      <c r="G19" s="1">
        <v>18201</v>
      </c>
      <c r="H19" s="1">
        <v>16937</v>
      </c>
      <c r="I19" s="2">
        <v>178</v>
      </c>
      <c r="J19" s="1">
        <v>448930</v>
      </c>
      <c r="K19" s="1">
        <v>154096</v>
      </c>
      <c r="L19" s="1">
        <v>2913314</v>
      </c>
      <c r="M19" s="46"/>
      <c r="N19" s="37">
        <f>IFERROR(B19/J19,0)</f>
        <v>0.10991023099369612</v>
      </c>
      <c r="O19" s="38">
        <f>IFERROR(I19/H19,0)</f>
        <v>1.0509535336836512E-2</v>
      </c>
      <c r="P19" s="36">
        <f>D19*250</f>
        <v>130000</v>
      </c>
      <c r="Q19" s="39">
        <f>ABS(P19-B19)/B19</f>
        <v>1.6346722873008797</v>
      </c>
    </row>
    <row r="20" spans="1:17" ht="15" thickBot="1" x14ac:dyDescent="0.35">
      <c r="A20" s="41" t="s">
        <v>38</v>
      </c>
      <c r="B20" s="1">
        <v>55704</v>
      </c>
      <c r="C20" s="2"/>
      <c r="D20" s="1">
        <v>1044</v>
      </c>
      <c r="E20" s="2"/>
      <c r="F20" s="1">
        <v>10822</v>
      </c>
      <c r="G20" s="1">
        <v>43838</v>
      </c>
      <c r="H20" s="1">
        <v>12468</v>
      </c>
      <c r="I20" s="2">
        <v>234</v>
      </c>
      <c r="J20" s="1">
        <v>960430</v>
      </c>
      <c r="K20" s="1">
        <v>214973</v>
      </c>
      <c r="L20" s="1">
        <v>4467673</v>
      </c>
      <c r="M20" s="46"/>
      <c r="N20" s="37">
        <f>IFERROR(B20/J20,0)</f>
        <v>5.7999021271722039E-2</v>
      </c>
      <c r="O20" s="38">
        <f>IFERROR(I20/H20,0)</f>
        <v>1.8768046198267566E-2</v>
      </c>
      <c r="P20" s="36">
        <f>D20*250</f>
        <v>261000</v>
      </c>
      <c r="Q20" s="39">
        <f>ABS(P20-B20)/B20</f>
        <v>3.6854803963808704</v>
      </c>
    </row>
    <row r="21" spans="1:17" ht="15" thickBot="1" x14ac:dyDescent="0.35">
      <c r="A21" s="41" t="s">
        <v>14</v>
      </c>
      <c r="B21" s="1">
        <v>156174</v>
      </c>
      <c r="C21" s="2"/>
      <c r="D21" s="1">
        <v>5202</v>
      </c>
      <c r="E21" s="2"/>
      <c r="F21" s="1">
        <v>140440</v>
      </c>
      <c r="G21" s="1">
        <v>10532</v>
      </c>
      <c r="H21" s="1">
        <v>33595</v>
      </c>
      <c r="I21" s="1">
        <v>1119</v>
      </c>
      <c r="J21" s="1">
        <v>2036818</v>
      </c>
      <c r="K21" s="1">
        <v>438139</v>
      </c>
      <c r="L21" s="1">
        <v>4648794</v>
      </c>
      <c r="M21" s="46"/>
      <c r="N21" s="37">
        <f>IFERROR(B21/J21,0)</f>
        <v>7.6675481069000767E-2</v>
      </c>
      <c r="O21" s="38">
        <f>IFERROR(I21/H21,0)</f>
        <v>3.3308528054770054E-2</v>
      </c>
      <c r="P21" s="36">
        <f>D21*250</f>
        <v>1300500</v>
      </c>
      <c r="Q21" s="39">
        <f>ABS(P21-B21)/B21</f>
        <v>7.3272503745821966</v>
      </c>
    </row>
    <row r="22" spans="1:17" ht="15" thickBot="1" x14ac:dyDescent="0.35">
      <c r="A22" s="41" t="s">
        <v>39</v>
      </c>
      <c r="B22" s="1">
        <v>4792</v>
      </c>
      <c r="C22" s="2"/>
      <c r="D22" s="2">
        <v>134</v>
      </c>
      <c r="E22" s="2"/>
      <c r="F22" s="1">
        <v>4191</v>
      </c>
      <c r="G22" s="2">
        <v>467</v>
      </c>
      <c r="H22" s="1">
        <v>3565</v>
      </c>
      <c r="I22" s="2">
        <v>100</v>
      </c>
      <c r="J22" s="1">
        <v>329476</v>
      </c>
      <c r="K22" s="1">
        <v>245107</v>
      </c>
      <c r="L22" s="1">
        <v>1344212</v>
      </c>
      <c r="M22" s="46"/>
      <c r="N22" s="37">
        <f>IFERROR(B22/J22,0)</f>
        <v>1.4544306717332978E-2</v>
      </c>
      <c r="O22" s="38">
        <f>IFERROR(I22/H22,0)</f>
        <v>2.8050490883590462E-2</v>
      </c>
      <c r="P22" s="36">
        <f>D22*250</f>
        <v>33500</v>
      </c>
      <c r="Q22" s="39">
        <f>ABS(P22-B22)/B22</f>
        <v>5.9908180300500833</v>
      </c>
    </row>
    <row r="23" spans="1:17" ht="15" thickBot="1" x14ac:dyDescent="0.35">
      <c r="A23" s="41" t="s">
        <v>26</v>
      </c>
      <c r="B23" s="1">
        <v>114724</v>
      </c>
      <c r="C23" s="2"/>
      <c r="D23" s="1">
        <v>3828</v>
      </c>
      <c r="E23" s="2"/>
      <c r="F23" s="1">
        <v>7186</v>
      </c>
      <c r="G23" s="1">
        <v>103710</v>
      </c>
      <c r="H23" s="1">
        <v>18976</v>
      </c>
      <c r="I23" s="2">
        <v>633</v>
      </c>
      <c r="J23" s="1">
        <v>2150638</v>
      </c>
      <c r="K23" s="1">
        <v>355731</v>
      </c>
      <c r="L23" s="1">
        <v>6045680</v>
      </c>
      <c r="M23" s="46"/>
      <c r="N23" s="37">
        <f>IFERROR(B23/J23,0)</f>
        <v>5.3344170427566145E-2</v>
      </c>
      <c r="O23" s="38">
        <f>IFERROR(I23/H23,0)</f>
        <v>3.3357925801011802E-2</v>
      </c>
      <c r="P23" s="36">
        <f>D23*250</f>
        <v>957000</v>
      </c>
      <c r="Q23" s="39">
        <f>ABS(P23-B23)/B23</f>
        <v>7.3417593528816987</v>
      </c>
    </row>
    <row r="24" spans="1:17" ht="15" thickBot="1" x14ac:dyDescent="0.35">
      <c r="A24" s="41" t="s">
        <v>17</v>
      </c>
      <c r="B24" s="1">
        <v>123986</v>
      </c>
      <c r="C24" s="2"/>
      <c r="D24" s="1">
        <v>9180</v>
      </c>
      <c r="E24" s="2"/>
      <c r="F24" s="1">
        <v>107501</v>
      </c>
      <c r="G24" s="1">
        <v>7305</v>
      </c>
      <c r="H24" s="1">
        <v>17989</v>
      </c>
      <c r="I24" s="1">
        <v>1332</v>
      </c>
      <c r="J24" s="1">
        <v>2141659</v>
      </c>
      <c r="K24" s="1">
        <v>310723</v>
      </c>
      <c r="L24" s="1">
        <v>6892503</v>
      </c>
      <c r="M24" s="46"/>
      <c r="N24" s="37">
        <f>IFERROR(B24/J24,0)</f>
        <v>5.7892502961489199E-2</v>
      </c>
      <c r="O24" s="38">
        <f>IFERROR(I24/H24,0)</f>
        <v>7.4045249874923558E-2</v>
      </c>
      <c r="P24" s="36">
        <f>D24*250</f>
        <v>2295000</v>
      </c>
      <c r="Q24" s="39">
        <f>ABS(P24-B24)/B24</f>
        <v>17.510154372267838</v>
      </c>
    </row>
    <row r="25" spans="1:17" ht="15" thickBot="1" x14ac:dyDescent="0.35">
      <c r="A25" s="41" t="s">
        <v>11</v>
      </c>
      <c r="B25" s="1">
        <v>122251</v>
      </c>
      <c r="C25" s="2"/>
      <c r="D25" s="1">
        <v>6900</v>
      </c>
      <c r="E25" s="2"/>
      <c r="F25" s="1">
        <v>80678</v>
      </c>
      <c r="G25" s="1">
        <v>34673</v>
      </c>
      <c r="H25" s="1">
        <v>12241</v>
      </c>
      <c r="I25" s="2">
        <v>691</v>
      </c>
      <c r="J25" s="1">
        <v>3373496</v>
      </c>
      <c r="K25" s="1">
        <v>337794</v>
      </c>
      <c r="L25" s="1">
        <v>9986857</v>
      </c>
      <c r="M25" s="47"/>
      <c r="N25" s="37">
        <f>IFERROR(B25/J25,0)</f>
        <v>3.6238667542513758E-2</v>
      </c>
      <c r="O25" s="38">
        <f>IFERROR(I25/H25,0)</f>
        <v>5.6449636467608859E-2</v>
      </c>
      <c r="P25" s="36">
        <f>D25*250</f>
        <v>1725000</v>
      </c>
      <c r="Q25" s="39">
        <f>ABS(P25-B25)/B25</f>
        <v>13.110314026061136</v>
      </c>
    </row>
    <row r="26" spans="1:17" ht="15" thickBot="1" x14ac:dyDescent="0.35">
      <c r="A26" s="41" t="s">
        <v>32</v>
      </c>
      <c r="B26" s="1">
        <v>82716</v>
      </c>
      <c r="C26" s="2"/>
      <c r="D26" s="1">
        <v>1949</v>
      </c>
      <c r="E26" s="2"/>
      <c r="F26" s="1">
        <v>75757</v>
      </c>
      <c r="G26" s="1">
        <v>5010</v>
      </c>
      <c r="H26" s="1">
        <v>14667</v>
      </c>
      <c r="I26" s="2">
        <v>346</v>
      </c>
      <c r="J26" s="1">
        <v>1665328</v>
      </c>
      <c r="K26" s="1">
        <v>295290</v>
      </c>
      <c r="L26" s="1">
        <v>5639632</v>
      </c>
      <c r="M26" s="46"/>
      <c r="N26" s="37">
        <f>IFERROR(B26/J26,0)</f>
        <v>4.9669494538012934E-2</v>
      </c>
      <c r="O26" s="38">
        <f>IFERROR(I26/H26,0)</f>
        <v>2.3590372946069409E-2</v>
      </c>
      <c r="P26" s="36">
        <f>D26*250</f>
        <v>487250</v>
      </c>
      <c r="Q26" s="39">
        <f>ABS(P26-B26)/B26</f>
        <v>4.8906378451569221</v>
      </c>
    </row>
    <row r="27" spans="1:17" ht="15" thickBot="1" x14ac:dyDescent="0.35">
      <c r="A27" s="41" t="s">
        <v>30</v>
      </c>
      <c r="B27" s="1">
        <v>89175</v>
      </c>
      <c r="C27" s="2"/>
      <c r="D27" s="1">
        <v>2670</v>
      </c>
      <c r="E27" s="2"/>
      <c r="F27" s="1">
        <v>74098</v>
      </c>
      <c r="G27" s="1">
        <v>12407</v>
      </c>
      <c r="H27" s="1">
        <v>29963</v>
      </c>
      <c r="I27" s="2">
        <v>897</v>
      </c>
      <c r="J27" s="1">
        <v>678710</v>
      </c>
      <c r="K27" s="1">
        <v>228050</v>
      </c>
      <c r="L27" s="1">
        <v>2976149</v>
      </c>
      <c r="M27" s="46"/>
      <c r="N27" s="37">
        <f>IFERROR(B27/J27,0)</f>
        <v>0.13138895846532392</v>
      </c>
      <c r="O27" s="38">
        <f>IFERROR(I27/H27,0)</f>
        <v>2.9936922204051662E-2</v>
      </c>
      <c r="P27" s="36">
        <f>D27*250</f>
        <v>667500</v>
      </c>
      <c r="Q27" s="39">
        <f>ABS(P27-B27)/B27</f>
        <v>6.4852817493692179</v>
      </c>
    </row>
    <row r="28" spans="1:17" ht="15" thickBot="1" x14ac:dyDescent="0.35">
      <c r="A28" s="41" t="s">
        <v>35</v>
      </c>
      <c r="B28" s="1">
        <v>101644</v>
      </c>
      <c r="C28" s="43">
        <v>506</v>
      </c>
      <c r="D28" s="1">
        <v>1818</v>
      </c>
      <c r="E28" s="42">
        <v>6</v>
      </c>
      <c r="F28" s="1">
        <v>15120</v>
      </c>
      <c r="G28" s="1">
        <v>84706</v>
      </c>
      <c r="H28" s="1">
        <v>16561</v>
      </c>
      <c r="I28" s="2">
        <v>296</v>
      </c>
      <c r="J28" s="1">
        <v>1167384</v>
      </c>
      <c r="K28" s="1">
        <v>190207</v>
      </c>
      <c r="L28" s="1">
        <v>6137428</v>
      </c>
      <c r="M28" s="46"/>
      <c r="N28" s="37">
        <f>IFERROR(B28/J28,0)</f>
        <v>8.7069893025773865E-2</v>
      </c>
      <c r="O28" s="38">
        <f>IFERROR(I28/H28,0)</f>
        <v>1.7873316828693919E-2</v>
      </c>
      <c r="P28" s="36">
        <f>D28*250</f>
        <v>454500</v>
      </c>
      <c r="Q28" s="39">
        <f>ABS(P28-B28)/B28</f>
        <v>3.4714887253551612</v>
      </c>
    </row>
    <row r="29" spans="1:17" ht="15" thickBot="1" x14ac:dyDescent="0.35">
      <c r="A29" s="41" t="s">
        <v>51</v>
      </c>
      <c r="B29" s="1">
        <v>8785</v>
      </c>
      <c r="C29" s="2"/>
      <c r="D29" s="2">
        <v>131</v>
      </c>
      <c r="E29" s="2"/>
      <c r="F29" s="1">
        <v>6795</v>
      </c>
      <c r="G29" s="1">
        <v>1859</v>
      </c>
      <c r="H29" s="1">
        <v>8220</v>
      </c>
      <c r="I29" s="2">
        <v>123</v>
      </c>
      <c r="J29" s="1">
        <v>274658</v>
      </c>
      <c r="K29" s="1">
        <v>256983</v>
      </c>
      <c r="L29" s="1">
        <v>1068778</v>
      </c>
      <c r="M29" s="46"/>
      <c r="N29" s="37">
        <f>IFERROR(B29/J29,0)</f>
        <v>3.1985232543745315E-2</v>
      </c>
      <c r="O29" s="38">
        <f>IFERROR(I29/H29,0)</f>
        <v>1.4963503649635036E-2</v>
      </c>
      <c r="P29" s="36">
        <f>D29*250</f>
        <v>32750</v>
      </c>
      <c r="Q29" s="39">
        <f>ABS(P29-B29)/B29</f>
        <v>2.7279453614114968</v>
      </c>
    </row>
    <row r="30" spans="1:17" ht="15" thickBot="1" x14ac:dyDescent="0.35">
      <c r="A30" s="41" t="s">
        <v>50</v>
      </c>
      <c r="B30" s="1">
        <v>37841</v>
      </c>
      <c r="C30" s="2"/>
      <c r="D30" s="2">
        <v>434</v>
      </c>
      <c r="E30" s="2"/>
      <c r="F30" s="1">
        <v>28816</v>
      </c>
      <c r="G30" s="1">
        <v>8591</v>
      </c>
      <c r="H30" s="1">
        <v>19562</v>
      </c>
      <c r="I30" s="2">
        <v>224</v>
      </c>
      <c r="J30" s="1">
        <v>397904</v>
      </c>
      <c r="K30" s="1">
        <v>205698</v>
      </c>
      <c r="L30" s="1">
        <v>1934408</v>
      </c>
      <c r="M30" s="46"/>
      <c r="N30" s="37">
        <f>IFERROR(B30/J30,0)</f>
        <v>9.5100828340504248E-2</v>
      </c>
      <c r="O30" s="38">
        <f>IFERROR(I30/H30,0)</f>
        <v>1.1450771904713219E-2</v>
      </c>
      <c r="P30" s="36">
        <f>D30*250</f>
        <v>108500</v>
      </c>
      <c r="Q30" s="39">
        <f>ABS(P30-B30)/B30</f>
        <v>1.8672603789540445</v>
      </c>
    </row>
    <row r="31" spans="1:17" ht="15" thickBot="1" x14ac:dyDescent="0.35">
      <c r="A31" s="41" t="s">
        <v>31</v>
      </c>
      <c r="B31" s="1">
        <v>72806</v>
      </c>
      <c r="C31" s="2"/>
      <c r="D31" s="1">
        <v>1439</v>
      </c>
      <c r="E31" s="2"/>
      <c r="F31" s="1">
        <v>38999</v>
      </c>
      <c r="G31" s="1">
        <v>32368</v>
      </c>
      <c r="H31" s="1">
        <v>23637</v>
      </c>
      <c r="I31" s="2">
        <v>467</v>
      </c>
      <c r="J31" s="1">
        <v>922480</v>
      </c>
      <c r="K31" s="1">
        <v>299491</v>
      </c>
      <c r="L31" s="1">
        <v>3080156</v>
      </c>
      <c r="M31" s="46"/>
      <c r="N31" s="37">
        <f>IFERROR(B31/J31,0)</f>
        <v>7.8924204318792823E-2</v>
      </c>
      <c r="O31" s="38">
        <f>IFERROR(I31/H31,0)</f>
        <v>1.9757160384143505E-2</v>
      </c>
      <c r="P31" s="36">
        <f>D31*250</f>
        <v>359750</v>
      </c>
      <c r="Q31" s="39">
        <f>ABS(P31-B31)/B31</f>
        <v>3.9412136362387717</v>
      </c>
    </row>
    <row r="32" spans="1:17" ht="15" thickBot="1" x14ac:dyDescent="0.35">
      <c r="A32" s="41" t="s">
        <v>42</v>
      </c>
      <c r="B32" s="1">
        <v>7620</v>
      </c>
      <c r="C32" s="2"/>
      <c r="D32" s="2">
        <v>434</v>
      </c>
      <c r="E32" s="2"/>
      <c r="F32" s="1">
        <v>6870</v>
      </c>
      <c r="G32" s="2">
        <v>316</v>
      </c>
      <c r="H32" s="1">
        <v>5604</v>
      </c>
      <c r="I32" s="2">
        <v>319</v>
      </c>
      <c r="J32" s="1">
        <v>257616</v>
      </c>
      <c r="K32" s="1">
        <v>189464</v>
      </c>
      <c r="L32" s="1">
        <v>1359711</v>
      </c>
      <c r="M32" s="46"/>
      <c r="N32" s="37">
        <f>IFERROR(B32/J32,0)</f>
        <v>2.9578908142351406E-2</v>
      </c>
      <c r="O32" s="38">
        <f>IFERROR(I32/H32,0)</f>
        <v>5.6923625981441829E-2</v>
      </c>
      <c r="P32" s="36">
        <f>D32*250</f>
        <v>108500</v>
      </c>
      <c r="Q32" s="39">
        <f>ABS(P32-B32)/B32</f>
        <v>13.238845144356956</v>
      </c>
    </row>
    <row r="33" spans="1:17" ht="15" thickBot="1" x14ac:dyDescent="0.35">
      <c r="A33" s="41" t="s">
        <v>8</v>
      </c>
      <c r="B33" s="1">
        <v>199435</v>
      </c>
      <c r="C33" s="2"/>
      <c r="D33" s="1">
        <v>16145</v>
      </c>
      <c r="E33" s="2"/>
      <c r="F33" s="1">
        <v>165216</v>
      </c>
      <c r="G33" s="1">
        <v>18074</v>
      </c>
      <c r="H33" s="1">
        <v>22453</v>
      </c>
      <c r="I33" s="1">
        <v>1818</v>
      </c>
      <c r="J33" s="1">
        <v>3140786</v>
      </c>
      <c r="K33" s="1">
        <v>353605</v>
      </c>
      <c r="L33" s="1">
        <v>8882190</v>
      </c>
      <c r="M33" s="46"/>
      <c r="N33" s="37">
        <f>IFERROR(B33/J33,0)</f>
        <v>6.3498436378664452E-2</v>
      </c>
      <c r="O33" s="38">
        <f>IFERROR(I33/H33,0)</f>
        <v>8.0969135527546435E-2</v>
      </c>
      <c r="P33" s="36">
        <f>D33*250</f>
        <v>4036250</v>
      </c>
      <c r="Q33" s="39">
        <f>ABS(P33-B33)/B33</f>
        <v>19.238423546518916</v>
      </c>
    </row>
    <row r="34" spans="1:17" ht="15" thickBot="1" x14ac:dyDescent="0.35">
      <c r="A34" s="41" t="s">
        <v>44</v>
      </c>
      <c r="B34" s="1">
        <v>26563</v>
      </c>
      <c r="C34" s="2"/>
      <c r="D34" s="2">
        <v>818</v>
      </c>
      <c r="E34" s="2"/>
      <c r="F34" s="1">
        <v>14276</v>
      </c>
      <c r="G34" s="1">
        <v>11469</v>
      </c>
      <c r="H34" s="1">
        <v>12668</v>
      </c>
      <c r="I34" s="2">
        <v>390</v>
      </c>
      <c r="J34" s="1">
        <v>812050</v>
      </c>
      <c r="K34" s="1">
        <v>387275</v>
      </c>
      <c r="L34" s="1">
        <v>2096829</v>
      </c>
      <c r="M34" s="46"/>
      <c r="N34" s="37">
        <f>IFERROR(B34/J34,0)</f>
        <v>3.271103996059356E-2</v>
      </c>
      <c r="O34" s="38">
        <f>IFERROR(I34/H34,0)</f>
        <v>3.0786233028102305E-2</v>
      </c>
      <c r="P34" s="36">
        <f>D34*250</f>
        <v>204500</v>
      </c>
      <c r="Q34" s="39">
        <f>ABS(P34-B34)/B34</f>
        <v>6.6986786131084592</v>
      </c>
    </row>
    <row r="35" spans="1:17" ht="15" thickBot="1" x14ac:dyDescent="0.35">
      <c r="A35" s="41" t="s">
        <v>7</v>
      </c>
      <c r="B35" s="1">
        <v>476021</v>
      </c>
      <c r="C35" s="2"/>
      <c r="D35" s="1">
        <v>33109</v>
      </c>
      <c r="E35" s="2"/>
      <c r="F35" s="1">
        <v>380325</v>
      </c>
      <c r="G35" s="1">
        <v>62587</v>
      </c>
      <c r="H35" s="1">
        <v>24470</v>
      </c>
      <c r="I35" s="1">
        <v>1702</v>
      </c>
      <c r="J35" s="1">
        <v>9142700</v>
      </c>
      <c r="K35" s="1">
        <v>469976</v>
      </c>
      <c r="L35" s="1">
        <v>19453561</v>
      </c>
      <c r="M35" s="46"/>
      <c r="N35" s="37">
        <f>IFERROR(B35/J35,0)</f>
        <v>5.206569175407702E-2</v>
      </c>
      <c r="O35" s="38">
        <f>IFERROR(I35/H35,0)</f>
        <v>6.9554556599918271E-2</v>
      </c>
      <c r="P35" s="36">
        <f>D35*250</f>
        <v>8277250</v>
      </c>
      <c r="Q35" s="39">
        <f>ABS(P35-B35)/B35</f>
        <v>16.388413536377598</v>
      </c>
    </row>
    <row r="36" spans="1:17" ht="15" thickBot="1" x14ac:dyDescent="0.35">
      <c r="A36" s="41" t="s">
        <v>24</v>
      </c>
      <c r="B36" s="1">
        <v>182286</v>
      </c>
      <c r="C36" s="2"/>
      <c r="D36" s="1">
        <v>3023</v>
      </c>
      <c r="E36" s="2"/>
      <c r="F36" s="1">
        <v>156652</v>
      </c>
      <c r="G36" s="1">
        <v>22611</v>
      </c>
      <c r="H36" s="1">
        <v>17380</v>
      </c>
      <c r="I36" s="2">
        <v>288</v>
      </c>
      <c r="J36" s="1">
        <v>2558654</v>
      </c>
      <c r="K36" s="1">
        <v>243958</v>
      </c>
      <c r="L36" s="1">
        <v>10488084</v>
      </c>
      <c r="M36" s="48"/>
      <c r="N36" s="37">
        <f>IFERROR(B36/J36,0)</f>
        <v>7.1242926945182902E-2</v>
      </c>
      <c r="O36" s="38">
        <f>IFERROR(I36/H36,0)</f>
        <v>1.6570771001150748E-2</v>
      </c>
      <c r="P36" s="36">
        <f>D36*250</f>
        <v>755750</v>
      </c>
      <c r="Q36" s="39">
        <f>ABS(P36-B36)/B36</f>
        <v>3.145957451477349</v>
      </c>
    </row>
    <row r="37" spans="1:17" ht="15" thickBot="1" x14ac:dyDescent="0.35">
      <c r="A37" s="41" t="s">
        <v>53</v>
      </c>
      <c r="B37" s="1">
        <v>14684</v>
      </c>
      <c r="C37" s="2"/>
      <c r="D37" s="2">
        <v>164</v>
      </c>
      <c r="E37" s="2"/>
      <c r="F37" s="1">
        <v>12177</v>
      </c>
      <c r="G37" s="1">
        <v>2343</v>
      </c>
      <c r="H37" s="1">
        <v>19269</v>
      </c>
      <c r="I37" s="2">
        <v>215</v>
      </c>
      <c r="J37" s="1">
        <v>215076</v>
      </c>
      <c r="K37" s="1">
        <v>282229</v>
      </c>
      <c r="L37" s="1">
        <v>762062</v>
      </c>
      <c r="M37" s="46"/>
      <c r="N37" s="37">
        <f>IFERROR(B37/J37,0)</f>
        <v>6.8273540515910655E-2</v>
      </c>
      <c r="O37" s="38">
        <f>IFERROR(I37/H37,0)</f>
        <v>1.1157818257304478E-2</v>
      </c>
      <c r="P37" s="36">
        <f>D37*250</f>
        <v>41000</v>
      </c>
      <c r="Q37" s="39">
        <f>ABS(P37-B37)/B37</f>
        <v>1.7921547262326341</v>
      </c>
    </row>
    <row r="38" spans="1:17" ht="13.5" thickBot="1" x14ac:dyDescent="0.35">
      <c r="A38" s="44" t="s">
        <v>67</v>
      </c>
      <c r="B38" s="2">
        <v>59</v>
      </c>
      <c r="C38" s="2"/>
      <c r="D38" s="2">
        <v>2</v>
      </c>
      <c r="E38" s="2"/>
      <c r="F38" s="2">
        <v>29</v>
      </c>
      <c r="G38" s="2">
        <v>28</v>
      </c>
      <c r="H38" s="2"/>
      <c r="I38" s="2"/>
      <c r="J38" s="1">
        <v>18915</v>
      </c>
      <c r="K38" s="2"/>
      <c r="L38" s="2"/>
      <c r="M38" s="46"/>
      <c r="N38" s="37">
        <f>IFERROR(B38/J38,0)</f>
        <v>3.1192175522072431E-3</v>
      </c>
      <c r="O38" s="38">
        <f>IFERROR(I38/H38,0)</f>
        <v>0</v>
      </c>
      <c r="P38" s="36">
        <f>D38*250</f>
        <v>500</v>
      </c>
      <c r="Q38" s="39">
        <f>ABS(P38-B38)/B38</f>
        <v>7.4745762711864403</v>
      </c>
    </row>
    <row r="39" spans="1:17" ht="15" thickBot="1" x14ac:dyDescent="0.35">
      <c r="A39" s="41" t="s">
        <v>21</v>
      </c>
      <c r="B39" s="1">
        <v>135477</v>
      </c>
      <c r="C39" s="2"/>
      <c r="D39" s="1">
        <v>4406</v>
      </c>
      <c r="E39" s="2"/>
      <c r="F39" s="1">
        <v>113053</v>
      </c>
      <c r="G39" s="1">
        <v>18018</v>
      </c>
      <c r="H39" s="1">
        <v>11590</v>
      </c>
      <c r="I39" s="2">
        <v>377</v>
      </c>
      <c r="J39" s="1">
        <v>2512184</v>
      </c>
      <c r="K39" s="1">
        <v>214917</v>
      </c>
      <c r="L39" s="1">
        <v>11689100</v>
      </c>
      <c r="M39" s="46"/>
      <c r="N39" s="37">
        <f>IFERROR(B39/J39,0)</f>
        <v>5.3927976613178018E-2</v>
      </c>
      <c r="O39" s="38">
        <f>IFERROR(I39/H39,0)</f>
        <v>3.2528041415012941E-2</v>
      </c>
      <c r="P39" s="36">
        <f>D39*250</f>
        <v>1101500</v>
      </c>
      <c r="Q39" s="39">
        <f>ABS(P39-B39)/B39</f>
        <v>7.1305313817105489</v>
      </c>
    </row>
    <row r="40" spans="1:17" ht="15" thickBot="1" x14ac:dyDescent="0.35">
      <c r="A40" s="41" t="s">
        <v>46</v>
      </c>
      <c r="B40" s="1">
        <v>67642</v>
      </c>
      <c r="C40" s="2"/>
      <c r="D40" s="2">
        <v>888</v>
      </c>
      <c r="E40" s="2"/>
      <c r="F40" s="1">
        <v>57383</v>
      </c>
      <c r="G40" s="1">
        <v>9371</v>
      </c>
      <c r="H40" s="1">
        <v>17094</v>
      </c>
      <c r="I40" s="2">
        <v>224</v>
      </c>
      <c r="J40" s="1">
        <v>1000912</v>
      </c>
      <c r="K40" s="1">
        <v>252949</v>
      </c>
      <c r="L40" s="1">
        <v>3956971</v>
      </c>
      <c r="M40" s="46"/>
      <c r="N40" s="37">
        <f>IFERROR(B40/J40,0)</f>
        <v>6.7580366705564526E-2</v>
      </c>
      <c r="O40" s="38">
        <f>IFERROR(I40/H40,0)</f>
        <v>1.3104013104013105E-2</v>
      </c>
      <c r="P40" s="36">
        <f>D40*250</f>
        <v>222000</v>
      </c>
      <c r="Q40" s="39">
        <f>ABS(P40-B40)/B40</f>
        <v>2.2819845658023121</v>
      </c>
    </row>
    <row r="41" spans="1:17" ht="15" thickBot="1" x14ac:dyDescent="0.35">
      <c r="A41" s="41" t="s">
        <v>37</v>
      </c>
      <c r="B41" s="1">
        <v>28865</v>
      </c>
      <c r="C41" s="2"/>
      <c r="D41" s="2">
        <v>499</v>
      </c>
      <c r="E41" s="2"/>
      <c r="F41" s="1">
        <v>5310</v>
      </c>
      <c r="G41" s="1">
        <v>23056</v>
      </c>
      <c r="H41" s="1">
        <v>6844</v>
      </c>
      <c r="I41" s="2">
        <v>118</v>
      </c>
      <c r="J41" s="1">
        <v>604334</v>
      </c>
      <c r="K41" s="1">
        <v>143284</v>
      </c>
      <c r="L41" s="1">
        <v>4217737</v>
      </c>
      <c r="M41" s="46"/>
      <c r="N41" s="37">
        <f>IFERROR(B41/J41,0)</f>
        <v>4.7763322930697266E-2</v>
      </c>
      <c r="O41" s="38">
        <f>IFERROR(I41/H41,0)</f>
        <v>1.7241379310344827E-2</v>
      </c>
      <c r="P41" s="36">
        <f>D41*250</f>
        <v>124750</v>
      </c>
      <c r="Q41" s="39">
        <f>ABS(P41-B41)/B41</f>
        <v>3.3218430625324786</v>
      </c>
    </row>
    <row r="42" spans="1:17" ht="15" thickBot="1" x14ac:dyDescent="0.35">
      <c r="A42" s="41" t="s">
        <v>19</v>
      </c>
      <c r="B42" s="1">
        <v>147744</v>
      </c>
      <c r="C42" s="2"/>
      <c r="D42" s="1">
        <v>7932</v>
      </c>
      <c r="E42" s="2"/>
      <c r="F42" s="1">
        <v>117165</v>
      </c>
      <c r="G42" s="1">
        <v>22647</v>
      </c>
      <c r="H42" s="1">
        <v>11541</v>
      </c>
      <c r="I42" s="2">
        <v>620</v>
      </c>
      <c r="J42" s="1">
        <v>1799344</v>
      </c>
      <c r="K42" s="1">
        <v>140552</v>
      </c>
      <c r="L42" s="1">
        <v>12801989</v>
      </c>
      <c r="M42" s="46"/>
      <c r="N42" s="37">
        <f>IFERROR(B42/J42,0)</f>
        <v>8.2109924505819901E-2</v>
      </c>
      <c r="O42" s="38">
        <f>IFERROR(I42/H42,0)</f>
        <v>5.3721514600121305E-2</v>
      </c>
      <c r="P42" s="36">
        <f>D42*250</f>
        <v>1983000</v>
      </c>
      <c r="Q42" s="39">
        <f>ABS(P42-B42)/B42</f>
        <v>12.421864847303445</v>
      </c>
    </row>
    <row r="43" spans="1:17" ht="13.5" thickBot="1" x14ac:dyDescent="0.35">
      <c r="A43" s="44" t="s">
        <v>65</v>
      </c>
      <c r="B43" s="1">
        <v>36581</v>
      </c>
      <c r="C43" s="2"/>
      <c r="D43" s="2">
        <v>523</v>
      </c>
      <c r="E43" s="2"/>
      <c r="F43" s="1">
        <v>2267</v>
      </c>
      <c r="G43" s="1">
        <v>33791</v>
      </c>
      <c r="H43" s="1">
        <v>10801</v>
      </c>
      <c r="I43" s="2">
        <v>154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7.8825960570858458E-2</v>
      </c>
      <c r="O43" s="38">
        <f>IFERROR(I43/H43,0)</f>
        <v>1.4257939079714841E-2</v>
      </c>
      <c r="P43" s="36">
        <f>D43*250</f>
        <v>130750</v>
      </c>
      <c r="Q43" s="39">
        <f>ABS(P43-B43)/B43</f>
        <v>2.5742598616768269</v>
      </c>
    </row>
    <row r="44" spans="1:17" ht="15" thickBot="1" x14ac:dyDescent="0.35">
      <c r="A44" s="41" t="s">
        <v>40</v>
      </c>
      <c r="B44" s="1">
        <v>22905</v>
      </c>
      <c r="C44" s="2"/>
      <c r="D44" s="1">
        <v>1071</v>
      </c>
      <c r="E44" s="2"/>
      <c r="F44" s="1">
        <v>2201</v>
      </c>
      <c r="G44" s="1">
        <v>19633</v>
      </c>
      <c r="H44" s="1">
        <v>21622</v>
      </c>
      <c r="I44" s="1">
        <v>1011</v>
      </c>
      <c r="J44" s="1">
        <v>615683</v>
      </c>
      <c r="K44" s="1">
        <v>581183</v>
      </c>
      <c r="L44" s="1">
        <v>1059361</v>
      </c>
      <c r="M44" s="46"/>
      <c r="N44" s="37">
        <f>IFERROR(B44/J44,0)</f>
        <v>3.7202586395921278E-2</v>
      </c>
      <c r="O44" s="38">
        <f>IFERROR(I44/H44,0)</f>
        <v>4.6757931736194615E-2</v>
      </c>
      <c r="P44" s="36">
        <f>D44*250</f>
        <v>267750</v>
      </c>
      <c r="Q44" s="39">
        <f>ABS(P44-B44)/B44</f>
        <v>10.689587426326129</v>
      </c>
    </row>
    <row r="45" spans="1:17" ht="15" thickBot="1" x14ac:dyDescent="0.35">
      <c r="A45" s="41" t="s">
        <v>25</v>
      </c>
      <c r="B45" s="1">
        <v>129046</v>
      </c>
      <c r="C45" s="2"/>
      <c r="D45" s="1">
        <v>3028</v>
      </c>
      <c r="E45" s="2"/>
      <c r="F45" s="1">
        <v>56603</v>
      </c>
      <c r="G45" s="1">
        <v>69415</v>
      </c>
      <c r="H45" s="1">
        <v>25064</v>
      </c>
      <c r="I45" s="2">
        <v>588</v>
      </c>
      <c r="J45" s="1">
        <v>1110639</v>
      </c>
      <c r="K45" s="1">
        <v>215712</v>
      </c>
      <c r="L45" s="1">
        <v>5148714</v>
      </c>
      <c r="M45" s="46"/>
      <c r="N45" s="37">
        <f>IFERROR(B45/J45,0)</f>
        <v>0.11619076945794268</v>
      </c>
      <c r="O45" s="38">
        <f>IFERROR(I45/H45,0)</f>
        <v>2.3459942547079476E-2</v>
      </c>
      <c r="P45" s="36">
        <f>D45*250</f>
        <v>757000</v>
      </c>
      <c r="Q45" s="39">
        <f>ABS(P45-B45)/B45</f>
        <v>4.8661252576600589</v>
      </c>
    </row>
    <row r="46" spans="1:17" ht="15" thickBot="1" x14ac:dyDescent="0.35">
      <c r="A46" s="41" t="s">
        <v>54</v>
      </c>
      <c r="B46" s="1">
        <v>16117</v>
      </c>
      <c r="C46" s="2"/>
      <c r="D46" s="2">
        <v>177</v>
      </c>
      <c r="E46" s="2"/>
      <c r="F46" s="1">
        <v>13425</v>
      </c>
      <c r="G46" s="1">
        <v>2515</v>
      </c>
      <c r="H46" s="1">
        <v>18218</v>
      </c>
      <c r="I46" s="2">
        <v>200</v>
      </c>
      <c r="J46" s="1">
        <v>160963</v>
      </c>
      <c r="K46" s="1">
        <v>181949</v>
      </c>
      <c r="L46" s="1">
        <v>884659</v>
      </c>
      <c r="M46" s="46"/>
      <c r="N46" s="37">
        <f>IFERROR(B46/J46,0)</f>
        <v>0.10012860098283456</v>
      </c>
      <c r="O46" s="38">
        <f>IFERROR(I46/H46,0)</f>
        <v>1.0978153474585575E-2</v>
      </c>
      <c r="P46" s="36">
        <f>D46*250</f>
        <v>44250</v>
      </c>
      <c r="Q46" s="39">
        <f>ABS(P46-B46)/B46</f>
        <v>1.7455481789414904</v>
      </c>
    </row>
    <row r="47" spans="1:17" ht="15" thickBot="1" x14ac:dyDescent="0.35">
      <c r="A47" s="41" t="s">
        <v>20</v>
      </c>
      <c r="B47" s="1">
        <v>169859</v>
      </c>
      <c r="C47" s="2"/>
      <c r="D47" s="1">
        <v>2025</v>
      </c>
      <c r="E47" s="2"/>
      <c r="F47" s="1">
        <v>152674</v>
      </c>
      <c r="G47" s="1">
        <v>15160</v>
      </c>
      <c r="H47" s="1">
        <v>24873</v>
      </c>
      <c r="I47" s="2">
        <v>297</v>
      </c>
      <c r="J47" s="1">
        <v>2415529</v>
      </c>
      <c r="K47" s="1">
        <v>353707</v>
      </c>
      <c r="L47" s="1">
        <v>6829174</v>
      </c>
      <c r="M47" s="46"/>
      <c r="N47" s="37">
        <f>IFERROR(B47/J47,0)</f>
        <v>7.0319586310079493E-2</v>
      </c>
      <c r="O47" s="38">
        <f>IFERROR(I47/H47,0)</f>
        <v>1.1940658545410687E-2</v>
      </c>
      <c r="P47" s="36">
        <f>D47*250</f>
        <v>506250</v>
      </c>
      <c r="Q47" s="39">
        <f>ABS(P47-B47)/B47</f>
        <v>1.9804131662143307</v>
      </c>
    </row>
    <row r="48" spans="1:17" ht="15" thickBot="1" x14ac:dyDescent="0.35">
      <c r="A48" s="41" t="s">
        <v>15</v>
      </c>
      <c r="B48" s="1">
        <v>686471</v>
      </c>
      <c r="C48" s="2"/>
      <c r="D48" s="1">
        <v>14345</v>
      </c>
      <c r="E48" s="2"/>
      <c r="F48" s="1">
        <v>586625</v>
      </c>
      <c r="G48" s="1">
        <v>85501</v>
      </c>
      <c r="H48" s="1">
        <v>23675</v>
      </c>
      <c r="I48" s="2">
        <v>495</v>
      </c>
      <c r="J48" s="1">
        <v>5947977</v>
      </c>
      <c r="K48" s="1">
        <v>205132</v>
      </c>
      <c r="L48" s="1">
        <v>28995881</v>
      </c>
      <c r="M48" s="46"/>
      <c r="N48" s="37">
        <f>IFERROR(B48/J48,0)</f>
        <v>0.11541251756689712</v>
      </c>
      <c r="O48" s="38">
        <f>IFERROR(I48/H48,0)</f>
        <v>2.0908130939809925E-2</v>
      </c>
      <c r="P48" s="36">
        <f>D48*250</f>
        <v>3586250</v>
      </c>
      <c r="Q48" s="39">
        <f>ABS(P48-B48)/B48</f>
        <v>4.2241828132579524</v>
      </c>
    </row>
    <row r="49" spans="1:17" ht="13.5" thickBot="1" x14ac:dyDescent="0.35">
      <c r="A49" s="53" t="s">
        <v>66</v>
      </c>
      <c r="B49" s="54">
        <v>1201</v>
      </c>
      <c r="C49" s="55"/>
      <c r="D49" s="55">
        <v>18</v>
      </c>
      <c r="E49" s="55"/>
      <c r="F49" s="54">
        <v>1124</v>
      </c>
      <c r="G49" s="55">
        <v>59</v>
      </c>
      <c r="H49" s="55"/>
      <c r="I49" s="55"/>
      <c r="J49" s="54">
        <v>18066</v>
      </c>
      <c r="K49" s="55"/>
      <c r="L49" s="55"/>
      <c r="M49" s="46"/>
      <c r="N49" s="37">
        <f>IFERROR(B49/J49,0)</f>
        <v>6.6478467840141706E-2</v>
      </c>
      <c r="O49" s="38">
        <f>IFERROR(I49/H49,0)</f>
        <v>0</v>
      </c>
      <c r="P49" s="36">
        <f>D49*250</f>
        <v>4500</v>
      </c>
      <c r="Q49" s="39">
        <f>ABS(P49-B49)/B49</f>
        <v>2.7468776019983348</v>
      </c>
    </row>
    <row r="50" spans="1:17" ht="15" thickBot="1" x14ac:dyDescent="0.35">
      <c r="A50" s="41" t="s">
        <v>28</v>
      </c>
      <c r="B50" s="1">
        <v>56675</v>
      </c>
      <c r="C50" s="2"/>
      <c r="D50" s="2">
        <v>431</v>
      </c>
      <c r="E50" s="2"/>
      <c r="F50" s="1">
        <v>48021</v>
      </c>
      <c r="G50" s="1">
        <v>8223</v>
      </c>
      <c r="H50" s="1">
        <v>17678</v>
      </c>
      <c r="I50" s="2">
        <v>134</v>
      </c>
      <c r="J50" s="1">
        <v>887314</v>
      </c>
      <c r="K50" s="1">
        <v>276770</v>
      </c>
      <c r="L50" s="1">
        <v>3205958</v>
      </c>
      <c r="M50" s="46"/>
      <c r="N50" s="37">
        <f>IFERROR(B50/J50,0)</f>
        <v>6.3872541174826505E-2</v>
      </c>
      <c r="O50" s="38">
        <f>IFERROR(I50/H50,0)</f>
        <v>7.5800429912886071E-3</v>
      </c>
      <c r="P50" s="36">
        <f>D50*250</f>
        <v>107750</v>
      </c>
      <c r="Q50" s="39">
        <f>ABS(P50-B50)/B50</f>
        <v>0.90119100132333485</v>
      </c>
    </row>
    <row r="51" spans="1:17" ht="15" thickBot="1" x14ac:dyDescent="0.35">
      <c r="A51" s="41" t="s">
        <v>48</v>
      </c>
      <c r="B51" s="1">
        <v>1668</v>
      </c>
      <c r="C51" s="2"/>
      <c r="D51" s="2">
        <v>58</v>
      </c>
      <c r="E51" s="2"/>
      <c r="F51" s="1">
        <v>1493</v>
      </c>
      <c r="G51" s="2">
        <v>117</v>
      </c>
      <c r="H51" s="1">
        <v>2673</v>
      </c>
      <c r="I51" s="2">
        <v>93</v>
      </c>
      <c r="J51" s="1">
        <v>148575</v>
      </c>
      <c r="K51" s="1">
        <v>238105</v>
      </c>
      <c r="L51" s="1">
        <v>623989</v>
      </c>
      <c r="M51" s="46"/>
      <c r="N51" s="37">
        <f>IFERROR(B51/J51,0)</f>
        <v>1.1226653205451792E-2</v>
      </c>
      <c r="O51" s="38">
        <f>IFERROR(I51/H51,0)</f>
        <v>3.479236812570146E-2</v>
      </c>
      <c r="P51" s="36">
        <f>D51*250</f>
        <v>14500</v>
      </c>
      <c r="Q51" s="39">
        <f>ABS(P51-B51)/B51</f>
        <v>7.6930455635491608</v>
      </c>
    </row>
    <row r="52" spans="1:17" ht="15" thickBot="1" x14ac:dyDescent="0.35">
      <c r="A52" s="41" t="s">
        <v>29</v>
      </c>
      <c r="B52" s="1">
        <v>131640</v>
      </c>
      <c r="C52" s="2"/>
      <c r="D52" s="1">
        <v>2711</v>
      </c>
      <c r="E52" s="2"/>
      <c r="F52" s="1">
        <v>16143</v>
      </c>
      <c r="G52" s="1">
        <v>112786</v>
      </c>
      <c r="H52" s="1">
        <v>15423</v>
      </c>
      <c r="I52" s="2">
        <v>318</v>
      </c>
      <c r="J52" s="1">
        <v>1863082</v>
      </c>
      <c r="K52" s="1">
        <v>218274</v>
      </c>
      <c r="L52" s="1">
        <v>8535519</v>
      </c>
      <c r="M52" s="46"/>
      <c r="N52" s="37">
        <f>IFERROR(B52/J52,0)</f>
        <v>7.0657115467810866E-2</v>
      </c>
      <c r="O52" s="38">
        <f>IFERROR(I52/H52,0)</f>
        <v>2.0618556701030927E-2</v>
      </c>
      <c r="P52" s="36">
        <f>D52*250</f>
        <v>677750</v>
      </c>
      <c r="Q52" s="39">
        <f>ABS(P52-B52)/B52</f>
        <v>4.1485110908538436</v>
      </c>
    </row>
    <row r="53" spans="1:17" ht="15" thickBot="1" x14ac:dyDescent="0.35">
      <c r="A53" s="41" t="s">
        <v>9</v>
      </c>
      <c r="B53" s="1">
        <v>81490</v>
      </c>
      <c r="C53" s="2"/>
      <c r="D53" s="1">
        <v>1991</v>
      </c>
      <c r="E53" s="2"/>
      <c r="F53" s="1">
        <v>37760</v>
      </c>
      <c r="G53" s="1">
        <v>41739</v>
      </c>
      <c r="H53" s="1">
        <v>10701</v>
      </c>
      <c r="I53" s="2">
        <v>261</v>
      </c>
      <c r="J53" s="1">
        <v>1614748</v>
      </c>
      <c r="K53" s="1">
        <v>212051</v>
      </c>
      <c r="L53" s="1">
        <v>7614893</v>
      </c>
      <c r="M53" s="46"/>
      <c r="N53" s="37">
        <f>IFERROR(B53/J53,0)</f>
        <v>5.0466078917577234E-2</v>
      </c>
      <c r="O53" s="38">
        <f>IFERROR(I53/H53,0)</f>
        <v>2.4390243902439025E-2</v>
      </c>
      <c r="P53" s="36">
        <f>D53*250</f>
        <v>497750</v>
      </c>
      <c r="Q53" s="39">
        <f>ABS(P53-B53)/B53</f>
        <v>5.1081114247146893</v>
      </c>
    </row>
    <row r="54" spans="1:17" ht="15" thickBot="1" x14ac:dyDescent="0.35">
      <c r="A54" s="41" t="s">
        <v>56</v>
      </c>
      <c r="B54" s="1">
        <v>12174</v>
      </c>
      <c r="C54" s="2"/>
      <c r="D54" s="2">
        <v>263</v>
      </c>
      <c r="E54" s="2"/>
      <c r="F54" s="1">
        <v>9062</v>
      </c>
      <c r="G54" s="1">
        <v>2849</v>
      </c>
      <c r="H54" s="1">
        <v>6793</v>
      </c>
      <c r="I54" s="2">
        <v>147</v>
      </c>
      <c r="J54" s="1">
        <v>471517</v>
      </c>
      <c r="K54" s="1">
        <v>263102</v>
      </c>
      <c r="L54" s="1">
        <v>1792147</v>
      </c>
      <c r="M54" s="46"/>
      <c r="N54" s="37">
        <f>IFERROR(B54/J54,0)</f>
        <v>2.5818793383907686E-2</v>
      </c>
      <c r="O54" s="38">
        <f>IFERROR(I54/H54,0)</f>
        <v>2.1639923450610922E-2</v>
      </c>
      <c r="P54" s="36">
        <f>D54*250</f>
        <v>65750</v>
      </c>
      <c r="Q54" s="39">
        <f>ABS(P54-B54)/B54</f>
        <v>4.4008542796122887</v>
      </c>
    </row>
    <row r="55" spans="1:17" ht="15" thickBot="1" x14ac:dyDescent="0.35">
      <c r="A55" s="41" t="s">
        <v>22</v>
      </c>
      <c r="B55" s="1">
        <v>86250</v>
      </c>
      <c r="C55" s="2"/>
      <c r="D55" s="1">
        <v>1197</v>
      </c>
      <c r="E55" s="2"/>
      <c r="F55" s="1">
        <v>75878</v>
      </c>
      <c r="G55" s="1">
        <v>9175</v>
      </c>
      <c r="H55" s="1">
        <v>14813</v>
      </c>
      <c r="I55" s="2">
        <v>206</v>
      </c>
      <c r="J55" s="1">
        <v>1340284</v>
      </c>
      <c r="K55" s="1">
        <v>230193</v>
      </c>
      <c r="L55" s="1">
        <v>5822434</v>
      </c>
      <c r="M55" s="46"/>
      <c r="N55" s="37">
        <f>IFERROR(B55/J55,0)</f>
        <v>6.4352032852738675E-2</v>
      </c>
      <c r="O55" s="38">
        <f>IFERROR(I55/H55,0)</f>
        <v>1.390670357118747E-2</v>
      </c>
      <c r="P55" s="36">
        <f>D55*250</f>
        <v>299250</v>
      </c>
      <c r="Q55" s="39">
        <f>ABS(P55-B55)/B55</f>
        <v>2.4695652173913043</v>
      </c>
    </row>
    <row r="56" spans="1:17" ht="15" thickBot="1" x14ac:dyDescent="0.35">
      <c r="A56" s="51" t="s">
        <v>55</v>
      </c>
      <c r="B56" s="29">
        <v>4264</v>
      </c>
      <c r="C56" s="13"/>
      <c r="D56" s="13">
        <v>42</v>
      </c>
      <c r="E56" s="13"/>
      <c r="F56" s="29">
        <v>3724</v>
      </c>
      <c r="G56" s="13">
        <v>498</v>
      </c>
      <c r="H56" s="29">
        <v>7367</v>
      </c>
      <c r="I56" s="13">
        <v>73</v>
      </c>
      <c r="J56" s="29">
        <v>126331</v>
      </c>
      <c r="K56" s="29">
        <v>218279</v>
      </c>
      <c r="L56" s="29">
        <v>578759</v>
      </c>
      <c r="M56" s="46"/>
      <c r="N56" s="37">
        <f>IFERROR(B56/J56,0)</f>
        <v>3.3752602290807482E-2</v>
      </c>
      <c r="O56" s="38">
        <f>IFERROR(I56/H56,0)</f>
        <v>9.9090538889643007E-3</v>
      </c>
      <c r="P56" s="36">
        <f>D56*250</f>
        <v>10500</v>
      </c>
      <c r="Q56" s="39">
        <f>ABS(P56-B56)/B56</f>
        <v>1.4624765478424016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11C13DDE-7DB4-486F-A145-A8A8D5D0D52F}"/>
    <hyperlink ref="A48" r:id="rId2" display="https://www.worldometers.info/coronavirus/usa/texas/" xr:uid="{890B2D71-56EB-4C78-B4BB-BE862A5BF63D}"/>
    <hyperlink ref="A11" r:id="rId3" display="https://www.worldometers.info/coronavirus/usa/florida/" xr:uid="{33767541-0D71-4804-A6FE-4B0051B90657}"/>
    <hyperlink ref="A35" r:id="rId4" display="https://www.worldometers.info/coronavirus/usa/new-york/" xr:uid="{66A0BC63-0FA3-4F9A-A51F-494FEED04598}"/>
    <hyperlink ref="A12" r:id="rId5" display="https://www.worldometers.info/coronavirus/usa/georgia/" xr:uid="{9066408C-22A4-44E2-897B-9EDB0B82528D}"/>
    <hyperlink ref="A16" r:id="rId6" display="https://www.worldometers.info/coronavirus/usa/illinois/" xr:uid="{C984EB2C-A9F1-4C60-89FB-4C3710C83BDE}"/>
    <hyperlink ref="A4" r:id="rId7" display="https://www.worldometers.info/coronavirus/usa/arizona/" xr:uid="{1EDC84F2-B96D-4BA8-8E8A-A051A347E8EE}"/>
    <hyperlink ref="A33" r:id="rId8" display="https://www.worldometers.info/coronavirus/usa/new-jersey/" xr:uid="{89CD66D5-B56E-4292-A500-03405CE1989C}"/>
    <hyperlink ref="A36" r:id="rId9" display="https://www.worldometers.info/coronavirus/usa/north-carolina/" xr:uid="{3289CD18-61D1-4032-ADC2-172D8119BB65}"/>
    <hyperlink ref="A47" r:id="rId10" display="https://www.worldometers.info/coronavirus/usa/tennessee/" xr:uid="{8C93038D-9313-44A6-9C6E-9B409773661D}"/>
    <hyperlink ref="A21" r:id="rId11" display="https://www.worldometers.info/coronavirus/usa/louisiana/" xr:uid="{65340A1E-9F26-44EA-9544-C356E8F2A229}"/>
    <hyperlink ref="A42" r:id="rId12" display="https://www.worldometers.info/coronavirus/usa/pennsylvania/" xr:uid="{153AFC63-9FB8-412A-AF91-C09774E7F494}"/>
    <hyperlink ref="A2" r:id="rId13" display="https://www.worldometers.info/coronavirus/usa/alabama/" xr:uid="{43610B1B-8E88-442C-8C11-C28AA96901DA}"/>
    <hyperlink ref="A39" r:id="rId14" display="https://www.worldometers.info/coronavirus/usa/ohio/" xr:uid="{DD67DCC2-2909-49E5-B228-D8E498684123}"/>
    <hyperlink ref="A52" r:id="rId15" display="https://www.worldometers.info/coronavirus/usa/virginia/" xr:uid="{50B4C71D-4706-4CCC-BE65-0F900977CA00}"/>
    <hyperlink ref="A45" r:id="rId16" display="https://www.worldometers.info/coronavirus/usa/south-carolina/" xr:uid="{97D748D1-4BCE-4E55-8ED1-90357983ED27}"/>
    <hyperlink ref="A24" r:id="rId17" display="https://www.worldometers.info/coronavirus/usa/massachusetts/" xr:uid="{B84A45A3-BC06-4636-8F35-274966C243E9}"/>
    <hyperlink ref="A25" r:id="rId18" display="https://www.worldometers.info/coronavirus/usa/michigan/" xr:uid="{D5F36BCA-2CE5-4FF2-A5E9-2B0D6C34C647}"/>
    <hyperlink ref="A23" r:id="rId19" display="https://www.worldometers.info/coronavirus/usa/maryland/" xr:uid="{9F0C0ABB-0AA2-4373-8C18-989D3DDF6BCB}"/>
    <hyperlink ref="A17" r:id="rId20" display="https://www.worldometers.info/coronavirus/usa/indiana/" xr:uid="{576BF568-AC8F-4FEA-9DC0-231ADE25C038}"/>
    <hyperlink ref="A28" r:id="rId21" display="https://www.worldometers.info/coronavirus/usa/missouri/" xr:uid="{B327202A-CBB4-43E0-8615-A0709C6776BA}"/>
    <hyperlink ref="A27" r:id="rId22" display="https://www.worldometers.info/coronavirus/usa/mississippi/" xr:uid="{9C93F5C0-B0C0-461C-AE5D-6711D2F06FDD}"/>
    <hyperlink ref="A55" r:id="rId23" display="https://www.worldometers.info/coronavirus/usa/wisconsin/" xr:uid="{452423B7-258E-4D69-B0B1-33560042391F}"/>
    <hyperlink ref="A26" r:id="rId24" display="https://www.worldometers.info/coronavirus/usa/minnesota/" xr:uid="{5C487B21-8878-499B-8D69-AB3DAEEAD5D0}"/>
    <hyperlink ref="A53" r:id="rId25" display="https://www.worldometers.info/coronavirus/usa/washington/" xr:uid="{D6EA6C05-288E-4166-8CCF-E32763A3D817}"/>
    <hyperlink ref="A18" r:id="rId26" display="https://www.worldometers.info/coronavirus/usa/iowa/" xr:uid="{2277FA92-250A-4CE8-8711-74B18BF9F689}"/>
    <hyperlink ref="A31" r:id="rId27" display="https://www.worldometers.info/coronavirus/usa/nevada/" xr:uid="{596C0D43-9C0C-4FFB-8F77-888333F5C480}"/>
    <hyperlink ref="A5" r:id="rId28" display="https://www.worldometers.info/coronavirus/usa/arkansas/" xr:uid="{53C31A9E-2593-430F-9600-2C1787D72217}"/>
    <hyperlink ref="A40" r:id="rId29" display="https://www.worldometers.info/coronavirus/usa/oklahoma/" xr:uid="{305597B0-AEE2-4BF5-BFD7-A1E687C74856}"/>
    <hyperlink ref="A7" r:id="rId30" display="https://www.worldometers.info/coronavirus/usa/colorado/" xr:uid="{9BEEFA49-F53D-482F-B691-D937920ADA06}"/>
    <hyperlink ref="A50" r:id="rId31" display="https://www.worldometers.info/coronavirus/usa/utah/" xr:uid="{ABB21C48-9BAE-477C-A76B-D13DC10BAB21}"/>
    <hyperlink ref="A20" r:id="rId32" display="https://www.worldometers.info/coronavirus/usa/kentucky/" xr:uid="{9B09A7DC-D676-48E3-B4F8-6D546B049B71}"/>
    <hyperlink ref="A8" r:id="rId33" display="https://www.worldometers.info/coronavirus/usa/connecticut/" xr:uid="{8DBE5855-3A9F-478E-94CA-497F19B3D9CF}"/>
    <hyperlink ref="A19" r:id="rId34" display="https://www.worldometers.info/coronavirus/usa/kansas/" xr:uid="{304DB620-CA18-410C-B4CF-10A41A85347E}"/>
    <hyperlink ref="A30" r:id="rId35" display="https://www.worldometers.info/coronavirus/usa/nebraska/" xr:uid="{DC585642-ACBE-4C23-AFD1-86E4F6BACB31}"/>
    <hyperlink ref="A15" r:id="rId36" display="https://www.worldometers.info/coronavirus/usa/idaho/" xr:uid="{5BB06A70-ED03-4C87-AEF8-E47CECFED75E}"/>
    <hyperlink ref="A41" r:id="rId37" display="https://www.worldometers.info/coronavirus/usa/oregon/" xr:uid="{972A47A5-C21C-4340-8C42-D99766F08630}"/>
    <hyperlink ref="A34" r:id="rId38" display="https://www.worldometers.info/coronavirus/usa/new-mexico/" xr:uid="{805F3B82-AE96-432E-A652-FF0C5ABFB54C}"/>
    <hyperlink ref="A44" r:id="rId39" display="https://www.worldometers.info/coronavirus/usa/rhode-island/" xr:uid="{713AB3DE-2133-4E32-AF4F-C37FA00D573E}"/>
    <hyperlink ref="A9" r:id="rId40" display="https://www.worldometers.info/coronavirus/usa/delaware/" xr:uid="{C1546478-5A84-4A05-801F-14A50CF926A4}"/>
    <hyperlink ref="A46" r:id="rId41" display="https://www.worldometers.info/coronavirus/usa/south-dakota/" xr:uid="{636E19BF-A3EB-4FA3-98C8-5A30E5BB2937}"/>
    <hyperlink ref="A37" r:id="rId42" display="https://www.worldometers.info/coronavirus/usa/north-dakota/" xr:uid="{AA6D04E2-C1E9-4DA7-A793-8975BD9C3359}"/>
    <hyperlink ref="A10" r:id="rId43" display="https://www.worldometers.info/coronavirus/usa/district-of-columbia/" xr:uid="{13F817D4-A1CC-42FF-868E-E8D977C18895}"/>
    <hyperlink ref="A54" r:id="rId44" display="https://www.worldometers.info/coronavirus/usa/west-virginia/" xr:uid="{9466F13B-D2E7-4791-9E91-276635E7BCE8}"/>
    <hyperlink ref="A14" r:id="rId45" display="https://www.worldometers.info/coronavirus/usa/hawaii/" xr:uid="{409D5215-5788-49A0-86B0-50EEC9FEBDC1}"/>
    <hyperlink ref="A29" r:id="rId46" display="https://www.worldometers.info/coronavirus/usa/montana/" xr:uid="{2CC3103B-B0EF-4543-ABD4-1E0160C3E3C8}"/>
    <hyperlink ref="A32" r:id="rId47" display="https://www.worldometers.info/coronavirus/usa/new-hampshire/" xr:uid="{86B6B030-635B-4B4F-94E2-70D670BB2C95}"/>
    <hyperlink ref="A3" r:id="rId48" display="https://www.worldometers.info/coronavirus/usa/alaska/" xr:uid="{E5D1D40A-EAD2-47F4-AE49-3F563FF08A3D}"/>
    <hyperlink ref="A22" r:id="rId49" display="https://www.worldometers.info/coronavirus/usa/maine/" xr:uid="{24A5AD14-81C8-4069-9A27-5D8A71A9110C}"/>
    <hyperlink ref="A56" r:id="rId50" display="https://www.worldometers.info/coronavirus/usa/wyoming/" xr:uid="{83856D83-3E02-4CAB-94B2-C6FC55D42F3C}"/>
    <hyperlink ref="A51" r:id="rId51" display="https://www.worldometers.info/coronavirus/usa/vermont/" xr:uid="{EB6AF250-10A9-4F08-84B9-8E6E130CEBF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2333</v>
      </c>
    </row>
    <row r="3" spans="1:2" ht="15" thickBot="1" x14ac:dyDescent="0.4">
      <c r="A3" s="41" t="s">
        <v>52</v>
      </c>
      <c r="B3" s="31">
        <v>43</v>
      </c>
    </row>
    <row r="4" spans="1:2" ht="15" thickBot="1" x14ac:dyDescent="0.4">
      <c r="A4" s="41" t="s">
        <v>33</v>
      </c>
      <c r="B4" s="31">
        <v>5288</v>
      </c>
    </row>
    <row r="5" spans="1:2" ht="15" thickBot="1" x14ac:dyDescent="0.4">
      <c r="A5" s="41" t="s">
        <v>34</v>
      </c>
      <c r="B5" s="31">
        <v>953</v>
      </c>
    </row>
    <row r="6" spans="1:2" ht="15" thickBot="1" x14ac:dyDescent="0.4">
      <c r="A6" s="41" t="s">
        <v>10</v>
      </c>
      <c r="B6" s="31">
        <v>14262</v>
      </c>
    </row>
    <row r="7" spans="1:2" ht="15" thickBot="1" x14ac:dyDescent="0.4">
      <c r="A7" s="41" t="s">
        <v>18</v>
      </c>
      <c r="B7" s="31">
        <v>1985</v>
      </c>
    </row>
    <row r="8" spans="1:2" ht="15" thickBot="1" x14ac:dyDescent="0.4">
      <c r="A8" s="41" t="s">
        <v>23</v>
      </c>
      <c r="B8" s="31">
        <v>4480</v>
      </c>
    </row>
    <row r="9" spans="1:2" ht="15" thickBot="1" x14ac:dyDescent="0.4">
      <c r="A9" s="41" t="s">
        <v>43</v>
      </c>
      <c r="B9" s="31">
        <v>613</v>
      </c>
    </row>
    <row r="10" spans="1:2" ht="29.5" thickBot="1" x14ac:dyDescent="0.4">
      <c r="A10" s="41" t="s">
        <v>63</v>
      </c>
      <c r="B10" s="31">
        <v>616</v>
      </c>
    </row>
    <row r="11" spans="1:2" ht="15" thickBot="1" x14ac:dyDescent="0.4">
      <c r="A11" s="41" t="s">
        <v>13</v>
      </c>
      <c r="B11" s="31">
        <v>12507</v>
      </c>
    </row>
    <row r="12" spans="1:2" ht="15" thickBot="1" x14ac:dyDescent="0.4">
      <c r="A12" s="41" t="s">
        <v>16</v>
      </c>
      <c r="B12" s="31">
        <v>6246</v>
      </c>
    </row>
    <row r="13" spans="1:2" ht="15" thickBot="1" x14ac:dyDescent="0.4">
      <c r="A13" s="44" t="s">
        <v>64</v>
      </c>
      <c r="B13" s="31">
        <v>23</v>
      </c>
    </row>
    <row r="14" spans="1:2" ht="15" thickBot="1" x14ac:dyDescent="0.4">
      <c r="A14" s="41" t="s">
        <v>47</v>
      </c>
      <c r="B14" s="31">
        <v>96</v>
      </c>
    </row>
    <row r="15" spans="1:2" ht="15" thickBot="1" x14ac:dyDescent="0.4">
      <c r="A15" s="41" t="s">
        <v>49</v>
      </c>
      <c r="B15" s="31">
        <v>412</v>
      </c>
    </row>
    <row r="16" spans="1:2" ht="15" thickBot="1" x14ac:dyDescent="0.4">
      <c r="A16" s="41" t="s">
        <v>12</v>
      </c>
      <c r="B16" s="31">
        <v>8505</v>
      </c>
    </row>
    <row r="17" spans="1:2" ht="15" thickBot="1" x14ac:dyDescent="0.4">
      <c r="A17" s="41" t="s">
        <v>27</v>
      </c>
      <c r="B17" s="31">
        <v>3420</v>
      </c>
    </row>
    <row r="18" spans="1:2" ht="15" thickBot="1" x14ac:dyDescent="0.4">
      <c r="A18" s="41" t="s">
        <v>41</v>
      </c>
      <c r="B18" s="31">
        <v>1216</v>
      </c>
    </row>
    <row r="19" spans="1:2" ht="15" thickBot="1" x14ac:dyDescent="0.4">
      <c r="A19" s="41" t="s">
        <v>45</v>
      </c>
      <c r="B19" s="31">
        <v>520</v>
      </c>
    </row>
    <row r="20" spans="1:2" ht="15" thickBot="1" x14ac:dyDescent="0.4">
      <c r="A20" s="41" t="s">
        <v>38</v>
      </c>
      <c r="B20" s="31">
        <v>1044</v>
      </c>
    </row>
    <row r="21" spans="1:2" ht="15" thickBot="1" x14ac:dyDescent="0.4">
      <c r="A21" s="41" t="s">
        <v>14</v>
      </c>
      <c r="B21" s="31">
        <v>5202</v>
      </c>
    </row>
    <row r="22" spans="1:2" ht="15" thickBot="1" x14ac:dyDescent="0.4">
      <c r="A22" s="41" t="s">
        <v>39</v>
      </c>
      <c r="B22" s="31">
        <v>134</v>
      </c>
    </row>
    <row r="23" spans="1:2" ht="15" thickBot="1" x14ac:dyDescent="0.4">
      <c r="A23" s="41" t="s">
        <v>26</v>
      </c>
      <c r="B23" s="31">
        <v>3828</v>
      </c>
    </row>
    <row r="24" spans="1:2" ht="15" thickBot="1" x14ac:dyDescent="0.4">
      <c r="A24" s="41" t="s">
        <v>17</v>
      </c>
      <c r="B24" s="31">
        <v>9180</v>
      </c>
    </row>
    <row r="25" spans="1:2" ht="15" thickBot="1" x14ac:dyDescent="0.4">
      <c r="A25" s="41" t="s">
        <v>11</v>
      </c>
      <c r="B25" s="31">
        <v>6900</v>
      </c>
    </row>
    <row r="26" spans="1:2" ht="15" thickBot="1" x14ac:dyDescent="0.4">
      <c r="A26" s="41" t="s">
        <v>32</v>
      </c>
      <c r="B26" s="31">
        <v>1949</v>
      </c>
    </row>
    <row r="27" spans="1:2" ht="15" thickBot="1" x14ac:dyDescent="0.4">
      <c r="A27" s="41" t="s">
        <v>30</v>
      </c>
      <c r="B27" s="31">
        <v>2670</v>
      </c>
    </row>
    <row r="28" spans="1:2" ht="15" thickBot="1" x14ac:dyDescent="0.4">
      <c r="A28" s="41" t="s">
        <v>35</v>
      </c>
      <c r="B28" s="31">
        <v>1818</v>
      </c>
    </row>
    <row r="29" spans="1:2" ht="15" thickBot="1" x14ac:dyDescent="0.4">
      <c r="A29" s="41" t="s">
        <v>51</v>
      </c>
      <c r="B29" s="31">
        <v>131</v>
      </c>
    </row>
    <row r="30" spans="1:2" ht="15" thickBot="1" x14ac:dyDescent="0.4">
      <c r="A30" s="41" t="s">
        <v>50</v>
      </c>
      <c r="B30" s="31">
        <v>434</v>
      </c>
    </row>
    <row r="31" spans="1:2" ht="15" thickBot="1" x14ac:dyDescent="0.4">
      <c r="A31" s="41" t="s">
        <v>31</v>
      </c>
      <c r="B31" s="31">
        <v>1439</v>
      </c>
    </row>
    <row r="32" spans="1:2" ht="29.5" thickBot="1" x14ac:dyDescent="0.4">
      <c r="A32" s="41" t="s">
        <v>42</v>
      </c>
      <c r="B32" s="31">
        <v>434</v>
      </c>
    </row>
    <row r="33" spans="1:2" ht="15" thickBot="1" x14ac:dyDescent="0.4">
      <c r="A33" s="41" t="s">
        <v>8</v>
      </c>
      <c r="B33" s="31">
        <v>16145</v>
      </c>
    </row>
    <row r="34" spans="1:2" ht="15" thickBot="1" x14ac:dyDescent="0.4">
      <c r="A34" s="41" t="s">
        <v>44</v>
      </c>
      <c r="B34" s="31">
        <v>818</v>
      </c>
    </row>
    <row r="35" spans="1:2" ht="15" thickBot="1" x14ac:dyDescent="0.4">
      <c r="A35" s="41" t="s">
        <v>7</v>
      </c>
      <c r="B35" s="31">
        <v>33109</v>
      </c>
    </row>
    <row r="36" spans="1:2" ht="15" thickBot="1" x14ac:dyDescent="0.4">
      <c r="A36" s="41" t="s">
        <v>24</v>
      </c>
      <c r="B36" s="31">
        <v>3023</v>
      </c>
    </row>
    <row r="37" spans="1:2" ht="15" thickBot="1" x14ac:dyDescent="0.4">
      <c r="A37" s="41" t="s">
        <v>53</v>
      </c>
      <c r="B37" s="31">
        <v>164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4406</v>
      </c>
    </row>
    <row r="40" spans="1:2" ht="15" thickBot="1" x14ac:dyDescent="0.4">
      <c r="A40" s="41" t="s">
        <v>46</v>
      </c>
      <c r="B40" s="31">
        <v>888</v>
      </c>
    </row>
    <row r="41" spans="1:2" ht="15" thickBot="1" x14ac:dyDescent="0.4">
      <c r="A41" s="41" t="s">
        <v>37</v>
      </c>
      <c r="B41" s="31">
        <v>499</v>
      </c>
    </row>
    <row r="42" spans="1:2" ht="15" thickBot="1" x14ac:dyDescent="0.4">
      <c r="A42" s="41" t="s">
        <v>19</v>
      </c>
      <c r="B42" s="31">
        <v>7932</v>
      </c>
    </row>
    <row r="43" spans="1:2" ht="15" thickBot="1" x14ac:dyDescent="0.4">
      <c r="A43" s="44" t="s">
        <v>65</v>
      </c>
      <c r="B43" s="31">
        <v>523</v>
      </c>
    </row>
    <row r="44" spans="1:2" ht="15" thickBot="1" x14ac:dyDescent="0.4">
      <c r="A44" s="41" t="s">
        <v>40</v>
      </c>
      <c r="B44" s="31">
        <v>1071</v>
      </c>
    </row>
    <row r="45" spans="1:2" ht="15" thickBot="1" x14ac:dyDescent="0.4">
      <c r="A45" s="41" t="s">
        <v>25</v>
      </c>
      <c r="B45" s="31">
        <v>3028</v>
      </c>
    </row>
    <row r="46" spans="1:2" ht="15" thickBot="1" x14ac:dyDescent="0.4">
      <c r="A46" s="41" t="s">
        <v>54</v>
      </c>
      <c r="B46" s="31">
        <v>177</v>
      </c>
    </row>
    <row r="47" spans="1:2" ht="15" thickBot="1" x14ac:dyDescent="0.4">
      <c r="A47" s="41" t="s">
        <v>20</v>
      </c>
      <c r="B47" s="31">
        <v>2025</v>
      </c>
    </row>
    <row r="48" spans="1:2" ht="15" thickBot="1" x14ac:dyDescent="0.4">
      <c r="A48" s="41" t="s">
        <v>15</v>
      </c>
      <c r="B48" s="31">
        <v>14345</v>
      </c>
    </row>
    <row r="49" spans="1:2" ht="21.5" thickBot="1" x14ac:dyDescent="0.4">
      <c r="A49" s="53" t="s">
        <v>66</v>
      </c>
      <c r="B49" s="61">
        <v>18</v>
      </c>
    </row>
    <row r="50" spans="1:2" ht="15" thickBot="1" x14ac:dyDescent="0.4">
      <c r="A50" s="41" t="s">
        <v>28</v>
      </c>
      <c r="B50" s="31">
        <v>431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2711</v>
      </c>
    </row>
    <row r="53" spans="1:2" ht="15" thickBot="1" x14ac:dyDescent="0.4">
      <c r="A53" s="41" t="s">
        <v>9</v>
      </c>
      <c r="B53" s="31">
        <v>1991</v>
      </c>
    </row>
    <row r="54" spans="1:2" ht="15" thickBot="1" x14ac:dyDescent="0.4">
      <c r="A54" s="41" t="s">
        <v>56</v>
      </c>
      <c r="B54" s="31">
        <v>263</v>
      </c>
    </row>
    <row r="55" spans="1:2" ht="15" thickBot="1" x14ac:dyDescent="0.4">
      <c r="A55" s="41" t="s">
        <v>22</v>
      </c>
      <c r="B55" s="31">
        <v>1197</v>
      </c>
    </row>
    <row r="56" spans="1:2" ht="15" thickBot="1" x14ac:dyDescent="0.4">
      <c r="A56" s="51" t="s">
        <v>55</v>
      </c>
      <c r="B56" s="52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C8ABCC7-264F-494B-AD2E-FF1A212F3C31}"/>
    <hyperlink ref="A48" r:id="rId2" display="https://www.worldometers.info/coronavirus/usa/texas/" xr:uid="{0DDF3508-D63B-4FB1-8123-A463BB2FE0CF}"/>
    <hyperlink ref="A11" r:id="rId3" display="https://www.worldometers.info/coronavirus/usa/florida/" xr:uid="{549B678C-A90C-4113-92F9-4B4A3DC21C6E}"/>
    <hyperlink ref="A35" r:id="rId4" display="https://www.worldometers.info/coronavirus/usa/new-york/" xr:uid="{9F7D5217-C64A-49F7-BB08-6745D8EFC3D6}"/>
    <hyperlink ref="A12" r:id="rId5" display="https://www.worldometers.info/coronavirus/usa/georgia/" xr:uid="{84512EF2-F8A5-47AE-8E0E-BCF2030DF878}"/>
    <hyperlink ref="A16" r:id="rId6" display="https://www.worldometers.info/coronavirus/usa/illinois/" xr:uid="{59DF7CB8-D7D7-4A5F-9EC7-6996FD26BA96}"/>
    <hyperlink ref="A4" r:id="rId7" display="https://www.worldometers.info/coronavirus/usa/arizona/" xr:uid="{D748F4ED-8BCB-4DD8-AB03-8C4DD5F14DF5}"/>
    <hyperlink ref="A33" r:id="rId8" display="https://www.worldometers.info/coronavirus/usa/new-jersey/" xr:uid="{329CA351-9F1B-4F16-A583-5072FDDE0242}"/>
    <hyperlink ref="A36" r:id="rId9" display="https://www.worldometers.info/coronavirus/usa/north-carolina/" xr:uid="{1C88CC1C-BE22-4A0D-B603-9A77F9D1526A}"/>
    <hyperlink ref="A47" r:id="rId10" display="https://www.worldometers.info/coronavirus/usa/tennessee/" xr:uid="{373C9BE1-24D7-42CF-B8DF-DE19E469C33C}"/>
    <hyperlink ref="A21" r:id="rId11" display="https://www.worldometers.info/coronavirus/usa/louisiana/" xr:uid="{2CC24C81-A124-4978-B660-CB464F553798}"/>
    <hyperlink ref="A42" r:id="rId12" display="https://www.worldometers.info/coronavirus/usa/pennsylvania/" xr:uid="{89E0F88E-8A4E-495D-BE09-CCECC9F890F8}"/>
    <hyperlink ref="A2" r:id="rId13" display="https://www.worldometers.info/coronavirus/usa/alabama/" xr:uid="{18DBF0BB-9499-4602-83D1-D42D1C7450F0}"/>
    <hyperlink ref="A39" r:id="rId14" display="https://www.worldometers.info/coronavirus/usa/ohio/" xr:uid="{03FCB714-458B-43DF-9E83-AF55F715FAB0}"/>
    <hyperlink ref="A52" r:id="rId15" display="https://www.worldometers.info/coronavirus/usa/virginia/" xr:uid="{BC314902-340A-4A49-AF34-368577408BE2}"/>
    <hyperlink ref="A45" r:id="rId16" display="https://www.worldometers.info/coronavirus/usa/south-carolina/" xr:uid="{FB397724-89B9-489F-AB06-4ABCE63C4BF6}"/>
    <hyperlink ref="A24" r:id="rId17" display="https://www.worldometers.info/coronavirus/usa/massachusetts/" xr:uid="{34FC76F0-1D32-4A2B-AF99-813A2F0345B8}"/>
    <hyperlink ref="A25" r:id="rId18" display="https://www.worldometers.info/coronavirus/usa/michigan/" xr:uid="{BAD79758-E6AE-4E51-8050-46D8FEA294C8}"/>
    <hyperlink ref="A23" r:id="rId19" display="https://www.worldometers.info/coronavirus/usa/maryland/" xr:uid="{49982514-D9E0-4F3F-B9CD-671AC8C8E196}"/>
    <hyperlink ref="A17" r:id="rId20" display="https://www.worldometers.info/coronavirus/usa/indiana/" xr:uid="{847E1ADC-761F-4C60-AD85-F39D75EDD51A}"/>
    <hyperlink ref="A28" r:id="rId21" display="https://www.worldometers.info/coronavirus/usa/missouri/" xr:uid="{033B8BA8-1865-4893-970D-29C93F28CCC6}"/>
    <hyperlink ref="A27" r:id="rId22" display="https://www.worldometers.info/coronavirus/usa/mississippi/" xr:uid="{C7F70752-2986-4E4E-BD7F-ED0FDE28B838}"/>
    <hyperlink ref="A55" r:id="rId23" display="https://www.worldometers.info/coronavirus/usa/wisconsin/" xr:uid="{26B3252B-01A1-4DBF-9225-F10DEC1D0A77}"/>
    <hyperlink ref="A26" r:id="rId24" display="https://www.worldometers.info/coronavirus/usa/minnesota/" xr:uid="{C79F1AA0-CBCF-4EC8-A2A7-EA77670615DE}"/>
    <hyperlink ref="A53" r:id="rId25" display="https://www.worldometers.info/coronavirus/usa/washington/" xr:uid="{56910FE4-776E-4157-A3CF-538F2BDC966F}"/>
    <hyperlink ref="A18" r:id="rId26" display="https://www.worldometers.info/coronavirus/usa/iowa/" xr:uid="{A61C803D-CC5C-452C-B05A-0CA8C48DB3EA}"/>
    <hyperlink ref="A31" r:id="rId27" display="https://www.worldometers.info/coronavirus/usa/nevada/" xr:uid="{56815F3B-B952-4DC1-B2C0-406C7A7A7473}"/>
    <hyperlink ref="A5" r:id="rId28" display="https://www.worldometers.info/coronavirus/usa/arkansas/" xr:uid="{1203FAE4-5B0B-47D3-9FC1-C2830C0FED0A}"/>
    <hyperlink ref="A40" r:id="rId29" display="https://www.worldometers.info/coronavirus/usa/oklahoma/" xr:uid="{670050A1-9FD4-46CB-86B9-A4218432E07D}"/>
    <hyperlink ref="A7" r:id="rId30" display="https://www.worldometers.info/coronavirus/usa/colorado/" xr:uid="{BBED12B9-A6C3-4D20-ABF8-05C0BA01B6DA}"/>
    <hyperlink ref="A50" r:id="rId31" display="https://www.worldometers.info/coronavirus/usa/utah/" xr:uid="{801B3028-4496-40D6-81AC-6C421AF3E52B}"/>
    <hyperlink ref="A20" r:id="rId32" display="https://www.worldometers.info/coronavirus/usa/kentucky/" xr:uid="{391B9BE3-F039-4852-8273-B57263A08CB5}"/>
    <hyperlink ref="A8" r:id="rId33" display="https://www.worldometers.info/coronavirus/usa/connecticut/" xr:uid="{A76D7ECD-E753-45BA-9FB5-1E64BF2B3829}"/>
    <hyperlink ref="A19" r:id="rId34" display="https://www.worldometers.info/coronavirus/usa/kansas/" xr:uid="{40854035-EA78-43F3-84C1-A47C76251184}"/>
    <hyperlink ref="A30" r:id="rId35" display="https://www.worldometers.info/coronavirus/usa/nebraska/" xr:uid="{23EABE8A-56B4-4ED5-87F8-526537776DC2}"/>
    <hyperlink ref="A15" r:id="rId36" display="https://www.worldometers.info/coronavirus/usa/idaho/" xr:uid="{94CA90EB-26A3-451E-AB2F-18B70C45C2B4}"/>
    <hyperlink ref="A41" r:id="rId37" display="https://www.worldometers.info/coronavirus/usa/oregon/" xr:uid="{2E94C9DE-1998-4932-AEDC-BEACE7F1132F}"/>
    <hyperlink ref="A34" r:id="rId38" display="https://www.worldometers.info/coronavirus/usa/new-mexico/" xr:uid="{AAC641F1-6A3A-4942-AF96-095528B6CDBD}"/>
    <hyperlink ref="A44" r:id="rId39" display="https://www.worldometers.info/coronavirus/usa/rhode-island/" xr:uid="{6C5948CD-3282-4CE3-8564-B4E6B234D7CA}"/>
    <hyperlink ref="A9" r:id="rId40" display="https://www.worldometers.info/coronavirus/usa/delaware/" xr:uid="{60D598FC-80FD-488A-8165-76A897901106}"/>
    <hyperlink ref="A46" r:id="rId41" display="https://www.worldometers.info/coronavirus/usa/south-dakota/" xr:uid="{D05E658E-0941-455D-A5DD-8FE88C8B9F2C}"/>
    <hyperlink ref="A37" r:id="rId42" display="https://www.worldometers.info/coronavirus/usa/north-dakota/" xr:uid="{0CC34890-6D85-47EE-99DE-C6DCD6670B56}"/>
    <hyperlink ref="A10" r:id="rId43" display="https://www.worldometers.info/coronavirus/usa/district-of-columbia/" xr:uid="{AA6D6145-7890-484B-A11B-209F7FA6F6AC}"/>
    <hyperlink ref="A54" r:id="rId44" display="https://www.worldometers.info/coronavirus/usa/west-virginia/" xr:uid="{CE098891-8716-462B-9C23-3E3D46A2935B}"/>
    <hyperlink ref="A14" r:id="rId45" display="https://www.worldometers.info/coronavirus/usa/hawaii/" xr:uid="{C3664276-05DA-4DA8-9F3F-99E113BCF576}"/>
    <hyperlink ref="A29" r:id="rId46" display="https://www.worldometers.info/coronavirus/usa/montana/" xr:uid="{4CF601AC-AF9E-4152-BD34-A1C86379987A}"/>
    <hyperlink ref="A32" r:id="rId47" display="https://www.worldometers.info/coronavirus/usa/new-hampshire/" xr:uid="{4FB9CE66-E98D-40F8-901A-16CC25589CEB}"/>
    <hyperlink ref="A3" r:id="rId48" display="https://www.worldometers.info/coronavirus/usa/alaska/" xr:uid="{20D9949F-333D-4004-969C-3BC0C14F0A69}"/>
    <hyperlink ref="A22" r:id="rId49" display="https://www.worldometers.info/coronavirus/usa/maine/" xr:uid="{25340D1B-D6FF-4BDB-9620-FF8475D24CAB}"/>
    <hyperlink ref="A56" r:id="rId50" display="https://www.worldometers.info/coronavirus/usa/wyoming/" xr:uid="{B7EB258E-78A5-4DF4-BFE1-073166ED3929}"/>
    <hyperlink ref="A51" r:id="rId51" display="https://www.worldometers.info/coronavirus/usa/vermont/" xr:uid="{BF3EE45B-0BDB-4116-9DBA-37EB069E1CC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2333</v>
      </c>
    </row>
    <row r="3" spans="1:3" ht="15" thickBot="1" x14ac:dyDescent="0.4">
      <c r="B3" s="41" t="s">
        <v>52</v>
      </c>
      <c r="C3" s="31">
        <v>43</v>
      </c>
    </row>
    <row r="4" spans="1:3" ht="15" thickBot="1" x14ac:dyDescent="0.4">
      <c r="A4" s="27" t="s">
        <v>33</v>
      </c>
      <c r="B4" s="41" t="s">
        <v>33</v>
      </c>
      <c r="C4" s="31">
        <v>5288</v>
      </c>
    </row>
    <row r="5" spans="1:3" ht="15" thickBot="1" x14ac:dyDescent="0.4">
      <c r="A5" s="27" t="s">
        <v>34</v>
      </c>
      <c r="B5" s="41" t="s">
        <v>34</v>
      </c>
      <c r="C5" s="31">
        <v>953</v>
      </c>
    </row>
    <row r="6" spans="1:3" ht="15" thickBot="1" x14ac:dyDescent="0.4">
      <c r="A6" s="27" t="s">
        <v>10</v>
      </c>
      <c r="B6" s="41" t="s">
        <v>10</v>
      </c>
      <c r="C6" s="31">
        <v>14262</v>
      </c>
    </row>
    <row r="7" spans="1:3" ht="15" thickBot="1" x14ac:dyDescent="0.4">
      <c r="A7" s="27" t="s">
        <v>18</v>
      </c>
      <c r="B7" s="41" t="s">
        <v>18</v>
      </c>
      <c r="C7" s="31">
        <v>1985</v>
      </c>
    </row>
    <row r="8" spans="1:3" ht="15" thickBot="1" x14ac:dyDescent="0.4">
      <c r="A8" s="27" t="s">
        <v>23</v>
      </c>
      <c r="B8" s="41" t="s">
        <v>23</v>
      </c>
      <c r="C8" s="31">
        <v>4480</v>
      </c>
    </row>
    <row r="9" spans="1:3" ht="15" thickBot="1" x14ac:dyDescent="0.4">
      <c r="A9" s="27" t="s">
        <v>43</v>
      </c>
      <c r="B9" s="41" t="s">
        <v>43</v>
      </c>
      <c r="C9" s="31">
        <v>613</v>
      </c>
    </row>
    <row r="10" spans="1:3" ht="29.5" thickBot="1" x14ac:dyDescent="0.4">
      <c r="A10" s="27" t="s">
        <v>95</v>
      </c>
      <c r="B10" s="41" t="s">
        <v>63</v>
      </c>
      <c r="C10" s="31">
        <v>616</v>
      </c>
    </row>
    <row r="11" spans="1:3" ht="15" thickBot="1" x14ac:dyDescent="0.4">
      <c r="A11" s="27" t="s">
        <v>13</v>
      </c>
      <c r="B11" s="41" t="s">
        <v>13</v>
      </c>
      <c r="C11" s="31">
        <v>12507</v>
      </c>
    </row>
    <row r="12" spans="1:3" ht="15" thickBot="1" x14ac:dyDescent="0.4">
      <c r="A12" s="27" t="s">
        <v>16</v>
      </c>
      <c r="B12" s="41" t="s">
        <v>16</v>
      </c>
      <c r="C12" s="31">
        <v>6246</v>
      </c>
    </row>
    <row r="13" spans="1:3" ht="13" thickBot="1" x14ac:dyDescent="0.4">
      <c r="A13" s="27" t="s">
        <v>64</v>
      </c>
      <c r="B13" s="44" t="s">
        <v>64</v>
      </c>
      <c r="C13" s="31">
        <v>23</v>
      </c>
    </row>
    <row r="14" spans="1:3" ht="15" thickBot="1" x14ac:dyDescent="0.4">
      <c r="B14" s="41" t="s">
        <v>47</v>
      </c>
      <c r="C14" s="31">
        <v>96</v>
      </c>
    </row>
    <row r="15" spans="1:3" ht="15" thickBot="1" x14ac:dyDescent="0.4">
      <c r="A15" s="27" t="s">
        <v>49</v>
      </c>
      <c r="B15" s="41" t="s">
        <v>49</v>
      </c>
      <c r="C15" s="31">
        <v>412</v>
      </c>
    </row>
    <row r="16" spans="1:3" ht="15" thickBot="1" x14ac:dyDescent="0.4">
      <c r="A16" s="27" t="s">
        <v>12</v>
      </c>
      <c r="B16" s="41" t="s">
        <v>12</v>
      </c>
      <c r="C16" s="31">
        <v>8505</v>
      </c>
    </row>
    <row r="17" spans="1:3" ht="15" thickBot="1" x14ac:dyDescent="0.4">
      <c r="A17" s="27" t="s">
        <v>27</v>
      </c>
      <c r="B17" s="41" t="s">
        <v>27</v>
      </c>
      <c r="C17" s="31">
        <v>3420</v>
      </c>
    </row>
    <row r="18" spans="1:3" ht="15" thickBot="1" x14ac:dyDescent="0.4">
      <c r="A18" s="27" t="s">
        <v>41</v>
      </c>
      <c r="B18" s="41" t="s">
        <v>41</v>
      </c>
      <c r="C18" s="31">
        <v>1216</v>
      </c>
    </row>
    <row r="19" spans="1:3" ht="15" thickBot="1" x14ac:dyDescent="0.4">
      <c r="A19" s="27" t="s">
        <v>45</v>
      </c>
      <c r="B19" s="41" t="s">
        <v>45</v>
      </c>
      <c r="C19" s="31">
        <v>520</v>
      </c>
    </row>
    <row r="20" spans="1:3" ht="15" thickBot="1" x14ac:dyDescent="0.4">
      <c r="A20" s="27" t="s">
        <v>38</v>
      </c>
      <c r="B20" s="41" t="s">
        <v>38</v>
      </c>
      <c r="C20" s="31">
        <v>1044</v>
      </c>
    </row>
    <row r="21" spans="1:3" ht="15" thickBot="1" x14ac:dyDescent="0.4">
      <c r="A21" s="27" t="s">
        <v>14</v>
      </c>
      <c r="B21" s="41" t="s">
        <v>14</v>
      </c>
      <c r="C21" s="31">
        <v>5202</v>
      </c>
    </row>
    <row r="22" spans="1:3" ht="15" thickBot="1" x14ac:dyDescent="0.4">
      <c r="B22" s="41" t="s">
        <v>39</v>
      </c>
      <c r="C22" s="31">
        <v>134</v>
      </c>
    </row>
    <row r="23" spans="1:3" ht="15" thickBot="1" x14ac:dyDescent="0.4">
      <c r="A23" s="27" t="s">
        <v>26</v>
      </c>
      <c r="B23" s="41" t="s">
        <v>26</v>
      </c>
      <c r="C23" s="31">
        <v>3828</v>
      </c>
    </row>
    <row r="24" spans="1:3" ht="15" thickBot="1" x14ac:dyDescent="0.4">
      <c r="A24" s="27" t="s">
        <v>17</v>
      </c>
      <c r="B24" s="41" t="s">
        <v>17</v>
      </c>
      <c r="C24" s="31">
        <v>9180</v>
      </c>
    </row>
    <row r="25" spans="1:3" ht="15" thickBot="1" x14ac:dyDescent="0.4">
      <c r="A25" s="27" t="s">
        <v>11</v>
      </c>
      <c r="B25" s="41" t="s">
        <v>11</v>
      </c>
      <c r="C25" s="31">
        <v>6900</v>
      </c>
    </row>
    <row r="26" spans="1:3" ht="15" thickBot="1" x14ac:dyDescent="0.4">
      <c r="A26" s="27" t="s">
        <v>32</v>
      </c>
      <c r="B26" s="41" t="s">
        <v>32</v>
      </c>
      <c r="C26" s="31">
        <v>1949</v>
      </c>
    </row>
    <row r="27" spans="1:3" ht="15" thickBot="1" x14ac:dyDescent="0.4">
      <c r="A27" s="27" t="s">
        <v>30</v>
      </c>
      <c r="B27" s="41" t="s">
        <v>30</v>
      </c>
      <c r="C27" s="31">
        <v>2670</v>
      </c>
    </row>
    <row r="28" spans="1:3" ht="15" thickBot="1" x14ac:dyDescent="0.4">
      <c r="A28" s="27" t="s">
        <v>35</v>
      </c>
      <c r="B28" s="41" t="s">
        <v>35</v>
      </c>
      <c r="C28" s="31">
        <v>1818</v>
      </c>
    </row>
    <row r="29" spans="1:3" ht="15" thickBot="1" x14ac:dyDescent="0.4">
      <c r="B29" s="41" t="s">
        <v>51</v>
      </c>
      <c r="C29" s="31">
        <v>131</v>
      </c>
    </row>
    <row r="30" spans="1:3" ht="15" thickBot="1" x14ac:dyDescent="0.4">
      <c r="B30" s="41" t="s">
        <v>50</v>
      </c>
      <c r="C30" s="31">
        <v>434</v>
      </c>
    </row>
    <row r="31" spans="1:3" ht="15" thickBot="1" x14ac:dyDescent="0.4">
      <c r="A31" s="27" t="s">
        <v>31</v>
      </c>
      <c r="B31" s="41" t="s">
        <v>31</v>
      </c>
      <c r="C31" s="31">
        <v>1439</v>
      </c>
    </row>
    <row r="32" spans="1:3" ht="15" thickBot="1" x14ac:dyDescent="0.4">
      <c r="A32" s="27" t="s">
        <v>42</v>
      </c>
      <c r="B32" s="41" t="s">
        <v>42</v>
      </c>
      <c r="C32" s="31">
        <v>434</v>
      </c>
    </row>
    <row r="33" spans="1:3" ht="15" thickBot="1" x14ac:dyDescent="0.4">
      <c r="A33" s="27" t="s">
        <v>8</v>
      </c>
      <c r="B33" s="41" t="s">
        <v>8</v>
      </c>
      <c r="C33" s="31">
        <v>16145</v>
      </c>
    </row>
    <row r="34" spans="1:3" ht="15" thickBot="1" x14ac:dyDescent="0.4">
      <c r="A34" s="27" t="s">
        <v>44</v>
      </c>
      <c r="B34" s="41" t="s">
        <v>44</v>
      </c>
      <c r="C34" s="31">
        <v>818</v>
      </c>
    </row>
    <row r="35" spans="1:3" ht="15" thickBot="1" x14ac:dyDescent="0.4">
      <c r="A35" s="27" t="s">
        <v>7</v>
      </c>
      <c r="B35" s="41" t="s">
        <v>7</v>
      </c>
      <c r="C35" s="31">
        <v>33109</v>
      </c>
    </row>
    <row r="36" spans="1:3" ht="15" thickBot="1" x14ac:dyDescent="0.4">
      <c r="A36" s="27" t="s">
        <v>24</v>
      </c>
      <c r="B36" s="41" t="s">
        <v>24</v>
      </c>
      <c r="C36" s="31">
        <v>3023</v>
      </c>
    </row>
    <row r="37" spans="1:3" ht="15" thickBot="1" x14ac:dyDescent="0.4">
      <c r="B37" s="41" t="s">
        <v>53</v>
      </c>
      <c r="C37" s="31">
        <v>164</v>
      </c>
    </row>
    <row r="38" spans="1:3" ht="15" thickBot="1" x14ac:dyDescent="0.4">
      <c r="A38" s="27" t="s">
        <v>21</v>
      </c>
      <c r="B38" s="41" t="s">
        <v>21</v>
      </c>
      <c r="C38" s="31">
        <v>4406</v>
      </c>
    </row>
    <row r="39" spans="1:3" ht="15" thickBot="1" x14ac:dyDescent="0.4">
      <c r="A39" s="27" t="s">
        <v>46</v>
      </c>
      <c r="B39" s="41" t="s">
        <v>46</v>
      </c>
      <c r="C39" s="31">
        <v>888</v>
      </c>
    </row>
    <row r="40" spans="1:3" ht="15" thickBot="1" x14ac:dyDescent="0.4">
      <c r="A40" s="27" t="s">
        <v>37</v>
      </c>
      <c r="B40" s="41" t="s">
        <v>37</v>
      </c>
      <c r="C40" s="31">
        <v>499</v>
      </c>
    </row>
    <row r="41" spans="1:3" ht="15" thickBot="1" x14ac:dyDescent="0.4">
      <c r="A41" s="27" t="s">
        <v>19</v>
      </c>
      <c r="B41" s="41" t="s">
        <v>19</v>
      </c>
      <c r="C41" s="31">
        <v>7932</v>
      </c>
    </row>
    <row r="42" spans="1:3" ht="13" thickBot="1" x14ac:dyDescent="0.4">
      <c r="A42" s="27" t="s">
        <v>65</v>
      </c>
      <c r="B42" s="44" t="s">
        <v>65</v>
      </c>
      <c r="C42" s="31">
        <v>523</v>
      </c>
    </row>
    <row r="43" spans="1:3" ht="15" thickBot="1" x14ac:dyDescent="0.4">
      <c r="B43" s="41" t="s">
        <v>40</v>
      </c>
      <c r="C43" s="31">
        <v>1071</v>
      </c>
    </row>
    <row r="44" spans="1:3" ht="15" thickBot="1" x14ac:dyDescent="0.4">
      <c r="A44" s="27" t="s">
        <v>25</v>
      </c>
      <c r="B44" s="41" t="s">
        <v>25</v>
      </c>
      <c r="C44" s="31">
        <v>3028</v>
      </c>
    </row>
    <row r="45" spans="1:3" ht="15" thickBot="1" x14ac:dyDescent="0.4">
      <c r="A45" s="27" t="s">
        <v>54</v>
      </c>
      <c r="B45" s="41" t="s">
        <v>54</v>
      </c>
      <c r="C45" s="31">
        <v>177</v>
      </c>
    </row>
    <row r="46" spans="1:3" ht="15" thickBot="1" x14ac:dyDescent="0.4">
      <c r="A46" s="27" t="s">
        <v>20</v>
      </c>
      <c r="B46" s="41" t="s">
        <v>20</v>
      </c>
      <c r="C46" s="31">
        <v>2025</v>
      </c>
    </row>
    <row r="47" spans="1:3" ht="15" thickBot="1" x14ac:dyDescent="0.4">
      <c r="A47" s="27" t="s">
        <v>15</v>
      </c>
      <c r="B47" s="41" t="s">
        <v>15</v>
      </c>
      <c r="C47" s="31">
        <v>14345</v>
      </c>
    </row>
    <row r="48" spans="1:3" ht="15" thickBot="1" x14ac:dyDescent="0.4">
      <c r="A48" s="27" t="s">
        <v>28</v>
      </c>
      <c r="B48" s="41" t="s">
        <v>28</v>
      </c>
      <c r="C48" s="31">
        <v>431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2711</v>
      </c>
    </row>
    <row r="51" spans="1:3" ht="15" thickBot="1" x14ac:dyDescent="0.4">
      <c r="A51" s="27" t="s">
        <v>9</v>
      </c>
      <c r="B51" s="41" t="s">
        <v>9</v>
      </c>
      <c r="C51" s="31">
        <v>1991</v>
      </c>
    </row>
    <row r="52" spans="1:3" ht="15" thickBot="1" x14ac:dyDescent="0.4">
      <c r="B52" s="41" t="s">
        <v>56</v>
      </c>
      <c r="C52" s="31">
        <v>263</v>
      </c>
    </row>
    <row r="53" spans="1:3" ht="15" thickBot="1" x14ac:dyDescent="0.4">
      <c r="A53" s="27" t="s">
        <v>22</v>
      </c>
      <c r="B53" s="41" t="s">
        <v>22</v>
      </c>
      <c r="C53" s="31">
        <v>1197</v>
      </c>
    </row>
    <row r="54" spans="1:3" ht="15" thickBot="1" x14ac:dyDescent="0.4">
      <c r="A54" s="27" t="s">
        <v>55</v>
      </c>
      <c r="B54" s="51" t="s">
        <v>55</v>
      </c>
      <c r="C54" s="52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C3F4060-C26D-4754-B5CD-297109BCCA69}"/>
    <hyperlink ref="B47" r:id="rId2" display="https://www.worldometers.info/coronavirus/usa/texas/" xr:uid="{69C5DF20-5567-462A-9FE1-4B68C84D047F}"/>
    <hyperlink ref="B11" r:id="rId3" display="https://www.worldometers.info/coronavirus/usa/florida/" xr:uid="{0F87D0D5-BF85-4947-8F8F-473780752C7D}"/>
    <hyperlink ref="B35" r:id="rId4" display="https://www.worldometers.info/coronavirus/usa/new-york/" xr:uid="{457BA67E-72EE-4B68-A9C3-59FD124EC612}"/>
    <hyperlink ref="B12" r:id="rId5" display="https://www.worldometers.info/coronavirus/usa/georgia/" xr:uid="{68204E39-A1EA-4860-94B3-9C86560585F7}"/>
    <hyperlink ref="B16" r:id="rId6" display="https://www.worldometers.info/coronavirus/usa/illinois/" xr:uid="{36A3CA01-5AB5-40F3-9B0A-611DC65FA624}"/>
    <hyperlink ref="B4" r:id="rId7" display="https://www.worldometers.info/coronavirus/usa/arizona/" xr:uid="{C8E2EA84-0CF5-4FFF-8D40-3C4A74274DA9}"/>
    <hyperlink ref="B33" r:id="rId8" display="https://www.worldometers.info/coronavirus/usa/new-jersey/" xr:uid="{7E20960B-8F7E-4325-B1F8-015BDED836D3}"/>
    <hyperlink ref="B36" r:id="rId9" display="https://www.worldometers.info/coronavirus/usa/north-carolina/" xr:uid="{FDD44593-7C8F-408C-89C5-143357719F76}"/>
    <hyperlink ref="B46" r:id="rId10" display="https://www.worldometers.info/coronavirus/usa/tennessee/" xr:uid="{273D4903-017C-4A94-BD97-B7B22B1D48C1}"/>
    <hyperlink ref="B21" r:id="rId11" display="https://www.worldometers.info/coronavirus/usa/louisiana/" xr:uid="{E16BEC44-32F6-488B-B6CC-393C95C6BF8F}"/>
    <hyperlink ref="B41" r:id="rId12" display="https://www.worldometers.info/coronavirus/usa/pennsylvania/" xr:uid="{52A62EC6-0472-4347-A298-8F8AE93B890F}"/>
    <hyperlink ref="B2" r:id="rId13" display="https://www.worldometers.info/coronavirus/usa/alabama/" xr:uid="{3D9A75EA-0610-4571-B570-89B5DD6D386E}"/>
    <hyperlink ref="B38" r:id="rId14" display="https://www.worldometers.info/coronavirus/usa/ohio/" xr:uid="{1E6EF49F-1453-41FD-8B58-879F1E371F4B}"/>
    <hyperlink ref="B50" r:id="rId15" display="https://www.worldometers.info/coronavirus/usa/virginia/" xr:uid="{5952B7FB-359F-430C-BFF4-BCB452C9CDD7}"/>
    <hyperlink ref="B44" r:id="rId16" display="https://www.worldometers.info/coronavirus/usa/south-carolina/" xr:uid="{AF095123-C86F-4E2B-A5DA-224CF7B0CF73}"/>
    <hyperlink ref="B24" r:id="rId17" display="https://www.worldometers.info/coronavirus/usa/massachusetts/" xr:uid="{D10521CE-0C01-4FC7-B3AD-82FA771DD682}"/>
    <hyperlink ref="B25" r:id="rId18" display="https://www.worldometers.info/coronavirus/usa/michigan/" xr:uid="{AE77707F-EA06-41A7-86F6-0DD5B648563B}"/>
    <hyperlink ref="B23" r:id="rId19" display="https://www.worldometers.info/coronavirus/usa/maryland/" xr:uid="{9A0B1081-A068-42F3-9AA3-9D0C3920D759}"/>
    <hyperlink ref="B17" r:id="rId20" display="https://www.worldometers.info/coronavirus/usa/indiana/" xr:uid="{1F23132D-2713-48D0-9442-688FB6B4C5C3}"/>
    <hyperlink ref="B28" r:id="rId21" display="https://www.worldometers.info/coronavirus/usa/missouri/" xr:uid="{9182394E-140F-491C-A89B-7A511B7C8018}"/>
    <hyperlink ref="B27" r:id="rId22" display="https://www.worldometers.info/coronavirus/usa/mississippi/" xr:uid="{BA857B53-F513-4C5B-A768-C02F8F9EAA4E}"/>
    <hyperlink ref="B53" r:id="rId23" display="https://www.worldometers.info/coronavirus/usa/wisconsin/" xr:uid="{E80C930A-5769-43FF-A085-F63777E9A6EB}"/>
    <hyperlink ref="B26" r:id="rId24" display="https://www.worldometers.info/coronavirus/usa/minnesota/" xr:uid="{A55A31D7-B545-4E11-9CEC-2A63D8FF94F1}"/>
    <hyperlink ref="B51" r:id="rId25" display="https://www.worldometers.info/coronavirus/usa/washington/" xr:uid="{089428AE-0CED-476E-A434-D8A6706DA0E8}"/>
    <hyperlink ref="B18" r:id="rId26" display="https://www.worldometers.info/coronavirus/usa/iowa/" xr:uid="{80C6C0E9-E26B-4063-A22E-409E469AC5C1}"/>
    <hyperlink ref="B31" r:id="rId27" display="https://www.worldometers.info/coronavirus/usa/nevada/" xr:uid="{62665EF3-2FAA-4E0B-A2C3-DAE67AE887B9}"/>
    <hyperlink ref="B5" r:id="rId28" display="https://www.worldometers.info/coronavirus/usa/arkansas/" xr:uid="{8C036425-D20A-4C53-9633-6C2F97342AE3}"/>
    <hyperlink ref="B39" r:id="rId29" display="https://www.worldometers.info/coronavirus/usa/oklahoma/" xr:uid="{627EB999-7398-44D8-A8C3-D6E21B9F8261}"/>
    <hyperlink ref="B7" r:id="rId30" display="https://www.worldometers.info/coronavirus/usa/colorado/" xr:uid="{C6D89543-3DD5-460E-9B89-A9EA7016403F}"/>
    <hyperlink ref="B48" r:id="rId31" display="https://www.worldometers.info/coronavirus/usa/utah/" xr:uid="{9B0F93A6-CA2C-452C-869C-BD0E1CE4461E}"/>
    <hyperlink ref="B20" r:id="rId32" display="https://www.worldometers.info/coronavirus/usa/kentucky/" xr:uid="{0A8242DA-FE70-4C10-8718-A109CA79515B}"/>
    <hyperlink ref="B8" r:id="rId33" display="https://www.worldometers.info/coronavirus/usa/connecticut/" xr:uid="{FBE9DA91-226D-45FA-ADB4-81E40C181956}"/>
    <hyperlink ref="B19" r:id="rId34" display="https://www.worldometers.info/coronavirus/usa/kansas/" xr:uid="{5B9A51A6-9658-4050-AD6F-F4CB8B6E45B5}"/>
    <hyperlink ref="B30" r:id="rId35" display="https://www.worldometers.info/coronavirus/usa/nebraska/" xr:uid="{054BA12E-F033-4601-B732-721785C76D15}"/>
    <hyperlink ref="B15" r:id="rId36" display="https://www.worldometers.info/coronavirus/usa/idaho/" xr:uid="{96D8F492-377A-4F5F-875A-DDD452D65FC9}"/>
    <hyperlink ref="B40" r:id="rId37" display="https://www.worldometers.info/coronavirus/usa/oregon/" xr:uid="{11540EF6-05A5-4ECF-B72D-4634DDE12896}"/>
    <hyperlink ref="B34" r:id="rId38" display="https://www.worldometers.info/coronavirus/usa/new-mexico/" xr:uid="{04AA1A3C-42A1-491C-B656-0E4FB302E91F}"/>
    <hyperlink ref="B43" r:id="rId39" display="https://www.worldometers.info/coronavirus/usa/rhode-island/" xr:uid="{4CF71259-9C5C-400C-8DDC-A197E76D3A1A}"/>
    <hyperlink ref="B9" r:id="rId40" display="https://www.worldometers.info/coronavirus/usa/delaware/" xr:uid="{FD3BD382-8E87-4332-A738-6795A08B494F}"/>
    <hyperlink ref="B45" r:id="rId41" display="https://www.worldometers.info/coronavirus/usa/south-dakota/" xr:uid="{DF0036F5-6F0D-4D64-9E20-0A822A81B76D}"/>
    <hyperlink ref="B37" r:id="rId42" display="https://www.worldometers.info/coronavirus/usa/north-dakota/" xr:uid="{A11A6934-1BBC-4D45-B9D6-D92024F25749}"/>
    <hyperlink ref="B10" r:id="rId43" display="https://www.worldometers.info/coronavirus/usa/district-of-columbia/" xr:uid="{741E1C83-2D8C-4C4D-A8D5-01CF293D1256}"/>
    <hyperlink ref="B52" r:id="rId44" display="https://www.worldometers.info/coronavirus/usa/west-virginia/" xr:uid="{DAB5D345-5598-4907-9663-AFB703D78924}"/>
    <hyperlink ref="B14" r:id="rId45" display="https://www.worldometers.info/coronavirus/usa/hawaii/" xr:uid="{DC397135-470D-47F0-848B-C8F03005A7ED}"/>
    <hyperlink ref="B29" r:id="rId46" display="https://www.worldometers.info/coronavirus/usa/montana/" xr:uid="{629DAB36-3A51-40EC-833C-3597119207DC}"/>
    <hyperlink ref="B32" r:id="rId47" display="https://www.worldometers.info/coronavirus/usa/new-hampshire/" xr:uid="{2700D789-292F-4EA8-801E-53B31ABE4542}"/>
    <hyperlink ref="B3" r:id="rId48" display="https://www.worldometers.info/coronavirus/usa/alaska/" xr:uid="{70B03323-0308-4149-B116-212C409009ED}"/>
    <hyperlink ref="B22" r:id="rId49" display="https://www.worldometers.info/coronavirus/usa/maine/" xr:uid="{8687DD92-7F77-4D3F-A904-A3E8F6CD6FCC}"/>
    <hyperlink ref="B54" r:id="rId50" display="https://www.worldometers.info/coronavirus/usa/wyoming/" xr:uid="{840C5AC2-3F94-4E94-BB60-6ED3788C8EF8}"/>
    <hyperlink ref="B49" r:id="rId51" display="https://www.worldometers.info/coronavirus/usa/vermont/" xr:uid="{E3288073-80DF-444E-878F-0D5137C3E36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2020-09-12T11:35:21Z</dcterms:modified>
</cp:coreProperties>
</file>