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8FC9EA0B-648E-4966-AD69-43F22EA093C3}" xr6:coauthVersionLast="45" xr6:coauthVersionMax="45" xr10:uidLastSave="{D05BB602-CA53-45E5-8CC2-CEBADC5FE240}"/>
  <bookViews>
    <workbookView xWindow="2790" yWindow="-21000" windowWidth="34665" windowHeight="1962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" i="3" l="1"/>
  <c r="N16" i="3"/>
  <c r="N42" i="3"/>
  <c r="N33" i="3"/>
  <c r="N13" i="3"/>
  <c r="N14" i="3"/>
  <c r="N36" i="3"/>
  <c r="N23" i="3"/>
  <c r="N8" i="3"/>
  <c r="N11" i="3"/>
  <c r="N32" i="3"/>
  <c r="N29" i="3"/>
  <c r="N6" i="3"/>
  <c r="N50" i="3"/>
  <c r="N4" i="3"/>
  <c r="N26" i="3"/>
  <c r="N19" i="3"/>
  <c r="N44" i="3"/>
  <c r="N41" i="3"/>
  <c r="N55" i="3"/>
  <c r="N9" i="3"/>
  <c r="N28" i="3"/>
  <c r="N45" i="3"/>
  <c r="N40" i="3"/>
  <c r="N52" i="3"/>
  <c r="N30" i="3"/>
  <c r="N7" i="3"/>
  <c r="N27" i="3"/>
  <c r="N12" i="3"/>
  <c r="N25" i="3"/>
  <c r="N18" i="3"/>
  <c r="N10" i="3"/>
  <c r="N3" i="3"/>
  <c r="N34" i="3"/>
  <c r="N2" i="3"/>
  <c r="N54" i="3"/>
  <c r="N46" i="3"/>
  <c r="N53" i="3"/>
  <c r="N21" i="3"/>
  <c r="N49" i="3"/>
  <c r="N39" i="3"/>
  <c r="N15" i="3"/>
  <c r="N31" i="3"/>
  <c r="N24" i="3"/>
  <c r="N37" i="3"/>
  <c r="N20" i="3"/>
  <c r="N43" i="3"/>
  <c r="N38" i="3"/>
  <c r="N5" i="3"/>
  <c r="N48" i="3"/>
  <c r="N47" i="3"/>
  <c r="N17" i="3"/>
  <c r="N22" i="3"/>
  <c r="N35" i="3"/>
  <c r="O21" i="3" l="1"/>
  <c r="P21" i="3"/>
  <c r="P6" i="3" l="1"/>
  <c r="P34" i="3"/>
  <c r="P23" i="3"/>
  <c r="P28" i="3"/>
  <c r="P29" i="3"/>
  <c r="P36" i="3"/>
  <c r="P3" i="3"/>
  <c r="P39" i="3"/>
  <c r="P19" i="3"/>
  <c r="P10" i="3"/>
  <c r="P38" i="3"/>
  <c r="P37" i="3"/>
  <c r="P25" i="3"/>
  <c r="P33" i="3"/>
  <c r="P4" i="3"/>
  <c r="P12" i="3"/>
  <c r="P41" i="3"/>
  <c r="P15" i="3"/>
  <c r="P49" i="3"/>
  <c r="P9" i="3"/>
  <c r="P11" i="3"/>
  <c r="P52" i="3"/>
  <c r="P53" i="3"/>
  <c r="P22" i="3"/>
  <c r="P50" i="3"/>
  <c r="P5" i="3"/>
  <c r="P40" i="3"/>
  <c r="P30" i="3"/>
  <c r="P14" i="3"/>
  <c r="P18" i="3"/>
  <c r="P17" i="3"/>
  <c r="P7" i="3"/>
  <c r="P24" i="3"/>
  <c r="P54" i="3"/>
  <c r="P47" i="3"/>
  <c r="P48" i="3"/>
  <c r="P42" i="3"/>
  <c r="P35" i="3"/>
  <c r="P51" i="3"/>
  <c r="P46" i="3"/>
  <c r="P32" i="3"/>
  <c r="P45" i="3"/>
  <c r="P27" i="3"/>
  <c r="P26" i="3"/>
  <c r="P8" i="3"/>
  <c r="P55" i="3"/>
  <c r="P20" i="3"/>
  <c r="P16" i="3"/>
  <c r="P31" i="3"/>
  <c r="P13" i="3"/>
  <c r="P43" i="3"/>
  <c r="P44" i="3"/>
  <c r="P2" i="3"/>
  <c r="O24" i="3"/>
  <c r="Q23" i="3" l="1"/>
  <c r="Q11" i="3"/>
  <c r="Q33" i="3"/>
  <c r="Q3" i="3"/>
  <c r="Q25" i="3"/>
  <c r="Q24" i="3"/>
  <c r="Q28" i="3"/>
  <c r="Q21" i="3"/>
  <c r="Q27" i="3"/>
  <c r="Q51" i="3"/>
  <c r="Q22" i="3"/>
  <c r="Q31" i="3"/>
  <c r="Q2" i="3"/>
  <c r="Q20" i="3"/>
  <c r="Q17" i="3"/>
  <c r="Q16" i="3"/>
  <c r="Q40" i="3"/>
  <c r="Q46" i="3"/>
  <c r="Q38" i="3"/>
  <c r="Q30" i="3"/>
  <c r="Q7" i="3"/>
  <c r="Q5" i="3"/>
  <c r="Q39" i="3"/>
  <c r="Q4" i="3"/>
  <c r="Q18" i="3"/>
  <c r="Q12" i="3"/>
  <c r="Q49" i="3"/>
  <c r="Q14" i="3"/>
  <c r="Q15" i="3"/>
  <c r="Q52" i="3"/>
  <c r="Q29" i="3"/>
  <c r="Q37" i="3"/>
  <c r="Q6" i="3"/>
  <c r="Q47" i="3"/>
  <c r="Q55" i="3"/>
  <c r="Q36" i="3"/>
  <c r="Q41" i="3"/>
  <c r="Q50" i="3"/>
  <c r="Q45" i="3"/>
  <c r="Q19" i="3"/>
  <c r="Q34" i="3"/>
  <c r="Q32" i="3"/>
  <c r="Q48" i="3"/>
  <c r="Q13" i="3"/>
  <c r="Q35" i="3"/>
  <c r="Q26" i="3"/>
  <c r="Q10" i="3"/>
  <c r="Q43" i="3"/>
  <c r="Q42" i="3"/>
  <c r="Q44" i="3"/>
  <c r="Q8" i="3"/>
  <c r="Q53" i="3"/>
  <c r="Q54" i="3"/>
  <c r="Q9" i="3" l="1"/>
  <c r="O25" i="3" l="1"/>
  <c r="O20" i="3"/>
  <c r="O30" i="3"/>
  <c r="O32" i="3"/>
  <c r="O6" i="3"/>
  <c r="O5" i="3"/>
  <c r="O55" i="3"/>
  <c r="O35" i="3"/>
  <c r="O14" i="3"/>
  <c r="O9" i="3"/>
  <c r="O37" i="3"/>
  <c r="O44" i="3"/>
  <c r="O39" i="3"/>
  <c r="O28" i="3"/>
  <c r="O3" i="3"/>
  <c r="O33" i="3"/>
  <c r="O19" i="3"/>
  <c r="O7" i="3"/>
  <c r="O36" i="3"/>
  <c r="O18" i="3"/>
  <c r="O54" i="3"/>
  <c r="O50" i="3"/>
  <c r="O49" i="3"/>
  <c r="O23" i="3"/>
  <c r="O43" i="3"/>
  <c r="O46" i="3"/>
  <c r="O40" i="3"/>
  <c r="O27" i="3"/>
  <c r="O31" i="3"/>
  <c r="O22" i="3"/>
  <c r="O4" i="3"/>
  <c r="O11" i="3"/>
  <c r="O8" i="3"/>
  <c r="O41" i="3"/>
  <c r="O38" i="3"/>
  <c r="O53" i="3"/>
  <c r="O42" i="3"/>
  <c r="O13" i="3"/>
  <c r="O29" i="3"/>
  <c r="O10" i="3"/>
  <c r="O15" i="3"/>
  <c r="O34" i="3"/>
  <c r="O48" i="3"/>
  <c r="O45" i="3"/>
  <c r="O51" i="3"/>
  <c r="O2" i="3"/>
  <c r="O26" i="3"/>
  <c r="O16" i="3"/>
  <c r="O52" i="3"/>
  <c r="O17" i="3"/>
  <c r="O12" i="3"/>
  <c r="O47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<sst xmlns="http://schemas.openxmlformats.org/spreadsheetml/2006/main" count="331" uniqueCount="105">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</sst>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8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wisconsin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assachusetts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2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6" t="s">
        <v>67</v>
      </c>
      <c r="Q1" s="56"/>
      <c r="R1" s="56"/>
      <c r="S1" s="4">
        <v>1.4999999999999999E-2</v>
      </c>
      <c r="T1" s="4"/>
      <c r="U1" s="57" t="s">
        <v>76</v>
      </c>
      <c r="V1" s="57"/>
      <c r="W1" s="57"/>
      <c r="X1" s="57"/>
      <c r="Y1" s="57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865559</v>
      </c>
      <c r="D5" s="2"/>
      <c r="E5" s="1">
        <v>16760</v>
      </c>
      <c r="F5" s="2"/>
      <c r="G5" s="1">
        <v>446525</v>
      </c>
      <c r="H5" s="1">
        <v>402274</v>
      </c>
      <c r="I5" s="1">
        <v>21906</v>
      </c>
      <c r="J5" s="2">
        <v>424</v>
      </c>
      <c r="K5" s="1">
        <v>16425487</v>
      </c>
      <c r="L5" s="1">
        <v>415706</v>
      </c>
      <c r="M5" s="1">
        <v>39512223</v>
      </c>
      <c r="N5" s="5"/>
      <c r="O5" s="6"/>
    </row>
    <row r="6" spans="1:26" ht="15" thickBot="1" x14ac:dyDescent="0.4">
      <c r="A6" s="43">
        <v>2</v>
      </c>
      <c r="B6" s="41" t="s">
        <v>15</v>
      </c>
      <c r="C6" s="1">
        <v>851400</v>
      </c>
      <c r="D6" s="2"/>
      <c r="E6" s="1">
        <v>17308</v>
      </c>
      <c r="F6" s="2"/>
      <c r="G6" s="1">
        <v>729308</v>
      </c>
      <c r="H6" s="1">
        <v>104784</v>
      </c>
      <c r="I6" s="1">
        <v>29363</v>
      </c>
      <c r="J6" s="2">
        <v>597</v>
      </c>
      <c r="K6" s="1">
        <v>7719407</v>
      </c>
      <c r="L6" s="1">
        <v>266224</v>
      </c>
      <c r="M6" s="1">
        <v>28995881</v>
      </c>
      <c r="N6" s="5"/>
      <c r="O6" s="6"/>
    </row>
    <row r="7" spans="1:26" ht="15" thickBot="1" x14ac:dyDescent="0.4">
      <c r="A7" s="43">
        <v>3</v>
      </c>
      <c r="B7" s="41" t="s">
        <v>13</v>
      </c>
      <c r="C7" s="1">
        <v>741632</v>
      </c>
      <c r="D7" s="2"/>
      <c r="E7" s="1">
        <v>15598</v>
      </c>
      <c r="F7" s="2"/>
      <c r="G7" s="1">
        <v>463065</v>
      </c>
      <c r="H7" s="1">
        <v>262969</v>
      </c>
      <c r="I7" s="1">
        <v>34530</v>
      </c>
      <c r="J7" s="2">
        <v>726</v>
      </c>
      <c r="K7" s="1">
        <v>5622438</v>
      </c>
      <c r="L7" s="1">
        <v>261780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513460</v>
      </c>
      <c r="D8" s="2"/>
      <c r="E8" s="1">
        <v>33426</v>
      </c>
      <c r="F8" s="2"/>
      <c r="G8" s="1">
        <v>407038</v>
      </c>
      <c r="H8" s="1">
        <v>72996</v>
      </c>
      <c r="I8" s="1">
        <v>26394</v>
      </c>
      <c r="J8" s="1">
        <v>1718</v>
      </c>
      <c r="K8" s="1">
        <v>12342180</v>
      </c>
      <c r="L8" s="1">
        <v>634443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16</v>
      </c>
      <c r="C9" s="1">
        <v>334601</v>
      </c>
      <c r="D9" s="2"/>
      <c r="E9" s="1">
        <v>7470</v>
      </c>
      <c r="F9" s="2"/>
      <c r="G9" s="1">
        <v>144637</v>
      </c>
      <c r="H9" s="1">
        <v>182494</v>
      </c>
      <c r="I9" s="1">
        <v>31514</v>
      </c>
      <c r="J9" s="2">
        <v>704</v>
      </c>
      <c r="K9" s="1">
        <v>3518166</v>
      </c>
      <c r="L9" s="1">
        <v>331358</v>
      </c>
      <c r="M9" s="1">
        <v>10617423</v>
      </c>
      <c r="N9" s="6"/>
      <c r="O9" s="6"/>
    </row>
    <row r="10" spans="1:26" ht="15" thickBot="1" x14ac:dyDescent="0.4">
      <c r="A10" s="43">
        <v>6</v>
      </c>
      <c r="B10" s="41" t="s">
        <v>12</v>
      </c>
      <c r="C10" s="1">
        <v>330643</v>
      </c>
      <c r="D10" s="2"/>
      <c r="E10" s="1">
        <v>9320</v>
      </c>
      <c r="F10" s="2"/>
      <c r="G10" s="1">
        <v>217776</v>
      </c>
      <c r="H10" s="1">
        <v>103547</v>
      </c>
      <c r="I10" s="1">
        <v>26093</v>
      </c>
      <c r="J10" s="2">
        <v>735</v>
      </c>
      <c r="K10" s="1">
        <v>6463923</v>
      </c>
      <c r="L10" s="1">
        <v>510102</v>
      </c>
      <c r="M10" s="1">
        <v>12671821</v>
      </c>
      <c r="N10" s="5"/>
      <c r="O10" s="6"/>
    </row>
    <row r="11" spans="1:26" ht="15" thickBot="1" x14ac:dyDescent="0.4">
      <c r="A11" s="43">
        <v>7</v>
      </c>
      <c r="B11" s="41" t="s">
        <v>24</v>
      </c>
      <c r="C11" s="1">
        <v>236407</v>
      </c>
      <c r="D11" s="2"/>
      <c r="E11" s="1">
        <v>3856</v>
      </c>
      <c r="F11" s="2"/>
      <c r="G11" s="1">
        <v>206471</v>
      </c>
      <c r="H11" s="1">
        <v>26080</v>
      </c>
      <c r="I11" s="1">
        <v>22541</v>
      </c>
      <c r="J11" s="2">
        <v>368</v>
      </c>
      <c r="K11" s="1">
        <v>3459943</v>
      </c>
      <c r="L11" s="1">
        <v>329893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227635</v>
      </c>
      <c r="D12" s="2"/>
      <c r="E12" s="1">
        <v>5772</v>
      </c>
      <c r="F12" s="2"/>
      <c r="G12" s="1">
        <v>37586</v>
      </c>
      <c r="H12" s="1">
        <v>184277</v>
      </c>
      <c r="I12" s="1">
        <v>31274</v>
      </c>
      <c r="J12" s="2">
        <v>793</v>
      </c>
      <c r="K12" s="1">
        <v>1893077</v>
      </c>
      <c r="L12" s="1">
        <v>260084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20</v>
      </c>
      <c r="C13" s="1">
        <v>220538</v>
      </c>
      <c r="D13" s="2"/>
      <c r="E13" s="1">
        <v>2828</v>
      </c>
      <c r="F13" s="2"/>
      <c r="G13" s="1">
        <v>198465</v>
      </c>
      <c r="H13" s="1">
        <v>19245</v>
      </c>
      <c r="I13" s="1">
        <v>32294</v>
      </c>
      <c r="J13" s="2">
        <v>414</v>
      </c>
      <c r="K13" s="1">
        <v>3233299</v>
      </c>
      <c r="L13" s="1">
        <v>473454</v>
      </c>
      <c r="M13" s="1">
        <v>6829174</v>
      </c>
      <c r="N13" s="5"/>
      <c r="O13" s="6"/>
    </row>
    <row r="14" spans="1:26" ht="15" thickBot="1" x14ac:dyDescent="0.4">
      <c r="A14" s="43">
        <v>10</v>
      </c>
      <c r="B14" s="41" t="s">
        <v>8</v>
      </c>
      <c r="C14" s="1">
        <v>220196</v>
      </c>
      <c r="D14" s="2"/>
      <c r="E14" s="1">
        <v>16322</v>
      </c>
      <c r="F14" s="2"/>
      <c r="G14" s="1">
        <v>176415</v>
      </c>
      <c r="H14" s="1">
        <v>27459</v>
      </c>
      <c r="I14" s="1">
        <v>24791</v>
      </c>
      <c r="J14" s="1">
        <v>1838</v>
      </c>
      <c r="K14" s="1">
        <v>4036867</v>
      </c>
      <c r="L14" s="1">
        <v>454490</v>
      </c>
      <c r="M14" s="1">
        <v>8882190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180956</v>
      </c>
      <c r="D15" s="2"/>
      <c r="E15" s="1">
        <v>8487</v>
      </c>
      <c r="F15" s="2"/>
      <c r="G15" s="1">
        <v>140737</v>
      </c>
      <c r="H15" s="1">
        <v>31732</v>
      </c>
      <c r="I15" s="1">
        <v>14135</v>
      </c>
      <c r="J15" s="2">
        <v>663</v>
      </c>
      <c r="K15" s="1">
        <v>2371234</v>
      </c>
      <c r="L15" s="1">
        <v>185224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21</v>
      </c>
      <c r="C16" s="1">
        <v>173733</v>
      </c>
      <c r="D16" s="2"/>
      <c r="E16" s="1">
        <v>5039</v>
      </c>
      <c r="F16" s="2"/>
      <c r="G16" s="1">
        <v>145969</v>
      </c>
      <c r="H16" s="1">
        <v>22725</v>
      </c>
      <c r="I16" s="1">
        <v>14863</v>
      </c>
      <c r="J16" s="2">
        <v>431</v>
      </c>
      <c r="K16" s="1">
        <v>3716545</v>
      </c>
      <c r="L16" s="1">
        <v>317950</v>
      </c>
      <c r="M16" s="1">
        <v>11689100</v>
      </c>
      <c r="N16" s="5"/>
      <c r="O16" s="6"/>
    </row>
    <row r="17" spans="1:15" ht="15" thickBot="1" x14ac:dyDescent="0.4">
      <c r="A17" s="43">
        <v>13</v>
      </c>
      <c r="B17" s="41" t="s">
        <v>14</v>
      </c>
      <c r="C17" s="1">
        <v>173121</v>
      </c>
      <c r="D17" s="2"/>
      <c r="E17" s="1">
        <v>5695</v>
      </c>
      <c r="F17" s="2"/>
      <c r="G17" s="1">
        <v>161792</v>
      </c>
      <c r="H17" s="1">
        <v>5634</v>
      </c>
      <c r="I17" s="1">
        <v>37240</v>
      </c>
      <c r="J17" s="1">
        <v>1225</v>
      </c>
      <c r="K17" s="1">
        <v>2516635</v>
      </c>
      <c r="L17" s="1">
        <v>541352</v>
      </c>
      <c r="M17" s="1">
        <v>4648794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167977</v>
      </c>
      <c r="D18" s="2"/>
      <c r="E18" s="1">
        <v>2706</v>
      </c>
      <c r="F18" s="2"/>
      <c r="G18" s="1">
        <v>74238</v>
      </c>
      <c r="H18" s="1">
        <v>91033</v>
      </c>
      <c r="I18" s="1">
        <v>34259</v>
      </c>
      <c r="J18" s="2">
        <v>552</v>
      </c>
      <c r="K18" s="1">
        <v>1286908</v>
      </c>
      <c r="L18" s="1">
        <v>262464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161610</v>
      </c>
      <c r="D19" s="2"/>
      <c r="E19" s="1">
        <v>3381</v>
      </c>
      <c r="F19" s="2"/>
      <c r="G19" s="1">
        <v>18747</v>
      </c>
      <c r="H19" s="1">
        <v>139482</v>
      </c>
      <c r="I19" s="1">
        <v>18934</v>
      </c>
      <c r="J19" s="2">
        <v>396</v>
      </c>
      <c r="K19" s="1">
        <v>2482121</v>
      </c>
      <c r="L19" s="1">
        <v>290799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159809</v>
      </c>
      <c r="D20" s="2"/>
      <c r="E20" s="1">
        <v>3593</v>
      </c>
      <c r="F20" s="2"/>
      <c r="G20" s="1">
        <v>79782</v>
      </c>
      <c r="H20" s="1">
        <v>76434</v>
      </c>
      <c r="I20" s="1">
        <v>31039</v>
      </c>
      <c r="J20" s="2">
        <v>698</v>
      </c>
      <c r="K20" s="1">
        <v>1674133</v>
      </c>
      <c r="L20" s="1">
        <v>325156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22</v>
      </c>
      <c r="C21" s="1">
        <v>158578</v>
      </c>
      <c r="D21" s="2"/>
      <c r="E21" s="1">
        <v>1536</v>
      </c>
      <c r="F21" s="2"/>
      <c r="G21" s="1">
        <v>125411</v>
      </c>
      <c r="H21" s="1">
        <v>31631</v>
      </c>
      <c r="I21" s="1">
        <v>27236</v>
      </c>
      <c r="J21" s="2">
        <v>264</v>
      </c>
      <c r="K21" s="1">
        <v>1726967</v>
      </c>
      <c r="L21" s="1">
        <v>296606</v>
      </c>
      <c r="M21" s="1">
        <v>5822434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156410</v>
      </c>
      <c r="D22" s="52">
        <v>3357</v>
      </c>
      <c r="E22" s="1">
        <v>2555</v>
      </c>
      <c r="F22" s="51">
        <v>22</v>
      </c>
      <c r="G22" s="1">
        <v>30799</v>
      </c>
      <c r="H22" s="1">
        <v>123056</v>
      </c>
      <c r="I22" s="1">
        <v>25485</v>
      </c>
      <c r="J22" s="2">
        <v>416</v>
      </c>
      <c r="K22" s="1">
        <v>2312052</v>
      </c>
      <c r="L22" s="1">
        <v>376714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11</v>
      </c>
      <c r="C23" s="1">
        <v>154455</v>
      </c>
      <c r="D23" s="2"/>
      <c r="E23" s="1">
        <v>7268</v>
      </c>
      <c r="F23" s="2"/>
      <c r="G23" s="1">
        <v>104271</v>
      </c>
      <c r="H23" s="1">
        <v>42916</v>
      </c>
      <c r="I23" s="1">
        <v>15466</v>
      </c>
      <c r="J23" s="2">
        <v>728</v>
      </c>
      <c r="K23" s="1">
        <v>4474817</v>
      </c>
      <c r="L23" s="1">
        <v>448071</v>
      </c>
      <c r="M23" s="1">
        <v>9986857</v>
      </c>
      <c r="N23" s="5"/>
      <c r="O23" s="6"/>
    </row>
    <row r="24" spans="1:15" ht="15" thickBot="1" x14ac:dyDescent="0.4">
      <c r="A24" s="43">
        <v>20</v>
      </c>
      <c r="B24" s="41" t="s">
        <v>17</v>
      </c>
      <c r="C24" s="1">
        <v>140992</v>
      </c>
      <c r="D24" s="2"/>
      <c r="E24" s="1">
        <v>9647</v>
      </c>
      <c r="F24" s="2"/>
      <c r="G24" s="1">
        <v>118892</v>
      </c>
      <c r="H24" s="1">
        <v>12453</v>
      </c>
      <c r="I24" s="1">
        <v>20456</v>
      </c>
      <c r="J24" s="1">
        <v>1400</v>
      </c>
      <c r="K24" s="1">
        <v>2736843</v>
      </c>
      <c r="L24" s="1">
        <v>397075</v>
      </c>
      <c r="M24" s="1">
        <v>6892503</v>
      </c>
      <c r="N24" s="6"/>
      <c r="O24" s="6"/>
    </row>
    <row r="25" spans="1:15" ht="15" thickBot="1" x14ac:dyDescent="0.4">
      <c r="A25" s="43">
        <v>21</v>
      </c>
      <c r="B25" s="41" t="s">
        <v>27</v>
      </c>
      <c r="C25" s="1">
        <v>139269</v>
      </c>
      <c r="D25" s="2"/>
      <c r="E25" s="1">
        <v>3836</v>
      </c>
      <c r="F25" s="2"/>
      <c r="G25" s="1">
        <v>104647</v>
      </c>
      <c r="H25" s="1">
        <v>30786</v>
      </c>
      <c r="I25" s="1">
        <v>20687</v>
      </c>
      <c r="J25" s="2">
        <v>570</v>
      </c>
      <c r="K25" s="1">
        <v>2395566</v>
      </c>
      <c r="L25" s="1">
        <v>355836</v>
      </c>
      <c r="M25" s="1">
        <v>6732219</v>
      </c>
      <c r="N25" s="5"/>
      <c r="O25" s="6"/>
    </row>
    <row r="26" spans="1:15" ht="15" thickBot="1" x14ac:dyDescent="0.4">
      <c r="A26" s="43">
        <v>22</v>
      </c>
      <c r="B26" s="41" t="s">
        <v>26</v>
      </c>
      <c r="C26" s="1">
        <v>132918</v>
      </c>
      <c r="D26" s="2"/>
      <c r="E26" s="1">
        <v>4022</v>
      </c>
      <c r="F26" s="2"/>
      <c r="G26" s="1">
        <v>7812</v>
      </c>
      <c r="H26" s="1">
        <v>121084</v>
      </c>
      <c r="I26" s="1">
        <v>21986</v>
      </c>
      <c r="J26" s="2">
        <v>665</v>
      </c>
      <c r="K26" s="1">
        <v>2956824</v>
      </c>
      <c r="L26" s="1">
        <v>489080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115943</v>
      </c>
      <c r="D27" s="2"/>
      <c r="E27" s="1">
        <v>2233</v>
      </c>
      <c r="F27" s="2"/>
      <c r="G27" s="1">
        <v>103830</v>
      </c>
      <c r="H27" s="1">
        <v>9880</v>
      </c>
      <c r="I27" s="1">
        <v>20559</v>
      </c>
      <c r="J27" s="2">
        <v>396</v>
      </c>
      <c r="K27" s="1">
        <v>2383527</v>
      </c>
      <c r="L27" s="1">
        <v>422639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106817</v>
      </c>
      <c r="D28" s="2"/>
      <c r="E28" s="1">
        <v>3140</v>
      </c>
      <c r="F28" s="2"/>
      <c r="G28" s="1">
        <v>94165</v>
      </c>
      <c r="H28" s="1">
        <v>9512</v>
      </c>
      <c r="I28" s="1">
        <v>35891</v>
      </c>
      <c r="J28" s="1">
        <v>1055</v>
      </c>
      <c r="K28" s="1">
        <v>904005</v>
      </c>
      <c r="L28" s="1">
        <v>303750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102906</v>
      </c>
      <c r="D29" s="50">
        <v>340</v>
      </c>
      <c r="E29" s="1">
        <v>1505</v>
      </c>
      <c r="F29" s="51">
        <v>7</v>
      </c>
      <c r="G29" s="1">
        <v>80062</v>
      </c>
      <c r="H29" s="1">
        <v>21339</v>
      </c>
      <c r="I29" s="1">
        <v>32616</v>
      </c>
      <c r="J29" s="2">
        <v>477</v>
      </c>
      <c r="K29" s="1">
        <v>878577</v>
      </c>
      <c r="L29" s="1">
        <v>278465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102615</v>
      </c>
      <c r="D30" s="2"/>
      <c r="E30" s="1">
        <v>1132</v>
      </c>
      <c r="F30" s="2"/>
      <c r="G30" s="1">
        <v>87555</v>
      </c>
      <c r="H30" s="1">
        <v>13928</v>
      </c>
      <c r="I30" s="1">
        <v>25933</v>
      </c>
      <c r="J30" s="2">
        <v>286</v>
      </c>
      <c r="K30" s="1">
        <v>1412757</v>
      </c>
      <c r="L30" s="1">
        <v>357030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98783</v>
      </c>
      <c r="D31" s="2"/>
      <c r="E31" s="1">
        <v>2226</v>
      </c>
      <c r="F31" s="2"/>
      <c r="G31" s="1">
        <v>46264</v>
      </c>
      <c r="H31" s="1">
        <v>50293</v>
      </c>
      <c r="I31" s="1">
        <v>12972</v>
      </c>
      <c r="J31" s="2">
        <v>292</v>
      </c>
      <c r="K31" s="1">
        <v>2146509</v>
      </c>
      <c r="L31" s="1">
        <v>281883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95246</v>
      </c>
      <c r="D32" s="2"/>
      <c r="E32" s="1">
        <v>1634</v>
      </c>
      <c r="F32" s="2"/>
      <c r="G32" s="1">
        <v>85597</v>
      </c>
      <c r="H32" s="1">
        <v>8015</v>
      </c>
      <c r="I32" s="1">
        <v>31561</v>
      </c>
      <c r="J32" s="2">
        <v>541</v>
      </c>
      <c r="K32" s="1">
        <v>1204636</v>
      </c>
      <c r="L32" s="1">
        <v>399176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28</v>
      </c>
      <c r="C33" s="1">
        <v>88963</v>
      </c>
      <c r="D33" s="2"/>
      <c r="E33" s="2">
        <v>527</v>
      </c>
      <c r="F33" s="2"/>
      <c r="G33" s="1">
        <v>65472</v>
      </c>
      <c r="H33" s="1">
        <v>22964</v>
      </c>
      <c r="I33" s="1">
        <v>27749</v>
      </c>
      <c r="J33" s="2">
        <v>164</v>
      </c>
      <c r="K33" s="1">
        <v>1245853</v>
      </c>
      <c r="L33" s="1">
        <v>388606</v>
      </c>
      <c r="M33" s="1">
        <v>3205958</v>
      </c>
      <c r="N33" s="6"/>
      <c r="O33" s="6"/>
    </row>
    <row r="34" spans="1:15" ht="15" thickBot="1" x14ac:dyDescent="0.4">
      <c r="A34" s="43">
        <v>30</v>
      </c>
      <c r="B34" s="41" t="s">
        <v>31</v>
      </c>
      <c r="C34" s="1">
        <v>87314</v>
      </c>
      <c r="D34" s="2"/>
      <c r="E34" s="1">
        <v>1691</v>
      </c>
      <c r="F34" s="2"/>
      <c r="G34" s="1">
        <v>65001</v>
      </c>
      <c r="H34" s="1">
        <v>20622</v>
      </c>
      <c r="I34" s="1">
        <v>28347</v>
      </c>
      <c r="J34" s="2">
        <v>549</v>
      </c>
      <c r="K34" s="1">
        <v>1154583</v>
      </c>
      <c r="L34" s="1">
        <v>374846</v>
      </c>
      <c r="M34" s="1">
        <v>3080156</v>
      </c>
      <c r="N34" s="5"/>
      <c r="O34" s="6"/>
    </row>
    <row r="35" spans="1:15" ht="15" thickBot="1" x14ac:dyDescent="0.4">
      <c r="A35" s="43">
        <v>31</v>
      </c>
      <c r="B35" s="41" t="s">
        <v>38</v>
      </c>
      <c r="C35" s="1">
        <v>83013</v>
      </c>
      <c r="D35" s="2"/>
      <c r="E35" s="1">
        <v>1276</v>
      </c>
      <c r="F35" s="2"/>
      <c r="G35" s="1">
        <v>16756</v>
      </c>
      <c r="H35" s="1">
        <v>64981</v>
      </c>
      <c r="I35" s="1">
        <v>18581</v>
      </c>
      <c r="J35" s="2">
        <v>286</v>
      </c>
      <c r="K35" s="1">
        <v>1718612</v>
      </c>
      <c r="L35" s="1">
        <v>384677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80777</v>
      </c>
      <c r="D36" s="2"/>
      <c r="E36" s="1">
        <v>2160</v>
      </c>
      <c r="F36" s="2"/>
      <c r="G36" s="1">
        <v>36888</v>
      </c>
      <c r="H36" s="1">
        <v>41729</v>
      </c>
      <c r="I36" s="1">
        <v>14027</v>
      </c>
      <c r="J36" s="2">
        <v>375</v>
      </c>
      <c r="K36" s="1">
        <v>1039775</v>
      </c>
      <c r="L36" s="1">
        <v>180556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70279</v>
      </c>
      <c r="D37" s="2"/>
      <c r="E37" s="2">
        <v>838</v>
      </c>
      <c r="F37" s="2"/>
      <c r="G37" s="1">
        <v>53081</v>
      </c>
      <c r="H37" s="1">
        <v>16360</v>
      </c>
      <c r="I37" s="1">
        <v>24123</v>
      </c>
      <c r="J37" s="2">
        <v>288</v>
      </c>
      <c r="K37" s="1">
        <v>579827</v>
      </c>
      <c r="L37" s="1">
        <v>199027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61861</v>
      </c>
      <c r="D38" s="2"/>
      <c r="E38" s="1">
        <v>4537</v>
      </c>
      <c r="F38" s="2"/>
      <c r="G38" s="1">
        <v>43258</v>
      </c>
      <c r="H38" s="1">
        <v>14066</v>
      </c>
      <c r="I38" s="1">
        <v>17351</v>
      </c>
      <c r="J38" s="1">
        <v>1273</v>
      </c>
      <c r="K38" s="1">
        <v>1916247</v>
      </c>
      <c r="L38" s="1">
        <v>537473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54467</v>
      </c>
      <c r="D39" s="2"/>
      <c r="E39" s="2">
        <v>530</v>
      </c>
      <c r="F39" s="2"/>
      <c r="G39" s="1">
        <v>37122</v>
      </c>
      <c r="H39" s="1">
        <v>16815</v>
      </c>
      <c r="I39" s="1">
        <v>28157</v>
      </c>
      <c r="J39" s="2">
        <v>274</v>
      </c>
      <c r="K39" s="1">
        <v>524094</v>
      </c>
      <c r="L39" s="1">
        <v>270933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49892</v>
      </c>
      <c r="D40" s="2"/>
      <c r="E40" s="2">
        <v>516</v>
      </c>
      <c r="F40" s="2"/>
      <c r="G40" s="1">
        <v>24983</v>
      </c>
      <c r="H40" s="1">
        <v>24393</v>
      </c>
      <c r="I40" s="1">
        <v>27918</v>
      </c>
      <c r="J40" s="2">
        <v>289</v>
      </c>
      <c r="K40" s="1">
        <v>342870</v>
      </c>
      <c r="L40" s="1">
        <v>191862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38160</v>
      </c>
      <c r="D41" s="2"/>
      <c r="E41" s="2">
        <v>608</v>
      </c>
      <c r="F41" s="2"/>
      <c r="G41" s="2" t="s">
        <v>104</v>
      </c>
      <c r="H41" s="2" t="s">
        <v>104</v>
      </c>
      <c r="I41" s="1">
        <v>9048</v>
      </c>
      <c r="J41" s="2">
        <v>144</v>
      </c>
      <c r="K41" s="1">
        <v>759634</v>
      </c>
      <c r="L41" s="1">
        <v>180105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34290</v>
      </c>
      <c r="D42" s="2"/>
      <c r="E42" s="2">
        <v>921</v>
      </c>
      <c r="F42" s="2"/>
      <c r="G42" s="1">
        <v>19127</v>
      </c>
      <c r="H42" s="1">
        <v>14242</v>
      </c>
      <c r="I42" s="1">
        <v>16353</v>
      </c>
      <c r="J42" s="2">
        <v>439</v>
      </c>
      <c r="K42" s="1">
        <v>1019029</v>
      </c>
      <c r="L42" s="1">
        <v>485986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30215</v>
      </c>
      <c r="D43" s="2"/>
      <c r="E43" s="2">
        <v>291</v>
      </c>
      <c r="F43" s="2"/>
      <c r="G43" s="1">
        <v>23320</v>
      </c>
      <c r="H43" s="1">
        <v>6604</v>
      </c>
      <c r="I43" s="1">
        <v>34154</v>
      </c>
      <c r="J43" s="2">
        <v>329</v>
      </c>
      <c r="K43" s="1">
        <v>222321</v>
      </c>
      <c r="L43" s="1">
        <v>251307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53</v>
      </c>
      <c r="C44" s="1">
        <v>28947</v>
      </c>
      <c r="D44" s="2"/>
      <c r="E44" s="2">
        <v>365</v>
      </c>
      <c r="F44" s="2"/>
      <c r="G44" s="1">
        <v>23823</v>
      </c>
      <c r="H44" s="1">
        <v>4759</v>
      </c>
      <c r="I44" s="1">
        <v>37985</v>
      </c>
      <c r="J44" s="2">
        <v>479</v>
      </c>
      <c r="K44" s="1">
        <v>263233</v>
      </c>
      <c r="L44" s="1">
        <v>345422</v>
      </c>
      <c r="M44" s="1">
        <v>762062</v>
      </c>
      <c r="N44" s="5"/>
      <c r="O44" s="6"/>
    </row>
    <row r="45" spans="1:15" ht="15" thickBot="1" x14ac:dyDescent="0.4">
      <c r="A45" s="43">
        <v>41</v>
      </c>
      <c r="B45" s="41" t="s">
        <v>40</v>
      </c>
      <c r="C45" s="1">
        <v>27164</v>
      </c>
      <c r="D45" s="2"/>
      <c r="E45" s="1">
        <v>1147</v>
      </c>
      <c r="F45" s="2"/>
      <c r="G45" s="1">
        <v>2481</v>
      </c>
      <c r="H45" s="1">
        <v>23536</v>
      </c>
      <c r="I45" s="1">
        <v>25642</v>
      </c>
      <c r="J45" s="1">
        <v>1083</v>
      </c>
      <c r="K45" s="1">
        <v>912259</v>
      </c>
      <c r="L45" s="1">
        <v>861141</v>
      </c>
      <c r="M45" s="1">
        <v>1059361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22465</v>
      </c>
      <c r="D46" s="2"/>
      <c r="E46" s="2">
        <v>660</v>
      </c>
      <c r="F46" s="2"/>
      <c r="G46" s="1">
        <v>11665</v>
      </c>
      <c r="H46" s="1">
        <v>10140</v>
      </c>
      <c r="I46" s="1">
        <v>23070</v>
      </c>
      <c r="J46" s="2">
        <v>678</v>
      </c>
      <c r="K46" s="1">
        <v>315738</v>
      </c>
      <c r="L46" s="1">
        <v>324245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51</v>
      </c>
      <c r="C47" s="1">
        <v>20210</v>
      </c>
      <c r="D47" s="2"/>
      <c r="E47" s="2">
        <v>225</v>
      </c>
      <c r="F47" s="2"/>
      <c r="G47" s="1">
        <v>12068</v>
      </c>
      <c r="H47" s="1">
        <v>7917</v>
      </c>
      <c r="I47" s="1">
        <v>18909</v>
      </c>
      <c r="J47" s="2">
        <v>211</v>
      </c>
      <c r="K47" s="1">
        <v>414579</v>
      </c>
      <c r="L47" s="1">
        <v>387900</v>
      </c>
      <c r="M47" s="1">
        <v>1068778</v>
      </c>
      <c r="N47" s="5"/>
      <c r="O47" s="6"/>
    </row>
    <row r="48" spans="1:15" ht="15" thickBot="1" x14ac:dyDescent="0.4">
      <c r="A48" s="43">
        <v>44</v>
      </c>
      <c r="B48" s="41" t="s">
        <v>56</v>
      </c>
      <c r="C48" s="1">
        <v>18818</v>
      </c>
      <c r="D48" s="2"/>
      <c r="E48" s="2">
        <v>391</v>
      </c>
      <c r="F48" s="2"/>
      <c r="G48" s="1">
        <v>13815</v>
      </c>
      <c r="H48" s="1">
        <v>4612</v>
      </c>
      <c r="I48" s="1">
        <v>10500</v>
      </c>
      <c r="J48" s="2">
        <v>218</v>
      </c>
      <c r="K48" s="1">
        <v>648771</v>
      </c>
      <c r="L48" s="1">
        <v>362008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63</v>
      </c>
      <c r="C49" s="1">
        <v>16132</v>
      </c>
      <c r="D49" s="2"/>
      <c r="E49" s="2">
        <v>638</v>
      </c>
      <c r="F49" s="2"/>
      <c r="G49" s="1">
        <v>12627</v>
      </c>
      <c r="H49" s="1">
        <v>2867</v>
      </c>
      <c r="I49" s="1">
        <v>22858</v>
      </c>
      <c r="J49" s="2">
        <v>904</v>
      </c>
      <c r="K49" s="1">
        <v>448262</v>
      </c>
      <c r="L49" s="1">
        <v>635158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13674</v>
      </c>
      <c r="D50" s="2"/>
      <c r="E50" s="2">
        <v>183</v>
      </c>
      <c r="F50" s="2"/>
      <c r="G50" s="1">
        <v>10883</v>
      </c>
      <c r="H50" s="1">
        <v>2608</v>
      </c>
      <c r="I50" s="1">
        <v>9658</v>
      </c>
      <c r="J50" s="2">
        <v>129</v>
      </c>
      <c r="K50" s="1">
        <v>462541</v>
      </c>
      <c r="L50" s="1">
        <v>326683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10171</v>
      </c>
      <c r="D51" s="2"/>
      <c r="E51" s="2">
        <v>64</v>
      </c>
      <c r="F51" s="2"/>
      <c r="G51" s="1">
        <v>5324</v>
      </c>
      <c r="H51" s="1">
        <v>4783</v>
      </c>
      <c r="I51" s="1">
        <v>13903</v>
      </c>
      <c r="J51" s="2">
        <v>87</v>
      </c>
      <c r="K51" s="1">
        <v>517177</v>
      </c>
      <c r="L51" s="1">
        <v>706965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9349</v>
      </c>
      <c r="D52" s="2"/>
      <c r="E52" s="2">
        <v>458</v>
      </c>
      <c r="F52" s="2"/>
      <c r="G52" s="1">
        <v>8068</v>
      </c>
      <c r="H52" s="2">
        <v>823</v>
      </c>
      <c r="I52" s="1">
        <v>6876</v>
      </c>
      <c r="J52" s="2">
        <v>337</v>
      </c>
      <c r="K52" s="1">
        <v>333238</v>
      </c>
      <c r="L52" s="1">
        <v>245080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8177</v>
      </c>
      <c r="D53" s="2"/>
      <c r="E53" s="2">
        <v>57</v>
      </c>
      <c r="F53" s="2"/>
      <c r="G53" s="1">
        <v>6261</v>
      </c>
      <c r="H53" s="1">
        <v>1859</v>
      </c>
      <c r="I53" s="1">
        <v>14129</v>
      </c>
      <c r="J53" s="2">
        <v>98</v>
      </c>
      <c r="K53" s="1">
        <v>193940</v>
      </c>
      <c r="L53" s="1">
        <v>335096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5816</v>
      </c>
      <c r="D54" s="2"/>
      <c r="E54" s="2">
        <v>143</v>
      </c>
      <c r="F54" s="2"/>
      <c r="G54" s="1">
        <v>5052</v>
      </c>
      <c r="H54" s="2">
        <v>621</v>
      </c>
      <c r="I54" s="1">
        <v>4327</v>
      </c>
      <c r="J54" s="2">
        <v>106</v>
      </c>
      <c r="K54" s="1">
        <v>530287</v>
      </c>
      <c r="L54" s="1">
        <v>394497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1889</v>
      </c>
      <c r="D55" s="2"/>
      <c r="E55" s="2">
        <v>58</v>
      </c>
      <c r="F55" s="2"/>
      <c r="G55" s="1">
        <v>1678</v>
      </c>
      <c r="H55" s="2">
        <v>153</v>
      </c>
      <c r="I55" s="1">
        <v>3027</v>
      </c>
      <c r="J55" s="2">
        <v>93</v>
      </c>
      <c r="K55" s="1">
        <v>175256</v>
      </c>
      <c r="L55" s="1">
        <v>280864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55516</v>
      </c>
      <c r="D56" s="2"/>
      <c r="E56" s="2">
        <v>742</v>
      </c>
      <c r="F56" s="2"/>
      <c r="G56" s="2" t="s">
        <v>104</v>
      </c>
      <c r="H56" s="2" t="s">
        <v>104</v>
      </c>
      <c r="I56" s="1">
        <v>16391</v>
      </c>
      <c r="J56" s="2">
        <v>219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3341</v>
      </c>
      <c r="D57" s="2"/>
      <c r="E57" s="2">
        <v>61</v>
      </c>
      <c r="F57" s="2"/>
      <c r="G57" s="1">
        <v>2285</v>
      </c>
      <c r="H57" s="2">
        <v>995</v>
      </c>
      <c r="I57" s="2"/>
      <c r="J57" s="2"/>
      <c r="K57" s="1">
        <v>57090</v>
      </c>
      <c r="L57" s="2"/>
      <c r="M57" s="2"/>
      <c r="N57" s="6"/>
      <c r="O57" s="5"/>
    </row>
    <row r="58" spans="1:15" ht="21.5" thickBot="1" x14ac:dyDescent="0.4">
      <c r="A58" s="53">
        <v>54</v>
      </c>
      <c r="B58" s="54" t="s">
        <v>66</v>
      </c>
      <c r="C58" s="29">
        <v>1328</v>
      </c>
      <c r="D58" s="13"/>
      <c r="E58" s="13">
        <v>20</v>
      </c>
      <c r="F58" s="13"/>
      <c r="G58" s="29">
        <v>1293</v>
      </c>
      <c r="H58" s="13">
        <v>15</v>
      </c>
      <c r="I58" s="13"/>
      <c r="J58" s="13"/>
      <c r="K58" s="29">
        <v>22218</v>
      </c>
      <c r="L58" s="13"/>
      <c r="M58" s="13"/>
      <c r="N58" s="55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78EEEDA5-002F-49A4-8E46-FE3F1380B6E0}"/>
    <hyperlink ref="B6" r:id="rId2" display="https://www.worldometers.info/coronavirus/usa/texas/" xr:uid="{BA5B193C-DC0D-407F-BE8E-D0DB476C28FC}"/>
    <hyperlink ref="B7" r:id="rId3" display="https://www.worldometers.info/coronavirus/usa/florida/" xr:uid="{CA03E8B9-2827-4D02-81BF-D4D32B749A62}"/>
    <hyperlink ref="B8" r:id="rId4" display="https://www.worldometers.info/coronavirus/usa/new-york/" xr:uid="{65003BD7-DD0C-4249-9792-72A560997B32}"/>
    <hyperlink ref="B9" r:id="rId5" display="https://www.worldometers.info/coronavirus/usa/georgia/" xr:uid="{676FC52D-354B-49C2-BD6B-7DFA5D31583C}"/>
    <hyperlink ref="B10" r:id="rId6" display="https://www.worldometers.info/coronavirus/usa/illinois/" xr:uid="{76B5EA4A-8FE4-46DB-BB4C-86D0E57B89AE}"/>
    <hyperlink ref="B11" r:id="rId7" display="https://www.worldometers.info/coronavirus/usa/north-carolina/" xr:uid="{2EB44863-329E-4611-9D4F-E6C42E11DF2D}"/>
    <hyperlink ref="B12" r:id="rId8" display="https://www.worldometers.info/coronavirus/usa/arizona/" xr:uid="{B973A015-0D8F-42DA-A5A3-F9876E1CCE2C}"/>
    <hyperlink ref="B13" r:id="rId9" display="https://www.worldometers.info/coronavirus/usa/tennessee/" xr:uid="{31E0D0EE-C9AC-4C97-BBB6-C1FEC799B699}"/>
    <hyperlink ref="B14" r:id="rId10" display="https://www.worldometers.info/coronavirus/usa/new-jersey/" xr:uid="{1AE3C60F-224C-4134-A0FF-A949E9D53C6B}"/>
    <hyperlink ref="B15" r:id="rId11" display="https://www.worldometers.info/coronavirus/usa/pennsylvania/" xr:uid="{F94F82FA-7AA0-43F4-999F-64CE2C2DC67D}"/>
    <hyperlink ref="B16" r:id="rId12" display="https://www.worldometers.info/coronavirus/usa/ohio/" xr:uid="{BC901F00-8CD8-425E-962B-05AAA6C13E44}"/>
    <hyperlink ref="B17" r:id="rId13" display="https://www.worldometers.info/coronavirus/usa/louisiana/" xr:uid="{E20A9841-20FC-4718-95D8-759690BCE8B6}"/>
    <hyperlink ref="B18" r:id="rId14" display="https://www.worldometers.info/coronavirus/usa/alabama/" xr:uid="{76CF182B-58A5-4FD1-977C-8CA51C99CC4E}"/>
    <hyperlink ref="B19" r:id="rId15" display="https://www.worldometers.info/coronavirus/usa/virginia/" xr:uid="{B93A8905-746F-4B06-A284-15150630DCDE}"/>
    <hyperlink ref="B20" r:id="rId16" display="https://www.worldometers.info/coronavirus/usa/south-carolina/" xr:uid="{26E07C99-E663-4D07-8350-85CB07EEA208}"/>
    <hyperlink ref="B21" r:id="rId17" display="https://www.worldometers.info/coronavirus/usa/wisconsin/" xr:uid="{3CC23E53-B787-4130-A94C-AAD311219EB4}"/>
    <hyperlink ref="B22" r:id="rId18" display="https://www.worldometers.info/coronavirus/usa/missouri/" xr:uid="{D7B5E840-B01E-498A-ABEC-E19B111A2A62}"/>
    <hyperlink ref="B23" r:id="rId19" display="https://www.worldometers.info/coronavirus/usa/michigan/" xr:uid="{66753EEA-E871-4733-8360-D266D8270453}"/>
    <hyperlink ref="B24" r:id="rId20" display="https://www.worldometers.info/coronavirus/usa/massachusetts/" xr:uid="{252AA31B-E3A3-445B-9DB6-B3D558667C14}"/>
    <hyperlink ref="B25" r:id="rId21" display="https://www.worldometers.info/coronavirus/usa/indiana/" xr:uid="{B09087AB-3F85-4858-A5F3-3EDED85E78F8}"/>
    <hyperlink ref="B26" r:id="rId22" display="https://www.worldometers.info/coronavirus/usa/maryland/" xr:uid="{0CAD3ABF-7942-4479-A8E9-AD896156B000}"/>
    <hyperlink ref="B27" r:id="rId23" display="https://www.worldometers.info/coronavirus/usa/minnesota/" xr:uid="{058C5AD1-BE29-4DDF-8193-19C3F1970EE4}"/>
    <hyperlink ref="B28" r:id="rId24" display="https://www.worldometers.info/coronavirus/usa/mississippi/" xr:uid="{5E78C48D-A547-4EFA-B7EE-E1A37E4DBE79}"/>
    <hyperlink ref="B29" r:id="rId25" display="https://www.worldometers.info/coronavirus/usa/iowa/" xr:uid="{55E4748A-41F6-4934-9472-AEE86E30E207}"/>
    <hyperlink ref="B30" r:id="rId26" display="https://www.worldometers.info/coronavirus/usa/oklahoma/" xr:uid="{0F64FFC1-725B-4D23-B2FE-CA5BC771D5C9}"/>
    <hyperlink ref="B31" r:id="rId27" display="https://www.worldometers.info/coronavirus/usa/washington/" xr:uid="{8FA51D88-A2B5-43F4-BEC7-8706CCA09C9F}"/>
    <hyperlink ref="B32" r:id="rId28" display="https://www.worldometers.info/coronavirus/usa/arkansas/" xr:uid="{C1D74F54-359C-467E-BDFB-F2FC1D216CC9}"/>
    <hyperlink ref="B33" r:id="rId29" display="https://www.worldometers.info/coronavirus/usa/utah/" xr:uid="{DC4720AB-B37C-4F2D-B24E-974D3B157915}"/>
    <hyperlink ref="B34" r:id="rId30" display="https://www.worldometers.info/coronavirus/usa/nevada/" xr:uid="{AF2113AD-8672-4F20-A1AA-68DF2D47D483}"/>
    <hyperlink ref="B35" r:id="rId31" display="https://www.worldometers.info/coronavirus/usa/kentucky/" xr:uid="{8A281A98-E935-4A69-9D57-15EE2EDCA9F4}"/>
    <hyperlink ref="B36" r:id="rId32" display="https://www.worldometers.info/coronavirus/usa/colorado/" xr:uid="{929350AE-0BAC-4262-829B-3769058DB208}"/>
    <hyperlink ref="B37" r:id="rId33" display="https://www.worldometers.info/coronavirus/usa/kansas/" xr:uid="{209C886C-5A48-4D02-AD01-50AA83ADD055}"/>
    <hyperlink ref="B38" r:id="rId34" display="https://www.worldometers.info/coronavirus/usa/connecticut/" xr:uid="{978CBA9C-4197-4488-A608-9741B73A66B9}"/>
    <hyperlink ref="B39" r:id="rId35" display="https://www.worldometers.info/coronavirus/usa/nebraska/" xr:uid="{30EA55B8-95AA-4BD5-8903-36D66D4553A1}"/>
    <hyperlink ref="B40" r:id="rId36" display="https://www.worldometers.info/coronavirus/usa/idaho/" xr:uid="{FD21E3F0-33E6-4629-8447-86B65C40E241}"/>
    <hyperlink ref="B41" r:id="rId37" display="https://www.worldometers.info/coronavirus/usa/oregon/" xr:uid="{61A0D335-004E-4707-B2AB-9ED4DF55966A}"/>
    <hyperlink ref="B42" r:id="rId38" display="https://www.worldometers.info/coronavirus/usa/new-mexico/" xr:uid="{513CBDA4-4055-4DE0-983B-0F0A2A063974}"/>
    <hyperlink ref="B43" r:id="rId39" display="https://www.worldometers.info/coronavirus/usa/south-dakota/" xr:uid="{826ABEEF-3DD5-4642-B801-923E4029AA47}"/>
    <hyperlink ref="B44" r:id="rId40" display="https://www.worldometers.info/coronavirus/usa/north-dakota/" xr:uid="{1FEE62D3-49DA-4BE3-A356-EFB6D9AD3520}"/>
    <hyperlink ref="B45" r:id="rId41" display="https://www.worldometers.info/coronavirus/usa/rhode-island/" xr:uid="{3E657339-6E99-4669-BA5D-A53D26B837B4}"/>
    <hyperlink ref="B46" r:id="rId42" display="https://www.worldometers.info/coronavirus/usa/delaware/" xr:uid="{D7A638E3-A236-4119-AEC1-0F1442E7FB4D}"/>
    <hyperlink ref="B47" r:id="rId43" display="https://www.worldometers.info/coronavirus/usa/montana/" xr:uid="{AC33E364-5B5E-45B8-A36C-7183D1C2D610}"/>
    <hyperlink ref="B48" r:id="rId44" display="https://www.worldometers.info/coronavirus/usa/west-virginia/" xr:uid="{001AFF63-BC57-4924-B90E-48EDB7A30136}"/>
    <hyperlink ref="B49" r:id="rId45" display="https://www.worldometers.info/coronavirus/usa/district-of-columbia/" xr:uid="{28A53459-003A-4536-B859-3EBCA89EC33F}"/>
    <hyperlink ref="B50" r:id="rId46" display="https://www.worldometers.info/coronavirus/usa/hawaii/" xr:uid="{1090FC54-4589-4EDA-B952-6B2326E00CD2}"/>
    <hyperlink ref="B51" r:id="rId47" display="https://www.worldometers.info/coronavirus/usa/alaska/" xr:uid="{42751EAC-5076-448E-934E-5F2A5868CEFD}"/>
    <hyperlink ref="B52" r:id="rId48" display="https://www.worldometers.info/coronavirus/usa/new-hampshire/" xr:uid="{C68411BC-8AC0-4FAC-82E8-3D0F106DE0EF}"/>
    <hyperlink ref="B53" r:id="rId49" display="https://www.worldometers.info/coronavirus/usa/wyoming/" xr:uid="{F459A3AE-70E9-4F9F-9734-087DAE754602}"/>
    <hyperlink ref="B54" r:id="rId50" display="https://www.worldometers.info/coronavirus/usa/maine/" xr:uid="{CC8E739B-6CBB-43BF-805C-0A5854C595FC}"/>
    <hyperlink ref="B55" r:id="rId51" display="https://www.worldometers.info/coronavirus/usa/vermont/" xr:uid="{D955F5D6-FF2B-43FB-A6B3-7C45DED4355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167977</v>
      </c>
      <c r="C2" s="2"/>
      <c r="D2" s="1">
        <v>2706</v>
      </c>
      <c r="E2" s="2"/>
      <c r="F2" s="1">
        <v>74238</v>
      </c>
      <c r="G2" s="1">
        <v>91033</v>
      </c>
      <c r="H2" s="1">
        <v>34259</v>
      </c>
      <c r="I2" s="2">
        <v>552</v>
      </c>
      <c r="J2" s="1">
        <v>1286908</v>
      </c>
      <c r="K2" s="1">
        <v>262464</v>
      </c>
      <c r="L2" s="1">
        <v>4903185</v>
      </c>
      <c r="M2" s="44"/>
      <c r="N2" s="37">
        <f>IFERROR(B2/J2,0)</f>
        <v>0.13052759016184529</v>
      </c>
      <c r="O2" s="38">
        <f>IFERROR(I2/H2,0)</f>
        <v>1.6112554365276279E-2</v>
      </c>
      <c r="P2" s="36">
        <f>D2*250</f>
        <v>676500</v>
      </c>
      <c r="Q2" s="39">
        <f>ABS(P2-B2)/B2</f>
        <v>3.0273370759092018</v>
      </c>
    </row>
    <row r="3" spans="1:17" ht="15" thickBot="1" x14ac:dyDescent="0.35">
      <c r="A3" s="41" t="s">
        <v>52</v>
      </c>
      <c r="B3" s="1">
        <v>10171</v>
      </c>
      <c r="C3" s="2"/>
      <c r="D3" s="2">
        <v>64</v>
      </c>
      <c r="E3" s="2"/>
      <c r="F3" s="1">
        <v>5324</v>
      </c>
      <c r="G3" s="1">
        <v>4783</v>
      </c>
      <c r="H3" s="1">
        <v>13903</v>
      </c>
      <c r="I3" s="2">
        <v>87</v>
      </c>
      <c r="J3" s="1">
        <v>517177</v>
      </c>
      <c r="K3" s="1">
        <v>706965</v>
      </c>
      <c r="L3" s="1">
        <v>731545</v>
      </c>
      <c r="M3" s="44"/>
      <c r="N3" s="37">
        <f>IFERROR(B3/J3,0)</f>
        <v>1.9666381142239505E-2</v>
      </c>
      <c r="O3" s="38">
        <f>IFERROR(I3/H3,0)</f>
        <v>6.2576422354887438E-3</v>
      </c>
      <c r="P3" s="36">
        <f>D3*250</f>
        <v>16000</v>
      </c>
      <c r="Q3" s="39">
        <f>ABS(P3-B3)/B3</f>
        <v>0.57309999016812507</v>
      </c>
    </row>
    <row r="4" spans="1:17" ht="15" thickBot="1" x14ac:dyDescent="0.35">
      <c r="A4" s="41" t="s">
        <v>33</v>
      </c>
      <c r="B4" s="1">
        <v>227635</v>
      </c>
      <c r="C4" s="2"/>
      <c r="D4" s="1">
        <v>5772</v>
      </c>
      <c r="E4" s="2"/>
      <c r="F4" s="1">
        <v>37586</v>
      </c>
      <c r="G4" s="1">
        <v>184277</v>
      </c>
      <c r="H4" s="1">
        <v>31274</v>
      </c>
      <c r="I4" s="2">
        <v>793</v>
      </c>
      <c r="J4" s="1">
        <v>1893077</v>
      </c>
      <c r="K4" s="1">
        <v>260084</v>
      </c>
      <c r="L4" s="1">
        <v>7278717</v>
      </c>
      <c r="M4" s="44"/>
      <c r="N4" s="37">
        <f>IFERROR(B4/J4,0)</f>
        <v>0.12024603330979142</v>
      </c>
      <c r="O4" s="38">
        <f>IFERROR(I4/H4,0)</f>
        <v>2.5356526187887703E-2</v>
      </c>
      <c r="P4" s="36">
        <f>D4*250</f>
        <v>1443000</v>
      </c>
      <c r="Q4" s="39">
        <f>ABS(P4-B4)/B4</f>
        <v>5.3390954818020075</v>
      </c>
    </row>
    <row r="5" spans="1:17" ht="12.5" customHeight="1" thickBot="1" x14ac:dyDescent="0.35">
      <c r="A5" s="41" t="s">
        <v>34</v>
      </c>
      <c r="B5" s="1">
        <v>95246</v>
      </c>
      <c r="C5" s="2"/>
      <c r="D5" s="1">
        <v>1634</v>
      </c>
      <c r="E5" s="2"/>
      <c r="F5" s="1">
        <v>85597</v>
      </c>
      <c r="G5" s="1">
        <v>8015</v>
      </c>
      <c r="H5" s="1">
        <v>31561</v>
      </c>
      <c r="I5" s="2">
        <v>541</v>
      </c>
      <c r="J5" s="1">
        <v>1204636</v>
      </c>
      <c r="K5" s="1">
        <v>399176</v>
      </c>
      <c r="L5" s="1">
        <v>3017804</v>
      </c>
      <c r="M5" s="44"/>
      <c r="N5" s="37">
        <f>IFERROR(B5/J5,0)</f>
        <v>7.906620755149274E-2</v>
      </c>
      <c r="O5" s="38">
        <f>IFERROR(I5/H5,0)</f>
        <v>1.7141408700611514E-2</v>
      </c>
      <c r="P5" s="36">
        <f>D5*250</f>
        <v>408500</v>
      </c>
      <c r="Q5" s="39">
        <f>ABS(P5-B5)/B5</f>
        <v>3.2888940217961911</v>
      </c>
    </row>
    <row r="6" spans="1:17" ht="15" thickBot="1" x14ac:dyDescent="0.35">
      <c r="A6" s="41" t="s">
        <v>10</v>
      </c>
      <c r="B6" s="1">
        <v>865559</v>
      </c>
      <c r="C6" s="2"/>
      <c r="D6" s="1">
        <v>16760</v>
      </c>
      <c r="E6" s="2"/>
      <c r="F6" s="1">
        <v>446525</v>
      </c>
      <c r="G6" s="1">
        <v>402274</v>
      </c>
      <c r="H6" s="1">
        <v>21906</v>
      </c>
      <c r="I6" s="2">
        <v>424</v>
      </c>
      <c r="J6" s="1">
        <v>16425487</v>
      </c>
      <c r="K6" s="1">
        <v>415706</v>
      </c>
      <c r="L6" s="1">
        <v>39512223</v>
      </c>
      <c r="M6" s="44"/>
      <c r="N6" s="37">
        <f>IFERROR(B6/J6,0)</f>
        <v>5.2696093577012361E-2</v>
      </c>
      <c r="O6" s="38">
        <f>IFERROR(I6/H6,0)</f>
        <v>1.9355427736693142E-2</v>
      </c>
      <c r="P6" s="36">
        <f>D6*250</f>
        <v>4190000</v>
      </c>
      <c r="Q6" s="39">
        <f>ABS(P6-B6)/B6</f>
        <v>3.8408023023271665</v>
      </c>
    </row>
    <row r="7" spans="1:17" ht="15" thickBot="1" x14ac:dyDescent="0.35">
      <c r="A7" s="41" t="s">
        <v>18</v>
      </c>
      <c r="B7" s="1">
        <v>80777</v>
      </c>
      <c r="C7" s="2"/>
      <c r="D7" s="1">
        <v>2160</v>
      </c>
      <c r="E7" s="2"/>
      <c r="F7" s="1">
        <v>36888</v>
      </c>
      <c r="G7" s="1">
        <v>41729</v>
      </c>
      <c r="H7" s="1">
        <v>14027</v>
      </c>
      <c r="I7" s="2">
        <v>375</v>
      </c>
      <c r="J7" s="1">
        <v>1039775</v>
      </c>
      <c r="K7" s="1">
        <v>180556</v>
      </c>
      <c r="L7" s="1">
        <v>5758736</v>
      </c>
      <c r="M7" s="44"/>
      <c r="N7" s="37">
        <f>IFERROR(B7/J7,0)</f>
        <v>7.768699959125773E-2</v>
      </c>
      <c r="O7" s="38">
        <f>IFERROR(I7/H7,0)</f>
        <v>2.6734155557139802E-2</v>
      </c>
      <c r="P7" s="36">
        <f>D7*250</f>
        <v>540000</v>
      </c>
      <c r="Q7" s="39">
        <f>ABS(P7-B7)/B7</f>
        <v>5.6850712455278112</v>
      </c>
    </row>
    <row r="8" spans="1:17" ht="15" thickBot="1" x14ac:dyDescent="0.35">
      <c r="A8" s="41" t="s">
        <v>23</v>
      </c>
      <c r="B8" s="1">
        <v>61861</v>
      </c>
      <c r="C8" s="2"/>
      <c r="D8" s="1">
        <v>4537</v>
      </c>
      <c r="E8" s="2"/>
      <c r="F8" s="1">
        <v>43258</v>
      </c>
      <c r="G8" s="1">
        <v>14066</v>
      </c>
      <c r="H8" s="1">
        <v>17351</v>
      </c>
      <c r="I8" s="1">
        <v>1273</v>
      </c>
      <c r="J8" s="1">
        <v>1916247</v>
      </c>
      <c r="K8" s="1">
        <v>537473</v>
      </c>
      <c r="L8" s="1">
        <v>3565287</v>
      </c>
      <c r="M8" s="44"/>
      <c r="N8" s="37">
        <f>IFERROR(B8/J8,0)</f>
        <v>3.2282372783884329E-2</v>
      </c>
      <c r="O8" s="38">
        <f>IFERROR(I8/H8,0)</f>
        <v>7.3367529249034641E-2</v>
      </c>
      <c r="P8" s="36">
        <f>D8*250</f>
        <v>1134250</v>
      </c>
      <c r="Q8" s="39">
        <f>ABS(P8-B8)/B8</f>
        <v>17.335461761044922</v>
      </c>
    </row>
    <row r="9" spans="1:17" ht="15" thickBot="1" x14ac:dyDescent="0.35">
      <c r="A9" s="41" t="s">
        <v>43</v>
      </c>
      <c r="B9" s="1">
        <v>22465</v>
      </c>
      <c r="C9" s="2"/>
      <c r="D9" s="2">
        <v>660</v>
      </c>
      <c r="E9" s="2"/>
      <c r="F9" s="1">
        <v>11665</v>
      </c>
      <c r="G9" s="1">
        <v>10140</v>
      </c>
      <c r="H9" s="1">
        <v>23070</v>
      </c>
      <c r="I9" s="2">
        <v>678</v>
      </c>
      <c r="J9" s="1">
        <v>315738</v>
      </c>
      <c r="K9" s="1">
        <v>324245</v>
      </c>
      <c r="L9" s="1">
        <v>973764</v>
      </c>
      <c r="M9" s="44"/>
      <c r="N9" s="37">
        <f>IFERROR(B9/J9,0)</f>
        <v>7.1150764241237993E-2</v>
      </c>
      <c r="O9" s="38">
        <f>IFERROR(I9/H9,0)</f>
        <v>2.9388816644993498E-2</v>
      </c>
      <c r="P9" s="36">
        <f>D9*250</f>
        <v>165000</v>
      </c>
      <c r="Q9" s="39">
        <f>ABS(P9-B9)/B9</f>
        <v>6.3447585132428221</v>
      </c>
    </row>
    <row r="10" spans="1:17" ht="15" thickBot="1" x14ac:dyDescent="0.35">
      <c r="A10" s="41" t="s">
        <v>63</v>
      </c>
      <c r="B10" s="1">
        <v>16132</v>
      </c>
      <c r="C10" s="2"/>
      <c r="D10" s="2">
        <v>638</v>
      </c>
      <c r="E10" s="2"/>
      <c r="F10" s="1">
        <v>12627</v>
      </c>
      <c r="G10" s="1">
        <v>2867</v>
      </c>
      <c r="H10" s="1">
        <v>22858</v>
      </c>
      <c r="I10" s="2">
        <v>904</v>
      </c>
      <c r="J10" s="1">
        <v>448262</v>
      </c>
      <c r="K10" s="1">
        <v>635158</v>
      </c>
      <c r="L10" s="1">
        <v>705749</v>
      </c>
      <c r="M10" s="44"/>
      <c r="N10" s="37">
        <f>IFERROR(B10/J10,0)</f>
        <v>3.5987882086815297E-2</v>
      </c>
      <c r="O10" s="38">
        <f>IFERROR(I10/H10,0)</f>
        <v>3.9548516930615105E-2</v>
      </c>
      <c r="P10" s="36">
        <f>D10*250</f>
        <v>159500</v>
      </c>
      <c r="Q10" s="39">
        <f>ABS(P10-B10)/B10</f>
        <v>8.8871807587403922</v>
      </c>
    </row>
    <row r="11" spans="1:17" ht="15" thickBot="1" x14ac:dyDescent="0.35">
      <c r="A11" s="41" t="s">
        <v>13</v>
      </c>
      <c r="B11" s="1">
        <v>741632</v>
      </c>
      <c r="C11" s="2"/>
      <c r="D11" s="1">
        <v>15598</v>
      </c>
      <c r="E11" s="2"/>
      <c r="F11" s="1">
        <v>463065</v>
      </c>
      <c r="G11" s="1">
        <v>262969</v>
      </c>
      <c r="H11" s="1">
        <v>34530</v>
      </c>
      <c r="I11" s="2">
        <v>726</v>
      </c>
      <c r="J11" s="1">
        <v>5622438</v>
      </c>
      <c r="K11" s="1">
        <v>261780</v>
      </c>
      <c r="L11" s="1">
        <v>21477737</v>
      </c>
      <c r="M11" s="44"/>
      <c r="N11" s="37">
        <f>IFERROR(B11/J11,0)</f>
        <v>0.13190576756915773</v>
      </c>
      <c r="O11" s="38">
        <f>IFERROR(I11/H11,0)</f>
        <v>2.10251954821894E-2</v>
      </c>
      <c r="P11" s="36">
        <f>D11*250</f>
        <v>3899500</v>
      </c>
      <c r="Q11" s="39">
        <f>ABS(P11-B11)/B11</f>
        <v>4.2579985761132209</v>
      </c>
    </row>
    <row r="12" spans="1:17" ht="15" thickBot="1" x14ac:dyDescent="0.35">
      <c r="A12" s="41" t="s">
        <v>16</v>
      </c>
      <c r="B12" s="1">
        <v>334601</v>
      </c>
      <c r="C12" s="2"/>
      <c r="D12" s="1">
        <v>7470</v>
      </c>
      <c r="E12" s="2"/>
      <c r="F12" s="1">
        <v>144637</v>
      </c>
      <c r="G12" s="1">
        <v>182494</v>
      </c>
      <c r="H12" s="1">
        <v>31514</v>
      </c>
      <c r="I12" s="2">
        <v>704</v>
      </c>
      <c r="J12" s="1">
        <v>3518166</v>
      </c>
      <c r="K12" s="1">
        <v>331358</v>
      </c>
      <c r="L12" s="1">
        <v>10617423</v>
      </c>
      <c r="M12" s="44"/>
      <c r="N12" s="37">
        <f>IFERROR(B12/J12,0)</f>
        <v>9.5106655001497939E-2</v>
      </c>
      <c r="O12" s="38">
        <f>IFERROR(I12/H12,0)</f>
        <v>2.2339277781303547E-2</v>
      </c>
      <c r="P12" s="36">
        <f>D12*250</f>
        <v>1867500</v>
      </c>
      <c r="Q12" s="39">
        <f>ABS(P12-B12)/B12</f>
        <v>4.5812744134058176</v>
      </c>
    </row>
    <row r="13" spans="1:17" ht="13.5" thickBot="1" x14ac:dyDescent="0.35">
      <c r="A13" s="42" t="s">
        <v>64</v>
      </c>
      <c r="B13" s="1">
        <v>3341</v>
      </c>
      <c r="C13" s="2"/>
      <c r="D13" s="2">
        <v>61</v>
      </c>
      <c r="E13" s="2"/>
      <c r="F13" s="1">
        <v>2285</v>
      </c>
      <c r="G13" s="2">
        <v>995</v>
      </c>
      <c r="H13" s="2"/>
      <c r="I13" s="2"/>
      <c r="J13" s="1">
        <v>57090</v>
      </c>
      <c r="K13" s="2"/>
      <c r="L13" s="2"/>
      <c r="M13" s="44"/>
      <c r="N13" s="37">
        <f>IFERROR(B13/J13,0)</f>
        <v>5.8521632510071815E-2</v>
      </c>
      <c r="O13" s="38">
        <f>IFERROR(I13/H13,0)</f>
        <v>0</v>
      </c>
      <c r="P13" s="36">
        <f>D13*250</f>
        <v>15250</v>
      </c>
      <c r="Q13" s="39">
        <f>ABS(P13-B13)/B13</f>
        <v>3.5645016462137087</v>
      </c>
    </row>
    <row r="14" spans="1:17" ht="15" thickBot="1" x14ac:dyDescent="0.35">
      <c r="A14" s="41" t="s">
        <v>47</v>
      </c>
      <c r="B14" s="1">
        <v>13674</v>
      </c>
      <c r="C14" s="2"/>
      <c r="D14" s="2">
        <v>183</v>
      </c>
      <c r="E14" s="2"/>
      <c r="F14" s="1">
        <v>10883</v>
      </c>
      <c r="G14" s="1">
        <v>2608</v>
      </c>
      <c r="H14" s="1">
        <v>9658</v>
      </c>
      <c r="I14" s="2">
        <v>129</v>
      </c>
      <c r="J14" s="1">
        <v>462541</v>
      </c>
      <c r="K14" s="1">
        <v>326683</v>
      </c>
      <c r="L14" s="1">
        <v>1415872</v>
      </c>
      <c r="M14" s="44"/>
      <c r="N14" s="37">
        <f>IFERROR(B14/J14,0)</f>
        <v>2.9562784704491061E-2</v>
      </c>
      <c r="O14" s="38">
        <f>IFERROR(I14/H14,0)</f>
        <v>1.3356802650652309E-2</v>
      </c>
      <c r="P14" s="36">
        <f>D14*250</f>
        <v>45750</v>
      </c>
      <c r="Q14" s="39">
        <f>ABS(P14-B14)/B14</f>
        <v>2.345765686704695</v>
      </c>
    </row>
    <row r="15" spans="1:17" ht="15" thickBot="1" x14ac:dyDescent="0.35">
      <c r="A15" s="41" t="s">
        <v>49</v>
      </c>
      <c r="B15" s="1">
        <v>49892</v>
      </c>
      <c r="C15" s="2"/>
      <c r="D15" s="2">
        <v>516</v>
      </c>
      <c r="E15" s="2"/>
      <c r="F15" s="1">
        <v>24983</v>
      </c>
      <c r="G15" s="1">
        <v>24393</v>
      </c>
      <c r="H15" s="1">
        <v>27918</v>
      </c>
      <c r="I15" s="2">
        <v>289</v>
      </c>
      <c r="J15" s="1">
        <v>342870</v>
      </c>
      <c r="K15" s="1">
        <v>191862</v>
      </c>
      <c r="L15" s="1">
        <v>1787065</v>
      </c>
      <c r="M15" s="44"/>
      <c r="N15" s="37">
        <f>IFERROR(B15/J15,0)</f>
        <v>0.14551287660046081</v>
      </c>
      <c r="O15" s="38">
        <f>IFERROR(I15/H15,0)</f>
        <v>1.0351744394297585E-2</v>
      </c>
      <c r="P15" s="36">
        <f>D15*250</f>
        <v>129000</v>
      </c>
      <c r="Q15" s="39">
        <f>ABS(P15-B15)/B15</f>
        <v>1.5855848633047382</v>
      </c>
    </row>
    <row r="16" spans="1:17" ht="15" thickBot="1" x14ac:dyDescent="0.35">
      <c r="A16" s="41" t="s">
        <v>12</v>
      </c>
      <c r="B16" s="1">
        <v>330643</v>
      </c>
      <c r="C16" s="2"/>
      <c r="D16" s="1">
        <v>9320</v>
      </c>
      <c r="E16" s="2"/>
      <c r="F16" s="1">
        <v>217776</v>
      </c>
      <c r="G16" s="1">
        <v>103547</v>
      </c>
      <c r="H16" s="1">
        <v>26093</v>
      </c>
      <c r="I16" s="2">
        <v>735</v>
      </c>
      <c r="J16" s="1">
        <v>6463923</v>
      </c>
      <c r="K16" s="1">
        <v>510102</v>
      </c>
      <c r="L16" s="1">
        <v>12671821</v>
      </c>
      <c r="M16" s="44"/>
      <c r="N16" s="37">
        <f>IFERROR(B16/J16,0)</f>
        <v>5.1152063537885581E-2</v>
      </c>
      <c r="O16" s="38">
        <f>IFERROR(I16/H16,0)</f>
        <v>2.8168474303453032E-2</v>
      </c>
      <c r="P16" s="36">
        <f>D16*250</f>
        <v>2330000</v>
      </c>
      <c r="Q16" s="39">
        <f>ABS(P16-B16)/B16</f>
        <v>6.0468753307948448</v>
      </c>
    </row>
    <row r="17" spans="1:17" ht="15" thickBot="1" x14ac:dyDescent="0.35">
      <c r="A17" s="41" t="s">
        <v>27</v>
      </c>
      <c r="B17" s="1">
        <v>139269</v>
      </c>
      <c r="C17" s="2"/>
      <c r="D17" s="1">
        <v>3836</v>
      </c>
      <c r="E17" s="2"/>
      <c r="F17" s="1">
        <v>104647</v>
      </c>
      <c r="G17" s="1">
        <v>30786</v>
      </c>
      <c r="H17" s="1">
        <v>20687</v>
      </c>
      <c r="I17" s="2">
        <v>570</v>
      </c>
      <c r="J17" s="1">
        <v>2395566</v>
      </c>
      <c r="K17" s="1">
        <v>355836</v>
      </c>
      <c r="L17" s="1">
        <v>6732219</v>
      </c>
      <c r="M17" s="45"/>
      <c r="N17" s="37">
        <f>IFERROR(B17/J17,0)</f>
        <v>5.8136156549224695E-2</v>
      </c>
      <c r="O17" s="38">
        <f>IFERROR(I17/H17,0)</f>
        <v>2.7553536037124765E-2</v>
      </c>
      <c r="P17" s="36">
        <f>D17*250</f>
        <v>959000</v>
      </c>
      <c r="Q17" s="39">
        <f>ABS(P17-B17)/B17</f>
        <v>5.8859545196705652</v>
      </c>
    </row>
    <row r="18" spans="1:17" ht="15" thickBot="1" x14ac:dyDescent="0.35">
      <c r="A18" s="41" t="s">
        <v>41</v>
      </c>
      <c r="B18" s="1">
        <v>102906</v>
      </c>
      <c r="C18" s="50">
        <v>340</v>
      </c>
      <c r="D18" s="1">
        <v>1505</v>
      </c>
      <c r="E18" s="51">
        <v>7</v>
      </c>
      <c r="F18" s="1">
        <v>80062</v>
      </c>
      <c r="G18" s="1">
        <v>21339</v>
      </c>
      <c r="H18" s="1">
        <v>32616</v>
      </c>
      <c r="I18" s="2">
        <v>477</v>
      </c>
      <c r="J18" s="1">
        <v>878577</v>
      </c>
      <c r="K18" s="1">
        <v>278465</v>
      </c>
      <c r="L18" s="1">
        <v>3155070</v>
      </c>
      <c r="M18" s="44"/>
      <c r="N18" s="37">
        <f>IFERROR(B18/J18,0)</f>
        <v>0.11712803772463883</v>
      </c>
      <c r="O18" s="38">
        <f>IFERROR(I18/H18,0)</f>
        <v>1.4624724061810155E-2</v>
      </c>
      <c r="P18" s="36">
        <f>D18*250</f>
        <v>376250</v>
      </c>
      <c r="Q18" s="39">
        <f>ABS(P18-B18)/B18</f>
        <v>2.6562493926496025</v>
      </c>
    </row>
    <row r="19" spans="1:17" ht="15" thickBot="1" x14ac:dyDescent="0.35">
      <c r="A19" s="41" t="s">
        <v>45</v>
      </c>
      <c r="B19" s="1">
        <v>70279</v>
      </c>
      <c r="C19" s="2"/>
      <c r="D19" s="2">
        <v>838</v>
      </c>
      <c r="E19" s="2"/>
      <c r="F19" s="1">
        <v>53081</v>
      </c>
      <c r="G19" s="1">
        <v>16360</v>
      </c>
      <c r="H19" s="1">
        <v>24123</v>
      </c>
      <c r="I19" s="2">
        <v>288</v>
      </c>
      <c r="J19" s="1">
        <v>579827</v>
      </c>
      <c r="K19" s="1">
        <v>199027</v>
      </c>
      <c r="L19" s="1">
        <v>2913314</v>
      </c>
      <c r="M19" s="44"/>
      <c r="N19" s="37">
        <f>IFERROR(B19/J19,0)</f>
        <v>0.12120684273067657</v>
      </c>
      <c r="O19" s="38">
        <f>IFERROR(I19/H19,0)</f>
        <v>1.1938813580400448E-2</v>
      </c>
      <c r="P19" s="36">
        <f>D19*250</f>
        <v>209500</v>
      </c>
      <c r="Q19" s="39">
        <f>ABS(P19-B19)/B19</f>
        <v>1.9809758249263649</v>
      </c>
    </row>
    <row r="20" spans="1:17" ht="15" thickBot="1" x14ac:dyDescent="0.35">
      <c r="A20" s="41" t="s">
        <v>38</v>
      </c>
      <c r="B20" s="1">
        <v>83013</v>
      </c>
      <c r="C20" s="2"/>
      <c r="D20" s="1">
        <v>1276</v>
      </c>
      <c r="E20" s="2"/>
      <c r="F20" s="1">
        <v>16756</v>
      </c>
      <c r="G20" s="1">
        <v>64981</v>
      </c>
      <c r="H20" s="1">
        <v>18581</v>
      </c>
      <c r="I20" s="2">
        <v>286</v>
      </c>
      <c r="J20" s="1">
        <v>1718612</v>
      </c>
      <c r="K20" s="1">
        <v>384677</v>
      </c>
      <c r="L20" s="1">
        <v>4467673</v>
      </c>
      <c r="M20" s="44"/>
      <c r="N20" s="37">
        <f>IFERROR(B20/J20,0)</f>
        <v>4.8302350966943089E-2</v>
      </c>
      <c r="O20" s="38">
        <f>IFERROR(I20/H20,0)</f>
        <v>1.5392067165383994E-2</v>
      </c>
      <c r="P20" s="36">
        <f>D20*250</f>
        <v>319000</v>
      </c>
      <c r="Q20" s="39">
        <f>ABS(P20-B20)/B20</f>
        <v>2.8427716140845409</v>
      </c>
    </row>
    <row r="21" spans="1:17" ht="15" thickBot="1" x14ac:dyDescent="0.35">
      <c r="A21" s="41" t="s">
        <v>14</v>
      </c>
      <c r="B21" s="1">
        <v>173121</v>
      </c>
      <c r="C21" s="2"/>
      <c r="D21" s="1">
        <v>5695</v>
      </c>
      <c r="E21" s="2"/>
      <c r="F21" s="1">
        <v>161792</v>
      </c>
      <c r="G21" s="1">
        <v>5634</v>
      </c>
      <c r="H21" s="1">
        <v>37240</v>
      </c>
      <c r="I21" s="1">
        <v>1225</v>
      </c>
      <c r="J21" s="1">
        <v>2516635</v>
      </c>
      <c r="K21" s="1">
        <v>541352</v>
      </c>
      <c r="L21" s="1">
        <v>4648794</v>
      </c>
      <c r="M21" s="44"/>
      <c r="N21" s="37">
        <f>IFERROR(B21/J21,0)</f>
        <v>6.8790666902431227E-2</v>
      </c>
      <c r="O21" s="38">
        <f>IFERROR(I21/H21,0)</f>
        <v>3.2894736842105261E-2</v>
      </c>
      <c r="P21" s="36">
        <f>D21*250</f>
        <v>1423750</v>
      </c>
      <c r="Q21" s="39">
        <f>ABS(P21-B21)/B21</f>
        <v>7.2240167281843339</v>
      </c>
    </row>
    <row r="22" spans="1:17" ht="15" thickBot="1" x14ac:dyDescent="0.35">
      <c r="A22" s="41" t="s">
        <v>39</v>
      </c>
      <c r="B22" s="1">
        <v>5816</v>
      </c>
      <c r="C22" s="2"/>
      <c r="D22" s="2">
        <v>143</v>
      </c>
      <c r="E22" s="2"/>
      <c r="F22" s="1">
        <v>5052</v>
      </c>
      <c r="G22" s="2">
        <v>621</v>
      </c>
      <c r="H22" s="1">
        <v>4327</v>
      </c>
      <c r="I22" s="2">
        <v>106</v>
      </c>
      <c r="J22" s="1">
        <v>530287</v>
      </c>
      <c r="K22" s="1">
        <v>394497</v>
      </c>
      <c r="L22" s="1">
        <v>1344212</v>
      </c>
      <c r="M22" s="45"/>
      <c r="N22" s="37">
        <f>IFERROR(B22/J22,0)</f>
        <v>1.0967645821979418E-2</v>
      </c>
      <c r="O22" s="38">
        <f>IFERROR(I22/H22,0)</f>
        <v>2.4497342269470763E-2</v>
      </c>
      <c r="P22" s="36">
        <f>D22*250</f>
        <v>35750</v>
      </c>
      <c r="Q22" s="39">
        <f>ABS(P22-B22)/B22</f>
        <v>5.146836313617607</v>
      </c>
    </row>
    <row r="23" spans="1:17" ht="15" thickBot="1" x14ac:dyDescent="0.35">
      <c r="A23" s="41" t="s">
        <v>26</v>
      </c>
      <c r="B23" s="1">
        <v>132918</v>
      </c>
      <c r="C23" s="2"/>
      <c r="D23" s="1">
        <v>4022</v>
      </c>
      <c r="E23" s="2"/>
      <c r="F23" s="1">
        <v>7812</v>
      </c>
      <c r="G23" s="1">
        <v>121084</v>
      </c>
      <c r="H23" s="1">
        <v>21986</v>
      </c>
      <c r="I23" s="2">
        <v>665</v>
      </c>
      <c r="J23" s="1">
        <v>2956824</v>
      </c>
      <c r="K23" s="1">
        <v>489080</v>
      </c>
      <c r="L23" s="1">
        <v>6045680</v>
      </c>
      <c r="M23" s="44"/>
      <c r="N23" s="37">
        <f>IFERROR(B23/J23,0)</f>
        <v>4.4952963044131135E-2</v>
      </c>
      <c r="O23" s="38">
        <f>IFERROR(I23/H23,0)</f>
        <v>3.0246520513053762E-2</v>
      </c>
      <c r="P23" s="36">
        <f>D23*250</f>
        <v>1005500</v>
      </c>
      <c r="Q23" s="39">
        <f>ABS(P23-B23)/B23</f>
        <v>6.5648143968461756</v>
      </c>
    </row>
    <row r="24" spans="1:17" ht="15" thickBot="1" x14ac:dyDescent="0.35">
      <c r="A24" s="41" t="s">
        <v>17</v>
      </c>
      <c r="B24" s="1">
        <v>140992</v>
      </c>
      <c r="C24" s="2"/>
      <c r="D24" s="1">
        <v>9647</v>
      </c>
      <c r="E24" s="2"/>
      <c r="F24" s="1">
        <v>118892</v>
      </c>
      <c r="G24" s="1">
        <v>12453</v>
      </c>
      <c r="H24" s="1">
        <v>20456</v>
      </c>
      <c r="I24" s="1">
        <v>1400</v>
      </c>
      <c r="J24" s="1">
        <v>2736843</v>
      </c>
      <c r="K24" s="1">
        <v>397075</v>
      </c>
      <c r="L24" s="1">
        <v>6892503</v>
      </c>
      <c r="M24" s="44"/>
      <c r="N24" s="37">
        <f>IFERROR(B24/J24,0)</f>
        <v>5.1516290850443375E-2</v>
      </c>
      <c r="O24" s="38">
        <f>IFERROR(I24/H24,0)</f>
        <v>6.8439577630035192E-2</v>
      </c>
      <c r="P24" s="36">
        <f>D24*250</f>
        <v>2411750</v>
      </c>
      <c r="Q24" s="39">
        <f>ABS(P24-B24)/B24</f>
        <v>16.105580458465727</v>
      </c>
    </row>
    <row r="25" spans="1:17" ht="15" thickBot="1" x14ac:dyDescent="0.35">
      <c r="A25" s="41" t="s">
        <v>11</v>
      </c>
      <c r="B25" s="1">
        <v>154455</v>
      </c>
      <c r="C25" s="2"/>
      <c r="D25" s="1">
        <v>7268</v>
      </c>
      <c r="E25" s="2"/>
      <c r="F25" s="1">
        <v>104271</v>
      </c>
      <c r="G25" s="1">
        <v>42916</v>
      </c>
      <c r="H25" s="1">
        <v>15466</v>
      </c>
      <c r="I25" s="2">
        <v>728</v>
      </c>
      <c r="J25" s="1">
        <v>4474817</v>
      </c>
      <c r="K25" s="1">
        <v>448071</v>
      </c>
      <c r="L25" s="1">
        <v>9986857</v>
      </c>
      <c r="M25" s="44"/>
      <c r="N25" s="37">
        <f>IFERROR(B25/J25,0)</f>
        <v>3.4516495311428377E-2</v>
      </c>
      <c r="O25" s="38">
        <f>IFERROR(I25/H25,0)</f>
        <v>4.7070994439415495E-2</v>
      </c>
      <c r="P25" s="36">
        <f>D25*250</f>
        <v>1817000</v>
      </c>
      <c r="Q25" s="39">
        <f>ABS(P25-B25)/B25</f>
        <v>10.763944190864652</v>
      </c>
    </row>
    <row r="26" spans="1:17" ht="15" thickBot="1" x14ac:dyDescent="0.35">
      <c r="A26" s="41" t="s">
        <v>32</v>
      </c>
      <c r="B26" s="1">
        <v>115943</v>
      </c>
      <c r="C26" s="2"/>
      <c r="D26" s="1">
        <v>2233</v>
      </c>
      <c r="E26" s="2"/>
      <c r="F26" s="1">
        <v>103830</v>
      </c>
      <c r="G26" s="1">
        <v>9880</v>
      </c>
      <c r="H26" s="1">
        <v>20559</v>
      </c>
      <c r="I26" s="2">
        <v>396</v>
      </c>
      <c r="J26" s="1">
        <v>2383527</v>
      </c>
      <c r="K26" s="1">
        <v>422639</v>
      </c>
      <c r="L26" s="1">
        <v>5639632</v>
      </c>
      <c r="M26" s="44"/>
      <c r="N26" s="37">
        <f>IFERROR(B26/J26,0)</f>
        <v>4.8643459881092178E-2</v>
      </c>
      <c r="O26" s="38">
        <f>IFERROR(I26/H26,0)</f>
        <v>1.9261637239165328E-2</v>
      </c>
      <c r="P26" s="36">
        <f>D26*250</f>
        <v>558250</v>
      </c>
      <c r="Q26" s="39">
        <f>ABS(P26-B26)/B26</f>
        <v>3.8148659254978741</v>
      </c>
    </row>
    <row r="27" spans="1:17" ht="15" thickBot="1" x14ac:dyDescent="0.35">
      <c r="A27" s="41" t="s">
        <v>30</v>
      </c>
      <c r="B27" s="1">
        <v>106817</v>
      </c>
      <c r="C27" s="2"/>
      <c r="D27" s="1">
        <v>3140</v>
      </c>
      <c r="E27" s="2"/>
      <c r="F27" s="1">
        <v>94165</v>
      </c>
      <c r="G27" s="1">
        <v>9512</v>
      </c>
      <c r="H27" s="1">
        <v>35891</v>
      </c>
      <c r="I27" s="1">
        <v>1055</v>
      </c>
      <c r="J27" s="1">
        <v>904005</v>
      </c>
      <c r="K27" s="1">
        <v>303750</v>
      </c>
      <c r="L27" s="1">
        <v>2976149</v>
      </c>
      <c r="M27" s="44"/>
      <c r="N27" s="37">
        <f>IFERROR(B27/J27,0)</f>
        <v>0.11815974469167759</v>
      </c>
      <c r="O27" s="38">
        <f>IFERROR(I27/H27,0)</f>
        <v>2.9394555738207349E-2</v>
      </c>
      <c r="P27" s="36">
        <f>D27*250</f>
        <v>785000</v>
      </c>
      <c r="Q27" s="39">
        <f>ABS(P27-B27)/B27</f>
        <v>6.349017478491251</v>
      </c>
    </row>
    <row r="28" spans="1:17" ht="15" thickBot="1" x14ac:dyDescent="0.35">
      <c r="A28" s="41" t="s">
        <v>35</v>
      </c>
      <c r="B28" s="1">
        <v>156410</v>
      </c>
      <c r="C28" s="52">
        <v>3357</v>
      </c>
      <c r="D28" s="1">
        <v>2555</v>
      </c>
      <c r="E28" s="51">
        <v>22</v>
      </c>
      <c r="F28" s="1">
        <v>30799</v>
      </c>
      <c r="G28" s="1">
        <v>123056</v>
      </c>
      <c r="H28" s="1">
        <v>25485</v>
      </c>
      <c r="I28" s="2">
        <v>416</v>
      </c>
      <c r="J28" s="1">
        <v>2312052</v>
      </c>
      <c r="K28" s="1">
        <v>376714</v>
      </c>
      <c r="L28" s="1">
        <v>6137428</v>
      </c>
      <c r="M28" s="44"/>
      <c r="N28" s="37">
        <f>IFERROR(B28/J28,0)</f>
        <v>6.7649862546344114E-2</v>
      </c>
      <c r="O28" s="38">
        <f>IFERROR(I28/H28,0)</f>
        <v>1.632332744751815E-2</v>
      </c>
      <c r="P28" s="36">
        <f>D28*250</f>
        <v>638750</v>
      </c>
      <c r="Q28" s="39">
        <f>ABS(P28-B28)/B28</f>
        <v>3.0838181701937217</v>
      </c>
    </row>
    <row r="29" spans="1:17" ht="15" thickBot="1" x14ac:dyDescent="0.35">
      <c r="A29" s="41" t="s">
        <v>51</v>
      </c>
      <c r="B29" s="1">
        <v>20210</v>
      </c>
      <c r="C29" s="2"/>
      <c r="D29" s="2">
        <v>225</v>
      </c>
      <c r="E29" s="2"/>
      <c r="F29" s="1">
        <v>12068</v>
      </c>
      <c r="G29" s="1">
        <v>7917</v>
      </c>
      <c r="H29" s="1">
        <v>18909</v>
      </c>
      <c r="I29" s="2">
        <v>211</v>
      </c>
      <c r="J29" s="1">
        <v>414579</v>
      </c>
      <c r="K29" s="1">
        <v>387900</v>
      </c>
      <c r="L29" s="1">
        <v>1068778</v>
      </c>
      <c r="M29" s="44"/>
      <c r="N29" s="37">
        <f>IFERROR(B29/J29,0)</f>
        <v>4.8748248222896001E-2</v>
      </c>
      <c r="O29" s="38">
        <f>IFERROR(I29/H29,0)</f>
        <v>1.1158707493786028E-2</v>
      </c>
      <c r="P29" s="36">
        <f>D29*250</f>
        <v>56250</v>
      </c>
      <c r="Q29" s="39">
        <f>ABS(P29-B29)/B29</f>
        <v>1.7832756061355763</v>
      </c>
    </row>
    <row r="30" spans="1:17" ht="15" thickBot="1" x14ac:dyDescent="0.35">
      <c r="A30" s="41" t="s">
        <v>50</v>
      </c>
      <c r="B30" s="1">
        <v>54467</v>
      </c>
      <c r="C30" s="2"/>
      <c r="D30" s="2">
        <v>530</v>
      </c>
      <c r="E30" s="2"/>
      <c r="F30" s="1">
        <v>37122</v>
      </c>
      <c r="G30" s="1">
        <v>16815</v>
      </c>
      <c r="H30" s="1">
        <v>28157</v>
      </c>
      <c r="I30" s="2">
        <v>274</v>
      </c>
      <c r="J30" s="1">
        <v>524094</v>
      </c>
      <c r="K30" s="1">
        <v>270933</v>
      </c>
      <c r="L30" s="1">
        <v>1934408</v>
      </c>
      <c r="M30" s="44"/>
      <c r="N30" s="37">
        <f>IFERROR(B30/J30,0)</f>
        <v>0.10392601327242823</v>
      </c>
      <c r="O30" s="38">
        <f>IFERROR(I30/H30,0)</f>
        <v>9.7311503356181418E-3</v>
      </c>
      <c r="P30" s="36">
        <f>D30*250</f>
        <v>132500</v>
      </c>
      <c r="Q30" s="39">
        <f>ABS(P30-B30)/B30</f>
        <v>1.4326656507610112</v>
      </c>
    </row>
    <row r="31" spans="1:17" ht="15" thickBot="1" x14ac:dyDescent="0.35">
      <c r="A31" s="41" t="s">
        <v>31</v>
      </c>
      <c r="B31" s="1">
        <v>87314</v>
      </c>
      <c r="C31" s="2"/>
      <c r="D31" s="1">
        <v>1691</v>
      </c>
      <c r="E31" s="2"/>
      <c r="F31" s="1">
        <v>65001</v>
      </c>
      <c r="G31" s="1">
        <v>20622</v>
      </c>
      <c r="H31" s="1">
        <v>28347</v>
      </c>
      <c r="I31" s="2">
        <v>549</v>
      </c>
      <c r="J31" s="1">
        <v>1154583</v>
      </c>
      <c r="K31" s="1">
        <v>374846</v>
      </c>
      <c r="L31" s="1">
        <v>3080156</v>
      </c>
      <c r="M31" s="44"/>
      <c r="N31" s="37">
        <f>IFERROR(B31/J31,0)</f>
        <v>7.5623839949141805E-2</v>
      </c>
      <c r="O31" s="38">
        <f>IFERROR(I31/H31,0)</f>
        <v>1.9367128796698063E-2</v>
      </c>
      <c r="P31" s="36">
        <f>D31*250</f>
        <v>422750</v>
      </c>
      <c r="Q31" s="39">
        <f>ABS(P31-B31)/B31</f>
        <v>3.8417206862587903</v>
      </c>
    </row>
    <row r="32" spans="1:17" ht="15" thickBot="1" x14ac:dyDescent="0.35">
      <c r="A32" s="41" t="s">
        <v>42</v>
      </c>
      <c r="B32" s="1">
        <v>9349</v>
      </c>
      <c r="C32" s="2"/>
      <c r="D32" s="2">
        <v>458</v>
      </c>
      <c r="E32" s="2"/>
      <c r="F32" s="1">
        <v>8068</v>
      </c>
      <c r="G32" s="2">
        <v>823</v>
      </c>
      <c r="H32" s="1">
        <v>6876</v>
      </c>
      <c r="I32" s="2">
        <v>337</v>
      </c>
      <c r="J32" s="1">
        <v>333238</v>
      </c>
      <c r="K32" s="1">
        <v>245080</v>
      </c>
      <c r="L32" s="1">
        <v>1359711</v>
      </c>
      <c r="M32" s="44"/>
      <c r="N32" s="37">
        <f>IFERROR(B32/J32,0)</f>
        <v>2.8055023736788722E-2</v>
      </c>
      <c r="O32" s="38">
        <f>IFERROR(I32/H32,0)</f>
        <v>4.9011052937754505E-2</v>
      </c>
      <c r="P32" s="36">
        <f>D32*250</f>
        <v>114500</v>
      </c>
      <c r="Q32" s="39">
        <f>ABS(P32-B32)/B32</f>
        <v>11.247299176382501</v>
      </c>
    </row>
    <row r="33" spans="1:17" ht="15" thickBot="1" x14ac:dyDescent="0.35">
      <c r="A33" s="41" t="s">
        <v>8</v>
      </c>
      <c r="B33" s="1">
        <v>220196</v>
      </c>
      <c r="C33" s="2"/>
      <c r="D33" s="1">
        <v>16322</v>
      </c>
      <c r="E33" s="2"/>
      <c r="F33" s="1">
        <v>176415</v>
      </c>
      <c r="G33" s="1">
        <v>27459</v>
      </c>
      <c r="H33" s="1">
        <v>24791</v>
      </c>
      <c r="I33" s="1">
        <v>1838</v>
      </c>
      <c r="J33" s="1">
        <v>4036867</v>
      </c>
      <c r="K33" s="1">
        <v>454490</v>
      </c>
      <c r="L33" s="1">
        <v>8882190</v>
      </c>
      <c r="M33" s="44"/>
      <c r="N33" s="37">
        <f>IFERROR(B33/J33,0)</f>
        <v>5.4546260751221182E-2</v>
      </c>
      <c r="O33" s="38">
        <f>IFERROR(I33/H33,0)</f>
        <v>7.413980880158122E-2</v>
      </c>
      <c r="P33" s="36">
        <f>D33*250</f>
        <v>4080500</v>
      </c>
      <c r="Q33" s="39">
        <f>ABS(P33-B33)/B33</f>
        <v>17.531217642463986</v>
      </c>
    </row>
    <row r="34" spans="1:17" ht="15" thickBot="1" x14ac:dyDescent="0.35">
      <c r="A34" s="41" t="s">
        <v>44</v>
      </c>
      <c r="B34" s="1">
        <v>34290</v>
      </c>
      <c r="C34" s="2"/>
      <c r="D34" s="2">
        <v>921</v>
      </c>
      <c r="E34" s="2"/>
      <c r="F34" s="1">
        <v>19127</v>
      </c>
      <c r="G34" s="1">
        <v>14242</v>
      </c>
      <c r="H34" s="1">
        <v>16353</v>
      </c>
      <c r="I34" s="2">
        <v>439</v>
      </c>
      <c r="J34" s="1">
        <v>1019029</v>
      </c>
      <c r="K34" s="1">
        <v>485986</v>
      </c>
      <c r="L34" s="1">
        <v>2096829</v>
      </c>
      <c r="M34" s="44"/>
      <c r="N34" s="37">
        <f>IFERROR(B34/J34,0)</f>
        <v>3.3649680234811769E-2</v>
      </c>
      <c r="O34" s="38">
        <f>IFERROR(I34/H34,0)</f>
        <v>2.6845227175441817E-2</v>
      </c>
      <c r="P34" s="36">
        <f>D34*250</f>
        <v>230250</v>
      </c>
      <c r="Q34" s="39">
        <f>ABS(P34-B34)/B34</f>
        <v>5.7147856517935258</v>
      </c>
    </row>
    <row r="35" spans="1:17" ht="15" thickBot="1" x14ac:dyDescent="0.35">
      <c r="A35" s="41" t="s">
        <v>7</v>
      </c>
      <c r="B35" s="1">
        <v>513460</v>
      </c>
      <c r="C35" s="2"/>
      <c r="D35" s="1">
        <v>33426</v>
      </c>
      <c r="E35" s="2"/>
      <c r="F35" s="1">
        <v>407038</v>
      </c>
      <c r="G35" s="1">
        <v>72996</v>
      </c>
      <c r="H35" s="1">
        <v>26394</v>
      </c>
      <c r="I35" s="1">
        <v>1718</v>
      </c>
      <c r="J35" s="1">
        <v>12342180</v>
      </c>
      <c r="K35" s="1">
        <v>634443</v>
      </c>
      <c r="L35" s="1">
        <v>19453561</v>
      </c>
      <c r="M35" s="44"/>
      <c r="N35" s="37">
        <f>IFERROR(B35/J35,0)</f>
        <v>4.1602050853252831E-2</v>
      </c>
      <c r="O35" s="38">
        <f>IFERROR(I35/H35,0)</f>
        <v>6.5090550882776391E-2</v>
      </c>
      <c r="P35" s="36">
        <f>D35*250</f>
        <v>8356500</v>
      </c>
      <c r="Q35" s="39">
        <f>ABS(P35-B35)/B35</f>
        <v>15.274880224360222</v>
      </c>
    </row>
    <row r="36" spans="1:17" ht="15" thickBot="1" x14ac:dyDescent="0.35">
      <c r="A36" s="41" t="s">
        <v>24</v>
      </c>
      <c r="B36" s="1">
        <v>236407</v>
      </c>
      <c r="C36" s="2"/>
      <c r="D36" s="1">
        <v>3856</v>
      </c>
      <c r="E36" s="2"/>
      <c r="F36" s="1">
        <v>206471</v>
      </c>
      <c r="G36" s="1">
        <v>26080</v>
      </c>
      <c r="H36" s="1">
        <v>22541</v>
      </c>
      <c r="I36" s="2">
        <v>368</v>
      </c>
      <c r="J36" s="1">
        <v>3459943</v>
      </c>
      <c r="K36" s="1">
        <v>329893</v>
      </c>
      <c r="L36" s="1">
        <v>10488084</v>
      </c>
      <c r="M36" s="44"/>
      <c r="N36" s="37">
        <f>IFERROR(B36/J36,0)</f>
        <v>6.8326848159059261E-2</v>
      </c>
      <c r="O36" s="38">
        <f>IFERROR(I36/H36,0)</f>
        <v>1.6325806308504501E-2</v>
      </c>
      <c r="P36" s="36">
        <f>D36*250</f>
        <v>964000</v>
      </c>
      <c r="Q36" s="39">
        <f>ABS(P36-B36)/B36</f>
        <v>3.0777134348813697</v>
      </c>
    </row>
    <row r="37" spans="1:17" ht="15" thickBot="1" x14ac:dyDescent="0.35">
      <c r="A37" s="41" t="s">
        <v>53</v>
      </c>
      <c r="B37" s="1">
        <v>28947</v>
      </c>
      <c r="C37" s="2"/>
      <c r="D37" s="2">
        <v>365</v>
      </c>
      <c r="E37" s="2"/>
      <c r="F37" s="1">
        <v>23823</v>
      </c>
      <c r="G37" s="1">
        <v>4759</v>
      </c>
      <c r="H37" s="1">
        <v>37985</v>
      </c>
      <c r="I37" s="2">
        <v>479</v>
      </c>
      <c r="J37" s="1">
        <v>263233</v>
      </c>
      <c r="K37" s="1">
        <v>345422</v>
      </c>
      <c r="L37" s="1">
        <v>762062</v>
      </c>
      <c r="M37" s="44"/>
      <c r="N37" s="37">
        <f>IFERROR(B37/J37,0)</f>
        <v>0.10996721535673719</v>
      </c>
      <c r="O37" s="38">
        <f>IFERROR(I37/H37,0)</f>
        <v>1.2610240884559695E-2</v>
      </c>
      <c r="P37" s="36">
        <f>D37*250</f>
        <v>91250</v>
      </c>
      <c r="Q37" s="39">
        <f>ABS(P37-B37)/B37</f>
        <v>2.1523128476180604</v>
      </c>
    </row>
    <row r="38" spans="1:17" ht="15" thickBot="1" x14ac:dyDescent="0.35">
      <c r="A38" s="41" t="s">
        <v>21</v>
      </c>
      <c r="B38" s="1">
        <v>173733</v>
      </c>
      <c r="C38" s="2"/>
      <c r="D38" s="1">
        <v>5039</v>
      </c>
      <c r="E38" s="2"/>
      <c r="F38" s="1">
        <v>145969</v>
      </c>
      <c r="G38" s="1">
        <v>22725</v>
      </c>
      <c r="H38" s="1">
        <v>14863</v>
      </c>
      <c r="I38" s="2">
        <v>431</v>
      </c>
      <c r="J38" s="1">
        <v>3716545</v>
      </c>
      <c r="K38" s="1">
        <v>317950</v>
      </c>
      <c r="L38" s="1">
        <v>11689100</v>
      </c>
      <c r="M38" s="44"/>
      <c r="N38" s="37">
        <f>IFERROR(B38/J38,0)</f>
        <v>4.6745835177564109E-2</v>
      </c>
      <c r="O38" s="38">
        <f>IFERROR(I38/H38,0)</f>
        <v>2.8998183408463971E-2</v>
      </c>
      <c r="P38" s="36">
        <f>D38*250</f>
        <v>1259750</v>
      </c>
      <c r="Q38" s="39">
        <f>ABS(P38-B38)/B38</f>
        <v>6.2510691693575771</v>
      </c>
    </row>
    <row r="39" spans="1:17" ht="15" thickBot="1" x14ac:dyDescent="0.35">
      <c r="A39" s="41" t="s">
        <v>46</v>
      </c>
      <c r="B39" s="1">
        <v>102615</v>
      </c>
      <c r="C39" s="2"/>
      <c r="D39" s="1">
        <v>1132</v>
      </c>
      <c r="E39" s="2"/>
      <c r="F39" s="1">
        <v>87555</v>
      </c>
      <c r="G39" s="1">
        <v>13928</v>
      </c>
      <c r="H39" s="1">
        <v>25933</v>
      </c>
      <c r="I39" s="2">
        <v>286</v>
      </c>
      <c r="J39" s="1">
        <v>1412757</v>
      </c>
      <c r="K39" s="1">
        <v>357030</v>
      </c>
      <c r="L39" s="1">
        <v>3956971</v>
      </c>
      <c r="M39" s="44"/>
      <c r="N39" s="37">
        <f>IFERROR(B39/J39,0)</f>
        <v>7.2634571975222911E-2</v>
      </c>
      <c r="O39" s="38">
        <f>IFERROR(I39/H39,0)</f>
        <v>1.1028419388424016E-2</v>
      </c>
      <c r="P39" s="36">
        <f>D39*250</f>
        <v>283000</v>
      </c>
      <c r="Q39" s="39">
        <f>ABS(P39-B39)/B39</f>
        <v>1.7578814013545778</v>
      </c>
    </row>
    <row r="40" spans="1:17" ht="15" thickBot="1" x14ac:dyDescent="0.35">
      <c r="A40" s="41" t="s">
        <v>37</v>
      </c>
      <c r="B40" s="1">
        <v>38160</v>
      </c>
      <c r="C40" s="2"/>
      <c r="D40" s="2">
        <v>608</v>
      </c>
      <c r="E40" s="2"/>
      <c r="F40" s="2" t="s">
        <v>104</v>
      </c>
      <c r="G40" s="2" t="s">
        <v>104</v>
      </c>
      <c r="H40" s="1">
        <v>9048</v>
      </c>
      <c r="I40" s="2">
        <v>144</v>
      </c>
      <c r="J40" s="1">
        <v>759634</v>
      </c>
      <c r="K40" s="1">
        <v>180105</v>
      </c>
      <c r="L40" s="1">
        <v>4217737</v>
      </c>
      <c r="M40" s="44"/>
      <c r="N40" s="37">
        <f>IFERROR(B40/J40,0)</f>
        <v>5.0234718298549037E-2</v>
      </c>
      <c r="O40" s="38">
        <f>IFERROR(I40/H40,0)</f>
        <v>1.5915119363395226E-2</v>
      </c>
      <c r="P40" s="36">
        <f>D40*250</f>
        <v>152000</v>
      </c>
      <c r="Q40" s="39">
        <f>ABS(P40-B40)/B40</f>
        <v>2.9832285115303985</v>
      </c>
    </row>
    <row r="41" spans="1:17" ht="15" thickBot="1" x14ac:dyDescent="0.35">
      <c r="A41" s="41" t="s">
        <v>19</v>
      </c>
      <c r="B41" s="1">
        <v>180956</v>
      </c>
      <c r="C41" s="2"/>
      <c r="D41" s="1">
        <v>8487</v>
      </c>
      <c r="E41" s="2"/>
      <c r="F41" s="1">
        <v>140737</v>
      </c>
      <c r="G41" s="1">
        <v>31732</v>
      </c>
      <c r="H41" s="1">
        <v>14135</v>
      </c>
      <c r="I41" s="2">
        <v>663</v>
      </c>
      <c r="J41" s="1">
        <v>2371234</v>
      </c>
      <c r="K41" s="1">
        <v>185224</v>
      </c>
      <c r="L41" s="1">
        <v>12801989</v>
      </c>
      <c r="M41" s="44"/>
      <c r="N41" s="37">
        <f>IFERROR(B41/J41,0)</f>
        <v>7.6313008332370397E-2</v>
      </c>
      <c r="O41" s="38">
        <f>IFERROR(I41/H41,0)</f>
        <v>4.6904846126636007E-2</v>
      </c>
      <c r="P41" s="36">
        <f>D41*250</f>
        <v>2121750</v>
      </c>
      <c r="Q41" s="39">
        <f>ABS(P41-B41)/B41</f>
        <v>10.725226021795354</v>
      </c>
    </row>
    <row r="42" spans="1:17" ht="13.5" thickBot="1" x14ac:dyDescent="0.35">
      <c r="A42" s="42" t="s">
        <v>65</v>
      </c>
      <c r="B42" s="1">
        <v>55516</v>
      </c>
      <c r="C42" s="2"/>
      <c r="D42" s="2">
        <v>742</v>
      </c>
      <c r="E42" s="2"/>
      <c r="F42" s="2" t="s">
        <v>104</v>
      </c>
      <c r="G42" s="2" t="s">
        <v>104</v>
      </c>
      <c r="H42" s="1">
        <v>16391</v>
      </c>
      <c r="I42" s="2">
        <v>219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0.11962773098197912</v>
      </c>
      <c r="O42" s="38">
        <f>IFERROR(I42/H42,0)</f>
        <v>1.3360990787627357E-2</v>
      </c>
      <c r="P42" s="36">
        <f>D42*250</f>
        <v>185500</v>
      </c>
      <c r="Q42" s="39">
        <f>ABS(P42-B42)/B42</f>
        <v>2.3413790618920673</v>
      </c>
    </row>
    <row r="43" spans="1:17" ht="15" thickBot="1" x14ac:dyDescent="0.35">
      <c r="A43" s="41" t="s">
        <v>40</v>
      </c>
      <c r="B43" s="1">
        <v>27164</v>
      </c>
      <c r="C43" s="2"/>
      <c r="D43" s="1">
        <v>1147</v>
      </c>
      <c r="E43" s="2"/>
      <c r="F43" s="1">
        <v>2481</v>
      </c>
      <c r="G43" s="1">
        <v>23536</v>
      </c>
      <c r="H43" s="1">
        <v>25642</v>
      </c>
      <c r="I43" s="1">
        <v>1083</v>
      </c>
      <c r="J43" s="1">
        <v>912259</v>
      </c>
      <c r="K43" s="1">
        <v>861141</v>
      </c>
      <c r="L43" s="1">
        <v>1059361</v>
      </c>
      <c r="M43" s="44"/>
      <c r="N43" s="37">
        <f>IFERROR(B43/J43,0)</f>
        <v>2.9776631417174289E-2</v>
      </c>
      <c r="O43" s="38">
        <f>IFERROR(I43/H43,0)</f>
        <v>4.2235395054987912E-2</v>
      </c>
      <c r="P43" s="36">
        <f>D43*250</f>
        <v>286750</v>
      </c>
      <c r="Q43" s="39">
        <f>ABS(P43-B43)/B43</f>
        <v>9.5562509203357386</v>
      </c>
    </row>
    <row r="44" spans="1:17" ht="15" thickBot="1" x14ac:dyDescent="0.35">
      <c r="A44" s="41" t="s">
        <v>25</v>
      </c>
      <c r="B44" s="1">
        <v>159809</v>
      </c>
      <c r="C44" s="2"/>
      <c r="D44" s="1">
        <v>3593</v>
      </c>
      <c r="E44" s="2"/>
      <c r="F44" s="1">
        <v>79782</v>
      </c>
      <c r="G44" s="1">
        <v>76434</v>
      </c>
      <c r="H44" s="1">
        <v>31039</v>
      </c>
      <c r="I44" s="2">
        <v>698</v>
      </c>
      <c r="J44" s="1">
        <v>1674133</v>
      </c>
      <c r="K44" s="1">
        <v>325156</v>
      </c>
      <c r="L44" s="1">
        <v>5148714</v>
      </c>
      <c r="M44" s="44"/>
      <c r="N44" s="37">
        <f>IFERROR(B44/J44,0)</f>
        <v>9.5457768289616177E-2</v>
      </c>
      <c r="O44" s="38">
        <f>IFERROR(I44/H44,0)</f>
        <v>2.2487837881375046E-2</v>
      </c>
      <c r="P44" s="36">
        <f>D44*250</f>
        <v>898250</v>
      </c>
      <c r="Q44" s="39">
        <f>ABS(P44-B44)/B44</f>
        <v>4.6207722969294593</v>
      </c>
    </row>
    <row r="45" spans="1:17" ht="15" thickBot="1" x14ac:dyDescent="0.35">
      <c r="A45" s="41" t="s">
        <v>54</v>
      </c>
      <c r="B45" s="1">
        <v>30215</v>
      </c>
      <c r="C45" s="2"/>
      <c r="D45" s="2">
        <v>291</v>
      </c>
      <c r="E45" s="2"/>
      <c r="F45" s="1">
        <v>23320</v>
      </c>
      <c r="G45" s="1">
        <v>6604</v>
      </c>
      <c r="H45" s="1">
        <v>34154</v>
      </c>
      <c r="I45" s="2">
        <v>329</v>
      </c>
      <c r="J45" s="1">
        <v>222321</v>
      </c>
      <c r="K45" s="1">
        <v>251307</v>
      </c>
      <c r="L45" s="1">
        <v>884659</v>
      </c>
      <c r="M45" s="44"/>
      <c r="N45" s="37">
        <f>IFERROR(B45/J45,0)</f>
        <v>0.13590708929880668</v>
      </c>
      <c r="O45" s="38">
        <f>IFERROR(I45/H45,0)</f>
        <v>9.6328394917140018E-3</v>
      </c>
      <c r="P45" s="36">
        <f>D45*250</f>
        <v>72750</v>
      </c>
      <c r="Q45" s="39">
        <f>ABS(P45-B45)/B45</f>
        <v>1.4077444977660103</v>
      </c>
    </row>
    <row r="46" spans="1:17" ht="15" thickBot="1" x14ac:dyDescent="0.35">
      <c r="A46" s="41" t="s">
        <v>20</v>
      </c>
      <c r="B46" s="1">
        <v>220538</v>
      </c>
      <c r="C46" s="2"/>
      <c r="D46" s="1">
        <v>2828</v>
      </c>
      <c r="E46" s="2"/>
      <c r="F46" s="1">
        <v>198465</v>
      </c>
      <c r="G46" s="1">
        <v>19245</v>
      </c>
      <c r="H46" s="1">
        <v>32294</v>
      </c>
      <c r="I46" s="2">
        <v>414</v>
      </c>
      <c r="J46" s="1">
        <v>3233299</v>
      </c>
      <c r="K46" s="1">
        <v>473454</v>
      </c>
      <c r="L46" s="1">
        <v>6829174</v>
      </c>
      <c r="M46" s="44"/>
      <c r="N46" s="37">
        <f>IFERROR(B46/J46,0)</f>
        <v>6.820835314024469E-2</v>
      </c>
      <c r="O46" s="38">
        <f>IFERROR(I46/H46,0)</f>
        <v>1.2819718833219793E-2</v>
      </c>
      <c r="P46" s="36">
        <f>D46*250</f>
        <v>707000</v>
      </c>
      <c r="Q46" s="39">
        <f>ABS(P46-B46)/B46</f>
        <v>2.2057967334427628</v>
      </c>
    </row>
    <row r="47" spans="1:17" ht="15" thickBot="1" x14ac:dyDescent="0.35">
      <c r="A47" s="41" t="s">
        <v>15</v>
      </c>
      <c r="B47" s="1">
        <v>851400</v>
      </c>
      <c r="C47" s="2"/>
      <c r="D47" s="1">
        <v>17308</v>
      </c>
      <c r="E47" s="2"/>
      <c r="F47" s="1">
        <v>729308</v>
      </c>
      <c r="G47" s="1">
        <v>104784</v>
      </c>
      <c r="H47" s="1">
        <v>29363</v>
      </c>
      <c r="I47" s="2">
        <v>597</v>
      </c>
      <c r="J47" s="1">
        <v>7719407</v>
      </c>
      <c r="K47" s="1">
        <v>266224</v>
      </c>
      <c r="L47" s="1">
        <v>28995881</v>
      </c>
      <c r="M47" s="44"/>
      <c r="N47" s="37">
        <f>IFERROR(B47/J47,0)</f>
        <v>0.11029344611574439</v>
      </c>
      <c r="O47" s="38">
        <f>IFERROR(I47/H47,0)</f>
        <v>2.0331709975138779E-2</v>
      </c>
      <c r="P47" s="36">
        <f>D47*250</f>
        <v>4327000</v>
      </c>
      <c r="Q47" s="39">
        <f>ABS(P47-B47)/B47</f>
        <v>4.082217524077989</v>
      </c>
    </row>
    <row r="48" spans="1:17" ht="13.5" thickBot="1" x14ac:dyDescent="0.35">
      <c r="A48" s="42" t="s">
        <v>66</v>
      </c>
      <c r="B48" s="1">
        <v>1328</v>
      </c>
      <c r="C48" s="2"/>
      <c r="D48" s="2">
        <v>20</v>
      </c>
      <c r="E48" s="2"/>
      <c r="F48" s="1">
        <v>1293</v>
      </c>
      <c r="G48" s="2">
        <v>15</v>
      </c>
      <c r="H48" s="2"/>
      <c r="I48" s="2"/>
      <c r="J48" s="1">
        <v>22218</v>
      </c>
      <c r="K48" s="2"/>
      <c r="L48" s="2"/>
      <c r="M48" s="44"/>
      <c r="N48" s="37">
        <f>IFERROR(B48/J48,0)</f>
        <v>5.9771356557745972E-2</v>
      </c>
      <c r="O48" s="38">
        <f>IFERROR(I48/H48,0)</f>
        <v>0</v>
      </c>
      <c r="P48" s="36">
        <f>D48*250</f>
        <v>5000</v>
      </c>
      <c r="Q48" s="39">
        <f>ABS(P48-B48)/B48</f>
        <v>2.7650602409638556</v>
      </c>
    </row>
    <row r="49" spans="1:17" ht="15" thickBot="1" x14ac:dyDescent="0.35">
      <c r="A49" s="41" t="s">
        <v>28</v>
      </c>
      <c r="B49" s="1">
        <v>88963</v>
      </c>
      <c r="C49" s="2"/>
      <c r="D49" s="2">
        <v>527</v>
      </c>
      <c r="E49" s="2"/>
      <c r="F49" s="1">
        <v>65472</v>
      </c>
      <c r="G49" s="1">
        <v>22964</v>
      </c>
      <c r="H49" s="1">
        <v>27749</v>
      </c>
      <c r="I49" s="2">
        <v>164</v>
      </c>
      <c r="J49" s="1">
        <v>1245853</v>
      </c>
      <c r="K49" s="1">
        <v>388606</v>
      </c>
      <c r="L49" s="1">
        <v>3205958</v>
      </c>
      <c r="M49" s="44"/>
      <c r="N49" s="37">
        <f>IFERROR(B49/J49,0)</f>
        <v>7.1407300861337578E-2</v>
      </c>
      <c r="O49" s="38">
        <f>IFERROR(I49/H49,0)</f>
        <v>5.9101228873112543E-3</v>
      </c>
      <c r="P49" s="36">
        <f>D49*250</f>
        <v>131750</v>
      </c>
      <c r="Q49" s="39">
        <f>ABS(P49-B49)/B49</f>
        <v>0.48095275563998519</v>
      </c>
    </row>
    <row r="50" spans="1:17" ht="15" thickBot="1" x14ac:dyDescent="0.35">
      <c r="A50" s="41" t="s">
        <v>48</v>
      </c>
      <c r="B50" s="1">
        <v>1889</v>
      </c>
      <c r="C50" s="2"/>
      <c r="D50" s="2">
        <v>58</v>
      </c>
      <c r="E50" s="2"/>
      <c r="F50" s="1">
        <v>1678</v>
      </c>
      <c r="G50" s="2">
        <v>153</v>
      </c>
      <c r="H50" s="1">
        <v>3027</v>
      </c>
      <c r="I50" s="2">
        <v>93</v>
      </c>
      <c r="J50" s="1">
        <v>175256</v>
      </c>
      <c r="K50" s="1">
        <v>280864</v>
      </c>
      <c r="L50" s="1">
        <v>623989</v>
      </c>
      <c r="M50" s="44"/>
      <c r="N50" s="37">
        <f>IFERROR(B50/J50,0)</f>
        <v>1.0778518281827727E-2</v>
      </c>
      <c r="O50" s="38">
        <f>IFERROR(I50/H50,0)</f>
        <v>3.0723488602576808E-2</v>
      </c>
      <c r="P50" s="36">
        <f>D50*250</f>
        <v>14500</v>
      </c>
      <c r="Q50" s="39">
        <f>ABS(P50-B50)/B50</f>
        <v>6.6760190577024883</v>
      </c>
    </row>
    <row r="51" spans="1:17" ht="15" thickBot="1" x14ac:dyDescent="0.35">
      <c r="A51" s="41" t="s">
        <v>29</v>
      </c>
      <c r="B51" s="1">
        <v>161610</v>
      </c>
      <c r="C51" s="2"/>
      <c r="D51" s="1">
        <v>3381</v>
      </c>
      <c r="E51" s="2"/>
      <c r="F51" s="1">
        <v>18747</v>
      </c>
      <c r="G51" s="1">
        <v>139482</v>
      </c>
      <c r="H51" s="1">
        <v>18934</v>
      </c>
      <c r="I51" s="2">
        <v>396</v>
      </c>
      <c r="J51" s="1">
        <v>2482121</v>
      </c>
      <c r="K51" s="1">
        <v>290799</v>
      </c>
      <c r="L51" s="1">
        <v>8535519</v>
      </c>
      <c r="M51" s="44"/>
      <c r="N51" s="37">
        <f>IFERROR(B51/J51,0)</f>
        <v>6.5109638087748348E-2</v>
      </c>
      <c r="O51" s="38">
        <f>IFERROR(I51/H51,0)</f>
        <v>2.0914756522657653E-2</v>
      </c>
      <c r="P51" s="36">
        <f>D51*250</f>
        <v>845250</v>
      </c>
      <c r="Q51" s="39">
        <f>ABS(P51-B51)/B51</f>
        <v>4.2301837757564504</v>
      </c>
    </row>
    <row r="52" spans="1:17" ht="15" thickBot="1" x14ac:dyDescent="0.35">
      <c r="A52" s="41" t="s">
        <v>9</v>
      </c>
      <c r="B52" s="1">
        <v>98783</v>
      </c>
      <c r="C52" s="2"/>
      <c r="D52" s="1">
        <v>2226</v>
      </c>
      <c r="E52" s="2"/>
      <c r="F52" s="1">
        <v>46264</v>
      </c>
      <c r="G52" s="1">
        <v>50293</v>
      </c>
      <c r="H52" s="1">
        <v>12972</v>
      </c>
      <c r="I52" s="2">
        <v>292</v>
      </c>
      <c r="J52" s="1">
        <v>2146509</v>
      </c>
      <c r="K52" s="1">
        <v>281883</v>
      </c>
      <c r="L52" s="1">
        <v>7614893</v>
      </c>
      <c r="M52" s="44"/>
      <c r="N52" s="37">
        <f>IFERROR(B52/J52,0)</f>
        <v>4.6020305528651405E-2</v>
      </c>
      <c r="O52" s="38">
        <f>IFERROR(I52/H52,0)</f>
        <v>2.2510021584952206E-2</v>
      </c>
      <c r="P52" s="36">
        <f>D52*250</f>
        <v>556500</v>
      </c>
      <c r="Q52" s="39">
        <f>ABS(P52-B52)/B52</f>
        <v>4.6335604304384361</v>
      </c>
    </row>
    <row r="53" spans="1:17" ht="15" thickBot="1" x14ac:dyDescent="0.35">
      <c r="A53" s="41" t="s">
        <v>56</v>
      </c>
      <c r="B53" s="1">
        <v>18818</v>
      </c>
      <c r="C53" s="2"/>
      <c r="D53" s="2">
        <v>391</v>
      </c>
      <c r="E53" s="2"/>
      <c r="F53" s="1">
        <v>13815</v>
      </c>
      <c r="G53" s="1">
        <v>4612</v>
      </c>
      <c r="H53" s="1">
        <v>10500</v>
      </c>
      <c r="I53" s="2">
        <v>218</v>
      </c>
      <c r="J53" s="1">
        <v>648771</v>
      </c>
      <c r="K53" s="1">
        <v>362008</v>
      </c>
      <c r="L53" s="1">
        <v>1792147</v>
      </c>
      <c r="M53" s="44"/>
      <c r="N53" s="37">
        <f>IFERROR(B53/J53,0)</f>
        <v>2.9005612149741587E-2</v>
      </c>
      <c r="O53" s="38">
        <f>IFERROR(I53/H53,0)</f>
        <v>2.0761904761904763E-2</v>
      </c>
      <c r="P53" s="36">
        <f>D53*250</f>
        <v>97750</v>
      </c>
      <c r="Q53" s="39">
        <f>ABS(P53-B53)/B53</f>
        <v>4.1944946327983841</v>
      </c>
    </row>
    <row r="54" spans="1:17" ht="15" thickBot="1" x14ac:dyDescent="0.35">
      <c r="A54" s="41" t="s">
        <v>22</v>
      </c>
      <c r="B54" s="1">
        <v>158578</v>
      </c>
      <c r="C54" s="2"/>
      <c r="D54" s="1">
        <v>1536</v>
      </c>
      <c r="E54" s="2"/>
      <c r="F54" s="1">
        <v>125411</v>
      </c>
      <c r="G54" s="1">
        <v>31631</v>
      </c>
      <c r="H54" s="1">
        <v>27236</v>
      </c>
      <c r="I54" s="2">
        <v>264</v>
      </c>
      <c r="J54" s="1">
        <v>1726967</v>
      </c>
      <c r="K54" s="1">
        <v>296606</v>
      </c>
      <c r="L54" s="1">
        <v>5822434</v>
      </c>
      <c r="M54" s="44"/>
      <c r="N54" s="37">
        <f>IFERROR(B54/J54,0)</f>
        <v>9.1824568738140336E-2</v>
      </c>
      <c r="O54" s="38">
        <f>IFERROR(I54/H54,0)</f>
        <v>9.6930533117932146E-3</v>
      </c>
      <c r="P54" s="36">
        <f>D54*250</f>
        <v>384000</v>
      </c>
      <c r="Q54" s="39">
        <f>ABS(P54-B54)/B54</f>
        <v>1.4215212702896998</v>
      </c>
    </row>
    <row r="55" spans="1:17" ht="15" thickBot="1" x14ac:dyDescent="0.35">
      <c r="A55" s="48" t="s">
        <v>55</v>
      </c>
      <c r="B55" s="29">
        <v>8177</v>
      </c>
      <c r="C55" s="13"/>
      <c r="D55" s="13">
        <v>57</v>
      </c>
      <c r="E55" s="13"/>
      <c r="F55" s="29">
        <v>6261</v>
      </c>
      <c r="G55" s="29">
        <v>1859</v>
      </c>
      <c r="H55" s="29">
        <v>14129</v>
      </c>
      <c r="I55" s="13">
        <v>98</v>
      </c>
      <c r="J55" s="29">
        <v>193940</v>
      </c>
      <c r="K55" s="29">
        <v>335096</v>
      </c>
      <c r="L55" s="29">
        <v>578759</v>
      </c>
      <c r="M55" s="44"/>
      <c r="N55" s="37">
        <f>IFERROR(B55/J55,0)</f>
        <v>4.2162524492110963E-2</v>
      </c>
      <c r="O55" s="38">
        <f>IFERROR(I55/H55,0)</f>
        <v>6.9360888951801262E-3</v>
      </c>
      <c r="P55" s="36">
        <f>D55*250</f>
        <v>14250</v>
      </c>
      <c r="Q55" s="39">
        <f>ABS(P55-B55)/B55</f>
        <v>0.74269291916350744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5A5E266-B838-45CC-B543-6C19918F1AA6}"/>
    <hyperlink ref="A47" r:id="rId2" display="https://www.worldometers.info/coronavirus/usa/texas/" xr:uid="{559248E0-5CFF-4C13-91B3-AAB326BF49FA}"/>
    <hyperlink ref="A11" r:id="rId3" display="https://www.worldometers.info/coronavirus/usa/florida/" xr:uid="{E948DB0D-3214-442D-A695-D1EF2B0593A4}"/>
    <hyperlink ref="A35" r:id="rId4" display="https://www.worldometers.info/coronavirus/usa/new-york/" xr:uid="{E5F10CFC-2F7B-4C6C-AB8C-927146723DF6}"/>
    <hyperlink ref="A12" r:id="rId5" display="https://www.worldometers.info/coronavirus/usa/georgia/" xr:uid="{88D5CC82-9A8E-40D6-B82F-A678C13E51AD}"/>
    <hyperlink ref="A16" r:id="rId6" display="https://www.worldometers.info/coronavirus/usa/illinois/" xr:uid="{9EF2A791-6DB2-4449-9ED0-BC6E12B541E9}"/>
    <hyperlink ref="A36" r:id="rId7" display="https://www.worldometers.info/coronavirus/usa/north-carolina/" xr:uid="{284DAD44-BDF6-4E81-A733-3CF87B0546E6}"/>
    <hyperlink ref="A4" r:id="rId8" display="https://www.worldometers.info/coronavirus/usa/arizona/" xr:uid="{D6EDA594-111E-4982-9F9D-0A318DECD64F}"/>
    <hyperlink ref="A46" r:id="rId9" display="https://www.worldometers.info/coronavirus/usa/tennessee/" xr:uid="{13EF97C7-943B-4389-806C-1C5152F9BB1A}"/>
    <hyperlink ref="A33" r:id="rId10" display="https://www.worldometers.info/coronavirus/usa/new-jersey/" xr:uid="{6A69C14A-18CA-451F-92C4-ECE7629894CF}"/>
    <hyperlink ref="A41" r:id="rId11" display="https://www.worldometers.info/coronavirus/usa/pennsylvania/" xr:uid="{9C17419A-C24C-42D2-A33B-548C976CB706}"/>
    <hyperlink ref="A38" r:id="rId12" display="https://www.worldometers.info/coronavirus/usa/ohio/" xr:uid="{DE5CEB27-E5C4-4AEF-A466-418059D22FBB}"/>
    <hyperlink ref="A21" r:id="rId13" display="https://www.worldometers.info/coronavirus/usa/louisiana/" xr:uid="{3B2163DC-5069-4C31-81B5-061DC1A0BCAE}"/>
    <hyperlink ref="A2" r:id="rId14" display="https://www.worldometers.info/coronavirus/usa/alabama/" xr:uid="{34F76019-9A68-49F3-8D23-F59EB0A3D5AD}"/>
    <hyperlink ref="A51" r:id="rId15" display="https://www.worldometers.info/coronavirus/usa/virginia/" xr:uid="{B684A340-D32C-481D-BABB-76964CE00F22}"/>
    <hyperlink ref="A44" r:id="rId16" display="https://www.worldometers.info/coronavirus/usa/south-carolina/" xr:uid="{C98B10EA-9ADD-4ECD-9CE6-DE52EF9F3FF2}"/>
    <hyperlink ref="A54" r:id="rId17" display="https://www.worldometers.info/coronavirus/usa/wisconsin/" xr:uid="{34BA72F8-AE37-4967-BDE1-21E7EC4326B4}"/>
    <hyperlink ref="A28" r:id="rId18" display="https://www.worldometers.info/coronavirus/usa/missouri/" xr:uid="{033C9954-457A-44F8-AC8A-C45848394F4B}"/>
    <hyperlink ref="A25" r:id="rId19" display="https://www.worldometers.info/coronavirus/usa/michigan/" xr:uid="{4EA76475-5DC3-4EA9-8936-59211685D859}"/>
    <hyperlink ref="A24" r:id="rId20" display="https://www.worldometers.info/coronavirus/usa/massachusetts/" xr:uid="{FE12D248-DA41-436C-A058-8EEFFC45A371}"/>
    <hyperlink ref="A17" r:id="rId21" display="https://www.worldometers.info/coronavirus/usa/indiana/" xr:uid="{7A0BC379-CA11-41FB-9F70-C1A191E783FE}"/>
    <hyperlink ref="A23" r:id="rId22" display="https://www.worldometers.info/coronavirus/usa/maryland/" xr:uid="{41128E53-0CC1-4F6B-940E-BBAC23DCA085}"/>
    <hyperlink ref="A26" r:id="rId23" display="https://www.worldometers.info/coronavirus/usa/minnesota/" xr:uid="{5F868D30-8DF5-43C5-9E54-AE8F5F031802}"/>
    <hyperlink ref="A27" r:id="rId24" display="https://www.worldometers.info/coronavirus/usa/mississippi/" xr:uid="{2749B9AC-2984-4E75-B4BE-7429B957CDF0}"/>
    <hyperlink ref="A18" r:id="rId25" display="https://www.worldometers.info/coronavirus/usa/iowa/" xr:uid="{DBFD69F9-B40F-4B3A-B465-5B01F12B40AA}"/>
    <hyperlink ref="A39" r:id="rId26" display="https://www.worldometers.info/coronavirus/usa/oklahoma/" xr:uid="{9A52E973-7ABC-4EEF-8BE9-0A4AF7D64800}"/>
    <hyperlink ref="A52" r:id="rId27" display="https://www.worldometers.info/coronavirus/usa/washington/" xr:uid="{8717C130-CF8C-4390-A3D2-58687D779E38}"/>
    <hyperlink ref="A5" r:id="rId28" display="https://www.worldometers.info/coronavirus/usa/arkansas/" xr:uid="{E7982686-327B-4AB3-B628-E2911B71664E}"/>
    <hyperlink ref="A49" r:id="rId29" display="https://www.worldometers.info/coronavirus/usa/utah/" xr:uid="{29D9D461-34E1-4C1E-AFCF-BF27B9A94E74}"/>
    <hyperlink ref="A31" r:id="rId30" display="https://www.worldometers.info/coronavirus/usa/nevada/" xr:uid="{24CA7CD9-6F8A-4286-A278-58D0428D2944}"/>
    <hyperlink ref="A20" r:id="rId31" display="https://www.worldometers.info/coronavirus/usa/kentucky/" xr:uid="{5255BA72-6C90-4DF8-AEF8-1885A9EF9EA2}"/>
    <hyperlink ref="A7" r:id="rId32" display="https://www.worldometers.info/coronavirus/usa/colorado/" xr:uid="{E9B39997-41D2-4042-8B57-D0FB44081AA1}"/>
    <hyperlink ref="A19" r:id="rId33" display="https://www.worldometers.info/coronavirus/usa/kansas/" xr:uid="{5E5B68AF-7389-445B-8397-0C9434F18649}"/>
    <hyperlink ref="A8" r:id="rId34" display="https://www.worldometers.info/coronavirus/usa/connecticut/" xr:uid="{12AA0B9D-4EB6-440B-8C03-896BA0495BA1}"/>
    <hyperlink ref="A30" r:id="rId35" display="https://www.worldometers.info/coronavirus/usa/nebraska/" xr:uid="{6FD0ACA5-AA15-4913-A3B6-0C82A17D4FAF}"/>
    <hyperlink ref="A15" r:id="rId36" display="https://www.worldometers.info/coronavirus/usa/idaho/" xr:uid="{E91993F8-EDE3-4092-8AC6-B7D03290F36C}"/>
    <hyperlink ref="A40" r:id="rId37" display="https://www.worldometers.info/coronavirus/usa/oregon/" xr:uid="{78CAEEF1-9CA9-4698-ABFF-6ADB1C86034C}"/>
    <hyperlink ref="A34" r:id="rId38" display="https://www.worldometers.info/coronavirus/usa/new-mexico/" xr:uid="{AFB869E9-5F25-4710-9B34-4C9CFBA40754}"/>
    <hyperlink ref="A45" r:id="rId39" display="https://www.worldometers.info/coronavirus/usa/south-dakota/" xr:uid="{285F0D47-F48C-49BB-BE6B-1D460BDAE393}"/>
    <hyperlink ref="A37" r:id="rId40" display="https://www.worldometers.info/coronavirus/usa/north-dakota/" xr:uid="{298D8080-BD8A-4255-8F7B-2E1FAE795575}"/>
    <hyperlink ref="A43" r:id="rId41" display="https://www.worldometers.info/coronavirus/usa/rhode-island/" xr:uid="{DAF50513-5115-4936-B6BF-302CAD7892DB}"/>
    <hyperlink ref="A9" r:id="rId42" display="https://www.worldometers.info/coronavirus/usa/delaware/" xr:uid="{0DA93E84-874E-4CA0-9497-1266D94C9E82}"/>
    <hyperlink ref="A29" r:id="rId43" display="https://www.worldometers.info/coronavirus/usa/montana/" xr:uid="{A062754D-772C-4111-8238-772266DC02EB}"/>
    <hyperlink ref="A53" r:id="rId44" display="https://www.worldometers.info/coronavirus/usa/west-virginia/" xr:uid="{C03A1597-5ABE-40C8-9FF8-8CF5F593E10D}"/>
    <hyperlink ref="A10" r:id="rId45" display="https://www.worldometers.info/coronavirus/usa/district-of-columbia/" xr:uid="{10ED3E1C-33C3-4052-91AF-3D1187050AA5}"/>
    <hyperlink ref="A14" r:id="rId46" display="https://www.worldometers.info/coronavirus/usa/hawaii/" xr:uid="{B36EF2EF-2927-4FEC-BC31-A6FE45958A10}"/>
    <hyperlink ref="A3" r:id="rId47" display="https://www.worldometers.info/coronavirus/usa/alaska/" xr:uid="{C51BC9D3-423C-4F04-A381-36ED8D19DF0C}"/>
    <hyperlink ref="A32" r:id="rId48" display="https://www.worldometers.info/coronavirus/usa/new-hampshire/" xr:uid="{8DED9577-9535-47B5-A2AF-4206A3D2914F}"/>
    <hyperlink ref="A55" r:id="rId49" display="https://www.worldometers.info/coronavirus/usa/wyoming/" xr:uid="{A5564B06-E086-4221-96C9-210E7B266314}"/>
    <hyperlink ref="A22" r:id="rId50" display="https://www.worldometers.info/coronavirus/usa/maine/" xr:uid="{D28AA019-2733-441C-B78E-1BEBFA79C067}"/>
    <hyperlink ref="A50" r:id="rId51" display="https://www.worldometers.info/coronavirus/usa/vermont/" xr:uid="{CE62116E-84A2-43B9-9893-5BF6672BFD2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2706</v>
      </c>
    </row>
    <row r="3" spans="1:2" ht="15" thickBot="1" x14ac:dyDescent="0.4">
      <c r="A3" s="41" t="s">
        <v>52</v>
      </c>
      <c r="B3" s="31">
        <v>64</v>
      </c>
    </row>
    <row r="4" spans="1:2" ht="15" thickBot="1" x14ac:dyDescent="0.4">
      <c r="A4" s="41" t="s">
        <v>33</v>
      </c>
      <c r="B4" s="31">
        <v>5772</v>
      </c>
    </row>
    <row r="5" spans="1:2" ht="15" thickBot="1" x14ac:dyDescent="0.4">
      <c r="A5" s="41" t="s">
        <v>34</v>
      </c>
      <c r="B5" s="31">
        <v>1634</v>
      </c>
    </row>
    <row r="6" spans="1:2" ht="15" thickBot="1" x14ac:dyDescent="0.4">
      <c r="A6" s="41" t="s">
        <v>10</v>
      </c>
      <c r="B6" s="31">
        <v>16760</v>
      </c>
    </row>
    <row r="7" spans="1:2" ht="15" thickBot="1" x14ac:dyDescent="0.4">
      <c r="A7" s="41" t="s">
        <v>18</v>
      </c>
      <c r="B7" s="31">
        <v>2160</v>
      </c>
    </row>
    <row r="8" spans="1:2" ht="15" thickBot="1" x14ac:dyDescent="0.4">
      <c r="A8" s="41" t="s">
        <v>23</v>
      </c>
      <c r="B8" s="31">
        <v>4537</v>
      </c>
    </row>
    <row r="9" spans="1:2" ht="15" thickBot="1" x14ac:dyDescent="0.4">
      <c r="A9" s="41" t="s">
        <v>43</v>
      </c>
      <c r="B9" s="31">
        <v>660</v>
      </c>
    </row>
    <row r="10" spans="1:2" ht="29.5" thickBot="1" x14ac:dyDescent="0.4">
      <c r="A10" s="41" t="s">
        <v>63</v>
      </c>
      <c r="B10" s="31">
        <v>638</v>
      </c>
    </row>
    <row r="11" spans="1:2" ht="15" thickBot="1" x14ac:dyDescent="0.4">
      <c r="A11" s="41" t="s">
        <v>13</v>
      </c>
      <c r="B11" s="31">
        <v>15598</v>
      </c>
    </row>
    <row r="12" spans="1:2" ht="15" thickBot="1" x14ac:dyDescent="0.4">
      <c r="A12" s="41" t="s">
        <v>16</v>
      </c>
      <c r="B12" s="31">
        <v>7470</v>
      </c>
    </row>
    <row r="13" spans="1:2" ht="15" thickBot="1" x14ac:dyDescent="0.4">
      <c r="A13" s="42" t="s">
        <v>64</v>
      </c>
      <c r="B13" s="31">
        <v>61</v>
      </c>
    </row>
    <row r="14" spans="1:2" ht="15" thickBot="1" x14ac:dyDescent="0.4">
      <c r="A14" s="41" t="s">
        <v>47</v>
      </c>
      <c r="B14" s="31">
        <v>183</v>
      </c>
    </row>
    <row r="15" spans="1:2" ht="15" thickBot="1" x14ac:dyDescent="0.4">
      <c r="A15" s="41" t="s">
        <v>49</v>
      </c>
      <c r="B15" s="31">
        <v>516</v>
      </c>
    </row>
    <row r="16" spans="1:2" ht="15" thickBot="1" x14ac:dyDescent="0.4">
      <c r="A16" s="41" t="s">
        <v>12</v>
      </c>
      <c r="B16" s="31">
        <v>9320</v>
      </c>
    </row>
    <row r="17" spans="1:2" ht="15" thickBot="1" x14ac:dyDescent="0.4">
      <c r="A17" s="41" t="s">
        <v>27</v>
      </c>
      <c r="B17" s="31">
        <v>3836</v>
      </c>
    </row>
    <row r="18" spans="1:2" ht="15" thickBot="1" x14ac:dyDescent="0.4">
      <c r="A18" s="41" t="s">
        <v>41</v>
      </c>
      <c r="B18" s="31">
        <v>1505</v>
      </c>
    </row>
    <row r="19" spans="1:2" ht="15" thickBot="1" x14ac:dyDescent="0.4">
      <c r="A19" s="41" t="s">
        <v>45</v>
      </c>
      <c r="B19" s="31">
        <v>838</v>
      </c>
    </row>
    <row r="20" spans="1:2" ht="15" thickBot="1" x14ac:dyDescent="0.4">
      <c r="A20" s="41" t="s">
        <v>38</v>
      </c>
      <c r="B20" s="31">
        <v>1276</v>
      </c>
    </row>
    <row r="21" spans="1:2" ht="15" thickBot="1" x14ac:dyDescent="0.4">
      <c r="A21" s="41" t="s">
        <v>14</v>
      </c>
      <c r="B21" s="31">
        <v>5695</v>
      </c>
    </row>
    <row r="22" spans="1:2" ht="15" thickBot="1" x14ac:dyDescent="0.4">
      <c r="A22" s="41" t="s">
        <v>39</v>
      </c>
      <c r="B22" s="31">
        <v>143</v>
      </c>
    </row>
    <row r="23" spans="1:2" ht="15" thickBot="1" x14ac:dyDescent="0.4">
      <c r="A23" s="41" t="s">
        <v>26</v>
      </c>
      <c r="B23" s="31">
        <v>4022</v>
      </c>
    </row>
    <row r="24" spans="1:2" ht="15" thickBot="1" x14ac:dyDescent="0.4">
      <c r="A24" s="41" t="s">
        <v>17</v>
      </c>
      <c r="B24" s="31">
        <v>9647</v>
      </c>
    </row>
    <row r="25" spans="1:2" ht="15" thickBot="1" x14ac:dyDescent="0.4">
      <c r="A25" s="41" t="s">
        <v>11</v>
      </c>
      <c r="B25" s="31">
        <v>7268</v>
      </c>
    </row>
    <row r="26" spans="1:2" ht="15" thickBot="1" x14ac:dyDescent="0.4">
      <c r="A26" s="41" t="s">
        <v>32</v>
      </c>
      <c r="B26" s="31">
        <v>2233</v>
      </c>
    </row>
    <row r="27" spans="1:2" ht="15" thickBot="1" x14ac:dyDescent="0.4">
      <c r="A27" s="41" t="s">
        <v>30</v>
      </c>
      <c r="B27" s="31">
        <v>3140</v>
      </c>
    </row>
    <row r="28" spans="1:2" ht="15" thickBot="1" x14ac:dyDescent="0.4">
      <c r="A28" s="41" t="s">
        <v>35</v>
      </c>
      <c r="B28" s="31">
        <v>2555</v>
      </c>
    </row>
    <row r="29" spans="1:2" ht="15" thickBot="1" x14ac:dyDescent="0.4">
      <c r="A29" s="41" t="s">
        <v>51</v>
      </c>
      <c r="B29" s="31">
        <v>225</v>
      </c>
    </row>
    <row r="30" spans="1:2" ht="15" thickBot="1" x14ac:dyDescent="0.4">
      <c r="A30" s="41" t="s">
        <v>50</v>
      </c>
      <c r="B30" s="31">
        <v>530</v>
      </c>
    </row>
    <row r="31" spans="1:2" ht="15" thickBot="1" x14ac:dyDescent="0.4">
      <c r="A31" s="41" t="s">
        <v>31</v>
      </c>
      <c r="B31" s="31">
        <v>1691</v>
      </c>
    </row>
    <row r="32" spans="1:2" ht="29.5" thickBot="1" x14ac:dyDescent="0.4">
      <c r="A32" s="41" t="s">
        <v>42</v>
      </c>
      <c r="B32" s="31">
        <v>458</v>
      </c>
    </row>
    <row r="33" spans="1:2" ht="15" thickBot="1" x14ac:dyDescent="0.4">
      <c r="A33" s="41" t="s">
        <v>8</v>
      </c>
      <c r="B33" s="31">
        <v>16322</v>
      </c>
    </row>
    <row r="34" spans="1:2" ht="15" thickBot="1" x14ac:dyDescent="0.4">
      <c r="A34" s="41" t="s">
        <v>44</v>
      </c>
      <c r="B34" s="31">
        <v>921</v>
      </c>
    </row>
    <row r="35" spans="1:2" ht="15" thickBot="1" x14ac:dyDescent="0.4">
      <c r="A35" s="41" t="s">
        <v>7</v>
      </c>
      <c r="B35" s="31">
        <v>33426</v>
      </c>
    </row>
    <row r="36" spans="1:2" ht="15" thickBot="1" x14ac:dyDescent="0.4">
      <c r="A36" s="41" t="s">
        <v>24</v>
      </c>
      <c r="B36" s="31">
        <v>3856</v>
      </c>
    </row>
    <row r="37" spans="1:2" ht="15" thickBot="1" x14ac:dyDescent="0.4">
      <c r="A37" s="41" t="s">
        <v>53</v>
      </c>
      <c r="B37" s="31">
        <v>365</v>
      </c>
    </row>
    <row r="38" spans="1:2" ht="15" thickBot="1" x14ac:dyDescent="0.4">
      <c r="A38" s="41" t="s">
        <v>21</v>
      </c>
      <c r="B38" s="31">
        <v>5039</v>
      </c>
    </row>
    <row r="39" spans="1:2" ht="15" thickBot="1" x14ac:dyDescent="0.4">
      <c r="A39" s="41" t="s">
        <v>46</v>
      </c>
      <c r="B39" s="31">
        <v>1132</v>
      </c>
    </row>
    <row r="40" spans="1:2" ht="15" thickBot="1" x14ac:dyDescent="0.4">
      <c r="A40" s="41" t="s">
        <v>37</v>
      </c>
      <c r="B40" s="31">
        <v>608</v>
      </c>
    </row>
    <row r="41" spans="1:2" ht="15" thickBot="1" x14ac:dyDescent="0.4">
      <c r="A41" s="41" t="s">
        <v>19</v>
      </c>
      <c r="B41" s="31">
        <v>8487</v>
      </c>
    </row>
    <row r="42" spans="1:2" ht="15" thickBot="1" x14ac:dyDescent="0.4">
      <c r="A42" s="42" t="s">
        <v>65</v>
      </c>
      <c r="B42" s="31">
        <v>742</v>
      </c>
    </row>
    <row r="43" spans="1:2" ht="15" thickBot="1" x14ac:dyDescent="0.4">
      <c r="A43" s="41" t="s">
        <v>40</v>
      </c>
      <c r="B43" s="31">
        <v>1147</v>
      </c>
    </row>
    <row r="44" spans="1:2" ht="15" thickBot="1" x14ac:dyDescent="0.4">
      <c r="A44" s="41" t="s">
        <v>25</v>
      </c>
      <c r="B44" s="31">
        <v>3593</v>
      </c>
    </row>
    <row r="45" spans="1:2" ht="15" thickBot="1" x14ac:dyDescent="0.4">
      <c r="A45" s="41" t="s">
        <v>54</v>
      </c>
      <c r="B45" s="31">
        <v>291</v>
      </c>
    </row>
    <row r="46" spans="1:2" ht="15" thickBot="1" x14ac:dyDescent="0.4">
      <c r="A46" s="41" t="s">
        <v>20</v>
      </c>
      <c r="B46" s="31">
        <v>2828</v>
      </c>
    </row>
    <row r="47" spans="1:2" ht="15" thickBot="1" x14ac:dyDescent="0.4">
      <c r="A47" s="41" t="s">
        <v>15</v>
      </c>
      <c r="B47" s="31">
        <v>17308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527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3381</v>
      </c>
    </row>
    <row r="52" spans="1:2" ht="15" thickBot="1" x14ac:dyDescent="0.4">
      <c r="A52" s="41" t="s">
        <v>9</v>
      </c>
      <c r="B52" s="31">
        <v>2226</v>
      </c>
    </row>
    <row r="53" spans="1:2" ht="15" thickBot="1" x14ac:dyDescent="0.4">
      <c r="A53" s="41" t="s">
        <v>56</v>
      </c>
      <c r="B53" s="31">
        <v>391</v>
      </c>
    </row>
    <row r="54" spans="1:2" ht="15" thickBot="1" x14ac:dyDescent="0.4">
      <c r="A54" s="41" t="s">
        <v>22</v>
      </c>
      <c r="B54" s="31">
        <v>1536</v>
      </c>
    </row>
    <row r="55" spans="1:2" ht="15" thickBot="1" x14ac:dyDescent="0.4">
      <c r="A55" s="48" t="s">
        <v>55</v>
      </c>
      <c r="B55" s="49">
        <v>57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C16734A4-4A9B-481C-B15F-259BA1514BE8}"/>
    <hyperlink ref="A47" r:id="rId2" display="https://www.worldometers.info/coronavirus/usa/texas/" xr:uid="{FB4827DF-3E41-42C1-AC5C-87953D58324B}"/>
    <hyperlink ref="A11" r:id="rId3" display="https://www.worldometers.info/coronavirus/usa/florida/" xr:uid="{8625AE43-F2BE-46E4-AC55-30954AA8A5C4}"/>
    <hyperlink ref="A35" r:id="rId4" display="https://www.worldometers.info/coronavirus/usa/new-york/" xr:uid="{BCA03E49-75D8-4A1E-A51F-82C5A4FA055D}"/>
    <hyperlink ref="A12" r:id="rId5" display="https://www.worldometers.info/coronavirus/usa/georgia/" xr:uid="{FE63849C-D57D-4965-9EA8-51E92B364319}"/>
    <hyperlink ref="A16" r:id="rId6" display="https://www.worldometers.info/coronavirus/usa/illinois/" xr:uid="{D105D947-B505-49EB-B250-10E685D75D91}"/>
    <hyperlink ref="A36" r:id="rId7" display="https://www.worldometers.info/coronavirus/usa/north-carolina/" xr:uid="{194A81FD-FBC0-49FD-AD47-30F26B7DE6E8}"/>
    <hyperlink ref="A4" r:id="rId8" display="https://www.worldometers.info/coronavirus/usa/arizona/" xr:uid="{2F9FA623-46CF-4BC6-98DA-2F71CCDBF632}"/>
    <hyperlink ref="A46" r:id="rId9" display="https://www.worldometers.info/coronavirus/usa/tennessee/" xr:uid="{BD9F749C-7D4B-4F0E-8D58-34A83B352D52}"/>
    <hyperlink ref="A33" r:id="rId10" display="https://www.worldometers.info/coronavirus/usa/new-jersey/" xr:uid="{1E6B16B5-6745-4DDF-A165-A3392DDFAD7C}"/>
    <hyperlink ref="A41" r:id="rId11" display="https://www.worldometers.info/coronavirus/usa/pennsylvania/" xr:uid="{DE2508BB-5AFD-4F77-84A7-9CE160CC3E15}"/>
    <hyperlink ref="A38" r:id="rId12" display="https://www.worldometers.info/coronavirus/usa/ohio/" xr:uid="{2F35F290-0985-47A4-8F4C-77AD0FC67DD4}"/>
    <hyperlink ref="A21" r:id="rId13" display="https://www.worldometers.info/coronavirus/usa/louisiana/" xr:uid="{DFC5C61D-36AD-4E9D-BACF-E7E1553FD338}"/>
    <hyperlink ref="A2" r:id="rId14" display="https://www.worldometers.info/coronavirus/usa/alabama/" xr:uid="{B69272D6-AA35-45B4-9356-1CE61F9724A0}"/>
    <hyperlink ref="A51" r:id="rId15" display="https://www.worldometers.info/coronavirus/usa/virginia/" xr:uid="{C8D0AE6F-A204-490C-B0A3-9C5F448D1C4D}"/>
    <hyperlink ref="A44" r:id="rId16" display="https://www.worldometers.info/coronavirus/usa/south-carolina/" xr:uid="{1172977F-B9C9-40AA-8FBB-30F402787AD4}"/>
    <hyperlink ref="A54" r:id="rId17" display="https://www.worldometers.info/coronavirus/usa/wisconsin/" xr:uid="{B368C6B7-174A-4127-9263-165CEC6340AE}"/>
    <hyperlink ref="A28" r:id="rId18" display="https://www.worldometers.info/coronavirus/usa/missouri/" xr:uid="{0CEC100A-F1EC-42F6-B0E3-EFDE108F89B9}"/>
    <hyperlink ref="A25" r:id="rId19" display="https://www.worldometers.info/coronavirus/usa/michigan/" xr:uid="{9F6D4B18-D48B-4AC1-A109-28524B34A471}"/>
    <hyperlink ref="A24" r:id="rId20" display="https://www.worldometers.info/coronavirus/usa/massachusetts/" xr:uid="{E79549D5-7A57-4814-88DA-3670CD602D85}"/>
    <hyperlink ref="A17" r:id="rId21" display="https://www.worldometers.info/coronavirus/usa/indiana/" xr:uid="{576F80BC-FB02-405B-8C92-39C4480B8A2E}"/>
    <hyperlink ref="A23" r:id="rId22" display="https://www.worldometers.info/coronavirus/usa/maryland/" xr:uid="{1010E128-716B-48FC-8F2D-C3D248E976A9}"/>
    <hyperlink ref="A26" r:id="rId23" display="https://www.worldometers.info/coronavirus/usa/minnesota/" xr:uid="{E5285C50-BA19-4292-AE10-EC03D17D190B}"/>
    <hyperlink ref="A27" r:id="rId24" display="https://www.worldometers.info/coronavirus/usa/mississippi/" xr:uid="{8097ED22-4349-437E-B7EF-0A4A14D30FC3}"/>
    <hyperlink ref="A18" r:id="rId25" display="https://www.worldometers.info/coronavirus/usa/iowa/" xr:uid="{324D1E67-CFD5-472D-AF9E-95C4B36ED323}"/>
    <hyperlink ref="A39" r:id="rId26" display="https://www.worldometers.info/coronavirus/usa/oklahoma/" xr:uid="{7656AB57-8334-40E8-ABA0-49A4F6777D1E}"/>
    <hyperlink ref="A52" r:id="rId27" display="https://www.worldometers.info/coronavirus/usa/washington/" xr:uid="{C2DD5E64-9157-4EDC-AD88-2D6857D159C5}"/>
    <hyperlink ref="A5" r:id="rId28" display="https://www.worldometers.info/coronavirus/usa/arkansas/" xr:uid="{EA9419E7-C6FB-4257-884C-3609702F5FDA}"/>
    <hyperlink ref="A49" r:id="rId29" display="https://www.worldometers.info/coronavirus/usa/utah/" xr:uid="{AB72D352-A9DE-4AC0-9926-8D2B018D3475}"/>
    <hyperlink ref="A31" r:id="rId30" display="https://www.worldometers.info/coronavirus/usa/nevada/" xr:uid="{6703026C-C96D-464A-B3A6-D336A090F691}"/>
    <hyperlink ref="A20" r:id="rId31" display="https://www.worldometers.info/coronavirus/usa/kentucky/" xr:uid="{23C0F2BB-B519-45B8-AE32-0700CC0F0A8F}"/>
    <hyperlink ref="A7" r:id="rId32" display="https://www.worldometers.info/coronavirus/usa/colorado/" xr:uid="{D1F8CFFF-EF3B-4B02-8C15-4A10DB42B218}"/>
    <hyperlink ref="A19" r:id="rId33" display="https://www.worldometers.info/coronavirus/usa/kansas/" xr:uid="{5A581FA2-2999-4D27-B8B8-D2C9957BD9F4}"/>
    <hyperlink ref="A8" r:id="rId34" display="https://www.worldometers.info/coronavirus/usa/connecticut/" xr:uid="{9C23AAB5-3172-4383-9986-50C649206E35}"/>
    <hyperlink ref="A30" r:id="rId35" display="https://www.worldometers.info/coronavirus/usa/nebraska/" xr:uid="{B84CF972-72E1-44C9-9506-BBC5631433FF}"/>
    <hyperlink ref="A15" r:id="rId36" display="https://www.worldometers.info/coronavirus/usa/idaho/" xr:uid="{9A62467D-3FF7-4263-8035-7D6AA4F2C301}"/>
    <hyperlink ref="A40" r:id="rId37" display="https://www.worldometers.info/coronavirus/usa/oregon/" xr:uid="{03D2097A-4CD8-4E28-A460-2B526B5583F9}"/>
    <hyperlink ref="A34" r:id="rId38" display="https://www.worldometers.info/coronavirus/usa/new-mexico/" xr:uid="{AA990F4B-9CD1-4635-B789-197CFEFF259B}"/>
    <hyperlink ref="A45" r:id="rId39" display="https://www.worldometers.info/coronavirus/usa/south-dakota/" xr:uid="{8FCDD8B8-C668-47C1-A20D-4D866A6FC91A}"/>
    <hyperlink ref="A37" r:id="rId40" display="https://www.worldometers.info/coronavirus/usa/north-dakota/" xr:uid="{5EEACDE5-A212-4225-8A99-996769C2E585}"/>
    <hyperlink ref="A43" r:id="rId41" display="https://www.worldometers.info/coronavirus/usa/rhode-island/" xr:uid="{A05B274B-ADC6-45C4-810F-6FE3F875458E}"/>
    <hyperlink ref="A9" r:id="rId42" display="https://www.worldometers.info/coronavirus/usa/delaware/" xr:uid="{FEA0852F-2379-4F8B-BF66-702F5591D976}"/>
    <hyperlink ref="A29" r:id="rId43" display="https://www.worldometers.info/coronavirus/usa/montana/" xr:uid="{B8693B98-9DDA-408A-B258-99F8DEC07497}"/>
    <hyperlink ref="A53" r:id="rId44" display="https://www.worldometers.info/coronavirus/usa/west-virginia/" xr:uid="{3074E0EF-EFC1-4473-9170-C99D569CAFC3}"/>
    <hyperlink ref="A10" r:id="rId45" display="https://www.worldometers.info/coronavirus/usa/district-of-columbia/" xr:uid="{58823BFE-8827-4675-81B2-0CA3E11E252F}"/>
    <hyperlink ref="A14" r:id="rId46" display="https://www.worldometers.info/coronavirus/usa/hawaii/" xr:uid="{9DC50FA0-E74F-43F1-8415-FD199071B630}"/>
    <hyperlink ref="A3" r:id="rId47" display="https://www.worldometers.info/coronavirus/usa/alaska/" xr:uid="{1F66A0E6-E5EC-4888-A911-201C7FB73D0B}"/>
    <hyperlink ref="A32" r:id="rId48" display="https://www.worldometers.info/coronavirus/usa/new-hampshire/" xr:uid="{0E521F48-F5EC-4AA2-825B-9359C52CFD08}"/>
    <hyperlink ref="A55" r:id="rId49" display="https://www.worldometers.info/coronavirus/usa/wyoming/" xr:uid="{FBEBD6F8-EFD8-4458-8E99-D4B8FC6CDB0D}"/>
    <hyperlink ref="A22" r:id="rId50" display="https://www.worldometers.info/coronavirus/usa/maine/" xr:uid="{E77CEE6E-D291-4076-86DE-AE75B4DA90B8}"/>
    <hyperlink ref="A50" r:id="rId51" display="https://www.worldometers.info/coronavirus/usa/vermont/" xr:uid="{C48AC615-A5CB-4F57-B182-5076D0EF9E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2706</v>
      </c>
    </row>
    <row r="3" spans="1:3" ht="15" thickBot="1" x14ac:dyDescent="0.4">
      <c r="B3" s="41" t="s">
        <v>52</v>
      </c>
      <c r="C3" s="31">
        <v>64</v>
      </c>
    </row>
    <row r="4" spans="1:3" ht="15" thickBot="1" x14ac:dyDescent="0.4">
      <c r="A4" s="27" t="s">
        <v>33</v>
      </c>
      <c r="B4" s="41" t="s">
        <v>33</v>
      </c>
      <c r="C4" s="31">
        <v>5772</v>
      </c>
    </row>
    <row r="5" spans="1:3" ht="15" thickBot="1" x14ac:dyDescent="0.4">
      <c r="A5" s="27" t="s">
        <v>34</v>
      </c>
      <c r="B5" s="41" t="s">
        <v>34</v>
      </c>
      <c r="C5" s="31">
        <v>1634</v>
      </c>
    </row>
    <row r="6" spans="1:3" ht="15" thickBot="1" x14ac:dyDescent="0.4">
      <c r="A6" s="27" t="s">
        <v>10</v>
      </c>
      <c r="B6" s="41" t="s">
        <v>10</v>
      </c>
      <c r="C6" s="31">
        <v>16760</v>
      </c>
    </row>
    <row r="7" spans="1:3" ht="15" thickBot="1" x14ac:dyDescent="0.4">
      <c r="A7" s="27" t="s">
        <v>18</v>
      </c>
      <c r="B7" s="41" t="s">
        <v>18</v>
      </c>
      <c r="C7" s="31">
        <v>2160</v>
      </c>
    </row>
    <row r="8" spans="1:3" ht="15" thickBot="1" x14ac:dyDescent="0.4">
      <c r="A8" s="27" t="s">
        <v>23</v>
      </c>
      <c r="B8" s="41" t="s">
        <v>23</v>
      </c>
      <c r="C8" s="31">
        <v>4537</v>
      </c>
    </row>
    <row r="9" spans="1:3" ht="15" thickBot="1" x14ac:dyDescent="0.4">
      <c r="A9" s="27" t="s">
        <v>43</v>
      </c>
      <c r="B9" s="41" t="s">
        <v>43</v>
      </c>
      <c r="C9" s="31">
        <v>660</v>
      </c>
    </row>
    <row r="10" spans="1:3" ht="29.5" thickBot="1" x14ac:dyDescent="0.4">
      <c r="A10" s="27" t="s">
        <v>94</v>
      </c>
      <c r="B10" s="41" t="s">
        <v>63</v>
      </c>
      <c r="C10" s="31">
        <v>638</v>
      </c>
    </row>
    <row r="11" spans="1:3" ht="15" thickBot="1" x14ac:dyDescent="0.4">
      <c r="A11" s="27" t="s">
        <v>13</v>
      </c>
      <c r="B11" s="41" t="s">
        <v>13</v>
      </c>
      <c r="C11" s="31">
        <v>15598</v>
      </c>
    </row>
    <row r="12" spans="1:3" ht="15" thickBot="1" x14ac:dyDescent="0.4">
      <c r="A12" s="27" t="s">
        <v>16</v>
      </c>
      <c r="B12" s="41" t="s">
        <v>16</v>
      </c>
      <c r="C12" s="31">
        <v>7470</v>
      </c>
    </row>
    <row r="13" spans="1:3" ht="13" thickBot="1" x14ac:dyDescent="0.4">
      <c r="A13" s="27" t="s">
        <v>64</v>
      </c>
      <c r="B13" s="42" t="s">
        <v>64</v>
      </c>
      <c r="C13" s="31">
        <v>61</v>
      </c>
    </row>
    <row r="14" spans="1:3" ht="15" thickBot="1" x14ac:dyDescent="0.4">
      <c r="B14" s="41" t="s">
        <v>47</v>
      </c>
      <c r="C14" s="31">
        <v>183</v>
      </c>
    </row>
    <row r="15" spans="1:3" ht="15" thickBot="1" x14ac:dyDescent="0.4">
      <c r="A15" s="27" t="s">
        <v>49</v>
      </c>
      <c r="B15" s="41" t="s">
        <v>49</v>
      </c>
      <c r="C15" s="31">
        <v>516</v>
      </c>
    </row>
    <row r="16" spans="1:3" ht="15" thickBot="1" x14ac:dyDescent="0.4">
      <c r="A16" s="27" t="s">
        <v>12</v>
      </c>
      <c r="B16" s="41" t="s">
        <v>12</v>
      </c>
      <c r="C16" s="31">
        <v>9320</v>
      </c>
    </row>
    <row r="17" spans="1:3" ht="15" thickBot="1" x14ac:dyDescent="0.4">
      <c r="A17" s="27" t="s">
        <v>27</v>
      </c>
      <c r="B17" s="41" t="s">
        <v>27</v>
      </c>
      <c r="C17" s="31">
        <v>3836</v>
      </c>
    </row>
    <row r="18" spans="1:3" ht="15" thickBot="1" x14ac:dyDescent="0.4">
      <c r="A18" s="27" t="s">
        <v>41</v>
      </c>
      <c r="B18" s="41" t="s">
        <v>41</v>
      </c>
      <c r="C18" s="31">
        <v>1505</v>
      </c>
    </row>
    <row r="19" spans="1:3" ht="15" thickBot="1" x14ac:dyDescent="0.4">
      <c r="A19" s="27" t="s">
        <v>45</v>
      </c>
      <c r="B19" s="41" t="s">
        <v>45</v>
      </c>
      <c r="C19" s="31">
        <v>838</v>
      </c>
    </row>
    <row r="20" spans="1:3" ht="15" thickBot="1" x14ac:dyDescent="0.4">
      <c r="A20" s="27" t="s">
        <v>38</v>
      </c>
      <c r="B20" s="41" t="s">
        <v>38</v>
      </c>
      <c r="C20" s="31">
        <v>1276</v>
      </c>
    </row>
    <row r="21" spans="1:3" ht="15" thickBot="1" x14ac:dyDescent="0.4">
      <c r="A21" s="27" t="s">
        <v>14</v>
      </c>
      <c r="B21" s="41" t="s">
        <v>14</v>
      </c>
      <c r="C21" s="31">
        <v>5695</v>
      </c>
    </row>
    <row r="22" spans="1:3" ht="15" thickBot="1" x14ac:dyDescent="0.4">
      <c r="B22" s="41" t="s">
        <v>39</v>
      </c>
      <c r="C22" s="31">
        <v>143</v>
      </c>
    </row>
    <row r="23" spans="1:3" ht="15" thickBot="1" x14ac:dyDescent="0.4">
      <c r="A23" s="27" t="s">
        <v>26</v>
      </c>
      <c r="B23" s="41" t="s">
        <v>26</v>
      </c>
      <c r="C23" s="31">
        <v>4022</v>
      </c>
    </row>
    <row r="24" spans="1:3" ht="15" thickBot="1" x14ac:dyDescent="0.4">
      <c r="A24" s="27" t="s">
        <v>17</v>
      </c>
      <c r="B24" s="41" t="s">
        <v>17</v>
      </c>
      <c r="C24" s="31">
        <v>9647</v>
      </c>
    </row>
    <row r="25" spans="1:3" ht="15" thickBot="1" x14ac:dyDescent="0.4">
      <c r="A25" s="27" t="s">
        <v>11</v>
      </c>
      <c r="B25" s="41" t="s">
        <v>11</v>
      </c>
      <c r="C25" s="31">
        <v>7268</v>
      </c>
    </row>
    <row r="26" spans="1:3" ht="15" thickBot="1" x14ac:dyDescent="0.4">
      <c r="A26" s="27" t="s">
        <v>32</v>
      </c>
      <c r="B26" s="41" t="s">
        <v>32</v>
      </c>
      <c r="C26" s="31">
        <v>2233</v>
      </c>
    </row>
    <row r="27" spans="1:3" ht="15" thickBot="1" x14ac:dyDescent="0.4">
      <c r="A27" s="27" t="s">
        <v>30</v>
      </c>
      <c r="B27" s="41" t="s">
        <v>30</v>
      </c>
      <c r="C27" s="31">
        <v>3140</v>
      </c>
    </row>
    <row r="28" spans="1:3" ht="15" thickBot="1" x14ac:dyDescent="0.4">
      <c r="A28" s="27" t="s">
        <v>35</v>
      </c>
      <c r="B28" s="41" t="s">
        <v>35</v>
      </c>
      <c r="C28" s="31">
        <v>2555</v>
      </c>
    </row>
    <row r="29" spans="1:3" ht="15" thickBot="1" x14ac:dyDescent="0.4">
      <c r="B29" s="41" t="s">
        <v>51</v>
      </c>
      <c r="C29" s="31">
        <v>225</v>
      </c>
    </row>
    <row r="30" spans="1:3" ht="15" thickBot="1" x14ac:dyDescent="0.4">
      <c r="B30" s="41" t="s">
        <v>50</v>
      </c>
      <c r="C30" s="31">
        <v>530</v>
      </c>
    </row>
    <row r="31" spans="1:3" ht="15" thickBot="1" x14ac:dyDescent="0.4">
      <c r="A31" s="27" t="s">
        <v>31</v>
      </c>
      <c r="B31" s="41" t="s">
        <v>31</v>
      </c>
      <c r="C31" s="31">
        <v>1691</v>
      </c>
    </row>
    <row r="32" spans="1:3" ht="15" thickBot="1" x14ac:dyDescent="0.4">
      <c r="A32" s="27" t="s">
        <v>42</v>
      </c>
      <c r="B32" s="41" t="s">
        <v>42</v>
      </c>
      <c r="C32" s="31">
        <v>458</v>
      </c>
    </row>
    <row r="33" spans="1:3" ht="15" thickBot="1" x14ac:dyDescent="0.4">
      <c r="A33" s="27" t="s">
        <v>8</v>
      </c>
      <c r="B33" s="41" t="s">
        <v>8</v>
      </c>
      <c r="C33" s="31">
        <v>16322</v>
      </c>
    </row>
    <row r="34" spans="1:3" ht="15" thickBot="1" x14ac:dyDescent="0.4">
      <c r="A34" s="27" t="s">
        <v>44</v>
      </c>
      <c r="B34" s="41" t="s">
        <v>44</v>
      </c>
      <c r="C34" s="31">
        <v>921</v>
      </c>
    </row>
    <row r="35" spans="1:3" ht="15" thickBot="1" x14ac:dyDescent="0.4">
      <c r="A35" s="27" t="s">
        <v>7</v>
      </c>
      <c r="B35" s="41" t="s">
        <v>7</v>
      </c>
      <c r="C35" s="31">
        <v>33426</v>
      </c>
    </row>
    <row r="36" spans="1:3" ht="15" thickBot="1" x14ac:dyDescent="0.4">
      <c r="A36" s="27" t="s">
        <v>24</v>
      </c>
      <c r="B36" s="41" t="s">
        <v>24</v>
      </c>
      <c r="C36" s="31">
        <v>3856</v>
      </c>
    </row>
    <row r="37" spans="1:3" ht="15" thickBot="1" x14ac:dyDescent="0.4">
      <c r="B37" s="41" t="s">
        <v>53</v>
      </c>
      <c r="C37" s="31">
        <v>365</v>
      </c>
    </row>
    <row r="38" spans="1:3" ht="15" thickBot="1" x14ac:dyDescent="0.4">
      <c r="A38" s="27" t="s">
        <v>21</v>
      </c>
      <c r="B38" s="41" t="s">
        <v>21</v>
      </c>
      <c r="C38" s="31">
        <v>5039</v>
      </c>
    </row>
    <row r="39" spans="1:3" ht="15" thickBot="1" x14ac:dyDescent="0.4">
      <c r="A39" s="27" t="s">
        <v>46</v>
      </c>
      <c r="B39" s="41" t="s">
        <v>46</v>
      </c>
      <c r="C39" s="31">
        <v>1132</v>
      </c>
    </row>
    <row r="40" spans="1:3" ht="15" thickBot="1" x14ac:dyDescent="0.4">
      <c r="A40" s="27" t="s">
        <v>37</v>
      </c>
      <c r="B40" s="41" t="s">
        <v>37</v>
      </c>
      <c r="C40" s="31">
        <v>608</v>
      </c>
    </row>
    <row r="41" spans="1:3" ht="15" thickBot="1" x14ac:dyDescent="0.4">
      <c r="A41" s="27" t="s">
        <v>19</v>
      </c>
      <c r="B41" s="41" t="s">
        <v>19</v>
      </c>
      <c r="C41" s="31">
        <v>8487</v>
      </c>
    </row>
    <row r="42" spans="1:3" ht="13" thickBot="1" x14ac:dyDescent="0.4">
      <c r="A42" s="27" t="s">
        <v>65</v>
      </c>
      <c r="B42" s="42" t="s">
        <v>65</v>
      </c>
      <c r="C42" s="31">
        <v>742</v>
      </c>
    </row>
    <row r="43" spans="1:3" ht="15" thickBot="1" x14ac:dyDescent="0.4">
      <c r="B43" s="41" t="s">
        <v>40</v>
      </c>
      <c r="C43" s="31">
        <v>1147</v>
      </c>
    </row>
    <row r="44" spans="1:3" ht="15" thickBot="1" x14ac:dyDescent="0.4">
      <c r="A44" s="27" t="s">
        <v>25</v>
      </c>
      <c r="B44" s="41" t="s">
        <v>25</v>
      </c>
      <c r="C44" s="31">
        <v>3593</v>
      </c>
    </row>
    <row r="45" spans="1:3" ht="15" thickBot="1" x14ac:dyDescent="0.4">
      <c r="A45" s="27" t="s">
        <v>54</v>
      </c>
      <c r="B45" s="41" t="s">
        <v>54</v>
      </c>
      <c r="C45" s="31">
        <v>291</v>
      </c>
    </row>
    <row r="46" spans="1:3" ht="15" thickBot="1" x14ac:dyDescent="0.4">
      <c r="A46" s="27" t="s">
        <v>20</v>
      </c>
      <c r="B46" s="41" t="s">
        <v>20</v>
      </c>
      <c r="C46" s="31">
        <v>2828</v>
      </c>
    </row>
    <row r="47" spans="1:3" ht="15" thickBot="1" x14ac:dyDescent="0.4">
      <c r="A47" s="27" t="s">
        <v>15</v>
      </c>
      <c r="B47" s="41" t="s">
        <v>15</v>
      </c>
      <c r="C47" s="31">
        <v>17308</v>
      </c>
    </row>
    <row r="48" spans="1:3" ht="15" thickBot="1" x14ac:dyDescent="0.4">
      <c r="A48" s="27" t="s">
        <v>28</v>
      </c>
      <c r="B48" s="41" t="s">
        <v>28</v>
      </c>
      <c r="C48" s="31">
        <v>527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3381</v>
      </c>
    </row>
    <row r="51" spans="1:3" ht="15" thickBot="1" x14ac:dyDescent="0.4">
      <c r="A51" s="27" t="s">
        <v>9</v>
      </c>
      <c r="B51" s="41" t="s">
        <v>9</v>
      </c>
      <c r="C51" s="31">
        <v>2226</v>
      </c>
    </row>
    <row r="52" spans="1:3" ht="15" thickBot="1" x14ac:dyDescent="0.4">
      <c r="B52" s="41" t="s">
        <v>56</v>
      </c>
      <c r="C52" s="31">
        <v>391</v>
      </c>
    </row>
    <row r="53" spans="1:3" ht="15" thickBot="1" x14ac:dyDescent="0.4">
      <c r="A53" s="27" t="s">
        <v>22</v>
      </c>
      <c r="B53" s="41" t="s">
        <v>22</v>
      </c>
      <c r="C53" s="31">
        <v>1536</v>
      </c>
    </row>
    <row r="54" spans="1:3" ht="15" thickBot="1" x14ac:dyDescent="0.4">
      <c r="A54" s="27" t="s">
        <v>55</v>
      </c>
      <c r="B54" s="48" t="s">
        <v>55</v>
      </c>
      <c r="C54" s="49">
        <v>57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4DFACD8F-9F2B-4D8F-86FD-EF2546A6642F}"/>
    <hyperlink ref="B47" r:id="rId2" display="https://www.worldometers.info/coronavirus/usa/texas/" xr:uid="{3B0B963A-886E-4A05-BD3A-6FE85FD57E78}"/>
    <hyperlink ref="B11" r:id="rId3" display="https://www.worldometers.info/coronavirus/usa/florida/" xr:uid="{0E57B9CA-00C1-4A7F-931F-9D16B82D4A56}"/>
    <hyperlink ref="B35" r:id="rId4" display="https://www.worldometers.info/coronavirus/usa/new-york/" xr:uid="{AB4FA351-8A4F-414B-808C-5D0C7BC37518}"/>
    <hyperlink ref="B12" r:id="rId5" display="https://www.worldometers.info/coronavirus/usa/georgia/" xr:uid="{8940D61D-4EBB-4556-A1CC-E33EF7E1102A}"/>
    <hyperlink ref="B16" r:id="rId6" display="https://www.worldometers.info/coronavirus/usa/illinois/" xr:uid="{BE3C1298-9859-4EA7-8EEB-EEFEF79A0F88}"/>
    <hyperlink ref="B36" r:id="rId7" display="https://www.worldometers.info/coronavirus/usa/north-carolina/" xr:uid="{855C9691-FD9E-4621-8361-B0BF6F7DA7AF}"/>
    <hyperlink ref="B4" r:id="rId8" display="https://www.worldometers.info/coronavirus/usa/arizona/" xr:uid="{B3ABB10E-A21F-42C3-B7D0-51044DC5D59C}"/>
    <hyperlink ref="B46" r:id="rId9" display="https://www.worldometers.info/coronavirus/usa/tennessee/" xr:uid="{D85466C6-23A6-4D93-A8F4-94FEC4822C93}"/>
    <hyperlink ref="B33" r:id="rId10" display="https://www.worldometers.info/coronavirus/usa/new-jersey/" xr:uid="{FD0DADA2-2A08-43CC-9C05-E39588ECCDDE}"/>
    <hyperlink ref="B41" r:id="rId11" display="https://www.worldometers.info/coronavirus/usa/pennsylvania/" xr:uid="{3614512A-5EAB-410E-B054-D29D25319459}"/>
    <hyperlink ref="B38" r:id="rId12" display="https://www.worldometers.info/coronavirus/usa/ohio/" xr:uid="{F7A9467B-8562-4131-B09D-A46BC1512E7C}"/>
    <hyperlink ref="B21" r:id="rId13" display="https://www.worldometers.info/coronavirus/usa/louisiana/" xr:uid="{BE1B0375-DDA2-4BC1-B6E2-BA0B453517DF}"/>
    <hyperlink ref="B2" r:id="rId14" display="https://www.worldometers.info/coronavirus/usa/alabama/" xr:uid="{86A7128A-9BB1-45CF-B3BF-2AB13DA4F072}"/>
    <hyperlink ref="B50" r:id="rId15" display="https://www.worldometers.info/coronavirus/usa/virginia/" xr:uid="{24818FAD-0092-4951-B1D7-BB6A46DCC855}"/>
    <hyperlink ref="B44" r:id="rId16" display="https://www.worldometers.info/coronavirus/usa/south-carolina/" xr:uid="{2E5DDBE9-DF1F-44A3-BD93-015D04F880A1}"/>
    <hyperlink ref="B53" r:id="rId17" display="https://www.worldometers.info/coronavirus/usa/wisconsin/" xr:uid="{48EEEA72-2D98-4E41-AF10-95C0DDC22EF3}"/>
    <hyperlink ref="B28" r:id="rId18" display="https://www.worldometers.info/coronavirus/usa/missouri/" xr:uid="{A6BCEE6A-D7CB-4F0F-A5C5-E56942EC57AD}"/>
    <hyperlink ref="B25" r:id="rId19" display="https://www.worldometers.info/coronavirus/usa/michigan/" xr:uid="{7FB7074F-031B-4F74-B61D-0B87301468CF}"/>
    <hyperlink ref="B24" r:id="rId20" display="https://www.worldometers.info/coronavirus/usa/massachusetts/" xr:uid="{D62C3E51-B1FA-4DEC-A11F-4DC98933A99D}"/>
    <hyperlink ref="B17" r:id="rId21" display="https://www.worldometers.info/coronavirus/usa/indiana/" xr:uid="{9BBD7CAF-E3ED-45D8-9E25-7C625600B4FC}"/>
    <hyperlink ref="B23" r:id="rId22" display="https://www.worldometers.info/coronavirus/usa/maryland/" xr:uid="{A613ECF3-3D9D-49EF-9679-52242F00F381}"/>
    <hyperlink ref="B26" r:id="rId23" display="https://www.worldometers.info/coronavirus/usa/minnesota/" xr:uid="{2B6F040C-C32B-4042-8B72-1636CCF4EB9C}"/>
    <hyperlink ref="B27" r:id="rId24" display="https://www.worldometers.info/coronavirus/usa/mississippi/" xr:uid="{C8A541B0-A78C-4570-8FCC-C1BD62C1EFEF}"/>
    <hyperlink ref="B18" r:id="rId25" display="https://www.worldometers.info/coronavirus/usa/iowa/" xr:uid="{3892BC8D-8133-44ED-8EE2-4B0122916F5D}"/>
    <hyperlink ref="B39" r:id="rId26" display="https://www.worldometers.info/coronavirus/usa/oklahoma/" xr:uid="{EE4F742A-6AD4-4755-BC4F-C3FB6D1BF414}"/>
    <hyperlink ref="B51" r:id="rId27" display="https://www.worldometers.info/coronavirus/usa/washington/" xr:uid="{52ACD68D-8BE8-491D-8715-8189177F98E1}"/>
    <hyperlink ref="B5" r:id="rId28" display="https://www.worldometers.info/coronavirus/usa/arkansas/" xr:uid="{449C2EC9-52A0-4304-96DE-62C05ADCBE77}"/>
    <hyperlink ref="B48" r:id="rId29" display="https://www.worldometers.info/coronavirus/usa/utah/" xr:uid="{6F5B5EA7-43F1-4FDA-A420-6BF2461000FC}"/>
    <hyperlink ref="B31" r:id="rId30" display="https://www.worldometers.info/coronavirus/usa/nevada/" xr:uid="{711846F9-C4E4-4EF2-94A8-26845C53EB90}"/>
    <hyperlink ref="B20" r:id="rId31" display="https://www.worldometers.info/coronavirus/usa/kentucky/" xr:uid="{914AF14F-DC0C-4FD8-BB10-03AE6F3D1393}"/>
    <hyperlink ref="B7" r:id="rId32" display="https://www.worldometers.info/coronavirus/usa/colorado/" xr:uid="{1D24915C-13D7-4303-9960-6B2A1815D665}"/>
    <hyperlink ref="B19" r:id="rId33" display="https://www.worldometers.info/coronavirus/usa/kansas/" xr:uid="{7E120676-C42C-47A8-A709-6DF1D5D92727}"/>
    <hyperlink ref="B8" r:id="rId34" display="https://www.worldometers.info/coronavirus/usa/connecticut/" xr:uid="{631246B9-B67B-490A-BF1F-8D2BE2DF8631}"/>
    <hyperlink ref="B30" r:id="rId35" display="https://www.worldometers.info/coronavirus/usa/nebraska/" xr:uid="{2505899C-8A15-4C05-BFDD-AAD4CC0A4061}"/>
    <hyperlink ref="B15" r:id="rId36" display="https://www.worldometers.info/coronavirus/usa/idaho/" xr:uid="{73298373-DF5A-4FA8-9E35-707E4249AD17}"/>
    <hyperlink ref="B40" r:id="rId37" display="https://www.worldometers.info/coronavirus/usa/oregon/" xr:uid="{D58D434C-FA67-442C-BCE8-9CCE3FD57245}"/>
    <hyperlink ref="B34" r:id="rId38" display="https://www.worldometers.info/coronavirus/usa/new-mexico/" xr:uid="{351FE5AF-A86C-469B-AC08-653AF151EB03}"/>
    <hyperlink ref="B45" r:id="rId39" display="https://www.worldometers.info/coronavirus/usa/south-dakota/" xr:uid="{C4D732FC-760A-4A89-9DC6-3DF0672B3023}"/>
    <hyperlink ref="B37" r:id="rId40" display="https://www.worldometers.info/coronavirus/usa/north-dakota/" xr:uid="{8EE9F388-528B-45AB-9083-3D8095DE1C26}"/>
    <hyperlink ref="B43" r:id="rId41" display="https://www.worldometers.info/coronavirus/usa/rhode-island/" xr:uid="{E0E328DE-3A5F-42D2-A299-86E98F18BBDF}"/>
    <hyperlink ref="B9" r:id="rId42" display="https://www.worldometers.info/coronavirus/usa/delaware/" xr:uid="{736AAAA6-75F2-4F5E-AB6D-675E0F708F83}"/>
    <hyperlink ref="B29" r:id="rId43" display="https://www.worldometers.info/coronavirus/usa/montana/" xr:uid="{ED987CA6-9A27-4911-96C8-CD154FCE6487}"/>
    <hyperlink ref="B52" r:id="rId44" display="https://www.worldometers.info/coronavirus/usa/west-virginia/" xr:uid="{E3B2164A-0A7D-4F84-86BA-2FA23C25C594}"/>
    <hyperlink ref="B10" r:id="rId45" display="https://www.worldometers.info/coronavirus/usa/district-of-columbia/" xr:uid="{692BF8B4-0274-41EE-8AB5-0442EFE46FBD}"/>
    <hyperlink ref="B14" r:id="rId46" display="https://www.worldometers.info/coronavirus/usa/hawaii/" xr:uid="{A4ABFDBF-3AB5-4021-B486-60891CA183A9}"/>
    <hyperlink ref="B3" r:id="rId47" display="https://www.worldometers.info/coronavirus/usa/alaska/" xr:uid="{4D104F60-988A-418E-9E8D-AA54AAF9C2EA}"/>
    <hyperlink ref="B32" r:id="rId48" display="https://www.worldometers.info/coronavirus/usa/new-hampshire/" xr:uid="{F9915248-78C0-4368-8238-4D8211A2EA71}"/>
    <hyperlink ref="B54" r:id="rId49" display="https://www.worldometers.info/coronavirus/usa/wyoming/" xr:uid="{7B6E2A85-D6B0-42D4-9346-1DBB3A48C023}"/>
    <hyperlink ref="B22" r:id="rId50" display="https://www.worldometers.info/coronavirus/usa/maine/" xr:uid="{2AC5ECF0-74F8-4E4F-9C96-9238F2E326E1}"/>
    <hyperlink ref="B49" r:id="rId51" display="https://www.worldometers.info/coronavirus/usa/vermont/" xr:uid="{402628F1-D9FC-4FD0-B858-A9A35198E2F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2020-10-15T11:12:47Z</dcterms:modified>
</cp:coreProperties>
</file>