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263A8417-41DB-4D0A-A715-0FA40372DA51}" xr6:coauthVersionLast="45" xr6:coauthVersionMax="45" xr10:uidLastSave="{912CC717-34D9-4B43-9AA8-2127E1810441}"/>
  <bookViews>
    <workbookView xWindow="12540" yWindow="-20250" windowWidth="26505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0" i="3" l="1"/>
  <c r="L27" i="3" l="1"/>
  <c r="M27" i="3"/>
  <c r="N27" i="3"/>
  <c r="N32" i="3" l="1"/>
  <c r="N4" i="3"/>
  <c r="N10" i="3"/>
  <c r="N48" i="3"/>
  <c r="N19" i="3"/>
  <c r="N37" i="3"/>
  <c r="N20" i="3"/>
  <c r="N17" i="3"/>
  <c r="N54" i="3"/>
  <c r="N34" i="3"/>
  <c r="N28" i="3"/>
  <c r="N15" i="3"/>
  <c r="N53" i="3"/>
  <c r="N12" i="3"/>
  <c r="N52" i="3"/>
  <c r="N9" i="3"/>
  <c r="N38" i="3"/>
  <c r="N21" i="3"/>
  <c r="N39" i="3"/>
  <c r="N45" i="3"/>
  <c r="N42" i="3"/>
  <c r="N6" i="3"/>
  <c r="N11" i="3"/>
  <c r="N46" i="3"/>
  <c r="N22" i="3"/>
  <c r="N43" i="3"/>
  <c r="N7" i="3"/>
  <c r="N55" i="3"/>
  <c r="N16" i="3"/>
  <c r="N33" i="3"/>
  <c r="N49" i="3"/>
  <c r="N30" i="3"/>
  <c r="N51" i="3"/>
  <c r="N56" i="3"/>
  <c r="N31" i="3"/>
  <c r="N29" i="3"/>
  <c r="N8" i="3"/>
  <c r="N13" i="3"/>
  <c r="N40" i="3"/>
  <c r="N44" i="3"/>
  <c r="N50" i="3"/>
  <c r="N24" i="3"/>
  <c r="N25" i="3"/>
  <c r="N36" i="3"/>
  <c r="N3" i="3"/>
  <c r="N18" i="3"/>
  <c r="N26" i="3"/>
  <c r="N41" i="3"/>
  <c r="N14" i="3"/>
  <c r="N23" i="3"/>
  <c r="N5" i="3"/>
  <c r="N2" i="3"/>
  <c r="N47" i="3"/>
  <c r="N35" i="3"/>
  <c r="M56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56" i="3"/>
  <c r="L37" i="3"/>
  <c r="L29" i="3"/>
  <c r="L14" i="3"/>
  <c r="L43" i="3"/>
  <c r="L32" i="3"/>
  <c r="L22" i="3"/>
  <c r="L55" i="3"/>
  <c r="L11" i="3"/>
  <c r="L12" i="3"/>
  <c r="L2" i="3"/>
  <c r="L10" i="3"/>
  <c r="L38" i="3"/>
  <c r="L19" i="3"/>
  <c r="L5" i="3"/>
  <c r="L47" i="3"/>
  <c r="L16" i="3"/>
  <c r="L31" i="3"/>
  <c r="L54" i="3"/>
  <c r="L33" i="3"/>
  <c r="L25" i="3"/>
  <c r="L41" i="3"/>
  <c r="L17" i="3"/>
  <c r="L15" i="3"/>
  <c r="L6" i="3"/>
  <c r="L23" i="3"/>
  <c r="L36" i="3"/>
  <c r="L4" i="3"/>
  <c r="L21" i="3"/>
  <c r="L8" i="3"/>
  <c r="L13" i="3"/>
  <c r="L9" i="3"/>
  <c r="L45" i="3"/>
  <c r="L34" i="3"/>
  <c r="L42" i="3"/>
  <c r="L53" i="3"/>
  <c r="L26" i="3"/>
  <c r="L30" i="3"/>
  <c r="L49" i="3"/>
  <c r="L24" i="3"/>
  <c r="L3" i="3"/>
  <c r="L35" i="3"/>
  <c r="L18" i="3"/>
  <c r="L39" i="3"/>
  <c r="L50" i="3"/>
  <c r="L28" i="3"/>
  <c r="L51" i="3"/>
  <c r="L7" i="3"/>
  <c r="L46" i="3"/>
  <c r="L44" i="3"/>
  <c r="L48" i="3"/>
  <c r="L52" i="3"/>
  <c r="M53" i="3" l="1"/>
  <c r="M41" i="3"/>
  <c r="M16" i="3"/>
  <c r="M24" i="3"/>
  <c r="M32" i="3"/>
  <c r="M7" i="3"/>
  <c r="M26" i="3"/>
  <c r="M40" i="3"/>
  <c r="M33" i="3"/>
  <c r="M42" i="3"/>
  <c r="M15" i="3"/>
  <c r="M47" i="3"/>
  <c r="M17" i="3"/>
  <c r="M48" i="3"/>
  <c r="M20" i="3"/>
  <c r="M12" i="3"/>
  <c r="M54" i="3"/>
  <c r="M51" i="3"/>
  <c r="M37" i="3"/>
  <c r="M49" i="3"/>
  <c r="M31" i="3"/>
  <c r="M43" i="3"/>
  <c r="M45" i="3"/>
  <c r="M10" i="3"/>
  <c r="M2" i="3"/>
  <c r="M50" i="3"/>
  <c r="M55" i="3"/>
  <c r="M36" i="3"/>
  <c r="M23" i="3"/>
  <c r="M22" i="3"/>
  <c r="M9" i="3"/>
  <c r="M6" i="3"/>
  <c r="M18" i="3"/>
  <c r="M21" i="3"/>
  <c r="M28" i="3"/>
  <c r="M46" i="3"/>
  <c r="M13" i="3"/>
  <c r="M5" i="3"/>
  <c r="M19" i="3"/>
  <c r="M52" i="3"/>
  <c r="M34" i="3"/>
  <c r="M39" i="3"/>
  <c r="M4" i="3"/>
  <c r="M8" i="3"/>
  <c r="M25" i="3"/>
  <c r="M44" i="3"/>
  <c r="M35" i="3"/>
  <c r="M3" i="3"/>
  <c r="M14" i="3"/>
  <c r="M11" i="3"/>
  <c r="M30" i="3"/>
  <c r="M38" i="3"/>
  <c r="M29" i="3"/>
  <c r="L20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<sst xmlns="http://schemas.openxmlformats.org/spreadsheetml/2006/main" count="321" uniqueCount="102">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</sst>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0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5" fillId="5" borderId="3" xfId="0" applyFont="1" applyFill="1" applyBorder="1" applyAlignment="1">
      <alignment horizontal="right" vertical="top" wrapText="1"/>
    </xf>
    <xf numFmtId="0" fontId="4" fillId="2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ryland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district-of-columbia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alabama/" TargetMode="External"/><Relationship Id="rId34" Type="http://schemas.openxmlformats.org/officeDocument/2006/relationships/hyperlink" Target="https://www.worldometers.info/coronavirus/usa/rhode-island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alaska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idah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oklahoma/" TargetMode="External"/><Relationship Id="rId49" Type="http://schemas.openxmlformats.org/officeDocument/2006/relationships/hyperlink" Target="https://www.worldometers.info/coronavirus/usa/montan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connecticut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louisiana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mississippi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vermont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ryland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district-of-columbia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alabama/" TargetMode="External"/><Relationship Id="rId34" Type="http://schemas.openxmlformats.org/officeDocument/2006/relationships/hyperlink" Target="https://www.worldometers.info/coronavirus/usa/rhode-island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alaska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idah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oklahoma/" TargetMode="External"/><Relationship Id="rId49" Type="http://schemas.openxmlformats.org/officeDocument/2006/relationships/hyperlink" Target="https://www.worldometers.info/coronavirus/usa/montan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connecticut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louisiana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mississippi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vermont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ryland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district-of-columbia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alabama/" TargetMode="External"/><Relationship Id="rId34" Type="http://schemas.openxmlformats.org/officeDocument/2006/relationships/hyperlink" Target="https://www.worldometers.info/coronavirus/usa/rhode-island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alaska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idah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oklahoma/" TargetMode="External"/><Relationship Id="rId49" Type="http://schemas.openxmlformats.org/officeDocument/2006/relationships/hyperlink" Target="https://www.worldometers.info/coronavirus/usa/montan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connecticut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louisiana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mississippi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vermont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ryland/" TargetMode="External"/><Relationship Id="rId18" Type="http://schemas.openxmlformats.org/officeDocument/2006/relationships/hyperlink" Target="https://www.worldometers.info/coronavirus/usa/indiana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district-of-columbia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alabama/" TargetMode="External"/><Relationship Id="rId34" Type="http://schemas.openxmlformats.org/officeDocument/2006/relationships/hyperlink" Target="https://www.worldometers.info/coronavirus/usa/rhode-island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alaska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idah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oklahoma/" TargetMode="External"/><Relationship Id="rId49" Type="http://schemas.openxmlformats.org/officeDocument/2006/relationships/hyperlink" Target="https://www.worldometers.info/coronavirus/usa/montan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connecticut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louisiana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mississippi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vermont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hawa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1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56" t="s">
        <v>68</v>
      </c>
      <c r="M1" s="56"/>
      <c r="N1" s="56"/>
      <c r="O1" s="4">
        <v>1.4999999999999999E-2</v>
      </c>
      <c r="P1" s="4"/>
      <c r="Q1" s="57" t="s">
        <v>77</v>
      </c>
      <c r="R1" s="57"/>
      <c r="S1" s="57"/>
      <c r="T1" s="57"/>
      <c r="U1" s="57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7</v>
      </c>
      <c r="B5" s="1">
        <v>422851</v>
      </c>
      <c r="C5" s="2"/>
      <c r="D5" s="1">
        <v>32267</v>
      </c>
      <c r="E5" s="2"/>
      <c r="F5" s="1">
        <v>268098</v>
      </c>
      <c r="G5" s="1">
        <v>21736</v>
      </c>
      <c r="H5" s="1">
        <v>1659</v>
      </c>
      <c r="I5" s="1">
        <v>4288131</v>
      </c>
      <c r="J5" s="1">
        <v>220429</v>
      </c>
      <c r="K5" s="5"/>
      <c r="L5" s="6"/>
    </row>
    <row r="6" spans="1:22" ht="15" thickBot="1" x14ac:dyDescent="0.4">
      <c r="A6" s="37" t="s">
        <v>10</v>
      </c>
      <c r="B6" s="1">
        <v>277433</v>
      </c>
      <c r="C6" s="2"/>
      <c r="D6" s="1">
        <v>6459</v>
      </c>
      <c r="E6" s="58">
        <v>14</v>
      </c>
      <c r="F6" s="1">
        <v>197645</v>
      </c>
      <c r="G6" s="1">
        <v>7021</v>
      </c>
      <c r="H6" s="2">
        <v>163</v>
      </c>
      <c r="I6" s="1">
        <v>4793353</v>
      </c>
      <c r="J6" s="1">
        <v>121313</v>
      </c>
      <c r="K6" s="5"/>
      <c r="L6" s="6"/>
    </row>
    <row r="7" spans="1:22" ht="15" thickBot="1" x14ac:dyDescent="0.4">
      <c r="A7" s="37" t="s">
        <v>15</v>
      </c>
      <c r="B7" s="1">
        <v>210006</v>
      </c>
      <c r="C7" s="2"/>
      <c r="D7" s="1">
        <v>2738</v>
      </c>
      <c r="E7" s="2"/>
      <c r="F7" s="1">
        <v>103215</v>
      </c>
      <c r="G7" s="1">
        <v>7243</v>
      </c>
      <c r="H7" s="2">
        <v>94</v>
      </c>
      <c r="I7" s="1">
        <v>2431861</v>
      </c>
      <c r="J7" s="1">
        <v>83869</v>
      </c>
      <c r="K7" s="5"/>
      <c r="L7" s="6"/>
    </row>
    <row r="8" spans="1:22" ht="15" thickBot="1" x14ac:dyDescent="0.4">
      <c r="A8" s="37" t="s">
        <v>13</v>
      </c>
      <c r="B8" s="1">
        <v>206447</v>
      </c>
      <c r="C8" s="2"/>
      <c r="D8" s="1">
        <v>3778</v>
      </c>
      <c r="E8" s="2"/>
      <c r="F8" s="1">
        <v>174265</v>
      </c>
      <c r="G8" s="1">
        <v>9612</v>
      </c>
      <c r="H8" s="2">
        <v>176</v>
      </c>
      <c r="I8" s="1">
        <v>2235937</v>
      </c>
      <c r="J8" s="1">
        <v>104105</v>
      </c>
      <c r="K8" s="5"/>
      <c r="L8" s="6"/>
    </row>
    <row r="9" spans="1:22" ht="15" thickBot="1" x14ac:dyDescent="0.4">
      <c r="A9" s="37" t="s">
        <v>8</v>
      </c>
      <c r="B9" s="1">
        <v>177384</v>
      </c>
      <c r="C9" s="2"/>
      <c r="D9" s="1">
        <v>15302</v>
      </c>
      <c r="E9" s="2"/>
      <c r="F9" s="1">
        <v>100913</v>
      </c>
      <c r="G9" s="1">
        <v>19971</v>
      </c>
      <c r="H9" s="1">
        <v>1723</v>
      </c>
      <c r="I9" s="1">
        <v>1549209</v>
      </c>
      <c r="J9" s="1">
        <v>174417</v>
      </c>
      <c r="K9" s="5"/>
      <c r="L9" s="6"/>
    </row>
    <row r="10" spans="1:22" ht="15" thickBot="1" x14ac:dyDescent="0.4">
      <c r="A10" s="37" t="s">
        <v>12</v>
      </c>
      <c r="B10" s="1">
        <v>148987</v>
      </c>
      <c r="C10" s="2"/>
      <c r="D10" s="1">
        <v>7236</v>
      </c>
      <c r="E10" s="2"/>
      <c r="F10" s="1">
        <v>28387</v>
      </c>
      <c r="G10" s="1">
        <v>11757</v>
      </c>
      <c r="H10" s="2">
        <v>571</v>
      </c>
      <c r="I10" s="1">
        <v>1782840</v>
      </c>
      <c r="J10" s="1">
        <v>140693</v>
      </c>
      <c r="K10" s="5"/>
      <c r="L10" s="6"/>
    </row>
    <row r="11" spans="1:22" ht="15" thickBot="1" x14ac:dyDescent="0.4">
      <c r="A11" s="37" t="s">
        <v>17</v>
      </c>
      <c r="B11" s="1">
        <v>110137</v>
      </c>
      <c r="C11" s="2"/>
      <c r="D11" s="1">
        <v>8198</v>
      </c>
      <c r="E11" s="2"/>
      <c r="F11" s="1">
        <v>8782</v>
      </c>
      <c r="G11" s="1">
        <v>15979</v>
      </c>
      <c r="H11" s="1">
        <v>1189</v>
      </c>
      <c r="I11" s="1">
        <v>969734</v>
      </c>
      <c r="J11" s="1">
        <v>140694</v>
      </c>
      <c r="K11" s="6"/>
      <c r="L11" s="6"/>
    </row>
    <row r="12" spans="1:22" ht="15" thickBot="1" x14ac:dyDescent="0.4">
      <c r="A12" s="37" t="s">
        <v>33</v>
      </c>
      <c r="B12" s="1">
        <v>101441</v>
      </c>
      <c r="C12" s="2"/>
      <c r="D12" s="1">
        <v>1810</v>
      </c>
      <c r="E12" s="2"/>
      <c r="F12" s="1">
        <v>87795</v>
      </c>
      <c r="G12" s="1">
        <v>13937</v>
      </c>
      <c r="H12" s="2">
        <v>249</v>
      </c>
      <c r="I12" s="1">
        <v>800452</v>
      </c>
      <c r="J12" s="1">
        <v>109972</v>
      </c>
      <c r="K12" s="6"/>
      <c r="L12" s="6"/>
    </row>
    <row r="13" spans="1:22" ht="15" thickBot="1" x14ac:dyDescent="0.4">
      <c r="A13" s="37" t="s">
        <v>16</v>
      </c>
      <c r="B13" s="1">
        <v>97064</v>
      </c>
      <c r="C13" s="2"/>
      <c r="D13" s="1">
        <v>2878</v>
      </c>
      <c r="E13" s="2"/>
      <c r="F13" s="1">
        <v>80171</v>
      </c>
      <c r="G13" s="1">
        <v>9142</v>
      </c>
      <c r="H13" s="2">
        <v>271</v>
      </c>
      <c r="I13" s="1">
        <v>1129749</v>
      </c>
      <c r="J13" s="1">
        <v>106405</v>
      </c>
      <c r="K13" s="6"/>
      <c r="L13" s="6"/>
    </row>
    <row r="14" spans="1:22" ht="15" thickBot="1" x14ac:dyDescent="0.4">
      <c r="A14" s="37" t="s">
        <v>19</v>
      </c>
      <c r="B14" s="1">
        <v>95187</v>
      </c>
      <c r="C14" s="2"/>
      <c r="D14" s="1">
        <v>6805</v>
      </c>
      <c r="E14" s="2"/>
      <c r="F14" s="1">
        <v>17945</v>
      </c>
      <c r="G14" s="1">
        <v>7435</v>
      </c>
      <c r="H14" s="2">
        <v>532</v>
      </c>
      <c r="I14" s="1">
        <v>837503</v>
      </c>
      <c r="J14" s="1">
        <v>65420</v>
      </c>
      <c r="K14" s="5"/>
      <c r="L14" s="6"/>
    </row>
    <row r="15" spans="1:22" ht="15" thickBot="1" x14ac:dyDescent="0.4">
      <c r="A15" s="37" t="s">
        <v>24</v>
      </c>
      <c r="B15" s="1">
        <v>74834</v>
      </c>
      <c r="C15" s="2"/>
      <c r="D15" s="1">
        <v>1438</v>
      </c>
      <c r="E15" s="2"/>
      <c r="F15" s="1">
        <v>18078</v>
      </c>
      <c r="G15" s="1">
        <v>7135</v>
      </c>
      <c r="H15" s="2">
        <v>137</v>
      </c>
      <c r="I15" s="1">
        <v>1051846</v>
      </c>
      <c r="J15" s="1">
        <v>100290</v>
      </c>
      <c r="K15" s="5"/>
      <c r="L15" s="6"/>
    </row>
    <row r="16" spans="1:22" ht="15" thickBot="1" x14ac:dyDescent="0.4">
      <c r="A16" s="37" t="s">
        <v>11</v>
      </c>
      <c r="B16" s="1">
        <v>73267</v>
      </c>
      <c r="C16" s="2"/>
      <c r="D16" s="1">
        <v>6221</v>
      </c>
      <c r="E16" s="2"/>
      <c r="F16" s="1">
        <v>14205</v>
      </c>
      <c r="G16" s="1">
        <v>7336</v>
      </c>
      <c r="H16" s="2">
        <v>623</v>
      </c>
      <c r="I16" s="1">
        <v>1349633</v>
      </c>
      <c r="J16" s="1">
        <v>135141</v>
      </c>
      <c r="K16" s="5"/>
      <c r="L16" s="6"/>
    </row>
    <row r="17" spans="1:12" ht="15" thickBot="1" x14ac:dyDescent="0.4">
      <c r="A17" s="37" t="s">
        <v>26</v>
      </c>
      <c r="B17" s="1">
        <v>69904</v>
      </c>
      <c r="C17" s="2"/>
      <c r="D17" s="1">
        <v>3246</v>
      </c>
      <c r="E17" s="2"/>
      <c r="F17" s="1">
        <v>61629</v>
      </c>
      <c r="G17" s="1">
        <v>11563</v>
      </c>
      <c r="H17" s="2">
        <v>537</v>
      </c>
      <c r="I17" s="1">
        <v>724463</v>
      </c>
      <c r="J17" s="1">
        <v>119832</v>
      </c>
      <c r="K17" s="6"/>
      <c r="L17" s="6"/>
    </row>
    <row r="18" spans="1:12" ht="15" thickBot="1" x14ac:dyDescent="0.4">
      <c r="A18" s="37" t="s">
        <v>14</v>
      </c>
      <c r="B18" s="1">
        <v>66327</v>
      </c>
      <c r="C18" s="2"/>
      <c r="D18" s="1">
        <v>3302</v>
      </c>
      <c r="E18" s="2"/>
      <c r="F18" s="1">
        <v>19999</v>
      </c>
      <c r="G18" s="1">
        <v>14268</v>
      </c>
      <c r="H18" s="2">
        <v>710</v>
      </c>
      <c r="I18" s="1">
        <v>813645</v>
      </c>
      <c r="J18" s="1">
        <v>175023</v>
      </c>
      <c r="K18" s="5"/>
      <c r="L18" s="6"/>
    </row>
    <row r="19" spans="1:12" ht="15" thickBot="1" x14ac:dyDescent="0.4">
      <c r="A19" s="37" t="s">
        <v>29</v>
      </c>
      <c r="B19" s="1">
        <v>66102</v>
      </c>
      <c r="C19" s="2"/>
      <c r="D19" s="1">
        <v>1853</v>
      </c>
      <c r="E19" s="2"/>
      <c r="F19" s="1">
        <v>55440</v>
      </c>
      <c r="G19" s="1">
        <v>7744</v>
      </c>
      <c r="H19" s="2">
        <v>217</v>
      </c>
      <c r="I19" s="1">
        <v>788865</v>
      </c>
      <c r="J19" s="1">
        <v>92421</v>
      </c>
      <c r="K19" s="5"/>
      <c r="L19" s="6"/>
    </row>
    <row r="20" spans="1:12" ht="15" thickBot="1" x14ac:dyDescent="0.4">
      <c r="A20" s="37" t="s">
        <v>21</v>
      </c>
      <c r="B20" s="1">
        <v>58013</v>
      </c>
      <c r="C20" s="2"/>
      <c r="D20" s="1">
        <v>2940</v>
      </c>
      <c r="E20" s="2"/>
      <c r="F20" s="1">
        <v>14260</v>
      </c>
      <c r="G20" s="1">
        <v>4963</v>
      </c>
      <c r="H20" s="2">
        <v>252</v>
      </c>
      <c r="I20" s="1">
        <v>877688</v>
      </c>
      <c r="J20" s="1">
        <v>75086</v>
      </c>
      <c r="K20" s="5"/>
      <c r="L20" s="6"/>
    </row>
    <row r="21" spans="1:12" ht="15" thickBot="1" x14ac:dyDescent="0.4">
      <c r="A21" s="37" t="s">
        <v>20</v>
      </c>
      <c r="B21" s="1">
        <v>52155</v>
      </c>
      <c r="C21" s="2"/>
      <c r="D21" s="2">
        <v>653</v>
      </c>
      <c r="E21" s="2"/>
      <c r="F21" s="1">
        <v>20482</v>
      </c>
      <c r="G21" s="1">
        <v>7637</v>
      </c>
      <c r="H21" s="2">
        <v>96</v>
      </c>
      <c r="I21" s="1">
        <v>904237</v>
      </c>
      <c r="J21" s="1">
        <v>132408</v>
      </c>
      <c r="K21" s="5"/>
      <c r="L21" s="6"/>
    </row>
    <row r="22" spans="1:12" ht="15" thickBot="1" x14ac:dyDescent="0.4">
      <c r="A22" s="37" t="s">
        <v>27</v>
      </c>
      <c r="B22" s="1">
        <v>48331</v>
      </c>
      <c r="C22" s="2"/>
      <c r="D22" s="1">
        <v>2698</v>
      </c>
      <c r="E22" s="2"/>
      <c r="F22" s="1">
        <v>8845</v>
      </c>
      <c r="G22" s="1">
        <v>7179</v>
      </c>
      <c r="H22" s="2">
        <v>401</v>
      </c>
      <c r="I22" s="1">
        <v>526592</v>
      </c>
      <c r="J22" s="1">
        <v>78220</v>
      </c>
      <c r="K22" s="5"/>
      <c r="L22" s="6"/>
    </row>
    <row r="23" spans="1:12" ht="15" thickBot="1" x14ac:dyDescent="0.4">
      <c r="A23" s="37" t="s">
        <v>23</v>
      </c>
      <c r="B23" s="1">
        <v>46976</v>
      </c>
      <c r="C23" s="2"/>
      <c r="D23" s="1">
        <v>4338</v>
      </c>
      <c r="E23" s="2"/>
      <c r="F23" s="1">
        <v>29051</v>
      </c>
      <c r="G23" s="1">
        <v>13176</v>
      </c>
      <c r="H23" s="1">
        <v>1217</v>
      </c>
      <c r="I23" s="1">
        <v>522385</v>
      </c>
      <c r="J23" s="1">
        <v>146520</v>
      </c>
      <c r="K23" s="6"/>
      <c r="L23" s="6"/>
    </row>
    <row r="24" spans="1:12" ht="15" thickBot="1" x14ac:dyDescent="0.4">
      <c r="A24" s="37" t="s">
        <v>25</v>
      </c>
      <c r="B24" s="1">
        <v>46380</v>
      </c>
      <c r="C24" s="2"/>
      <c r="D24" s="2">
        <v>827</v>
      </c>
      <c r="E24" s="2"/>
      <c r="F24" s="1">
        <v>28559</v>
      </c>
      <c r="G24" s="1">
        <v>9008</v>
      </c>
      <c r="H24" s="2">
        <v>161</v>
      </c>
      <c r="I24" s="1">
        <v>482722</v>
      </c>
      <c r="J24" s="1">
        <v>93756</v>
      </c>
      <c r="K24" s="5"/>
      <c r="L24" s="6"/>
    </row>
    <row r="25" spans="1:12" ht="15" thickBot="1" x14ac:dyDescent="0.4">
      <c r="A25" s="37" t="s">
        <v>36</v>
      </c>
      <c r="B25" s="1">
        <v>44878</v>
      </c>
      <c r="C25" s="2"/>
      <c r="D25" s="1">
        <v>1007</v>
      </c>
      <c r="E25" s="2"/>
      <c r="F25" s="1">
        <v>21789</v>
      </c>
      <c r="G25" s="1">
        <v>9153</v>
      </c>
      <c r="H25" s="2">
        <v>205</v>
      </c>
      <c r="I25" s="1">
        <v>454592</v>
      </c>
      <c r="J25" s="1">
        <v>92714</v>
      </c>
      <c r="K25" s="6"/>
      <c r="L25" s="6"/>
    </row>
    <row r="26" spans="1:12" ht="15" thickBot="1" x14ac:dyDescent="0.4">
      <c r="A26" s="37" t="s">
        <v>32</v>
      </c>
      <c r="B26" s="1">
        <v>38569</v>
      </c>
      <c r="C26" s="2"/>
      <c r="D26" s="1">
        <v>1511</v>
      </c>
      <c r="E26" s="2"/>
      <c r="F26" s="1">
        <v>3151</v>
      </c>
      <c r="G26" s="1">
        <v>6839</v>
      </c>
      <c r="H26" s="2">
        <v>268</v>
      </c>
      <c r="I26" s="1">
        <v>679693</v>
      </c>
      <c r="J26" s="1">
        <v>120521</v>
      </c>
      <c r="K26" s="5"/>
      <c r="L26" s="6"/>
    </row>
    <row r="27" spans="1:12" ht="15" thickBot="1" x14ac:dyDescent="0.4">
      <c r="A27" s="37" t="s">
        <v>9</v>
      </c>
      <c r="B27" s="1">
        <v>37885</v>
      </c>
      <c r="C27" s="2"/>
      <c r="D27" s="1">
        <v>1370</v>
      </c>
      <c r="E27" s="2"/>
      <c r="F27" s="1">
        <v>24317</v>
      </c>
      <c r="G27" s="1">
        <v>4975</v>
      </c>
      <c r="H27" s="2">
        <v>180</v>
      </c>
      <c r="I27" s="1">
        <v>629256</v>
      </c>
      <c r="J27" s="1">
        <v>82635</v>
      </c>
      <c r="K27" s="5"/>
      <c r="L27" s="6"/>
    </row>
    <row r="28" spans="1:12" ht="15" thickBot="1" x14ac:dyDescent="0.4">
      <c r="A28" s="37" t="s">
        <v>18</v>
      </c>
      <c r="B28" s="1">
        <v>34257</v>
      </c>
      <c r="C28" s="2"/>
      <c r="D28" s="1">
        <v>1701</v>
      </c>
      <c r="E28" s="2"/>
      <c r="F28" s="1">
        <v>22763</v>
      </c>
      <c r="G28" s="1">
        <v>5949</v>
      </c>
      <c r="H28" s="2">
        <v>295</v>
      </c>
      <c r="I28" s="1">
        <v>357751</v>
      </c>
      <c r="J28" s="1">
        <v>62123</v>
      </c>
      <c r="K28" s="6"/>
      <c r="L28" s="6"/>
    </row>
    <row r="29" spans="1:12" ht="15" thickBot="1" x14ac:dyDescent="0.4">
      <c r="A29" s="37" t="s">
        <v>22</v>
      </c>
      <c r="B29" s="1">
        <v>32061</v>
      </c>
      <c r="C29" s="2"/>
      <c r="D29" s="2">
        <v>796</v>
      </c>
      <c r="E29" s="2"/>
      <c r="F29" s="1">
        <v>6023</v>
      </c>
      <c r="G29" s="1">
        <v>5506</v>
      </c>
      <c r="H29" s="2">
        <v>137</v>
      </c>
      <c r="I29" s="1">
        <v>620974</v>
      </c>
      <c r="J29" s="1">
        <v>106652</v>
      </c>
      <c r="K29" s="5"/>
      <c r="L29" s="6"/>
    </row>
    <row r="30" spans="1:12" ht="15" thickBot="1" x14ac:dyDescent="0.4">
      <c r="A30" s="37" t="s">
        <v>41</v>
      </c>
      <c r="B30" s="1">
        <v>31771</v>
      </c>
      <c r="C30" s="46">
        <v>55</v>
      </c>
      <c r="D30" s="2">
        <v>725</v>
      </c>
      <c r="E30" s="58">
        <v>2</v>
      </c>
      <c r="F30" s="1">
        <v>5643</v>
      </c>
      <c r="G30" s="1">
        <v>10070</v>
      </c>
      <c r="H30" s="2">
        <v>230</v>
      </c>
      <c r="I30" s="1">
        <v>336999</v>
      </c>
      <c r="J30" s="1">
        <v>106812</v>
      </c>
      <c r="K30" s="5"/>
      <c r="L30" s="6"/>
    </row>
    <row r="31" spans="1:12" ht="15" thickBot="1" x14ac:dyDescent="0.4">
      <c r="A31" s="37" t="s">
        <v>30</v>
      </c>
      <c r="B31" s="1">
        <v>31257</v>
      </c>
      <c r="C31" s="2"/>
      <c r="D31" s="1">
        <v>1114</v>
      </c>
      <c r="E31" s="2"/>
      <c r="F31" s="1">
        <v>7976</v>
      </c>
      <c r="G31" s="1">
        <v>10502</v>
      </c>
      <c r="H31" s="2">
        <v>374</v>
      </c>
      <c r="I31" s="1">
        <v>327087</v>
      </c>
      <c r="J31" s="1">
        <v>109903</v>
      </c>
      <c r="K31" s="5"/>
      <c r="L31" s="6"/>
    </row>
    <row r="32" spans="1:12" ht="15" thickBot="1" x14ac:dyDescent="0.4">
      <c r="A32" s="37" t="s">
        <v>28</v>
      </c>
      <c r="B32" s="1">
        <v>25469</v>
      </c>
      <c r="C32" s="2"/>
      <c r="D32" s="2">
        <v>190</v>
      </c>
      <c r="E32" s="2"/>
      <c r="F32" s="1">
        <v>10831</v>
      </c>
      <c r="G32" s="1">
        <v>7944</v>
      </c>
      <c r="H32" s="2">
        <v>59</v>
      </c>
      <c r="I32" s="1">
        <v>375842</v>
      </c>
      <c r="J32" s="1">
        <v>117232</v>
      </c>
      <c r="K32" s="6"/>
      <c r="L32" s="6"/>
    </row>
    <row r="33" spans="1:12" ht="15" thickBot="1" x14ac:dyDescent="0.4">
      <c r="A33" s="37" t="s">
        <v>35</v>
      </c>
      <c r="B33" s="1">
        <v>24444</v>
      </c>
      <c r="C33" s="2"/>
      <c r="D33" s="1">
        <v>1074</v>
      </c>
      <c r="E33" s="2"/>
      <c r="F33" s="1">
        <v>18083</v>
      </c>
      <c r="G33" s="1">
        <v>3983</v>
      </c>
      <c r="H33" s="2">
        <v>175</v>
      </c>
      <c r="I33" s="1">
        <v>473593</v>
      </c>
      <c r="J33" s="1">
        <v>77165</v>
      </c>
      <c r="K33" s="5"/>
      <c r="L33" s="6"/>
    </row>
    <row r="34" spans="1:12" ht="15" thickBot="1" x14ac:dyDescent="0.4">
      <c r="A34" s="37" t="s">
        <v>34</v>
      </c>
      <c r="B34" s="1">
        <v>24253</v>
      </c>
      <c r="C34" s="2"/>
      <c r="D34" s="2">
        <v>292</v>
      </c>
      <c r="E34" s="2"/>
      <c r="F34" s="1">
        <v>6127</v>
      </c>
      <c r="G34" s="1">
        <v>8037</v>
      </c>
      <c r="H34" s="2">
        <v>97</v>
      </c>
      <c r="I34" s="1">
        <v>350396</v>
      </c>
      <c r="J34" s="1">
        <v>116110</v>
      </c>
      <c r="K34" s="5"/>
      <c r="L34" s="6"/>
    </row>
    <row r="35" spans="1:12" ht="15" thickBot="1" x14ac:dyDescent="0.4">
      <c r="A35" s="37" t="s">
        <v>31</v>
      </c>
      <c r="B35" s="1">
        <v>22909</v>
      </c>
      <c r="C35" s="2"/>
      <c r="D35" s="2">
        <v>537</v>
      </c>
      <c r="E35" s="2"/>
      <c r="F35" s="1">
        <v>8576</v>
      </c>
      <c r="G35" s="1">
        <v>7438</v>
      </c>
      <c r="H35" s="2">
        <v>174</v>
      </c>
      <c r="I35" s="1">
        <v>376887</v>
      </c>
      <c r="J35" s="1">
        <v>122360</v>
      </c>
      <c r="K35" s="5"/>
      <c r="L35" s="6"/>
    </row>
    <row r="36" spans="1:12" ht="15" thickBot="1" x14ac:dyDescent="0.4">
      <c r="A36" s="37" t="s">
        <v>50</v>
      </c>
      <c r="B36" s="1">
        <v>20046</v>
      </c>
      <c r="C36" s="2"/>
      <c r="D36" s="2">
        <v>283</v>
      </c>
      <c r="E36" s="2"/>
      <c r="F36" s="1">
        <v>5004</v>
      </c>
      <c r="G36" s="1">
        <v>10363</v>
      </c>
      <c r="H36" s="2">
        <v>146</v>
      </c>
      <c r="I36" s="1">
        <v>193299</v>
      </c>
      <c r="J36" s="1">
        <v>99927</v>
      </c>
      <c r="K36" s="5"/>
      <c r="L36" s="6"/>
    </row>
    <row r="37" spans="1:12" ht="15" thickBot="1" x14ac:dyDescent="0.4">
      <c r="A37" s="37" t="s">
        <v>38</v>
      </c>
      <c r="B37" s="1">
        <v>17152</v>
      </c>
      <c r="C37" s="2"/>
      <c r="D37" s="2">
        <v>593</v>
      </c>
      <c r="E37" s="2"/>
      <c r="F37" s="1">
        <v>11774</v>
      </c>
      <c r="G37" s="1">
        <v>3839</v>
      </c>
      <c r="H37" s="2">
        <v>133</v>
      </c>
      <c r="I37" s="1">
        <v>435471</v>
      </c>
      <c r="J37" s="1">
        <v>97472</v>
      </c>
      <c r="K37" s="5"/>
      <c r="L37" s="6"/>
    </row>
    <row r="38" spans="1:12" ht="15" thickBot="1" x14ac:dyDescent="0.4">
      <c r="A38" s="37" t="s">
        <v>40</v>
      </c>
      <c r="B38" s="1">
        <v>16991</v>
      </c>
      <c r="C38" s="2"/>
      <c r="D38" s="2">
        <v>960</v>
      </c>
      <c r="E38" s="2"/>
      <c r="F38" s="1">
        <v>14374</v>
      </c>
      <c r="G38" s="1">
        <v>16039</v>
      </c>
      <c r="H38" s="2">
        <v>906</v>
      </c>
      <c r="I38" s="1">
        <v>250954</v>
      </c>
      <c r="J38" s="1">
        <v>236892</v>
      </c>
      <c r="K38" s="6"/>
      <c r="L38" s="6"/>
    </row>
    <row r="39" spans="1:12" ht="15" thickBot="1" x14ac:dyDescent="0.4">
      <c r="A39" s="37" t="s">
        <v>45</v>
      </c>
      <c r="B39" s="1">
        <v>16973</v>
      </c>
      <c r="C39" s="2"/>
      <c r="D39" s="2">
        <v>285</v>
      </c>
      <c r="E39" s="2"/>
      <c r="F39" s="1">
        <v>6383</v>
      </c>
      <c r="G39" s="1">
        <v>5826</v>
      </c>
      <c r="H39" s="2">
        <v>98</v>
      </c>
      <c r="I39" s="1">
        <v>202219</v>
      </c>
      <c r="J39" s="1">
        <v>69412</v>
      </c>
      <c r="K39" s="5"/>
      <c r="L39" s="6"/>
    </row>
    <row r="40" spans="1:12" ht="15" thickBot="1" x14ac:dyDescent="0.4">
      <c r="A40" s="37" t="s">
        <v>46</v>
      </c>
      <c r="B40" s="1">
        <v>16362</v>
      </c>
      <c r="C40" s="2"/>
      <c r="D40" s="2">
        <v>399</v>
      </c>
      <c r="E40" s="2"/>
      <c r="F40" s="1">
        <v>3531</v>
      </c>
      <c r="G40" s="1">
        <v>4135</v>
      </c>
      <c r="H40" s="2">
        <v>101</v>
      </c>
      <c r="I40" s="1">
        <v>391881</v>
      </c>
      <c r="J40" s="1">
        <v>99036</v>
      </c>
      <c r="K40" s="5"/>
      <c r="L40" s="6"/>
    </row>
    <row r="41" spans="1:12" ht="15" thickBot="1" x14ac:dyDescent="0.4">
      <c r="A41" s="37" t="s">
        <v>44</v>
      </c>
      <c r="B41" s="1">
        <v>13507</v>
      </c>
      <c r="C41" s="2"/>
      <c r="D41" s="2">
        <v>515</v>
      </c>
      <c r="E41" s="2"/>
      <c r="F41" s="1">
        <v>7090</v>
      </c>
      <c r="G41" s="1">
        <v>6442</v>
      </c>
      <c r="H41" s="2">
        <v>246</v>
      </c>
      <c r="I41" s="1">
        <v>380240</v>
      </c>
      <c r="J41" s="1">
        <v>181340</v>
      </c>
      <c r="K41" s="5"/>
      <c r="L41" s="6"/>
    </row>
    <row r="42" spans="1:12" ht="15" thickBot="1" x14ac:dyDescent="0.4">
      <c r="A42" s="37" t="s">
        <v>43</v>
      </c>
      <c r="B42" s="1">
        <v>12293</v>
      </c>
      <c r="C42" s="2"/>
      <c r="D42" s="2">
        <v>512</v>
      </c>
      <c r="E42" s="2"/>
      <c r="F42" s="1">
        <v>5003</v>
      </c>
      <c r="G42" s="1">
        <v>12624</v>
      </c>
      <c r="H42" s="2">
        <v>526</v>
      </c>
      <c r="I42" s="1">
        <v>127179</v>
      </c>
      <c r="J42" s="1">
        <v>130606</v>
      </c>
      <c r="K42" s="6"/>
      <c r="L42" s="6"/>
    </row>
    <row r="43" spans="1:12" ht="29.5" thickBot="1" x14ac:dyDescent="0.4">
      <c r="A43" s="37" t="s">
        <v>63</v>
      </c>
      <c r="B43" s="1">
        <v>10515</v>
      </c>
      <c r="C43" s="2"/>
      <c r="D43" s="2">
        <v>561</v>
      </c>
      <c r="E43" s="2"/>
      <c r="F43" s="1">
        <v>8401</v>
      </c>
      <c r="G43" s="1">
        <v>14899</v>
      </c>
      <c r="H43" s="2">
        <v>795</v>
      </c>
      <c r="I43" s="1">
        <v>107650</v>
      </c>
      <c r="J43" s="1">
        <v>152533</v>
      </c>
      <c r="K43" s="6"/>
      <c r="L43" s="6"/>
    </row>
    <row r="44" spans="1:12" ht="15" thickBot="1" x14ac:dyDescent="0.4">
      <c r="A44" s="37" t="s">
        <v>37</v>
      </c>
      <c r="B44" s="1">
        <v>10395</v>
      </c>
      <c r="C44" s="2"/>
      <c r="D44" s="2">
        <v>215</v>
      </c>
      <c r="E44" s="2"/>
      <c r="F44" s="1">
        <v>7334</v>
      </c>
      <c r="G44" s="1">
        <v>2465</v>
      </c>
      <c r="H44" s="2">
        <v>51</v>
      </c>
      <c r="I44" s="1">
        <v>267228</v>
      </c>
      <c r="J44" s="1">
        <v>63358</v>
      </c>
      <c r="K44" s="5"/>
      <c r="L44" s="6"/>
    </row>
    <row r="45" spans="1:12" ht="15" thickBot="1" x14ac:dyDescent="0.4">
      <c r="A45" s="37" t="s">
        <v>49</v>
      </c>
      <c r="B45" s="1">
        <v>8052</v>
      </c>
      <c r="C45" s="2"/>
      <c r="D45" s="2">
        <v>94</v>
      </c>
      <c r="E45" s="2"/>
      <c r="F45" s="1">
        <v>5051</v>
      </c>
      <c r="G45" s="1">
        <v>4506</v>
      </c>
      <c r="H45" s="2">
        <v>53</v>
      </c>
      <c r="I45" s="1">
        <v>107925</v>
      </c>
      <c r="J45" s="1">
        <v>60392</v>
      </c>
      <c r="K45" s="5"/>
      <c r="L45" s="6"/>
    </row>
    <row r="46" spans="1:12" ht="15" thickBot="1" x14ac:dyDescent="0.4">
      <c r="A46" s="37" t="s">
        <v>54</v>
      </c>
      <c r="B46" s="1">
        <v>7105</v>
      </c>
      <c r="C46" s="2"/>
      <c r="D46" s="2">
        <v>97</v>
      </c>
      <c r="E46" s="2"/>
      <c r="F46" s="2">
        <v>945</v>
      </c>
      <c r="G46" s="1">
        <v>8031</v>
      </c>
      <c r="H46" s="2">
        <v>110</v>
      </c>
      <c r="I46" s="1">
        <v>84303</v>
      </c>
      <c r="J46" s="1">
        <v>95294</v>
      </c>
      <c r="K46" s="6"/>
      <c r="L46" s="6"/>
    </row>
    <row r="47" spans="1:12" ht="29.5" thickBot="1" x14ac:dyDescent="0.4">
      <c r="A47" s="37" t="s">
        <v>42</v>
      </c>
      <c r="B47" s="1">
        <v>5914</v>
      </c>
      <c r="C47" s="2"/>
      <c r="D47" s="2">
        <v>382</v>
      </c>
      <c r="E47" s="2"/>
      <c r="F47" s="2">
        <v>826</v>
      </c>
      <c r="G47" s="1">
        <v>4349</v>
      </c>
      <c r="H47" s="2">
        <v>281</v>
      </c>
      <c r="I47" s="1">
        <v>148335</v>
      </c>
      <c r="J47" s="1">
        <v>109093</v>
      </c>
      <c r="K47" s="6"/>
      <c r="L47" s="6"/>
    </row>
    <row r="48" spans="1:12" ht="15" thickBot="1" x14ac:dyDescent="0.4">
      <c r="A48" s="37" t="s">
        <v>53</v>
      </c>
      <c r="B48" s="1">
        <v>3849</v>
      </c>
      <c r="C48" s="2"/>
      <c r="D48" s="2">
        <v>80</v>
      </c>
      <c r="E48" s="2"/>
      <c r="F48" s="2">
        <v>419</v>
      </c>
      <c r="G48" s="1">
        <v>5051</v>
      </c>
      <c r="H48" s="2">
        <v>105</v>
      </c>
      <c r="I48" s="1">
        <v>113582</v>
      </c>
      <c r="J48" s="1">
        <v>149046</v>
      </c>
      <c r="K48" s="6"/>
      <c r="L48" s="6"/>
    </row>
    <row r="49" spans="1:12" ht="15" thickBot="1" x14ac:dyDescent="0.4">
      <c r="A49" s="37" t="s">
        <v>56</v>
      </c>
      <c r="B49" s="1">
        <v>3442</v>
      </c>
      <c r="C49" s="2"/>
      <c r="D49" s="2">
        <v>95</v>
      </c>
      <c r="E49" s="2"/>
      <c r="F49" s="2">
        <v>97</v>
      </c>
      <c r="G49" s="1">
        <v>1921</v>
      </c>
      <c r="H49" s="2">
        <v>53</v>
      </c>
      <c r="I49" s="1">
        <v>188875</v>
      </c>
      <c r="J49" s="1">
        <v>105390</v>
      </c>
      <c r="K49" s="6"/>
      <c r="L49" s="6"/>
    </row>
    <row r="50" spans="1:12" ht="15" thickBot="1" x14ac:dyDescent="0.4">
      <c r="A50" s="37" t="s">
        <v>39</v>
      </c>
      <c r="B50" s="1">
        <v>3423</v>
      </c>
      <c r="C50" s="2"/>
      <c r="D50" s="2">
        <v>109</v>
      </c>
      <c r="E50" s="2"/>
      <c r="F50" s="2">
        <v>527</v>
      </c>
      <c r="G50" s="1">
        <v>2546</v>
      </c>
      <c r="H50" s="2">
        <v>81</v>
      </c>
      <c r="I50" s="1">
        <v>116891</v>
      </c>
      <c r="J50" s="1">
        <v>86959</v>
      </c>
      <c r="K50" s="5"/>
      <c r="L50" s="6"/>
    </row>
    <row r="51" spans="1:12" ht="15" thickBot="1" x14ac:dyDescent="0.4">
      <c r="A51" s="37" t="s">
        <v>55</v>
      </c>
      <c r="B51" s="1">
        <v>1675</v>
      </c>
      <c r="C51" s="2"/>
      <c r="D51" s="2">
        <v>20</v>
      </c>
      <c r="E51" s="2"/>
      <c r="F51" s="2">
        <v>421</v>
      </c>
      <c r="G51" s="1">
        <v>2894</v>
      </c>
      <c r="H51" s="2">
        <v>35</v>
      </c>
      <c r="I51" s="1">
        <v>51691</v>
      </c>
      <c r="J51" s="1">
        <v>89314</v>
      </c>
      <c r="K51" s="5"/>
      <c r="L51" s="6"/>
    </row>
    <row r="52" spans="1:12" ht="15" thickBot="1" x14ac:dyDescent="0.4">
      <c r="A52" s="37" t="s">
        <v>48</v>
      </c>
      <c r="B52" s="1">
        <v>1251</v>
      </c>
      <c r="C52" s="2"/>
      <c r="D52" s="2">
        <v>56</v>
      </c>
      <c r="E52" s="2"/>
      <c r="F52" s="2">
        <v>173</v>
      </c>
      <c r="G52" s="1">
        <v>2005</v>
      </c>
      <c r="H52" s="2">
        <v>90</v>
      </c>
      <c r="I52" s="1">
        <v>70353</v>
      </c>
      <c r="J52" s="1">
        <v>112747</v>
      </c>
      <c r="K52" s="6"/>
      <c r="L52" s="6"/>
    </row>
    <row r="53" spans="1:12" ht="15" thickBot="1" x14ac:dyDescent="0.4">
      <c r="A53" s="37" t="s">
        <v>51</v>
      </c>
      <c r="B53" s="1">
        <v>1249</v>
      </c>
      <c r="C53" s="2"/>
      <c r="D53" s="2">
        <v>23</v>
      </c>
      <c r="E53" s="2"/>
      <c r="F53" s="2">
        <v>548</v>
      </c>
      <c r="G53" s="1">
        <v>1169</v>
      </c>
      <c r="H53" s="2">
        <v>22</v>
      </c>
      <c r="I53" s="1">
        <v>102926</v>
      </c>
      <c r="J53" s="1">
        <v>96303</v>
      </c>
      <c r="K53" s="5"/>
      <c r="L53" s="6"/>
    </row>
    <row r="54" spans="1:12" ht="15" thickBot="1" x14ac:dyDescent="0.4">
      <c r="A54" s="37" t="s">
        <v>52</v>
      </c>
      <c r="B54" s="1">
        <v>1166</v>
      </c>
      <c r="C54" s="2"/>
      <c r="D54" s="2">
        <v>16</v>
      </c>
      <c r="E54" s="2"/>
      <c r="F54" s="2">
        <v>598</v>
      </c>
      <c r="G54" s="1">
        <v>1594</v>
      </c>
      <c r="H54" s="2">
        <v>22</v>
      </c>
      <c r="I54" s="1">
        <v>128330</v>
      </c>
      <c r="J54" s="1">
        <v>175423</v>
      </c>
      <c r="K54" s="6"/>
      <c r="L54" s="6"/>
    </row>
    <row r="55" spans="1:12" ht="15" thickBot="1" x14ac:dyDescent="0.4">
      <c r="A55" s="37" t="s">
        <v>47</v>
      </c>
      <c r="B55" s="1">
        <v>1030</v>
      </c>
      <c r="C55" s="2"/>
      <c r="D55" s="2">
        <v>19</v>
      </c>
      <c r="E55" s="2"/>
      <c r="F55" s="2">
        <v>230</v>
      </c>
      <c r="G55" s="2">
        <v>727</v>
      </c>
      <c r="H55" s="2">
        <v>13</v>
      </c>
      <c r="I55" s="1">
        <v>100888</v>
      </c>
      <c r="J55" s="1">
        <v>71255</v>
      </c>
      <c r="K55" s="5"/>
      <c r="L55" s="6"/>
    </row>
    <row r="56" spans="1:12" ht="15" thickBot="1" x14ac:dyDescent="0.4">
      <c r="A56" s="3" t="s">
        <v>64</v>
      </c>
      <c r="B56" s="2">
        <v>303</v>
      </c>
      <c r="C56" s="46">
        <v>2</v>
      </c>
      <c r="D56" s="2">
        <v>5</v>
      </c>
      <c r="E56" s="2"/>
      <c r="F56" s="2">
        <v>119</v>
      </c>
      <c r="G56" s="2"/>
      <c r="H56" s="2"/>
      <c r="I56" s="1">
        <v>15683</v>
      </c>
      <c r="J56" s="2"/>
      <c r="K56" s="6"/>
      <c r="L56" s="5"/>
    </row>
    <row r="57" spans="1:12" ht="21.5" thickBot="1" x14ac:dyDescent="0.4">
      <c r="A57" s="3" t="s">
        <v>67</v>
      </c>
      <c r="B57" s="2">
        <v>31</v>
      </c>
      <c r="C57" s="2"/>
      <c r="D57" s="2">
        <v>2</v>
      </c>
      <c r="E57" s="2"/>
      <c r="F57" s="2">
        <v>10</v>
      </c>
      <c r="G57" s="2"/>
      <c r="H57" s="2"/>
      <c r="I57" s="1">
        <v>8217</v>
      </c>
      <c r="J57" s="2"/>
      <c r="K57" s="5"/>
      <c r="L57" s="5"/>
    </row>
    <row r="58" spans="1:12" ht="15" thickBot="1" x14ac:dyDescent="0.4">
      <c r="A58" s="3" t="s">
        <v>65</v>
      </c>
      <c r="B58" s="1">
        <v>8714</v>
      </c>
      <c r="C58" s="46">
        <v>129</v>
      </c>
      <c r="D58" s="2">
        <v>157</v>
      </c>
      <c r="E58" s="58">
        <v>2</v>
      </c>
      <c r="F58" s="1">
        <v>7198</v>
      </c>
      <c r="G58" s="1">
        <v>2573</v>
      </c>
      <c r="H58" s="2">
        <v>46</v>
      </c>
      <c r="I58" s="1">
        <v>359473</v>
      </c>
      <c r="J58" s="1">
        <v>106135</v>
      </c>
      <c r="K58" s="5"/>
      <c r="L58" s="5"/>
    </row>
    <row r="59" spans="1:12" ht="21.5" thickBot="1" x14ac:dyDescent="0.4">
      <c r="A59" s="50" t="s">
        <v>66</v>
      </c>
      <c r="B59" s="51">
        <v>112</v>
      </c>
      <c r="C59" s="51"/>
      <c r="D59" s="51">
        <v>6</v>
      </c>
      <c r="E59" s="51"/>
      <c r="F59" s="51">
        <v>27</v>
      </c>
      <c r="G59" s="51"/>
      <c r="H59" s="51"/>
      <c r="I59" s="52">
        <v>3231</v>
      </c>
      <c r="J59" s="51"/>
      <c r="K59" s="53"/>
      <c r="L59" s="38"/>
    </row>
  </sheetData>
  <mergeCells count="2">
    <mergeCell ref="L1:N1"/>
    <mergeCell ref="Q1:U1"/>
  </mergeCells>
  <hyperlinks>
    <hyperlink ref="A5" r:id="rId1" display="https://www.worldometers.info/coronavirus/usa/new-york/" xr:uid="{18BE100E-FC83-441C-A085-9AE8699D502B}"/>
    <hyperlink ref="A6" r:id="rId2" display="https://www.worldometers.info/coronavirus/usa/california/" xr:uid="{8FB978DD-F48B-4E85-8971-874BFD248519}"/>
    <hyperlink ref="A7" r:id="rId3" display="https://www.worldometers.info/coronavirus/usa/texas/" xr:uid="{767FCD4E-EFD5-4D9E-95A7-2D0014257937}"/>
    <hyperlink ref="A8" r:id="rId4" display="https://www.worldometers.info/coronavirus/usa/florida/" xr:uid="{45C4FC0C-F52F-442C-835E-0E0B714554E8}"/>
    <hyperlink ref="A9" r:id="rId5" display="https://www.worldometers.info/coronavirus/usa/new-jersey/" xr:uid="{2D7CB026-18E4-4913-BA72-6E3A93FB6775}"/>
    <hyperlink ref="A10" r:id="rId6" display="https://www.worldometers.info/coronavirus/usa/illinois/" xr:uid="{FAA01D4F-08A9-48BB-AED5-BB3B2F383C4C}"/>
    <hyperlink ref="A11" r:id="rId7" display="https://www.worldometers.info/coronavirus/usa/massachusetts/" xr:uid="{4285869E-328A-459A-A204-BEFA268F09CF}"/>
    <hyperlink ref="A12" r:id="rId8" display="https://www.worldometers.info/coronavirus/usa/arizona/" xr:uid="{6A9DDABC-B134-4A07-A763-95D67AF4170A}"/>
    <hyperlink ref="A13" r:id="rId9" display="https://www.worldometers.info/coronavirus/usa/georgia/" xr:uid="{5861D0AD-7C8E-4884-854E-837D151FC3A2}"/>
    <hyperlink ref="A14" r:id="rId10" display="https://www.worldometers.info/coronavirus/usa/pennsylvania/" xr:uid="{37C22F7B-5952-4618-BFE1-AE5222D8C3A2}"/>
    <hyperlink ref="A15" r:id="rId11" display="https://www.worldometers.info/coronavirus/usa/north-carolina/" xr:uid="{236FAE6D-A422-4BEE-A202-83D55413B863}"/>
    <hyperlink ref="A16" r:id="rId12" display="https://www.worldometers.info/coronavirus/usa/michigan/" xr:uid="{B984289E-4E41-4C98-99C3-B874A6FE82C8}"/>
    <hyperlink ref="A17" r:id="rId13" display="https://www.worldometers.info/coronavirus/usa/maryland/" xr:uid="{1D24D312-AB0A-4B07-9739-0FA1B803D8D2}"/>
    <hyperlink ref="A18" r:id="rId14" display="https://www.worldometers.info/coronavirus/usa/louisiana/" xr:uid="{37F9C6F5-708B-4B9B-BD99-67464892EB86}"/>
    <hyperlink ref="A19" r:id="rId15" display="https://www.worldometers.info/coronavirus/usa/virginia/" xr:uid="{C6F2614D-AD27-4910-9BEC-EEDA011EB06F}"/>
    <hyperlink ref="A20" r:id="rId16" display="https://www.worldometers.info/coronavirus/usa/ohio/" xr:uid="{CD7104B1-CD3B-4334-9F0B-26588DA1A09E}"/>
    <hyperlink ref="A21" r:id="rId17" display="https://www.worldometers.info/coronavirus/usa/tennessee/" xr:uid="{D5022121-0736-45EC-8488-4E951F0E5A61}"/>
    <hyperlink ref="A22" r:id="rId18" display="https://www.worldometers.info/coronavirus/usa/indiana/" xr:uid="{35EC4EF9-DEF1-4FF7-BF2B-068FD9BAC1E4}"/>
    <hyperlink ref="A23" r:id="rId19" display="https://www.worldometers.info/coronavirus/usa/connecticut/" xr:uid="{500180E1-D4E4-480A-873E-8CBE83C05987}"/>
    <hyperlink ref="A24" r:id="rId20" display="https://www.worldometers.info/coronavirus/usa/south-carolina/" xr:uid="{D9AC1327-DB43-424F-B237-60DFE48ADB5E}"/>
    <hyperlink ref="A25" r:id="rId21" display="https://www.worldometers.info/coronavirus/usa/alabama/" xr:uid="{E56C901F-EC9C-4F01-84D6-0AA7F51CA5AF}"/>
    <hyperlink ref="A26" r:id="rId22" display="https://www.worldometers.info/coronavirus/usa/minnesota/" xr:uid="{8733AC2F-98C9-4656-8C54-0F4A870FF64B}"/>
    <hyperlink ref="A27" r:id="rId23" display="https://www.worldometers.info/coronavirus/usa/washington/" xr:uid="{CB20AAF1-8AE3-44C6-9A78-8259521C0DFE}"/>
    <hyperlink ref="A28" r:id="rId24" display="https://www.worldometers.info/coronavirus/usa/colorado/" xr:uid="{FE1133FF-E759-48E6-A505-E8C0AA7EC339}"/>
    <hyperlink ref="A29" r:id="rId25" display="https://www.worldometers.info/coronavirus/usa/wisconsin/" xr:uid="{3DB0CB0A-5661-41E2-BDB3-691231E1A41B}"/>
    <hyperlink ref="A30" r:id="rId26" display="https://www.worldometers.info/coronavirus/usa/iowa/" xr:uid="{FB50B9D7-B256-43F6-8D76-A1E8A07548DA}"/>
    <hyperlink ref="A31" r:id="rId27" display="https://www.worldometers.info/coronavirus/usa/mississippi/" xr:uid="{6A9BFE38-05B1-4B7E-92EF-6DB069B53183}"/>
    <hyperlink ref="A32" r:id="rId28" display="https://www.worldometers.info/coronavirus/usa/utah/" xr:uid="{7BB4CE77-C36E-4CE9-AE4F-3706908674C7}"/>
    <hyperlink ref="A33" r:id="rId29" display="https://www.worldometers.info/coronavirus/usa/missouri/" xr:uid="{98AD6CB7-BE49-48B5-A64F-011AC14E2B83}"/>
    <hyperlink ref="A34" r:id="rId30" display="https://www.worldometers.info/coronavirus/usa/arkansas/" xr:uid="{23CEDBE4-6806-48FD-80EB-F06983C3C426}"/>
    <hyperlink ref="A35" r:id="rId31" display="https://www.worldometers.info/coronavirus/usa/nevada/" xr:uid="{BAFAB47B-4A26-4599-AD11-B2817C6A3B95}"/>
    <hyperlink ref="A36" r:id="rId32" display="https://www.worldometers.info/coronavirus/usa/nebraska/" xr:uid="{A39F4DE0-6746-4FC5-AA8D-CB3EDC3C00E3}"/>
    <hyperlink ref="A37" r:id="rId33" display="https://www.worldometers.info/coronavirus/usa/kentucky/" xr:uid="{312C2D5A-87D9-40BA-94DB-960FAA3BACCD}"/>
    <hyperlink ref="A38" r:id="rId34" display="https://www.worldometers.info/coronavirus/usa/rhode-island/" xr:uid="{942D0CC6-023A-4003-9C8F-95353298496F}"/>
    <hyperlink ref="A39" r:id="rId35" display="https://www.worldometers.info/coronavirus/usa/kansas/" xr:uid="{AC978251-C911-43A1-9DA3-10778530B63F}"/>
    <hyperlink ref="A40" r:id="rId36" display="https://www.worldometers.info/coronavirus/usa/oklahoma/" xr:uid="{266B06B5-3A5B-4B12-A308-CF382FEE825A}"/>
    <hyperlink ref="A41" r:id="rId37" display="https://www.worldometers.info/coronavirus/usa/new-mexico/" xr:uid="{A0A56479-6C32-49C0-A46B-6C4BC6C9351C}"/>
    <hyperlink ref="A42" r:id="rId38" display="https://www.worldometers.info/coronavirus/usa/delaware/" xr:uid="{F1C80C40-DE20-43C5-813C-B60CFBB24D68}"/>
    <hyperlink ref="A43" r:id="rId39" display="https://www.worldometers.info/coronavirus/usa/district-of-columbia/" xr:uid="{3FA1902D-7DAB-42ED-838F-7D4259B860EE}"/>
    <hyperlink ref="A44" r:id="rId40" display="https://www.worldometers.info/coronavirus/usa/oregon/" xr:uid="{9B62B048-05C7-464F-99D1-022EA45E6141}"/>
    <hyperlink ref="A45" r:id="rId41" display="https://www.worldometers.info/coronavirus/usa/idaho/" xr:uid="{EBF0D4B0-CB66-4B92-A3AF-6834DAC94D53}"/>
    <hyperlink ref="A46" r:id="rId42" display="https://www.worldometers.info/coronavirus/usa/south-dakota/" xr:uid="{81475F6D-7609-4D97-926A-6B9AD7AFA46E}"/>
    <hyperlink ref="A47" r:id="rId43" display="https://www.worldometers.info/coronavirus/usa/new-hampshire/" xr:uid="{2EDD9DD7-28CA-4A72-8871-FDDFC87F53B3}"/>
    <hyperlink ref="A48" r:id="rId44" display="https://www.worldometers.info/coronavirus/usa/north-dakota/" xr:uid="{F11C3D81-F231-4AE8-BF52-A5B70BC686D8}"/>
    <hyperlink ref="A49" r:id="rId45" display="https://www.worldometers.info/coronavirus/usa/west-virginia/" xr:uid="{B41B9452-5219-4DEB-840D-1F5C59909AC1}"/>
    <hyperlink ref="A50" r:id="rId46" display="https://www.worldometers.info/coronavirus/usa/maine/" xr:uid="{E45A2123-AD68-4966-A232-A4C6BB64B3F5}"/>
    <hyperlink ref="A51" r:id="rId47" display="https://www.worldometers.info/coronavirus/usa/wyoming/" xr:uid="{F0FD1CCB-B6D7-4F5B-B780-89D9763003EE}"/>
    <hyperlink ref="A52" r:id="rId48" display="https://www.worldometers.info/coronavirus/usa/vermont/" xr:uid="{03067E27-6C15-48B3-9235-0E9DEEFD7732}"/>
    <hyperlink ref="A53" r:id="rId49" display="https://www.worldometers.info/coronavirus/usa/montana/" xr:uid="{F14D26BC-C4AE-4D59-BBC2-9C56357E6E39}"/>
    <hyperlink ref="A54" r:id="rId50" display="https://www.worldometers.info/coronavirus/usa/alaska/" xr:uid="{DC36C8E8-9FF4-40AF-AC60-668DE466C92F}"/>
    <hyperlink ref="A55" r:id="rId51" display="https://www.worldometers.info/coronavirus/usa/hawaii/" xr:uid="{B5F92FF6-E84F-4FDF-A6D6-195C2A9B758D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44878</v>
      </c>
      <c r="C2" s="2"/>
      <c r="D2" s="1">
        <v>1007</v>
      </c>
      <c r="E2" s="2"/>
      <c r="F2" s="1">
        <v>21789</v>
      </c>
      <c r="G2" s="1">
        <v>9153</v>
      </c>
      <c r="H2" s="2">
        <v>205</v>
      </c>
      <c r="I2" s="1">
        <v>454592</v>
      </c>
      <c r="J2" s="1">
        <v>92714</v>
      </c>
      <c r="K2" s="35"/>
      <c r="L2" s="41">
        <f>IFERROR(B2/I2,0)</f>
        <v>9.8721490919329857E-2</v>
      </c>
      <c r="M2" s="42">
        <f>IFERROR(H2/G2,0)</f>
        <v>2.2397028296733311E-2</v>
      </c>
      <c r="N2" s="40">
        <f>D2*250</f>
        <v>251750</v>
      </c>
      <c r="O2" s="43">
        <f>ABS(N2-B2)/B2</f>
        <v>4.60965283657917</v>
      </c>
    </row>
    <row r="3" spans="1:15" ht="15" thickBot="1" x14ac:dyDescent="0.35">
      <c r="A3" s="37" t="s">
        <v>52</v>
      </c>
      <c r="B3" s="1">
        <v>1166</v>
      </c>
      <c r="C3" s="2"/>
      <c r="D3" s="2">
        <v>16</v>
      </c>
      <c r="E3" s="2"/>
      <c r="F3" s="2">
        <v>598</v>
      </c>
      <c r="G3" s="1">
        <v>1594</v>
      </c>
      <c r="H3" s="2">
        <v>22</v>
      </c>
      <c r="I3" s="1">
        <v>128330</v>
      </c>
      <c r="J3" s="1">
        <v>175423</v>
      </c>
      <c r="K3" s="34"/>
      <c r="L3" s="41">
        <f>IFERROR(B3/I3,0)</f>
        <v>9.0859502844229719E-3</v>
      </c>
      <c r="M3" s="42">
        <f>IFERROR(H3/G3,0)</f>
        <v>1.3801756587202008E-2</v>
      </c>
      <c r="N3" s="40">
        <f>D3*250</f>
        <v>4000</v>
      </c>
      <c r="O3" s="43">
        <f t="shared" ref="O3:O56" si="0">ABS(N3-B3)/B3</f>
        <v>2.4305317324185247</v>
      </c>
    </row>
    <row r="4" spans="1:15" ht="15" thickBot="1" x14ac:dyDescent="0.35">
      <c r="A4" s="37" t="s">
        <v>33</v>
      </c>
      <c r="B4" s="1">
        <v>101441</v>
      </c>
      <c r="C4" s="2"/>
      <c r="D4" s="1">
        <v>1810</v>
      </c>
      <c r="E4" s="2"/>
      <c r="F4" s="1">
        <v>87795</v>
      </c>
      <c r="G4" s="1">
        <v>13937</v>
      </c>
      <c r="H4" s="2">
        <v>249</v>
      </c>
      <c r="I4" s="1">
        <v>800452</v>
      </c>
      <c r="J4" s="1">
        <v>109972</v>
      </c>
      <c r="K4" s="34"/>
      <c r="L4" s="41">
        <f>IFERROR(B4/I4,0)</f>
        <v>0.12672964774902179</v>
      </c>
      <c r="M4" s="42">
        <f>IFERROR(H4/G4,0)</f>
        <v>1.7866111788763721E-2</v>
      </c>
      <c r="N4" s="40">
        <f>D4*250</f>
        <v>452500</v>
      </c>
      <c r="O4" s="43">
        <f t="shared" si="0"/>
        <v>3.4607210102424069</v>
      </c>
    </row>
    <row r="5" spans="1:15" ht="12.5" customHeight="1" thickBot="1" x14ac:dyDescent="0.35">
      <c r="A5" s="37" t="s">
        <v>34</v>
      </c>
      <c r="B5" s="1">
        <v>24253</v>
      </c>
      <c r="C5" s="2"/>
      <c r="D5" s="2">
        <v>292</v>
      </c>
      <c r="E5" s="2"/>
      <c r="F5" s="1">
        <v>6127</v>
      </c>
      <c r="G5" s="1">
        <v>8037</v>
      </c>
      <c r="H5" s="2">
        <v>97</v>
      </c>
      <c r="I5" s="1">
        <v>350396</v>
      </c>
      <c r="J5" s="1">
        <v>116110</v>
      </c>
      <c r="K5" s="34"/>
      <c r="L5" s="41">
        <f>IFERROR(B5/I5,0)</f>
        <v>6.9215972785077462E-2</v>
      </c>
      <c r="M5" s="42">
        <f>IFERROR(H5/G5,0)</f>
        <v>1.2069180042304343E-2</v>
      </c>
      <c r="N5" s="40">
        <f>D5*250</f>
        <v>73000</v>
      </c>
      <c r="O5" s="43">
        <f t="shared" si="0"/>
        <v>2.0099369150208219</v>
      </c>
    </row>
    <row r="6" spans="1:15" ht="15" thickBot="1" x14ac:dyDescent="0.35">
      <c r="A6" s="37" t="s">
        <v>10</v>
      </c>
      <c r="B6" s="1">
        <v>277433</v>
      </c>
      <c r="C6" s="2"/>
      <c r="D6" s="1">
        <v>6459</v>
      </c>
      <c r="E6" s="58">
        <v>14</v>
      </c>
      <c r="F6" s="1">
        <v>197645</v>
      </c>
      <c r="G6" s="1">
        <v>7021</v>
      </c>
      <c r="H6" s="2">
        <v>163</v>
      </c>
      <c r="I6" s="1">
        <v>4793353</v>
      </c>
      <c r="J6" s="1">
        <v>121313</v>
      </c>
      <c r="K6" s="34"/>
      <c r="L6" s="41">
        <f>IFERROR(B6/I6,0)</f>
        <v>5.7878691596467025E-2</v>
      </c>
      <c r="M6" s="42">
        <f>IFERROR(H6/G6,0)</f>
        <v>2.3216066087451932E-2</v>
      </c>
      <c r="N6" s="40">
        <f>D6*250</f>
        <v>1614750</v>
      </c>
      <c r="O6" s="43">
        <f t="shared" si="0"/>
        <v>4.8203241863801347</v>
      </c>
    </row>
    <row r="7" spans="1:15" ht="15" thickBot="1" x14ac:dyDescent="0.35">
      <c r="A7" s="37" t="s">
        <v>18</v>
      </c>
      <c r="B7" s="1">
        <v>34257</v>
      </c>
      <c r="C7" s="2"/>
      <c r="D7" s="1">
        <v>1701</v>
      </c>
      <c r="E7" s="2"/>
      <c r="F7" s="1">
        <v>22763</v>
      </c>
      <c r="G7" s="1">
        <v>5949</v>
      </c>
      <c r="H7" s="2">
        <v>295</v>
      </c>
      <c r="I7" s="1">
        <v>357751</v>
      </c>
      <c r="J7" s="1">
        <v>62123</v>
      </c>
      <c r="K7" s="35"/>
      <c r="L7" s="41">
        <f>IFERROR(B7/I7,0)</f>
        <v>9.5756545753890282E-2</v>
      </c>
      <c r="M7" s="42">
        <f>IFERROR(H7/G7,0)</f>
        <v>4.9588166078332496E-2</v>
      </c>
      <c r="N7" s="40">
        <f>D7*250</f>
        <v>425250</v>
      </c>
      <c r="O7" s="43">
        <f t="shared" si="0"/>
        <v>11.413521324108942</v>
      </c>
    </row>
    <row r="8" spans="1:15" ht="15" thickBot="1" x14ac:dyDescent="0.35">
      <c r="A8" s="37" t="s">
        <v>23</v>
      </c>
      <c r="B8" s="1">
        <v>46976</v>
      </c>
      <c r="C8" s="2"/>
      <c r="D8" s="1">
        <v>4338</v>
      </c>
      <c r="E8" s="2"/>
      <c r="F8" s="1">
        <v>29051</v>
      </c>
      <c r="G8" s="1">
        <v>13176</v>
      </c>
      <c r="H8" s="1">
        <v>1217</v>
      </c>
      <c r="I8" s="1">
        <v>522385</v>
      </c>
      <c r="J8" s="1">
        <v>146520</v>
      </c>
      <c r="K8" s="35"/>
      <c r="L8" s="41">
        <f>IFERROR(B8/I8,0)</f>
        <v>8.9926012423787047E-2</v>
      </c>
      <c r="M8" s="42">
        <f>IFERROR(H8/G8,0)</f>
        <v>9.2364905889496057E-2</v>
      </c>
      <c r="N8" s="40">
        <f>D8*250</f>
        <v>1084500</v>
      </c>
      <c r="O8" s="43">
        <f t="shared" si="0"/>
        <v>22.086256811989102</v>
      </c>
    </row>
    <row r="9" spans="1:15" ht="15" thickBot="1" x14ac:dyDescent="0.35">
      <c r="A9" s="37" t="s">
        <v>43</v>
      </c>
      <c r="B9" s="1">
        <v>12293</v>
      </c>
      <c r="C9" s="2"/>
      <c r="D9" s="2">
        <v>512</v>
      </c>
      <c r="E9" s="2"/>
      <c r="F9" s="1">
        <v>5003</v>
      </c>
      <c r="G9" s="1">
        <v>12624</v>
      </c>
      <c r="H9" s="2">
        <v>526</v>
      </c>
      <c r="I9" s="1">
        <v>127179</v>
      </c>
      <c r="J9" s="1">
        <v>130606</v>
      </c>
      <c r="K9" s="34"/>
      <c r="L9" s="41">
        <f>IFERROR(B9/I9,0)</f>
        <v>9.6659039621321136E-2</v>
      </c>
      <c r="M9" s="42">
        <f>IFERROR(H9/G9,0)</f>
        <v>4.1666666666666664E-2</v>
      </c>
      <c r="N9" s="40">
        <f>D9*250</f>
        <v>128000</v>
      </c>
      <c r="O9" s="43">
        <f t="shared" si="0"/>
        <v>9.4124298381192553</v>
      </c>
    </row>
    <row r="10" spans="1:15" ht="15" thickBot="1" x14ac:dyDescent="0.35">
      <c r="A10" s="37" t="s">
        <v>63</v>
      </c>
      <c r="B10" s="1">
        <v>10515</v>
      </c>
      <c r="C10" s="2"/>
      <c r="D10" s="2">
        <v>561</v>
      </c>
      <c r="E10" s="2"/>
      <c r="F10" s="1">
        <v>8401</v>
      </c>
      <c r="G10" s="1">
        <v>14899</v>
      </c>
      <c r="H10" s="2">
        <v>795</v>
      </c>
      <c r="I10" s="1">
        <v>107650</v>
      </c>
      <c r="J10" s="1">
        <v>152533</v>
      </c>
      <c r="K10" s="35"/>
      <c r="L10" s="41">
        <f>IFERROR(B10/I10,0)</f>
        <v>9.7677659080353002E-2</v>
      </c>
      <c r="M10" s="42">
        <f>IFERROR(H10/G10,0)</f>
        <v>5.3359285858111283E-2</v>
      </c>
      <c r="N10" s="40">
        <f>D10*250</f>
        <v>140250</v>
      </c>
      <c r="O10" s="43">
        <f t="shared" si="0"/>
        <v>12.338088445078458</v>
      </c>
    </row>
    <row r="11" spans="1:15" ht="15" thickBot="1" x14ac:dyDescent="0.35">
      <c r="A11" s="37" t="s">
        <v>13</v>
      </c>
      <c r="B11" s="1">
        <v>206447</v>
      </c>
      <c r="C11" s="2"/>
      <c r="D11" s="1">
        <v>3778</v>
      </c>
      <c r="E11" s="2"/>
      <c r="F11" s="1">
        <v>174265</v>
      </c>
      <c r="G11" s="1">
        <v>9612</v>
      </c>
      <c r="H11" s="2">
        <v>176</v>
      </c>
      <c r="I11" s="1">
        <v>2235937</v>
      </c>
      <c r="J11" s="1">
        <v>104105</v>
      </c>
      <c r="K11" s="35"/>
      <c r="L11" s="41">
        <f>IFERROR(B11/I11,0)</f>
        <v>9.2331313449350319E-2</v>
      </c>
      <c r="M11" s="42">
        <f>IFERROR(H11/G11,0)</f>
        <v>1.8310445276737412E-2</v>
      </c>
      <c r="N11" s="40">
        <f>D11*250</f>
        <v>944500</v>
      </c>
      <c r="O11" s="43">
        <f t="shared" si="0"/>
        <v>3.5750240981946941</v>
      </c>
    </row>
    <row r="12" spans="1:15" ht="15" thickBot="1" x14ac:dyDescent="0.35">
      <c r="A12" s="37" t="s">
        <v>16</v>
      </c>
      <c r="B12" s="1">
        <v>97064</v>
      </c>
      <c r="C12" s="2"/>
      <c r="D12" s="1">
        <v>2878</v>
      </c>
      <c r="E12" s="2"/>
      <c r="F12" s="1">
        <v>80171</v>
      </c>
      <c r="G12" s="1">
        <v>9142</v>
      </c>
      <c r="H12" s="2">
        <v>271</v>
      </c>
      <c r="I12" s="1">
        <v>1129749</v>
      </c>
      <c r="J12" s="1">
        <v>106405</v>
      </c>
      <c r="K12" s="35"/>
      <c r="L12" s="41">
        <f>IFERROR(B12/I12,0)</f>
        <v>8.5916429224544566E-2</v>
      </c>
      <c r="M12" s="42">
        <f>IFERROR(H12/G12,0)</f>
        <v>2.964340406913148E-2</v>
      </c>
      <c r="N12" s="40">
        <f>D12*250</f>
        <v>719500</v>
      </c>
      <c r="O12" s="43">
        <f t="shared" si="0"/>
        <v>6.41263496249897</v>
      </c>
    </row>
    <row r="13" spans="1:15" ht="14.5" thickBot="1" x14ac:dyDescent="0.35">
      <c r="A13" s="3" t="s">
        <v>64</v>
      </c>
      <c r="B13" s="2">
        <v>303</v>
      </c>
      <c r="C13" s="46">
        <v>2</v>
      </c>
      <c r="D13" s="2">
        <v>5</v>
      </c>
      <c r="E13" s="2"/>
      <c r="F13" s="2">
        <v>119</v>
      </c>
      <c r="G13" s="2"/>
      <c r="H13" s="2"/>
      <c r="I13" s="1">
        <v>15683</v>
      </c>
      <c r="J13" s="2"/>
      <c r="K13" s="35"/>
      <c r="L13" s="41">
        <f>IFERROR(B13/I13,0)</f>
        <v>1.9320283109099026E-2</v>
      </c>
      <c r="M13" s="42">
        <f>IFERROR(H13/G13,0)</f>
        <v>0</v>
      </c>
      <c r="N13" s="40">
        <f>D13*250</f>
        <v>1250</v>
      </c>
      <c r="O13" s="43">
        <f t="shared" si="0"/>
        <v>3.1254125412541254</v>
      </c>
    </row>
    <row r="14" spans="1:15" ht="15" thickBot="1" x14ac:dyDescent="0.35">
      <c r="A14" s="37" t="s">
        <v>47</v>
      </c>
      <c r="B14" s="1">
        <v>1030</v>
      </c>
      <c r="C14" s="2"/>
      <c r="D14" s="2">
        <v>19</v>
      </c>
      <c r="E14" s="2"/>
      <c r="F14" s="2">
        <v>230</v>
      </c>
      <c r="G14" s="2">
        <v>727</v>
      </c>
      <c r="H14" s="2">
        <v>13</v>
      </c>
      <c r="I14" s="1">
        <v>100888</v>
      </c>
      <c r="J14" s="1">
        <v>71255</v>
      </c>
      <c r="K14" s="35"/>
      <c r="L14" s="41">
        <f>IFERROR(B14/I14,0)</f>
        <v>1.0209341051463008E-2</v>
      </c>
      <c r="M14" s="42">
        <f>IFERROR(H14/G14,0)</f>
        <v>1.7881705639614855E-2</v>
      </c>
      <c r="N14" s="40">
        <f>D14*250</f>
        <v>4750</v>
      </c>
      <c r="O14" s="43">
        <f t="shared" si="0"/>
        <v>3.6116504854368934</v>
      </c>
    </row>
    <row r="15" spans="1:15" ht="15" thickBot="1" x14ac:dyDescent="0.35">
      <c r="A15" s="37" t="s">
        <v>49</v>
      </c>
      <c r="B15" s="1">
        <v>8052</v>
      </c>
      <c r="C15" s="2"/>
      <c r="D15" s="2">
        <v>94</v>
      </c>
      <c r="E15" s="2"/>
      <c r="F15" s="1">
        <v>5051</v>
      </c>
      <c r="G15" s="1">
        <v>4506</v>
      </c>
      <c r="H15" s="2">
        <v>53</v>
      </c>
      <c r="I15" s="1">
        <v>107925</v>
      </c>
      <c r="J15" s="1">
        <v>60392</v>
      </c>
      <c r="K15" s="34"/>
      <c r="L15" s="41">
        <f>IFERROR(B15/I15,0)</f>
        <v>7.4607366226546207E-2</v>
      </c>
      <c r="M15" s="42">
        <f>IFERROR(H15/G15,0)</f>
        <v>1.1762094984465158E-2</v>
      </c>
      <c r="N15" s="40">
        <f>D15*250</f>
        <v>23500</v>
      </c>
      <c r="O15" s="43">
        <f t="shared" si="0"/>
        <v>1.9185295578738202</v>
      </c>
    </row>
    <row r="16" spans="1:15" ht="15" thickBot="1" x14ac:dyDescent="0.35">
      <c r="A16" s="37" t="s">
        <v>12</v>
      </c>
      <c r="B16" s="1">
        <v>148987</v>
      </c>
      <c r="C16" s="2"/>
      <c r="D16" s="1">
        <v>7236</v>
      </c>
      <c r="E16" s="2"/>
      <c r="F16" s="1">
        <v>28387</v>
      </c>
      <c r="G16" s="1">
        <v>11757</v>
      </c>
      <c r="H16" s="2">
        <v>571</v>
      </c>
      <c r="I16" s="1">
        <v>1782840</v>
      </c>
      <c r="J16" s="1">
        <v>140693</v>
      </c>
      <c r="K16" s="34"/>
      <c r="L16" s="41">
        <f>IFERROR(B16/I16,0)</f>
        <v>8.3567229813107172E-2</v>
      </c>
      <c r="M16" s="42">
        <f>IFERROR(H16/G16,0)</f>
        <v>4.85668112613762E-2</v>
      </c>
      <c r="N16" s="40">
        <f>D16*250</f>
        <v>1809000</v>
      </c>
      <c r="O16" s="43">
        <f t="shared" si="0"/>
        <v>11.141998966352769</v>
      </c>
    </row>
    <row r="17" spans="1:15" ht="15" thickBot="1" x14ac:dyDescent="0.35">
      <c r="A17" s="37" t="s">
        <v>27</v>
      </c>
      <c r="B17" s="1">
        <v>48331</v>
      </c>
      <c r="C17" s="2"/>
      <c r="D17" s="1">
        <v>2698</v>
      </c>
      <c r="E17" s="2"/>
      <c r="F17" s="1">
        <v>8845</v>
      </c>
      <c r="G17" s="1">
        <v>7179</v>
      </c>
      <c r="H17" s="2">
        <v>401</v>
      </c>
      <c r="I17" s="1">
        <v>526592</v>
      </c>
      <c r="J17" s="1">
        <v>78220</v>
      </c>
      <c r="K17" s="35"/>
      <c r="L17" s="41">
        <f>IFERROR(B17/I17,0)</f>
        <v>9.1780733471074377E-2</v>
      </c>
      <c r="M17" s="42">
        <f>IFERROR(H17/G17,0)</f>
        <v>5.5857361749547293E-2</v>
      </c>
      <c r="N17" s="40">
        <f>D17*250</f>
        <v>674500</v>
      </c>
      <c r="O17" s="43">
        <f t="shared" si="0"/>
        <v>12.955846144296622</v>
      </c>
    </row>
    <row r="18" spans="1:15" ht="15" thickBot="1" x14ac:dyDescent="0.35">
      <c r="A18" s="37" t="s">
        <v>41</v>
      </c>
      <c r="B18" s="1">
        <v>31771</v>
      </c>
      <c r="C18" s="46">
        <v>55</v>
      </c>
      <c r="D18" s="2">
        <v>725</v>
      </c>
      <c r="E18" s="58">
        <v>2</v>
      </c>
      <c r="F18" s="1">
        <v>5643</v>
      </c>
      <c r="G18" s="1">
        <v>10070</v>
      </c>
      <c r="H18" s="2">
        <v>230</v>
      </c>
      <c r="I18" s="1">
        <v>336999</v>
      </c>
      <c r="J18" s="1">
        <v>106812</v>
      </c>
      <c r="K18" s="45"/>
      <c r="L18" s="41">
        <f>IFERROR(B18/I18,0)</f>
        <v>9.4276244143157689E-2</v>
      </c>
      <c r="M18" s="42">
        <f>IFERROR(H18/G18,0)</f>
        <v>2.2840119165839126E-2</v>
      </c>
      <c r="N18" s="40">
        <f>D18*250</f>
        <v>181250</v>
      </c>
      <c r="O18" s="43">
        <f t="shared" si="0"/>
        <v>4.7048881055050202</v>
      </c>
    </row>
    <row r="19" spans="1:15" ht="15" thickBot="1" x14ac:dyDescent="0.35">
      <c r="A19" s="37" t="s">
        <v>45</v>
      </c>
      <c r="B19" s="1">
        <v>16973</v>
      </c>
      <c r="C19" s="2"/>
      <c r="D19" s="2">
        <v>285</v>
      </c>
      <c r="E19" s="2"/>
      <c r="F19" s="1">
        <v>6383</v>
      </c>
      <c r="G19" s="1">
        <v>5826</v>
      </c>
      <c r="H19" s="2">
        <v>98</v>
      </c>
      <c r="I19" s="1">
        <v>202219</v>
      </c>
      <c r="J19" s="1">
        <v>69412</v>
      </c>
      <c r="K19" s="35"/>
      <c r="L19" s="41">
        <f>IFERROR(B19/I19,0)</f>
        <v>8.3933754988403664E-2</v>
      </c>
      <c r="M19" s="42">
        <f>IFERROR(H19/G19,0)</f>
        <v>1.6821146584277379E-2</v>
      </c>
      <c r="N19" s="40">
        <f>D19*250</f>
        <v>71250</v>
      </c>
      <c r="O19" s="43">
        <f t="shared" si="0"/>
        <v>3.197843634006952</v>
      </c>
    </row>
    <row r="20" spans="1:15" ht="15" thickBot="1" x14ac:dyDescent="0.35">
      <c r="A20" s="37" t="s">
        <v>38</v>
      </c>
      <c r="B20" s="1">
        <v>17152</v>
      </c>
      <c r="C20" s="2"/>
      <c r="D20" s="2">
        <v>593</v>
      </c>
      <c r="E20" s="2"/>
      <c r="F20" s="1">
        <v>11774</v>
      </c>
      <c r="G20" s="1">
        <v>3839</v>
      </c>
      <c r="H20" s="2">
        <v>133</v>
      </c>
      <c r="I20" s="1">
        <v>435471</v>
      </c>
      <c r="J20" s="1">
        <v>97472</v>
      </c>
      <c r="K20" s="35"/>
      <c r="L20" s="41">
        <f>IFERROR(B20/I20,0)</f>
        <v>3.9387238185780452E-2</v>
      </c>
      <c r="M20" s="42">
        <f>IFERROR(H20/G20,0)</f>
        <v>3.4644438655899973E-2</v>
      </c>
      <c r="N20" s="40">
        <f>D20*250</f>
        <v>148250</v>
      </c>
      <c r="O20" s="43">
        <f t="shared" si="0"/>
        <v>7.6433069029850742</v>
      </c>
    </row>
    <row r="21" spans="1:15" ht="15" thickBot="1" x14ac:dyDescent="0.35">
      <c r="A21" s="37" t="s">
        <v>14</v>
      </c>
      <c r="B21" s="1">
        <v>66327</v>
      </c>
      <c r="C21" s="2"/>
      <c r="D21" s="1">
        <v>3302</v>
      </c>
      <c r="E21" s="2"/>
      <c r="F21" s="1">
        <v>19999</v>
      </c>
      <c r="G21" s="1">
        <v>14268</v>
      </c>
      <c r="H21" s="2">
        <v>710</v>
      </c>
      <c r="I21" s="1">
        <v>813645</v>
      </c>
      <c r="J21" s="1">
        <v>175023</v>
      </c>
      <c r="K21" s="35"/>
      <c r="L21" s="41">
        <f>IFERROR(B21/I21,0)</f>
        <v>8.1518352598491967E-2</v>
      </c>
      <c r="M21" s="42">
        <f>IFERROR(H21/G21,0)</f>
        <v>4.9761704513596863E-2</v>
      </c>
      <c r="N21" s="40">
        <f>D21*250</f>
        <v>825500</v>
      </c>
      <c r="O21" s="43">
        <f t="shared" si="0"/>
        <v>11.445911921238711</v>
      </c>
    </row>
    <row r="22" spans="1:15" ht="15" thickBot="1" x14ac:dyDescent="0.35">
      <c r="A22" s="37" t="s">
        <v>39</v>
      </c>
      <c r="B22" s="1">
        <v>3423</v>
      </c>
      <c r="C22" s="2"/>
      <c r="D22" s="2">
        <v>109</v>
      </c>
      <c r="E22" s="2"/>
      <c r="F22" s="2">
        <v>527</v>
      </c>
      <c r="G22" s="1">
        <v>2546</v>
      </c>
      <c r="H22" s="2">
        <v>81</v>
      </c>
      <c r="I22" s="1">
        <v>116891</v>
      </c>
      <c r="J22" s="1">
        <v>86959</v>
      </c>
      <c r="K22" s="34"/>
      <c r="L22" s="41">
        <f>IFERROR(B22/I22,0)</f>
        <v>2.928369164435243E-2</v>
      </c>
      <c r="M22" s="42">
        <f>IFERROR(H22/G22,0)</f>
        <v>3.1814611154752551E-2</v>
      </c>
      <c r="N22" s="40">
        <f>D22*250</f>
        <v>27250</v>
      </c>
      <c r="O22" s="43">
        <f t="shared" si="0"/>
        <v>6.9608530528775932</v>
      </c>
    </row>
    <row r="23" spans="1:15" ht="15" thickBot="1" x14ac:dyDescent="0.35">
      <c r="A23" s="37" t="s">
        <v>26</v>
      </c>
      <c r="B23" s="1">
        <v>69904</v>
      </c>
      <c r="C23" s="2"/>
      <c r="D23" s="1">
        <v>3246</v>
      </c>
      <c r="E23" s="2"/>
      <c r="F23" s="1">
        <v>61629</v>
      </c>
      <c r="G23" s="1">
        <v>11563</v>
      </c>
      <c r="H23" s="2">
        <v>537</v>
      </c>
      <c r="I23" s="1">
        <v>724463</v>
      </c>
      <c r="J23" s="1">
        <v>119832</v>
      </c>
      <c r="K23" s="34"/>
      <c r="L23" s="41">
        <f>IFERROR(B23/I23,0)</f>
        <v>9.6490780067443063E-2</v>
      </c>
      <c r="M23" s="42">
        <f>IFERROR(H23/G23,0)</f>
        <v>4.6441234973622764E-2</v>
      </c>
      <c r="N23" s="40">
        <f>D23*250</f>
        <v>811500</v>
      </c>
      <c r="O23" s="43">
        <f t="shared" si="0"/>
        <v>10.608777752346075</v>
      </c>
    </row>
    <row r="24" spans="1:15" ht="15" thickBot="1" x14ac:dyDescent="0.35">
      <c r="A24" s="37" t="s">
        <v>17</v>
      </c>
      <c r="B24" s="1">
        <v>110137</v>
      </c>
      <c r="C24" s="2"/>
      <c r="D24" s="1">
        <v>8198</v>
      </c>
      <c r="E24" s="2"/>
      <c r="F24" s="1">
        <v>8782</v>
      </c>
      <c r="G24" s="1">
        <v>15979</v>
      </c>
      <c r="H24" s="1">
        <v>1189</v>
      </c>
      <c r="I24" s="1">
        <v>969734</v>
      </c>
      <c r="J24" s="1">
        <v>140694</v>
      </c>
      <c r="K24" s="35"/>
      <c r="L24" s="41">
        <f>IFERROR(B24/I24,0)</f>
        <v>0.11357444412591494</v>
      </c>
      <c r="M24" s="42">
        <f>IFERROR(H24/G24,0)</f>
        <v>7.441016333938294E-2</v>
      </c>
      <c r="N24" s="40">
        <f>D24*250</f>
        <v>2049500</v>
      </c>
      <c r="O24" s="43">
        <f t="shared" si="0"/>
        <v>17.60864196409926</v>
      </c>
    </row>
    <row r="25" spans="1:15" ht="15" thickBot="1" x14ac:dyDescent="0.35">
      <c r="A25" s="37" t="s">
        <v>11</v>
      </c>
      <c r="B25" s="1">
        <v>73267</v>
      </c>
      <c r="C25" s="2"/>
      <c r="D25" s="1">
        <v>6221</v>
      </c>
      <c r="E25" s="2"/>
      <c r="F25" s="1">
        <v>14205</v>
      </c>
      <c r="G25" s="1">
        <v>7336</v>
      </c>
      <c r="H25" s="2">
        <v>623</v>
      </c>
      <c r="I25" s="1">
        <v>1349633</v>
      </c>
      <c r="J25" s="1">
        <v>135141</v>
      </c>
      <c r="K25" s="35"/>
      <c r="L25" s="41">
        <f>IFERROR(B25/I25,0)</f>
        <v>5.4286609767247834E-2</v>
      </c>
      <c r="M25" s="42">
        <f>IFERROR(H25/G25,0)</f>
        <v>8.4923664122137407E-2</v>
      </c>
      <c r="N25" s="40">
        <f>D25*250</f>
        <v>1555250</v>
      </c>
      <c r="O25" s="43">
        <f t="shared" si="0"/>
        <v>20.227155472450079</v>
      </c>
    </row>
    <row r="26" spans="1:15" ht="15" thickBot="1" x14ac:dyDescent="0.35">
      <c r="A26" s="37" t="s">
        <v>32</v>
      </c>
      <c r="B26" s="1">
        <v>38569</v>
      </c>
      <c r="C26" s="2"/>
      <c r="D26" s="1">
        <v>1511</v>
      </c>
      <c r="E26" s="2"/>
      <c r="F26" s="1">
        <v>3151</v>
      </c>
      <c r="G26" s="1">
        <v>6839</v>
      </c>
      <c r="H26" s="2">
        <v>268</v>
      </c>
      <c r="I26" s="1">
        <v>679693</v>
      </c>
      <c r="J26" s="1">
        <v>120521</v>
      </c>
      <c r="K26" s="34"/>
      <c r="L26" s="41">
        <f>IFERROR(B26/I26,0)</f>
        <v>5.6744736226502258E-2</v>
      </c>
      <c r="M26" s="42">
        <f>IFERROR(H26/G26,0)</f>
        <v>3.9187015645562213E-2</v>
      </c>
      <c r="N26" s="40">
        <f>D26*250</f>
        <v>377750</v>
      </c>
      <c r="O26" s="43">
        <f t="shared" si="0"/>
        <v>8.7941351862895072</v>
      </c>
    </row>
    <row r="27" spans="1:15" ht="15" thickBot="1" x14ac:dyDescent="0.35">
      <c r="A27" s="37" t="s">
        <v>30</v>
      </c>
      <c r="B27" s="1">
        <v>31257</v>
      </c>
      <c r="C27" s="2"/>
      <c r="D27" s="1">
        <v>1114</v>
      </c>
      <c r="E27" s="2"/>
      <c r="F27" s="1">
        <v>7976</v>
      </c>
      <c r="G27" s="1">
        <v>10502</v>
      </c>
      <c r="H27" s="2">
        <v>374</v>
      </c>
      <c r="I27" s="1">
        <v>327087</v>
      </c>
      <c r="J27" s="1">
        <v>109903</v>
      </c>
      <c r="K27" s="6"/>
      <c r="L27" s="41">
        <f>IFERROR(B27/I27,0)</f>
        <v>9.5561731282502824E-2</v>
      </c>
      <c r="M27" s="42">
        <f>IFERROR(H27/G27,0)</f>
        <v>3.5612264330603695E-2</v>
      </c>
      <c r="N27" s="40">
        <f>D27*250</f>
        <v>278500</v>
      </c>
      <c r="O27" s="43">
        <f t="shared" si="0"/>
        <v>7.910004159068369</v>
      </c>
    </row>
    <row r="28" spans="1:15" ht="15" thickBot="1" x14ac:dyDescent="0.35">
      <c r="A28" s="37" t="s">
        <v>35</v>
      </c>
      <c r="B28" s="1">
        <v>24444</v>
      </c>
      <c r="C28" s="2"/>
      <c r="D28" s="1">
        <v>1074</v>
      </c>
      <c r="E28" s="2"/>
      <c r="F28" s="1">
        <v>18083</v>
      </c>
      <c r="G28" s="1">
        <v>3983</v>
      </c>
      <c r="H28" s="2">
        <v>175</v>
      </c>
      <c r="I28" s="1">
        <v>473593</v>
      </c>
      <c r="J28" s="1">
        <v>77165</v>
      </c>
      <c r="K28" s="35"/>
      <c r="L28" s="41">
        <f>IFERROR(B28/I28,0)</f>
        <v>5.1613938550612026E-2</v>
      </c>
      <c r="M28" s="42">
        <f>IFERROR(H28/G28,0)</f>
        <v>4.3936731107205626E-2</v>
      </c>
      <c r="N28" s="40">
        <f>D28*250</f>
        <v>268500</v>
      </c>
      <c r="O28" s="43">
        <f t="shared" si="0"/>
        <v>9.9842906234658813</v>
      </c>
    </row>
    <row r="29" spans="1:15" ht="15" thickBot="1" x14ac:dyDescent="0.35">
      <c r="A29" s="37" t="s">
        <v>51</v>
      </c>
      <c r="B29" s="1">
        <v>1249</v>
      </c>
      <c r="C29" s="2"/>
      <c r="D29" s="2">
        <v>23</v>
      </c>
      <c r="E29" s="2"/>
      <c r="F29" s="2">
        <v>548</v>
      </c>
      <c r="G29" s="1">
        <v>1169</v>
      </c>
      <c r="H29" s="2">
        <v>22</v>
      </c>
      <c r="I29" s="1">
        <v>102926</v>
      </c>
      <c r="J29" s="1">
        <v>96303</v>
      </c>
      <c r="K29" s="35"/>
      <c r="L29" s="41">
        <f>IFERROR(B29/I29,0)</f>
        <v>1.2134931892816198E-2</v>
      </c>
      <c r="M29" s="42">
        <f>IFERROR(H29/G29,0)</f>
        <v>1.8819503849443968E-2</v>
      </c>
      <c r="N29" s="40">
        <f>D29*250</f>
        <v>5750</v>
      </c>
      <c r="O29" s="43">
        <f t="shared" si="0"/>
        <v>3.6036829463570856</v>
      </c>
    </row>
    <row r="30" spans="1:15" ht="15" thickBot="1" x14ac:dyDescent="0.35">
      <c r="A30" s="37" t="s">
        <v>50</v>
      </c>
      <c r="B30" s="1">
        <v>20046</v>
      </c>
      <c r="C30" s="2"/>
      <c r="D30" s="2">
        <v>283</v>
      </c>
      <c r="E30" s="2"/>
      <c r="F30" s="1">
        <v>5004</v>
      </c>
      <c r="G30" s="1">
        <v>10363</v>
      </c>
      <c r="H30" s="2">
        <v>146</v>
      </c>
      <c r="I30" s="1">
        <v>193299</v>
      </c>
      <c r="J30" s="1">
        <v>99927</v>
      </c>
      <c r="K30" s="35"/>
      <c r="L30" s="41">
        <f>IFERROR(B30/I30,0)</f>
        <v>0.10370462340726025</v>
      </c>
      <c r="M30" s="42">
        <f>IFERROR(H30/G30,0)</f>
        <v>1.408858438676059E-2</v>
      </c>
      <c r="N30" s="40">
        <f>D30*250</f>
        <v>70750</v>
      </c>
      <c r="O30" s="43">
        <f t="shared" si="0"/>
        <v>2.529382420433004</v>
      </c>
    </row>
    <row r="31" spans="1:15" ht="15" thickBot="1" x14ac:dyDescent="0.35">
      <c r="A31" s="37" t="s">
        <v>31</v>
      </c>
      <c r="B31" s="1">
        <v>22909</v>
      </c>
      <c r="C31" s="2"/>
      <c r="D31" s="2">
        <v>537</v>
      </c>
      <c r="E31" s="2"/>
      <c r="F31" s="1">
        <v>8576</v>
      </c>
      <c r="G31" s="1">
        <v>7438</v>
      </c>
      <c r="H31" s="2">
        <v>174</v>
      </c>
      <c r="I31" s="1">
        <v>376887</v>
      </c>
      <c r="J31" s="1">
        <v>122360</v>
      </c>
      <c r="K31" s="35"/>
      <c r="L31" s="41">
        <f>IFERROR(B31/I31,0)</f>
        <v>6.0784797565317988E-2</v>
      </c>
      <c r="M31" s="42">
        <f>IFERROR(H31/G31,0)</f>
        <v>2.3393385318634042E-2</v>
      </c>
      <c r="N31" s="40">
        <f>D31*250</f>
        <v>134250</v>
      </c>
      <c r="O31" s="43">
        <f t="shared" si="0"/>
        <v>4.8601423021519929</v>
      </c>
    </row>
    <row r="32" spans="1:15" ht="15" thickBot="1" x14ac:dyDescent="0.35">
      <c r="A32" s="37" t="s">
        <v>42</v>
      </c>
      <c r="B32" s="1">
        <v>5914</v>
      </c>
      <c r="C32" s="2"/>
      <c r="D32" s="2">
        <v>382</v>
      </c>
      <c r="E32" s="2"/>
      <c r="F32" s="2">
        <v>826</v>
      </c>
      <c r="G32" s="1">
        <v>4349</v>
      </c>
      <c r="H32" s="2">
        <v>281</v>
      </c>
      <c r="I32" s="1">
        <v>148335</v>
      </c>
      <c r="J32" s="1">
        <v>109093</v>
      </c>
      <c r="K32" s="34"/>
      <c r="L32" s="41">
        <f>IFERROR(B32/I32,0)</f>
        <v>3.986921495264098E-2</v>
      </c>
      <c r="M32" s="42">
        <f>IFERROR(H32/G32,0)</f>
        <v>6.4612554610255238E-2</v>
      </c>
      <c r="N32" s="40">
        <f>D32*250</f>
        <v>95500</v>
      </c>
      <c r="O32" s="43">
        <f t="shared" si="0"/>
        <v>15.148123097734191</v>
      </c>
    </row>
    <row r="33" spans="1:15" ht="15" thickBot="1" x14ac:dyDescent="0.35">
      <c r="A33" s="37" t="s">
        <v>8</v>
      </c>
      <c r="B33" s="1">
        <v>177384</v>
      </c>
      <c r="C33" s="2"/>
      <c r="D33" s="1">
        <v>15302</v>
      </c>
      <c r="E33" s="2"/>
      <c r="F33" s="1">
        <v>100913</v>
      </c>
      <c r="G33" s="1">
        <v>19971</v>
      </c>
      <c r="H33" s="1">
        <v>1723</v>
      </c>
      <c r="I33" s="1">
        <v>1549209</v>
      </c>
      <c r="J33" s="1">
        <v>174417</v>
      </c>
      <c r="K33" s="34"/>
      <c r="L33" s="41">
        <f>IFERROR(B33/I33,0)</f>
        <v>0.11449972211625417</v>
      </c>
      <c r="M33" s="42">
        <f>IFERROR(H33/G33,0)</f>
        <v>8.6275098893395422E-2</v>
      </c>
      <c r="N33" s="40">
        <f>D33*250</f>
        <v>3825500</v>
      </c>
      <c r="O33" s="43">
        <f t="shared" si="0"/>
        <v>20.566206647724709</v>
      </c>
    </row>
    <row r="34" spans="1:15" ht="15" thickBot="1" x14ac:dyDescent="0.35">
      <c r="A34" s="37" t="s">
        <v>44</v>
      </c>
      <c r="B34" s="1">
        <v>13507</v>
      </c>
      <c r="C34" s="2"/>
      <c r="D34" s="2">
        <v>515</v>
      </c>
      <c r="E34" s="2"/>
      <c r="F34" s="1">
        <v>7090</v>
      </c>
      <c r="G34" s="1">
        <v>6442</v>
      </c>
      <c r="H34" s="2">
        <v>246</v>
      </c>
      <c r="I34" s="1">
        <v>380240</v>
      </c>
      <c r="J34" s="1">
        <v>181340</v>
      </c>
      <c r="K34" s="35"/>
      <c r="L34" s="41">
        <f>IFERROR(B34/I34,0)</f>
        <v>3.5522301704186826E-2</v>
      </c>
      <c r="M34" s="42">
        <f>IFERROR(H34/G34,0)</f>
        <v>3.8186898478733314E-2</v>
      </c>
      <c r="N34" s="40">
        <f>D34*250</f>
        <v>128750</v>
      </c>
      <c r="O34" s="43">
        <f t="shared" si="0"/>
        <v>8.5320944695343162</v>
      </c>
    </row>
    <row r="35" spans="1:15" ht="15" thickBot="1" x14ac:dyDescent="0.35">
      <c r="A35" s="37" t="s">
        <v>7</v>
      </c>
      <c r="B35" s="1">
        <v>422851</v>
      </c>
      <c r="C35" s="2"/>
      <c r="D35" s="1">
        <v>32267</v>
      </c>
      <c r="E35" s="2"/>
      <c r="F35" s="1">
        <v>268098</v>
      </c>
      <c r="G35" s="1">
        <v>21736</v>
      </c>
      <c r="H35" s="1">
        <v>1659</v>
      </c>
      <c r="I35" s="1">
        <v>4288131</v>
      </c>
      <c r="J35" s="1">
        <v>220429</v>
      </c>
      <c r="K35" s="34"/>
      <c r="L35" s="41">
        <f>IFERROR(B35/I35,0)</f>
        <v>9.8609627364462507E-2</v>
      </c>
      <c r="M35" s="42">
        <f>IFERROR(H35/G35,0)</f>
        <v>7.632499079867501E-2</v>
      </c>
      <c r="N35" s="40">
        <f>D35*250</f>
        <v>8066750</v>
      </c>
      <c r="O35" s="43">
        <f t="shared" si="0"/>
        <v>18.077050781480946</v>
      </c>
    </row>
    <row r="36" spans="1:15" ht="15" thickBot="1" x14ac:dyDescent="0.35">
      <c r="A36" s="37" t="s">
        <v>24</v>
      </c>
      <c r="B36" s="1">
        <v>74834</v>
      </c>
      <c r="C36" s="2"/>
      <c r="D36" s="1">
        <v>1438</v>
      </c>
      <c r="E36" s="2"/>
      <c r="F36" s="1">
        <v>18078</v>
      </c>
      <c r="G36" s="1">
        <v>7135</v>
      </c>
      <c r="H36" s="2">
        <v>137</v>
      </c>
      <c r="I36" s="1">
        <v>1051846</v>
      </c>
      <c r="J36" s="1">
        <v>100290</v>
      </c>
      <c r="K36" s="34"/>
      <c r="L36" s="41">
        <f>IFERROR(B36/I36,0)</f>
        <v>7.1145395808892176E-2</v>
      </c>
      <c r="M36" s="42">
        <f>IFERROR(H36/G36,0)</f>
        <v>1.9201121233356693E-2</v>
      </c>
      <c r="N36" s="40">
        <f>D36*250</f>
        <v>359500</v>
      </c>
      <c r="O36" s="43">
        <f t="shared" si="0"/>
        <v>3.803966111660475</v>
      </c>
    </row>
    <row r="37" spans="1:15" ht="15" thickBot="1" x14ac:dyDescent="0.35">
      <c r="A37" s="37" t="s">
        <v>53</v>
      </c>
      <c r="B37" s="1">
        <v>3849</v>
      </c>
      <c r="C37" s="2"/>
      <c r="D37" s="2">
        <v>80</v>
      </c>
      <c r="E37" s="2"/>
      <c r="F37" s="2">
        <v>419</v>
      </c>
      <c r="G37" s="1">
        <v>5051</v>
      </c>
      <c r="H37" s="2">
        <v>105</v>
      </c>
      <c r="I37" s="1">
        <v>113582</v>
      </c>
      <c r="J37" s="1">
        <v>149046</v>
      </c>
      <c r="K37" s="34"/>
      <c r="L37" s="41">
        <f>IFERROR(B37/I37,0)</f>
        <v>3.3887411737775354E-2</v>
      </c>
      <c r="M37" s="42">
        <f>IFERROR(H37/G37,0)</f>
        <v>2.0787962779647593E-2</v>
      </c>
      <c r="N37" s="40">
        <f>D37*250</f>
        <v>20000</v>
      </c>
      <c r="O37" s="43">
        <f t="shared" si="0"/>
        <v>4.1961548454143935</v>
      </c>
    </row>
    <row r="38" spans="1:15" ht="14.5" thickBot="1" x14ac:dyDescent="0.35">
      <c r="A38" s="3" t="s">
        <v>67</v>
      </c>
      <c r="B38" s="2">
        <v>31</v>
      </c>
      <c r="C38" s="2"/>
      <c r="D38" s="2">
        <v>2</v>
      </c>
      <c r="E38" s="2"/>
      <c r="F38" s="2">
        <v>10</v>
      </c>
      <c r="G38" s="2"/>
      <c r="H38" s="2"/>
      <c r="I38" s="1">
        <v>8217</v>
      </c>
      <c r="J38" s="2"/>
      <c r="K38" s="35"/>
      <c r="L38" s="41">
        <f>IFERROR(B38/I38,0)</f>
        <v>3.7726664232688328E-3</v>
      </c>
      <c r="M38" s="42">
        <f>IFERROR(H38/G38,0)</f>
        <v>0</v>
      </c>
      <c r="N38" s="40">
        <f>D38*250</f>
        <v>500</v>
      </c>
      <c r="O38" s="43">
        <f t="shared" si="0"/>
        <v>15.129032258064516</v>
      </c>
    </row>
    <row r="39" spans="1:15" ht="15" thickBot="1" x14ac:dyDescent="0.35">
      <c r="A39" s="37" t="s">
        <v>21</v>
      </c>
      <c r="B39" s="1">
        <v>58013</v>
      </c>
      <c r="C39" s="2"/>
      <c r="D39" s="1">
        <v>2940</v>
      </c>
      <c r="E39" s="2"/>
      <c r="F39" s="1">
        <v>14260</v>
      </c>
      <c r="G39" s="1">
        <v>4963</v>
      </c>
      <c r="H39" s="2">
        <v>252</v>
      </c>
      <c r="I39" s="1">
        <v>877688</v>
      </c>
      <c r="J39" s="1">
        <v>75086</v>
      </c>
      <c r="K39" s="34"/>
      <c r="L39" s="41">
        <f>IFERROR(B39/I39,0)</f>
        <v>6.6097519847599609E-2</v>
      </c>
      <c r="M39" s="42">
        <f>IFERROR(H39/G39,0)</f>
        <v>5.0775740479548657E-2</v>
      </c>
      <c r="N39" s="40">
        <f>D39*250</f>
        <v>735000</v>
      </c>
      <c r="O39" s="43">
        <f t="shared" si="0"/>
        <v>11.669574060986331</v>
      </c>
    </row>
    <row r="40" spans="1:15" ht="15" thickBot="1" x14ac:dyDescent="0.35">
      <c r="A40" s="37" t="s">
        <v>46</v>
      </c>
      <c r="B40" s="1">
        <v>16362</v>
      </c>
      <c r="C40" s="2"/>
      <c r="D40" s="2">
        <v>399</v>
      </c>
      <c r="E40" s="2"/>
      <c r="F40" s="1">
        <v>3531</v>
      </c>
      <c r="G40" s="1">
        <v>4135</v>
      </c>
      <c r="H40" s="2">
        <v>101</v>
      </c>
      <c r="I40" s="1">
        <v>391881</v>
      </c>
      <c r="J40" s="1">
        <v>99036</v>
      </c>
      <c r="K40" s="35"/>
      <c r="L40" s="41">
        <f>IFERROR(B40/I40,0)</f>
        <v>4.1752470775567076E-2</v>
      </c>
      <c r="M40" s="42">
        <f>IFERROR(H40/G40,0)</f>
        <v>2.4425634824667471E-2</v>
      </c>
      <c r="N40" s="40">
        <f>D40*250</f>
        <v>99750</v>
      </c>
      <c r="O40" s="43">
        <f t="shared" si="0"/>
        <v>5.0964429776310967</v>
      </c>
    </row>
    <row r="41" spans="1:15" ht="15" thickBot="1" x14ac:dyDescent="0.35">
      <c r="A41" s="37" t="s">
        <v>37</v>
      </c>
      <c r="B41" s="1">
        <v>10395</v>
      </c>
      <c r="C41" s="2"/>
      <c r="D41" s="2">
        <v>215</v>
      </c>
      <c r="E41" s="2"/>
      <c r="F41" s="1">
        <v>7334</v>
      </c>
      <c r="G41" s="1">
        <v>2465</v>
      </c>
      <c r="H41" s="2">
        <v>51</v>
      </c>
      <c r="I41" s="1">
        <v>267228</v>
      </c>
      <c r="J41" s="1">
        <v>63358</v>
      </c>
      <c r="K41" s="35"/>
      <c r="L41" s="41">
        <f>IFERROR(B41/I41,0)</f>
        <v>3.8899366832816917E-2</v>
      </c>
      <c r="M41" s="42">
        <f>IFERROR(H41/G41,0)</f>
        <v>2.0689655172413793E-2</v>
      </c>
      <c r="N41" s="40">
        <f>D41*250</f>
        <v>53750</v>
      </c>
      <c r="O41" s="43">
        <f t="shared" si="0"/>
        <v>4.1707551707551707</v>
      </c>
    </row>
    <row r="42" spans="1:15" ht="15" thickBot="1" x14ac:dyDescent="0.35">
      <c r="A42" s="37" t="s">
        <v>19</v>
      </c>
      <c r="B42" s="1">
        <v>95187</v>
      </c>
      <c r="C42" s="2"/>
      <c r="D42" s="1">
        <v>6805</v>
      </c>
      <c r="E42" s="2"/>
      <c r="F42" s="1">
        <v>17945</v>
      </c>
      <c r="G42" s="1">
        <v>7435</v>
      </c>
      <c r="H42" s="2">
        <v>532</v>
      </c>
      <c r="I42" s="1">
        <v>837503</v>
      </c>
      <c r="J42" s="1">
        <v>65420</v>
      </c>
      <c r="K42" s="35"/>
      <c r="L42" s="41">
        <f>IFERROR(B42/I42,0)</f>
        <v>0.11365571227804556</v>
      </c>
      <c r="M42" s="42">
        <f>IFERROR(H42/G42,0)</f>
        <v>7.1553463349024876E-2</v>
      </c>
      <c r="N42" s="40">
        <f>D42*250</f>
        <v>1701250</v>
      </c>
      <c r="O42" s="43">
        <f t="shared" si="0"/>
        <v>16.872713710905902</v>
      </c>
    </row>
    <row r="43" spans="1:15" ht="14.5" thickBot="1" x14ac:dyDescent="0.35">
      <c r="A43" s="3" t="s">
        <v>65</v>
      </c>
      <c r="B43" s="1">
        <v>8714</v>
      </c>
      <c r="C43" s="46">
        <v>129</v>
      </c>
      <c r="D43" s="2">
        <v>157</v>
      </c>
      <c r="E43" s="58">
        <v>2</v>
      </c>
      <c r="F43" s="1">
        <v>7198</v>
      </c>
      <c r="G43" s="1">
        <v>2573</v>
      </c>
      <c r="H43" s="2">
        <v>46</v>
      </c>
      <c r="I43" s="1">
        <v>359473</v>
      </c>
      <c r="J43" s="1">
        <v>106135</v>
      </c>
      <c r="K43" s="35"/>
      <c r="L43" s="41">
        <f>IFERROR(B43/I43,0)</f>
        <v>2.4241041747224409E-2</v>
      </c>
      <c r="M43" s="42">
        <f>IFERROR(H43/G43,0)</f>
        <v>1.7877963466770307E-2</v>
      </c>
      <c r="N43" s="40">
        <f>D43*250</f>
        <v>39250</v>
      </c>
      <c r="O43" s="43">
        <f t="shared" si="0"/>
        <v>3.5042460408537983</v>
      </c>
    </row>
    <row r="44" spans="1:15" ht="15" thickBot="1" x14ac:dyDescent="0.35">
      <c r="A44" s="37" t="s">
        <v>40</v>
      </c>
      <c r="B44" s="1">
        <v>16991</v>
      </c>
      <c r="C44" s="2"/>
      <c r="D44" s="2">
        <v>960</v>
      </c>
      <c r="E44" s="2"/>
      <c r="F44" s="1">
        <v>14374</v>
      </c>
      <c r="G44" s="1">
        <v>16039</v>
      </c>
      <c r="H44" s="2">
        <v>906</v>
      </c>
      <c r="I44" s="1">
        <v>250954</v>
      </c>
      <c r="J44" s="1">
        <v>236892</v>
      </c>
      <c r="K44" s="35"/>
      <c r="L44" s="41">
        <f>IFERROR(B44/I44,0)</f>
        <v>6.7705635295711566E-2</v>
      </c>
      <c r="M44" s="42">
        <f>IFERROR(H44/G44,0)</f>
        <v>5.6487312176569611E-2</v>
      </c>
      <c r="N44" s="40">
        <f>D44*250</f>
        <v>240000</v>
      </c>
      <c r="O44" s="43">
        <f t="shared" si="0"/>
        <v>13.125125066211524</v>
      </c>
    </row>
    <row r="45" spans="1:15" ht="15" thickBot="1" x14ac:dyDescent="0.35">
      <c r="A45" s="37" t="s">
        <v>25</v>
      </c>
      <c r="B45" s="1">
        <v>46380</v>
      </c>
      <c r="C45" s="2"/>
      <c r="D45" s="2">
        <v>827</v>
      </c>
      <c r="E45" s="2"/>
      <c r="F45" s="1">
        <v>28559</v>
      </c>
      <c r="G45" s="1">
        <v>9008</v>
      </c>
      <c r="H45" s="2">
        <v>161</v>
      </c>
      <c r="I45" s="1">
        <v>482722</v>
      </c>
      <c r="J45" s="1">
        <v>93756</v>
      </c>
      <c r="K45" s="34"/>
      <c r="L45" s="41">
        <f>IFERROR(B45/I45,0)</f>
        <v>9.6080145508180698E-2</v>
      </c>
      <c r="M45" s="42">
        <f>IFERROR(H45/G45,0)</f>
        <v>1.7873001776198934E-2</v>
      </c>
      <c r="N45" s="40">
        <f>D45*250</f>
        <v>206750</v>
      </c>
      <c r="O45" s="43">
        <f t="shared" si="0"/>
        <v>3.4577404053471326</v>
      </c>
    </row>
    <row r="46" spans="1:15" ht="15" thickBot="1" x14ac:dyDescent="0.35">
      <c r="A46" s="37" t="s">
        <v>54</v>
      </c>
      <c r="B46" s="1">
        <v>7105</v>
      </c>
      <c r="C46" s="2"/>
      <c r="D46" s="2">
        <v>97</v>
      </c>
      <c r="E46" s="2"/>
      <c r="F46" s="2">
        <v>945</v>
      </c>
      <c r="G46" s="1">
        <v>8031</v>
      </c>
      <c r="H46" s="2">
        <v>110</v>
      </c>
      <c r="I46" s="1">
        <v>84303</v>
      </c>
      <c r="J46" s="1">
        <v>95294</v>
      </c>
      <c r="K46" s="34"/>
      <c r="L46" s="41">
        <f>IFERROR(B46/I46,0)</f>
        <v>8.4279325765393875E-2</v>
      </c>
      <c r="M46" s="42">
        <f>IFERROR(H46/G46,0)</f>
        <v>1.3696924417880712E-2</v>
      </c>
      <c r="N46" s="40">
        <f>D46*250</f>
        <v>24250</v>
      </c>
      <c r="O46" s="43">
        <f t="shared" si="0"/>
        <v>2.4130893736805068</v>
      </c>
    </row>
    <row r="47" spans="1:15" ht="15" thickBot="1" x14ac:dyDescent="0.35">
      <c r="A47" s="37" t="s">
        <v>20</v>
      </c>
      <c r="B47" s="1">
        <v>52155</v>
      </c>
      <c r="C47" s="2"/>
      <c r="D47" s="2">
        <v>653</v>
      </c>
      <c r="E47" s="2"/>
      <c r="F47" s="1">
        <v>20482</v>
      </c>
      <c r="G47" s="1">
        <v>7637</v>
      </c>
      <c r="H47" s="2">
        <v>96</v>
      </c>
      <c r="I47" s="1">
        <v>904237</v>
      </c>
      <c r="J47" s="1">
        <v>132408</v>
      </c>
      <c r="K47" s="35"/>
      <c r="L47" s="41">
        <f>IFERROR(B47/I47,0)</f>
        <v>5.7678462615442634E-2</v>
      </c>
      <c r="M47" s="42">
        <f>IFERROR(H47/G47,0)</f>
        <v>1.2570381039675265E-2</v>
      </c>
      <c r="N47" s="40">
        <f>D47*250</f>
        <v>163250</v>
      </c>
      <c r="O47" s="43">
        <f t="shared" si="0"/>
        <v>2.130092992042949</v>
      </c>
    </row>
    <row r="48" spans="1:15" ht="15" thickBot="1" x14ac:dyDescent="0.35">
      <c r="A48" s="37" t="s">
        <v>15</v>
      </c>
      <c r="B48" s="1">
        <v>210006</v>
      </c>
      <c r="C48" s="2"/>
      <c r="D48" s="1">
        <v>2738</v>
      </c>
      <c r="E48" s="2"/>
      <c r="F48" s="1">
        <v>103215</v>
      </c>
      <c r="G48" s="1">
        <v>7243</v>
      </c>
      <c r="H48" s="2">
        <v>94</v>
      </c>
      <c r="I48" s="1">
        <v>2431861</v>
      </c>
      <c r="J48" s="1">
        <v>83869</v>
      </c>
      <c r="K48" s="35"/>
      <c r="L48" s="41">
        <f>IFERROR(B48/I48,0)</f>
        <v>8.6356086963851969E-2</v>
      </c>
      <c r="M48" s="42">
        <f>IFERROR(H48/G48,0)</f>
        <v>1.2978047770260941E-2</v>
      </c>
      <c r="N48" s="40">
        <f>D48*250</f>
        <v>684500</v>
      </c>
      <c r="O48" s="43">
        <f t="shared" si="0"/>
        <v>2.2594306829328685</v>
      </c>
    </row>
    <row r="49" spans="1:15" ht="14.5" thickBot="1" x14ac:dyDescent="0.35">
      <c r="A49" s="54" t="s">
        <v>66</v>
      </c>
      <c r="B49" s="48">
        <v>112</v>
      </c>
      <c r="C49" s="48"/>
      <c r="D49" s="48">
        <v>6</v>
      </c>
      <c r="E49" s="48"/>
      <c r="F49" s="48">
        <v>27</v>
      </c>
      <c r="G49" s="48"/>
      <c r="H49" s="48"/>
      <c r="I49" s="49">
        <v>3231</v>
      </c>
      <c r="J49" s="48"/>
      <c r="K49" s="35"/>
      <c r="L49" s="41">
        <f>IFERROR(B49/I49,0)</f>
        <v>3.4664190653048592E-2</v>
      </c>
      <c r="M49" s="42">
        <f>IFERROR(H49/G49,0)</f>
        <v>0</v>
      </c>
      <c r="N49" s="40">
        <f>D49*250</f>
        <v>1500</v>
      </c>
      <c r="O49" s="43">
        <f t="shared" si="0"/>
        <v>12.392857142857142</v>
      </c>
    </row>
    <row r="50" spans="1:15" ht="15" thickBot="1" x14ac:dyDescent="0.35">
      <c r="A50" s="37" t="s">
        <v>28</v>
      </c>
      <c r="B50" s="1">
        <v>25469</v>
      </c>
      <c r="C50" s="2"/>
      <c r="D50" s="2">
        <v>190</v>
      </c>
      <c r="E50" s="2"/>
      <c r="F50" s="1">
        <v>10831</v>
      </c>
      <c r="G50" s="1">
        <v>7944</v>
      </c>
      <c r="H50" s="2">
        <v>59</v>
      </c>
      <c r="I50" s="1">
        <v>375842</v>
      </c>
      <c r="J50" s="1">
        <v>117232</v>
      </c>
      <c r="K50" s="35"/>
      <c r="L50" s="41">
        <f>IFERROR(B50/I50,0)</f>
        <v>6.7765177920509151E-2</v>
      </c>
      <c r="M50" s="42">
        <f>IFERROR(H50/G50,0)</f>
        <v>7.4269889224572007E-3</v>
      </c>
      <c r="N50" s="40">
        <f>D50*250</f>
        <v>47500</v>
      </c>
      <c r="O50" s="43">
        <f t="shared" si="0"/>
        <v>0.86501236797675607</v>
      </c>
    </row>
    <row r="51" spans="1:15" ht="15" thickBot="1" x14ac:dyDescent="0.35">
      <c r="A51" s="37" t="s">
        <v>48</v>
      </c>
      <c r="B51" s="1">
        <v>1251</v>
      </c>
      <c r="C51" s="2"/>
      <c r="D51" s="2">
        <v>56</v>
      </c>
      <c r="E51" s="2"/>
      <c r="F51" s="2">
        <v>173</v>
      </c>
      <c r="G51" s="1">
        <v>2005</v>
      </c>
      <c r="H51" s="2">
        <v>90</v>
      </c>
      <c r="I51" s="1">
        <v>70353</v>
      </c>
      <c r="J51" s="1">
        <v>112747</v>
      </c>
      <c r="K51" s="35"/>
      <c r="L51" s="41">
        <f>IFERROR(B51/I51,0)</f>
        <v>1.7781757707560446E-2</v>
      </c>
      <c r="M51" s="42">
        <f>IFERROR(H51/G51,0)</f>
        <v>4.488778054862843E-2</v>
      </c>
      <c r="N51" s="40">
        <f>D51*250</f>
        <v>14000</v>
      </c>
      <c r="O51" s="43">
        <f t="shared" ref="O51" si="1">ABS(N51-B51)/B51</f>
        <v>10.191047162270184</v>
      </c>
    </row>
    <row r="52" spans="1:15" ht="15" thickBot="1" x14ac:dyDescent="0.35">
      <c r="A52" s="37" t="s">
        <v>29</v>
      </c>
      <c r="B52" s="1">
        <v>66102</v>
      </c>
      <c r="C52" s="2"/>
      <c r="D52" s="1">
        <v>1853</v>
      </c>
      <c r="E52" s="2"/>
      <c r="F52" s="1">
        <v>55440</v>
      </c>
      <c r="G52" s="1">
        <v>7744</v>
      </c>
      <c r="H52" s="2">
        <v>217</v>
      </c>
      <c r="I52" s="1">
        <v>788865</v>
      </c>
      <c r="J52" s="1">
        <v>92421</v>
      </c>
      <c r="K52" s="34"/>
      <c r="L52" s="41">
        <f>IFERROR(B52/I52,0)</f>
        <v>8.3793805023673257E-2</v>
      </c>
      <c r="M52" s="42">
        <f>IFERROR(H52/G52,0)</f>
        <v>2.8021694214876033E-2</v>
      </c>
      <c r="N52" s="40">
        <f>D52*250</f>
        <v>463250</v>
      </c>
      <c r="O52" s="43">
        <f t="shared" si="0"/>
        <v>6.0081086805240389</v>
      </c>
    </row>
    <row r="53" spans="1:15" ht="15" thickBot="1" x14ac:dyDescent="0.35">
      <c r="A53" s="37" t="s">
        <v>9</v>
      </c>
      <c r="B53" s="1">
        <v>37885</v>
      </c>
      <c r="C53" s="2"/>
      <c r="D53" s="1">
        <v>1370</v>
      </c>
      <c r="E53" s="2"/>
      <c r="F53" s="1">
        <v>24317</v>
      </c>
      <c r="G53" s="1">
        <v>4975</v>
      </c>
      <c r="H53" s="2">
        <v>180</v>
      </c>
      <c r="I53" s="1">
        <v>629256</v>
      </c>
      <c r="J53" s="1">
        <v>82635</v>
      </c>
      <c r="K53" s="35"/>
      <c r="L53" s="41">
        <f>IFERROR(B53/I53,0)</f>
        <v>6.0206021078861388E-2</v>
      </c>
      <c r="M53" s="42">
        <f>IFERROR(H53/G53,0)</f>
        <v>3.6180904522613064E-2</v>
      </c>
      <c r="N53" s="40">
        <f>D53*250</f>
        <v>342500</v>
      </c>
      <c r="O53" s="43">
        <f t="shared" si="0"/>
        <v>8.0405173551537548</v>
      </c>
    </row>
    <row r="54" spans="1:15" ht="15" thickBot="1" x14ac:dyDescent="0.35">
      <c r="A54" s="37" t="s">
        <v>56</v>
      </c>
      <c r="B54" s="1">
        <v>3442</v>
      </c>
      <c r="C54" s="2"/>
      <c r="D54" s="2">
        <v>95</v>
      </c>
      <c r="E54" s="2"/>
      <c r="F54" s="2">
        <v>97</v>
      </c>
      <c r="G54" s="1">
        <v>1921</v>
      </c>
      <c r="H54" s="2">
        <v>53</v>
      </c>
      <c r="I54" s="1">
        <v>188875</v>
      </c>
      <c r="J54" s="1">
        <v>105390</v>
      </c>
      <c r="K54" s="35"/>
      <c r="L54" s="41">
        <f>IFERROR(B54/I54,0)</f>
        <v>1.8223692918596955E-2</v>
      </c>
      <c r="M54" s="42">
        <f>IFERROR(H54/G54,0)</f>
        <v>2.7589796980739198E-2</v>
      </c>
      <c r="N54" s="40">
        <f>D54*250</f>
        <v>23750</v>
      </c>
      <c r="O54" s="43">
        <f t="shared" si="0"/>
        <v>5.9000581057524695</v>
      </c>
    </row>
    <row r="55" spans="1:15" ht="15" thickBot="1" x14ac:dyDescent="0.35">
      <c r="A55" s="37" t="s">
        <v>22</v>
      </c>
      <c r="B55" s="1">
        <v>32061</v>
      </c>
      <c r="C55" s="2"/>
      <c r="D55" s="2">
        <v>796</v>
      </c>
      <c r="E55" s="2"/>
      <c r="F55" s="1">
        <v>6023</v>
      </c>
      <c r="G55" s="1">
        <v>5506</v>
      </c>
      <c r="H55" s="2">
        <v>137</v>
      </c>
      <c r="I55" s="1">
        <v>620974</v>
      </c>
      <c r="J55" s="1">
        <v>106652</v>
      </c>
      <c r="K55" s="35"/>
      <c r="L55" s="41">
        <f>IFERROR(B55/I55,0)</f>
        <v>5.1630180973760577E-2</v>
      </c>
      <c r="M55" s="42">
        <f>IFERROR(H55/G55,0)</f>
        <v>2.4881946966945151E-2</v>
      </c>
      <c r="N55" s="40">
        <f>D55*250</f>
        <v>199000</v>
      </c>
      <c r="O55" s="43">
        <f t="shared" si="0"/>
        <v>5.2069180624434672</v>
      </c>
    </row>
    <row r="56" spans="1:15" ht="15" thickBot="1" x14ac:dyDescent="0.35">
      <c r="A56" s="47" t="s">
        <v>55</v>
      </c>
      <c r="B56" s="29">
        <v>1675</v>
      </c>
      <c r="C56" s="13"/>
      <c r="D56" s="13">
        <v>20</v>
      </c>
      <c r="E56" s="13"/>
      <c r="F56" s="13">
        <v>421</v>
      </c>
      <c r="G56" s="29">
        <v>2894</v>
      </c>
      <c r="H56" s="13">
        <v>35</v>
      </c>
      <c r="I56" s="29">
        <v>51691</v>
      </c>
      <c r="J56" s="29">
        <v>89314</v>
      </c>
      <c r="K56" s="59"/>
      <c r="L56" s="41">
        <f>IFERROR(B56/I56,0)</f>
        <v>3.2404093555938172E-2</v>
      </c>
      <c r="M56" s="42">
        <f>IFERROR(H56/G56,0)</f>
        <v>1.2093987560469938E-2</v>
      </c>
      <c r="N56" s="40">
        <f>D56*250</f>
        <v>5000</v>
      </c>
      <c r="O56" s="43">
        <f t="shared" si="0"/>
        <v>1.9850746268656716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14293B1C-DA5F-402E-B9F9-E20994DEB216}"/>
    <hyperlink ref="A6" r:id="rId2" display="https://www.worldometers.info/coronavirus/usa/california/" xr:uid="{1E80E39A-8CDA-4316-8100-AD4D03982C20}"/>
    <hyperlink ref="A48" r:id="rId3" display="https://www.worldometers.info/coronavirus/usa/texas/" xr:uid="{86C22821-A7E2-4E4A-BA0F-FA6CA078E2A3}"/>
    <hyperlink ref="A11" r:id="rId4" display="https://www.worldometers.info/coronavirus/usa/florida/" xr:uid="{BF754AE6-74EC-4D75-8753-5A988AC112FD}"/>
    <hyperlink ref="A33" r:id="rId5" display="https://www.worldometers.info/coronavirus/usa/new-jersey/" xr:uid="{9933A434-F010-44F0-97FE-2925ED135608}"/>
    <hyperlink ref="A16" r:id="rId6" display="https://www.worldometers.info/coronavirus/usa/illinois/" xr:uid="{B3319EF1-F325-4537-9482-50B1D326451B}"/>
    <hyperlink ref="A24" r:id="rId7" display="https://www.worldometers.info/coronavirus/usa/massachusetts/" xr:uid="{6EECDAB8-B584-42C5-B155-75F771004AB5}"/>
    <hyperlink ref="A4" r:id="rId8" display="https://www.worldometers.info/coronavirus/usa/arizona/" xr:uid="{FE54CB58-DA66-48B0-8F96-E8978BE5FECC}"/>
    <hyperlink ref="A12" r:id="rId9" display="https://www.worldometers.info/coronavirus/usa/georgia/" xr:uid="{47713FA8-E2BE-4F26-BCC2-2285EB26DEFB}"/>
    <hyperlink ref="A42" r:id="rId10" display="https://www.worldometers.info/coronavirus/usa/pennsylvania/" xr:uid="{B6563C4F-F1B1-41C5-B696-5ADF02B113EE}"/>
    <hyperlink ref="A36" r:id="rId11" display="https://www.worldometers.info/coronavirus/usa/north-carolina/" xr:uid="{D70F92A8-64ED-41B4-B502-29FCB5DDCE5B}"/>
    <hyperlink ref="A25" r:id="rId12" display="https://www.worldometers.info/coronavirus/usa/michigan/" xr:uid="{306CD086-76E3-4CFB-BFF6-9BAE496D48FF}"/>
    <hyperlink ref="A23" r:id="rId13" display="https://www.worldometers.info/coronavirus/usa/maryland/" xr:uid="{FBFCC4E7-511C-4F20-A820-C1772B0EBB21}"/>
    <hyperlink ref="A21" r:id="rId14" display="https://www.worldometers.info/coronavirus/usa/louisiana/" xr:uid="{9114E6AB-EBC1-4651-A2FE-7433BFD7A6A0}"/>
    <hyperlink ref="A52" r:id="rId15" display="https://www.worldometers.info/coronavirus/usa/virginia/" xr:uid="{C868EA7B-7308-4C52-A3DA-FDF8FAEC0DDF}"/>
    <hyperlink ref="A39" r:id="rId16" display="https://www.worldometers.info/coronavirus/usa/ohio/" xr:uid="{53FB20CB-FE9E-46AC-B099-28DAE95C6BE3}"/>
    <hyperlink ref="A47" r:id="rId17" display="https://www.worldometers.info/coronavirus/usa/tennessee/" xr:uid="{A9B152E8-8149-4AF2-9F9B-119006545CD0}"/>
    <hyperlink ref="A17" r:id="rId18" display="https://www.worldometers.info/coronavirus/usa/indiana/" xr:uid="{244D3E4F-03F1-4BB7-877D-6E11B02BDBD8}"/>
    <hyperlink ref="A8" r:id="rId19" display="https://www.worldometers.info/coronavirus/usa/connecticut/" xr:uid="{62C6274B-B7AC-4EE3-98E5-05C4AFE69FCA}"/>
    <hyperlink ref="A45" r:id="rId20" display="https://www.worldometers.info/coronavirus/usa/south-carolina/" xr:uid="{AB7BD4C2-13BF-4D94-989B-8D80721AB73E}"/>
    <hyperlink ref="A2" r:id="rId21" display="https://www.worldometers.info/coronavirus/usa/alabama/" xr:uid="{3ADF08AF-0FA2-484B-8AAF-537AA5DFCCC6}"/>
    <hyperlink ref="A26" r:id="rId22" display="https://www.worldometers.info/coronavirus/usa/minnesota/" xr:uid="{747440E3-7BEA-4538-968A-1585D8E663AB}"/>
    <hyperlink ref="A53" r:id="rId23" display="https://www.worldometers.info/coronavirus/usa/washington/" xr:uid="{FE216919-00E7-4290-A968-E83EA7DB1901}"/>
    <hyperlink ref="A7" r:id="rId24" display="https://www.worldometers.info/coronavirus/usa/colorado/" xr:uid="{F1A9FE16-4F41-4C4E-AB10-1514BC704DD0}"/>
    <hyperlink ref="A55" r:id="rId25" display="https://www.worldometers.info/coronavirus/usa/wisconsin/" xr:uid="{D207B184-A21F-4CA1-A53B-38E6B4EB0B06}"/>
    <hyperlink ref="A18" r:id="rId26" display="https://www.worldometers.info/coronavirus/usa/iowa/" xr:uid="{DDF2A4B5-3081-4A54-B108-C424AA9D63CC}"/>
    <hyperlink ref="A27" r:id="rId27" display="https://www.worldometers.info/coronavirus/usa/mississippi/" xr:uid="{F1067A84-8689-4DB5-AB95-90559B89C8DC}"/>
    <hyperlink ref="A50" r:id="rId28" display="https://www.worldometers.info/coronavirus/usa/utah/" xr:uid="{BD1C5154-CF6B-4155-B3FB-0E7F3A57F6D7}"/>
    <hyperlink ref="A28" r:id="rId29" display="https://www.worldometers.info/coronavirus/usa/missouri/" xr:uid="{AA27BDF9-4A01-494B-AF41-3CE89AD33686}"/>
    <hyperlink ref="A5" r:id="rId30" display="https://www.worldometers.info/coronavirus/usa/arkansas/" xr:uid="{CF0C6C76-40A5-4085-9936-A4C0420F54C8}"/>
    <hyperlink ref="A31" r:id="rId31" display="https://www.worldometers.info/coronavirus/usa/nevada/" xr:uid="{3D1EF34F-5807-47DB-84B5-8A64DDD9E9CD}"/>
    <hyperlink ref="A30" r:id="rId32" display="https://www.worldometers.info/coronavirus/usa/nebraska/" xr:uid="{D2FCF1AE-F2E2-4CC6-BCFA-CFF40A0F910A}"/>
    <hyperlink ref="A20" r:id="rId33" display="https://www.worldometers.info/coronavirus/usa/kentucky/" xr:uid="{A4A348C5-7D58-4CCA-ACB4-9EBC3948E782}"/>
    <hyperlink ref="A44" r:id="rId34" display="https://www.worldometers.info/coronavirus/usa/rhode-island/" xr:uid="{D2245E20-E531-4B1B-A0ED-ED171228A9F7}"/>
    <hyperlink ref="A19" r:id="rId35" display="https://www.worldometers.info/coronavirus/usa/kansas/" xr:uid="{5CF1080A-89AC-46CE-9077-CBCD8B581CF4}"/>
    <hyperlink ref="A40" r:id="rId36" display="https://www.worldometers.info/coronavirus/usa/oklahoma/" xr:uid="{E4A28BD6-B5CE-487F-BEDC-A5B7D48853C8}"/>
    <hyperlink ref="A34" r:id="rId37" display="https://www.worldometers.info/coronavirus/usa/new-mexico/" xr:uid="{34EDFDF3-4957-469A-A812-A20CE7FA6ABC}"/>
    <hyperlink ref="A9" r:id="rId38" display="https://www.worldometers.info/coronavirus/usa/delaware/" xr:uid="{9CDDA741-2FED-4A8A-9FB3-7D0CE24A7264}"/>
    <hyperlink ref="A10" r:id="rId39" display="https://www.worldometers.info/coronavirus/usa/district-of-columbia/" xr:uid="{5CF920A7-6244-4B80-A4B2-6443F71868F0}"/>
    <hyperlink ref="A41" r:id="rId40" display="https://www.worldometers.info/coronavirus/usa/oregon/" xr:uid="{3D752B2A-A916-47A9-A3D5-D3D676BAA5D3}"/>
    <hyperlink ref="A15" r:id="rId41" display="https://www.worldometers.info/coronavirus/usa/idaho/" xr:uid="{5C428C01-EAB6-4105-8B5F-4A1406E8A805}"/>
    <hyperlink ref="A46" r:id="rId42" display="https://www.worldometers.info/coronavirus/usa/south-dakota/" xr:uid="{FDD7FC4F-5D0B-4FFB-A9F5-D4AA621511BE}"/>
    <hyperlink ref="A32" r:id="rId43" display="https://www.worldometers.info/coronavirus/usa/new-hampshire/" xr:uid="{C364203D-9ECF-48A2-A549-5B1FD717DB6F}"/>
    <hyperlink ref="A37" r:id="rId44" display="https://www.worldometers.info/coronavirus/usa/north-dakota/" xr:uid="{7CD76E3E-D66D-41B6-89B8-D3666C96FDE5}"/>
    <hyperlink ref="A54" r:id="rId45" display="https://www.worldometers.info/coronavirus/usa/west-virginia/" xr:uid="{C76EE33F-CFA1-47A9-8EDD-158D0AA3500A}"/>
    <hyperlink ref="A22" r:id="rId46" display="https://www.worldometers.info/coronavirus/usa/maine/" xr:uid="{AB2E243A-53CD-4FBB-A1CC-56B213EFD826}"/>
    <hyperlink ref="A56" r:id="rId47" display="https://www.worldometers.info/coronavirus/usa/wyoming/" xr:uid="{61643938-1B71-40FC-9E9E-47AABEECF213}"/>
    <hyperlink ref="A51" r:id="rId48" display="https://www.worldometers.info/coronavirus/usa/vermont/" xr:uid="{91B6F476-7E8B-41AE-BF4E-6CE27CDD5BE4}"/>
    <hyperlink ref="A29" r:id="rId49" display="https://www.worldometers.info/coronavirus/usa/montana/" xr:uid="{2271EB6D-354E-402A-B25D-F863E7C006AB}"/>
    <hyperlink ref="A3" r:id="rId50" display="https://www.worldometers.info/coronavirus/usa/alaska/" xr:uid="{01D5B482-9257-447E-8DCA-245F8E5C3122}"/>
    <hyperlink ref="A14" r:id="rId51" display="https://www.worldometers.info/coronavirus/usa/hawaii/" xr:uid="{06C13B40-63E1-4A8B-AF60-12D61CDE3BE4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7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1007</v>
      </c>
    </row>
    <row r="3" spans="1:2" ht="15" thickBot="1" x14ac:dyDescent="0.4">
      <c r="A3" s="37" t="s">
        <v>52</v>
      </c>
      <c r="B3" s="31">
        <v>16</v>
      </c>
    </row>
    <row r="4" spans="1:2" ht="15" thickBot="1" x14ac:dyDescent="0.4">
      <c r="A4" s="37" t="s">
        <v>33</v>
      </c>
      <c r="B4" s="31">
        <v>1810</v>
      </c>
    </row>
    <row r="5" spans="1:2" ht="15" thickBot="1" x14ac:dyDescent="0.4">
      <c r="A5" s="37" t="s">
        <v>34</v>
      </c>
      <c r="B5" s="31">
        <v>292</v>
      </c>
    </row>
    <row r="6" spans="1:2" ht="15" thickBot="1" x14ac:dyDescent="0.4">
      <c r="A6" s="37" t="s">
        <v>10</v>
      </c>
      <c r="B6" s="31">
        <v>6459</v>
      </c>
    </row>
    <row r="7" spans="1:2" ht="15" thickBot="1" x14ac:dyDescent="0.4">
      <c r="A7" s="37" t="s">
        <v>18</v>
      </c>
      <c r="B7" s="31">
        <v>1701</v>
      </c>
    </row>
    <row r="8" spans="1:2" ht="15" thickBot="1" x14ac:dyDescent="0.4">
      <c r="A8" s="37" t="s">
        <v>23</v>
      </c>
      <c r="B8" s="31">
        <v>4338</v>
      </c>
    </row>
    <row r="9" spans="1:2" ht="15" thickBot="1" x14ac:dyDescent="0.4">
      <c r="A9" s="37" t="s">
        <v>43</v>
      </c>
      <c r="B9" s="31">
        <v>512</v>
      </c>
    </row>
    <row r="10" spans="1:2" ht="29.5" thickBot="1" x14ac:dyDescent="0.4">
      <c r="A10" s="37" t="s">
        <v>63</v>
      </c>
      <c r="B10" s="31">
        <v>561</v>
      </c>
    </row>
    <row r="11" spans="1:2" ht="15" thickBot="1" x14ac:dyDescent="0.4">
      <c r="A11" s="37" t="s">
        <v>13</v>
      </c>
      <c r="B11" s="31">
        <v>3778</v>
      </c>
    </row>
    <row r="12" spans="1:2" ht="15" thickBot="1" x14ac:dyDescent="0.4">
      <c r="A12" s="37" t="s">
        <v>16</v>
      </c>
      <c r="B12" s="31">
        <v>2878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19</v>
      </c>
    </row>
    <row r="15" spans="1:2" ht="15" thickBot="1" x14ac:dyDescent="0.4">
      <c r="A15" s="37" t="s">
        <v>49</v>
      </c>
      <c r="B15" s="31">
        <v>94</v>
      </c>
    </row>
    <row r="16" spans="1:2" ht="15" thickBot="1" x14ac:dyDescent="0.4">
      <c r="A16" s="37" t="s">
        <v>12</v>
      </c>
      <c r="B16" s="31">
        <v>7236</v>
      </c>
    </row>
    <row r="17" spans="1:2" ht="15" thickBot="1" x14ac:dyDescent="0.4">
      <c r="A17" s="37" t="s">
        <v>27</v>
      </c>
      <c r="B17" s="31">
        <v>2698</v>
      </c>
    </row>
    <row r="18" spans="1:2" ht="15" thickBot="1" x14ac:dyDescent="0.4">
      <c r="A18" s="37" t="s">
        <v>41</v>
      </c>
      <c r="B18" s="31">
        <v>725</v>
      </c>
    </row>
    <row r="19" spans="1:2" ht="15" thickBot="1" x14ac:dyDescent="0.4">
      <c r="A19" s="37" t="s">
        <v>45</v>
      </c>
      <c r="B19" s="31">
        <v>285</v>
      </c>
    </row>
    <row r="20" spans="1:2" ht="15" thickBot="1" x14ac:dyDescent="0.4">
      <c r="A20" s="37" t="s">
        <v>38</v>
      </c>
      <c r="B20" s="31">
        <v>593</v>
      </c>
    </row>
    <row r="21" spans="1:2" ht="15" thickBot="1" x14ac:dyDescent="0.4">
      <c r="A21" s="37" t="s">
        <v>14</v>
      </c>
      <c r="B21" s="31">
        <v>3302</v>
      </c>
    </row>
    <row r="22" spans="1:2" ht="15" thickBot="1" x14ac:dyDescent="0.4">
      <c r="A22" s="37" t="s">
        <v>39</v>
      </c>
      <c r="B22" s="31">
        <v>109</v>
      </c>
    </row>
    <row r="23" spans="1:2" ht="15" thickBot="1" x14ac:dyDescent="0.4">
      <c r="A23" s="37" t="s">
        <v>26</v>
      </c>
      <c r="B23" s="31">
        <v>3246</v>
      </c>
    </row>
    <row r="24" spans="1:2" ht="15" thickBot="1" x14ac:dyDescent="0.4">
      <c r="A24" s="37" t="s">
        <v>17</v>
      </c>
      <c r="B24" s="31">
        <v>8198</v>
      </c>
    </row>
    <row r="25" spans="1:2" ht="15" thickBot="1" x14ac:dyDescent="0.4">
      <c r="A25" s="37" t="s">
        <v>11</v>
      </c>
      <c r="B25" s="31">
        <v>6221</v>
      </c>
    </row>
    <row r="26" spans="1:2" ht="15" thickBot="1" x14ac:dyDescent="0.4">
      <c r="A26" s="37" t="s">
        <v>32</v>
      </c>
      <c r="B26" s="31">
        <v>1511</v>
      </c>
    </row>
    <row r="27" spans="1:2" ht="15" thickBot="1" x14ac:dyDescent="0.4">
      <c r="A27" s="37" t="s">
        <v>30</v>
      </c>
      <c r="B27" s="31">
        <v>1114</v>
      </c>
    </row>
    <row r="28" spans="1:2" ht="15" thickBot="1" x14ac:dyDescent="0.4">
      <c r="A28" s="37" t="s">
        <v>35</v>
      </c>
      <c r="B28" s="31">
        <v>1074</v>
      </c>
    </row>
    <row r="29" spans="1:2" ht="15" thickBot="1" x14ac:dyDescent="0.4">
      <c r="A29" s="37" t="s">
        <v>51</v>
      </c>
      <c r="B29" s="31">
        <v>23</v>
      </c>
    </row>
    <row r="30" spans="1:2" ht="15" thickBot="1" x14ac:dyDescent="0.4">
      <c r="A30" s="37" t="s">
        <v>50</v>
      </c>
      <c r="B30" s="31">
        <v>283</v>
      </c>
    </row>
    <row r="31" spans="1:2" ht="15" thickBot="1" x14ac:dyDescent="0.4">
      <c r="A31" s="37" t="s">
        <v>31</v>
      </c>
      <c r="B31" s="31">
        <v>537</v>
      </c>
    </row>
    <row r="32" spans="1:2" ht="29.5" thickBot="1" x14ac:dyDescent="0.4">
      <c r="A32" s="37" t="s">
        <v>42</v>
      </c>
      <c r="B32" s="31">
        <v>382</v>
      </c>
    </row>
    <row r="33" spans="1:2" ht="15" thickBot="1" x14ac:dyDescent="0.4">
      <c r="A33" s="37" t="s">
        <v>8</v>
      </c>
      <c r="B33" s="31">
        <v>15302</v>
      </c>
    </row>
    <row r="34" spans="1:2" ht="15" thickBot="1" x14ac:dyDescent="0.4">
      <c r="A34" s="37" t="s">
        <v>44</v>
      </c>
      <c r="B34" s="31">
        <v>515</v>
      </c>
    </row>
    <row r="35" spans="1:2" ht="15" thickBot="1" x14ac:dyDescent="0.4">
      <c r="A35" s="37" t="s">
        <v>7</v>
      </c>
      <c r="B35" s="31">
        <v>32267</v>
      </c>
    </row>
    <row r="36" spans="1:2" ht="15" thickBot="1" x14ac:dyDescent="0.4">
      <c r="A36" s="37" t="s">
        <v>24</v>
      </c>
      <c r="B36" s="31">
        <v>1438</v>
      </c>
    </row>
    <row r="37" spans="1:2" ht="15" thickBot="1" x14ac:dyDescent="0.4">
      <c r="A37" s="37" t="s">
        <v>53</v>
      </c>
      <c r="B37" s="31">
        <v>80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2940</v>
      </c>
    </row>
    <row r="40" spans="1:2" ht="15" thickBot="1" x14ac:dyDescent="0.4">
      <c r="A40" s="37" t="s">
        <v>46</v>
      </c>
      <c r="B40" s="31">
        <v>399</v>
      </c>
    </row>
    <row r="41" spans="1:2" ht="15" thickBot="1" x14ac:dyDescent="0.4">
      <c r="A41" s="37" t="s">
        <v>37</v>
      </c>
      <c r="B41" s="31">
        <v>215</v>
      </c>
    </row>
    <row r="42" spans="1:2" ht="15" thickBot="1" x14ac:dyDescent="0.4">
      <c r="A42" s="37" t="s">
        <v>19</v>
      </c>
      <c r="B42" s="31">
        <v>6805</v>
      </c>
    </row>
    <row r="43" spans="1:2" ht="15" thickBot="1" x14ac:dyDescent="0.4">
      <c r="A43" s="3" t="s">
        <v>65</v>
      </c>
      <c r="B43" s="31">
        <v>157</v>
      </c>
    </row>
    <row r="44" spans="1:2" ht="15" thickBot="1" x14ac:dyDescent="0.4">
      <c r="A44" s="37" t="s">
        <v>40</v>
      </c>
      <c r="B44" s="31">
        <v>960</v>
      </c>
    </row>
    <row r="45" spans="1:2" ht="15" thickBot="1" x14ac:dyDescent="0.4">
      <c r="A45" s="37" t="s">
        <v>25</v>
      </c>
      <c r="B45" s="31">
        <v>827</v>
      </c>
    </row>
    <row r="46" spans="1:2" ht="15" thickBot="1" x14ac:dyDescent="0.4">
      <c r="A46" s="37" t="s">
        <v>54</v>
      </c>
      <c r="B46" s="31">
        <v>97</v>
      </c>
    </row>
    <row r="47" spans="1:2" ht="15" thickBot="1" x14ac:dyDescent="0.4">
      <c r="A47" s="37" t="s">
        <v>20</v>
      </c>
      <c r="B47" s="31">
        <v>653</v>
      </c>
    </row>
    <row r="48" spans="1:2" ht="15" thickBot="1" x14ac:dyDescent="0.4">
      <c r="A48" s="37" t="s">
        <v>15</v>
      </c>
      <c r="B48" s="31">
        <v>2738</v>
      </c>
    </row>
    <row r="49" spans="1:2" ht="21.5" thickBot="1" x14ac:dyDescent="0.4">
      <c r="A49" s="54" t="s">
        <v>66</v>
      </c>
      <c r="B49" s="55">
        <v>6</v>
      </c>
    </row>
    <row r="50" spans="1:2" ht="15" thickBot="1" x14ac:dyDescent="0.4">
      <c r="A50" s="37" t="s">
        <v>28</v>
      </c>
      <c r="B50" s="31">
        <v>190</v>
      </c>
    </row>
    <row r="51" spans="1:2" ht="15" thickBot="1" x14ac:dyDescent="0.4">
      <c r="A51" s="37" t="s">
        <v>48</v>
      </c>
      <c r="B51" s="31">
        <v>56</v>
      </c>
    </row>
    <row r="52" spans="1:2" ht="15" thickBot="1" x14ac:dyDescent="0.4">
      <c r="A52" s="37" t="s">
        <v>29</v>
      </c>
      <c r="B52" s="31">
        <v>1853</v>
      </c>
    </row>
    <row r="53" spans="1:2" ht="15" thickBot="1" x14ac:dyDescent="0.4">
      <c r="A53" s="37" t="s">
        <v>9</v>
      </c>
      <c r="B53" s="31">
        <v>1370</v>
      </c>
    </row>
    <row r="54" spans="1:2" ht="15" thickBot="1" x14ac:dyDescent="0.4">
      <c r="A54" s="37" t="s">
        <v>56</v>
      </c>
      <c r="B54" s="31">
        <v>95</v>
      </c>
    </row>
    <row r="55" spans="1:2" ht="15" thickBot="1" x14ac:dyDescent="0.4">
      <c r="A55" s="37" t="s">
        <v>22</v>
      </c>
      <c r="B55" s="31">
        <v>796</v>
      </c>
    </row>
    <row r="56" spans="1:2" ht="15" thickBot="1" x14ac:dyDescent="0.4">
      <c r="A56" s="47" t="s">
        <v>55</v>
      </c>
      <c r="B56" s="32">
        <v>20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35" r:id="rId1" display="https://www.worldometers.info/coronavirus/usa/new-york/" xr:uid="{D163C17A-23B1-4EAB-A250-3DC3C4AB70AB}"/>
    <hyperlink ref="A6" r:id="rId2" display="https://www.worldometers.info/coronavirus/usa/california/" xr:uid="{AE03F45E-68C2-4298-91A1-40855C0990ED}"/>
    <hyperlink ref="A48" r:id="rId3" display="https://www.worldometers.info/coronavirus/usa/texas/" xr:uid="{60945A17-6972-43E7-956F-59A315082179}"/>
    <hyperlink ref="A11" r:id="rId4" display="https://www.worldometers.info/coronavirus/usa/florida/" xr:uid="{FFA61577-1C8B-42EF-A049-9E66CE0738EC}"/>
    <hyperlink ref="A33" r:id="rId5" display="https://www.worldometers.info/coronavirus/usa/new-jersey/" xr:uid="{DB3D2EE1-5C86-483B-966C-21AA7FF0E924}"/>
    <hyperlink ref="A16" r:id="rId6" display="https://www.worldometers.info/coronavirus/usa/illinois/" xr:uid="{CB963A38-A516-4063-918E-10AEFE95A1C9}"/>
    <hyperlink ref="A24" r:id="rId7" display="https://www.worldometers.info/coronavirus/usa/massachusetts/" xr:uid="{B5E044A2-829B-4F1A-B1E4-0259B6948887}"/>
    <hyperlink ref="A4" r:id="rId8" display="https://www.worldometers.info/coronavirus/usa/arizona/" xr:uid="{20A44429-EDE0-4BAF-AF40-F0E38FB133CF}"/>
    <hyperlink ref="A12" r:id="rId9" display="https://www.worldometers.info/coronavirus/usa/georgia/" xr:uid="{CC471C96-B896-451B-8579-20BA909F5305}"/>
    <hyperlink ref="A42" r:id="rId10" display="https://www.worldometers.info/coronavirus/usa/pennsylvania/" xr:uid="{126BE33B-95B6-4520-AB0F-0CF0747DB979}"/>
    <hyperlink ref="A36" r:id="rId11" display="https://www.worldometers.info/coronavirus/usa/north-carolina/" xr:uid="{49FF2AD7-9106-4E91-8540-92F485A4A0AC}"/>
    <hyperlink ref="A25" r:id="rId12" display="https://www.worldometers.info/coronavirus/usa/michigan/" xr:uid="{A65C81F0-F6F7-46D1-9A50-52B15892ECFB}"/>
    <hyperlink ref="A23" r:id="rId13" display="https://www.worldometers.info/coronavirus/usa/maryland/" xr:uid="{59C7D469-F81B-4A97-AEE1-E9F63E0B0C39}"/>
    <hyperlink ref="A21" r:id="rId14" display="https://www.worldometers.info/coronavirus/usa/louisiana/" xr:uid="{D233BE36-C11D-46FA-8E6E-EDED87F8E862}"/>
    <hyperlink ref="A52" r:id="rId15" display="https://www.worldometers.info/coronavirus/usa/virginia/" xr:uid="{9ECA7AB2-C092-447A-B78F-725216D0D8F5}"/>
    <hyperlink ref="A39" r:id="rId16" display="https://www.worldometers.info/coronavirus/usa/ohio/" xr:uid="{335A3DCD-21ED-4532-B99A-ECD31F1491D8}"/>
    <hyperlink ref="A47" r:id="rId17" display="https://www.worldometers.info/coronavirus/usa/tennessee/" xr:uid="{A9CB9EF5-44E5-4D4B-8133-4C069BF5C745}"/>
    <hyperlink ref="A17" r:id="rId18" display="https://www.worldometers.info/coronavirus/usa/indiana/" xr:uid="{3FA96B1E-B950-4B7D-9051-55EAFF7DD575}"/>
    <hyperlink ref="A8" r:id="rId19" display="https://www.worldometers.info/coronavirus/usa/connecticut/" xr:uid="{04FDE620-377E-4EC4-8746-CA7D5BCD8A40}"/>
    <hyperlink ref="A45" r:id="rId20" display="https://www.worldometers.info/coronavirus/usa/south-carolina/" xr:uid="{3DFE93FF-C38F-4B76-8AF2-990E17C168B1}"/>
    <hyperlink ref="A2" r:id="rId21" display="https://www.worldometers.info/coronavirus/usa/alabama/" xr:uid="{9E7F0448-F1B9-4F59-A709-B4318878A8CE}"/>
    <hyperlink ref="A26" r:id="rId22" display="https://www.worldometers.info/coronavirus/usa/minnesota/" xr:uid="{EC4C1C4B-38C5-4651-AE34-912FDB2373F0}"/>
    <hyperlink ref="A53" r:id="rId23" display="https://www.worldometers.info/coronavirus/usa/washington/" xr:uid="{23E22ED8-B559-4944-8454-D1506F1AD878}"/>
    <hyperlink ref="A7" r:id="rId24" display="https://www.worldometers.info/coronavirus/usa/colorado/" xr:uid="{4C0D03A1-4CC2-4159-9084-5EDE44DFFED1}"/>
    <hyperlink ref="A55" r:id="rId25" display="https://www.worldometers.info/coronavirus/usa/wisconsin/" xr:uid="{DDD757BE-6D92-4D64-83BF-3AE8E29088D1}"/>
    <hyperlink ref="A18" r:id="rId26" display="https://www.worldometers.info/coronavirus/usa/iowa/" xr:uid="{B662C485-F9CC-4A2A-BA6C-C5CC34F1AF51}"/>
    <hyperlink ref="A27" r:id="rId27" display="https://www.worldometers.info/coronavirus/usa/mississippi/" xr:uid="{32E72CF7-1B36-4B63-8F50-D4453E84AB89}"/>
    <hyperlink ref="A50" r:id="rId28" display="https://www.worldometers.info/coronavirus/usa/utah/" xr:uid="{1E9ECEC0-008F-4649-BB99-6BE079811DFA}"/>
    <hyperlink ref="A28" r:id="rId29" display="https://www.worldometers.info/coronavirus/usa/missouri/" xr:uid="{060C237F-80D0-4382-A12B-FDAD10236F2D}"/>
    <hyperlink ref="A5" r:id="rId30" display="https://www.worldometers.info/coronavirus/usa/arkansas/" xr:uid="{C13E9ADE-4A79-4F2A-BC4D-8BA44FE13960}"/>
    <hyperlink ref="A31" r:id="rId31" display="https://www.worldometers.info/coronavirus/usa/nevada/" xr:uid="{A72C1E6C-57C6-4072-A89E-0D9CA21B77DA}"/>
    <hyperlink ref="A30" r:id="rId32" display="https://www.worldometers.info/coronavirus/usa/nebraska/" xr:uid="{891F0875-AE84-4771-8E14-8E34F88F74A9}"/>
    <hyperlink ref="A20" r:id="rId33" display="https://www.worldometers.info/coronavirus/usa/kentucky/" xr:uid="{8D15CABC-6F1E-4414-8062-4907B0D20272}"/>
    <hyperlink ref="A44" r:id="rId34" display="https://www.worldometers.info/coronavirus/usa/rhode-island/" xr:uid="{75136483-D599-411A-AD83-61B7D37573FE}"/>
    <hyperlink ref="A19" r:id="rId35" display="https://www.worldometers.info/coronavirus/usa/kansas/" xr:uid="{BC344535-4735-4780-8C62-661319F609DB}"/>
    <hyperlink ref="A40" r:id="rId36" display="https://www.worldometers.info/coronavirus/usa/oklahoma/" xr:uid="{32532E01-D84A-45CE-8D8B-1250882D135F}"/>
    <hyperlink ref="A34" r:id="rId37" display="https://www.worldometers.info/coronavirus/usa/new-mexico/" xr:uid="{ADA6FF75-5A98-4869-860A-7C2A47F7DC57}"/>
    <hyperlink ref="A9" r:id="rId38" display="https://www.worldometers.info/coronavirus/usa/delaware/" xr:uid="{DD739CA8-7E78-4ECA-91BF-59E67E1946DC}"/>
    <hyperlink ref="A10" r:id="rId39" display="https://www.worldometers.info/coronavirus/usa/district-of-columbia/" xr:uid="{90343457-DE17-446F-B55F-86E0B3A69EBF}"/>
    <hyperlink ref="A41" r:id="rId40" display="https://www.worldometers.info/coronavirus/usa/oregon/" xr:uid="{1C04FE61-D5BD-4FEA-AD22-46A3EC9956ED}"/>
    <hyperlink ref="A15" r:id="rId41" display="https://www.worldometers.info/coronavirus/usa/idaho/" xr:uid="{D6DA5217-8975-4AD2-9706-4523DB213115}"/>
    <hyperlink ref="A46" r:id="rId42" display="https://www.worldometers.info/coronavirus/usa/south-dakota/" xr:uid="{24CAA343-298C-470F-988D-EEB87A519AC2}"/>
    <hyperlink ref="A32" r:id="rId43" display="https://www.worldometers.info/coronavirus/usa/new-hampshire/" xr:uid="{3EFEFEBD-EB07-46AE-80E0-62A66C444A82}"/>
    <hyperlink ref="A37" r:id="rId44" display="https://www.worldometers.info/coronavirus/usa/north-dakota/" xr:uid="{3C7D9A70-F2E1-4BE9-AE25-69E99D13AD60}"/>
    <hyperlink ref="A54" r:id="rId45" display="https://www.worldometers.info/coronavirus/usa/west-virginia/" xr:uid="{E6DAE4B4-90E4-4A63-B997-A9A94E6FB539}"/>
    <hyperlink ref="A22" r:id="rId46" display="https://www.worldometers.info/coronavirus/usa/maine/" xr:uid="{F75945BB-3C86-40F2-955F-659ABE4A28FC}"/>
    <hyperlink ref="A56" r:id="rId47" display="https://www.worldometers.info/coronavirus/usa/wyoming/" xr:uid="{CD6739B6-F7E5-4BB7-8825-B05C854F0908}"/>
    <hyperlink ref="A51" r:id="rId48" display="https://www.worldometers.info/coronavirus/usa/vermont/" xr:uid="{53A25BFC-A7C2-4C5C-9870-B041B8FF3159}"/>
    <hyperlink ref="A29" r:id="rId49" display="https://www.worldometers.info/coronavirus/usa/montana/" xr:uid="{6CE91ADC-3B78-4C4F-969B-80353ACA2CB6}"/>
    <hyperlink ref="A3" r:id="rId50" display="https://www.worldometers.info/coronavirus/usa/alaska/" xr:uid="{8C8C8000-77B8-4FA0-8B4B-CF433D023744}"/>
    <hyperlink ref="A14" r:id="rId51" display="https://www.worldometers.info/coronavirus/usa/hawaii/" xr:uid="{1E6BB7DB-703E-4144-AC23-73C3CCFF384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1007</v>
      </c>
    </row>
    <row r="3" spans="1:3" ht="15" thickBot="1" x14ac:dyDescent="0.4">
      <c r="B3" s="37" t="s">
        <v>52</v>
      </c>
      <c r="C3" s="31">
        <v>16</v>
      </c>
    </row>
    <row r="4" spans="1:3" ht="15" thickBot="1" x14ac:dyDescent="0.4">
      <c r="A4" s="27" t="s">
        <v>33</v>
      </c>
      <c r="B4" s="37" t="s">
        <v>33</v>
      </c>
      <c r="C4" s="31">
        <v>1810</v>
      </c>
    </row>
    <row r="5" spans="1:3" ht="15" thickBot="1" x14ac:dyDescent="0.4">
      <c r="A5" s="27" t="s">
        <v>34</v>
      </c>
      <c r="B5" s="37" t="s">
        <v>34</v>
      </c>
      <c r="C5" s="31">
        <v>292</v>
      </c>
    </row>
    <row r="6" spans="1:3" ht="15" thickBot="1" x14ac:dyDescent="0.4">
      <c r="A6" s="27" t="s">
        <v>10</v>
      </c>
      <c r="B6" s="37" t="s">
        <v>10</v>
      </c>
      <c r="C6" s="31">
        <v>6459</v>
      </c>
    </row>
    <row r="7" spans="1:3" ht="15" thickBot="1" x14ac:dyDescent="0.4">
      <c r="A7" s="27" t="s">
        <v>18</v>
      </c>
      <c r="B7" s="37" t="s">
        <v>18</v>
      </c>
      <c r="C7" s="31">
        <v>1701</v>
      </c>
    </row>
    <row r="8" spans="1:3" ht="15" thickBot="1" x14ac:dyDescent="0.4">
      <c r="A8" s="27" t="s">
        <v>23</v>
      </c>
      <c r="B8" s="37" t="s">
        <v>23</v>
      </c>
      <c r="C8" s="31">
        <v>4338</v>
      </c>
    </row>
    <row r="9" spans="1:3" ht="15" thickBot="1" x14ac:dyDescent="0.4">
      <c r="A9" s="27" t="s">
        <v>43</v>
      </c>
      <c r="B9" s="37" t="s">
        <v>43</v>
      </c>
      <c r="C9" s="31">
        <v>512</v>
      </c>
    </row>
    <row r="10" spans="1:3" ht="29.5" thickBot="1" x14ac:dyDescent="0.4">
      <c r="A10" s="27" t="s">
        <v>95</v>
      </c>
      <c r="B10" s="37" t="s">
        <v>63</v>
      </c>
      <c r="C10" s="31">
        <v>561</v>
      </c>
    </row>
    <row r="11" spans="1:3" ht="15" thickBot="1" x14ac:dyDescent="0.4">
      <c r="A11" s="27" t="s">
        <v>13</v>
      </c>
      <c r="B11" s="37" t="s">
        <v>13</v>
      </c>
      <c r="C11" s="31">
        <v>3778</v>
      </c>
    </row>
    <row r="12" spans="1:3" ht="15" thickBot="1" x14ac:dyDescent="0.4">
      <c r="A12" s="27" t="s">
        <v>16</v>
      </c>
      <c r="B12" s="37" t="s">
        <v>16</v>
      </c>
      <c r="C12" s="31">
        <v>2878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19</v>
      </c>
    </row>
    <row r="15" spans="1:3" ht="15" thickBot="1" x14ac:dyDescent="0.4">
      <c r="A15" s="27" t="s">
        <v>49</v>
      </c>
      <c r="B15" s="37" t="s">
        <v>49</v>
      </c>
      <c r="C15" s="31">
        <v>94</v>
      </c>
    </row>
    <row r="16" spans="1:3" ht="15" thickBot="1" x14ac:dyDescent="0.4">
      <c r="A16" s="27" t="s">
        <v>12</v>
      </c>
      <c r="B16" s="37" t="s">
        <v>12</v>
      </c>
      <c r="C16" s="31">
        <v>7236</v>
      </c>
    </row>
    <row r="17" spans="1:3" ht="15" thickBot="1" x14ac:dyDescent="0.4">
      <c r="A17" s="27" t="s">
        <v>27</v>
      </c>
      <c r="B17" s="37" t="s">
        <v>27</v>
      </c>
      <c r="C17" s="31">
        <v>2698</v>
      </c>
    </row>
    <row r="18" spans="1:3" ht="15" thickBot="1" x14ac:dyDescent="0.4">
      <c r="A18" s="27" t="s">
        <v>41</v>
      </c>
      <c r="B18" s="37" t="s">
        <v>41</v>
      </c>
      <c r="C18" s="31">
        <v>725</v>
      </c>
    </row>
    <row r="19" spans="1:3" ht="15" thickBot="1" x14ac:dyDescent="0.4">
      <c r="A19" s="27" t="s">
        <v>45</v>
      </c>
      <c r="B19" s="37" t="s">
        <v>45</v>
      </c>
      <c r="C19" s="31">
        <v>285</v>
      </c>
    </row>
    <row r="20" spans="1:3" ht="15" thickBot="1" x14ac:dyDescent="0.4">
      <c r="A20" s="27" t="s">
        <v>38</v>
      </c>
      <c r="B20" s="37" t="s">
        <v>38</v>
      </c>
      <c r="C20" s="31">
        <v>593</v>
      </c>
    </row>
    <row r="21" spans="1:3" ht="15" thickBot="1" x14ac:dyDescent="0.4">
      <c r="A21" s="27" t="s">
        <v>14</v>
      </c>
      <c r="B21" s="37" t="s">
        <v>14</v>
      </c>
      <c r="C21" s="31">
        <v>3302</v>
      </c>
    </row>
    <row r="22" spans="1:3" ht="15" thickBot="1" x14ac:dyDescent="0.4">
      <c r="B22" s="37" t="s">
        <v>39</v>
      </c>
      <c r="C22" s="31">
        <v>109</v>
      </c>
    </row>
    <row r="23" spans="1:3" ht="15" thickBot="1" x14ac:dyDescent="0.4">
      <c r="A23" s="27" t="s">
        <v>26</v>
      </c>
      <c r="B23" s="37" t="s">
        <v>26</v>
      </c>
      <c r="C23" s="31">
        <v>3246</v>
      </c>
    </row>
    <row r="24" spans="1:3" ht="15" thickBot="1" x14ac:dyDescent="0.4">
      <c r="A24" s="27" t="s">
        <v>17</v>
      </c>
      <c r="B24" s="37" t="s">
        <v>17</v>
      </c>
      <c r="C24" s="31">
        <v>8198</v>
      </c>
    </row>
    <row r="25" spans="1:3" ht="15" thickBot="1" x14ac:dyDescent="0.4">
      <c r="A25" s="27" t="s">
        <v>11</v>
      </c>
      <c r="B25" s="37" t="s">
        <v>11</v>
      </c>
      <c r="C25" s="31">
        <v>6221</v>
      </c>
    </row>
    <row r="26" spans="1:3" ht="15" thickBot="1" x14ac:dyDescent="0.4">
      <c r="A26" s="27" t="s">
        <v>32</v>
      </c>
      <c r="B26" s="37" t="s">
        <v>32</v>
      </c>
      <c r="C26" s="31">
        <v>1511</v>
      </c>
    </row>
    <row r="27" spans="1:3" ht="15" thickBot="1" x14ac:dyDescent="0.4">
      <c r="A27" s="27" t="s">
        <v>30</v>
      </c>
      <c r="B27" s="37" t="s">
        <v>30</v>
      </c>
      <c r="C27" s="31">
        <v>1114</v>
      </c>
    </row>
    <row r="28" spans="1:3" ht="15" thickBot="1" x14ac:dyDescent="0.4">
      <c r="A28" s="27" t="s">
        <v>35</v>
      </c>
      <c r="B28" s="37" t="s">
        <v>35</v>
      </c>
      <c r="C28" s="31">
        <v>1074</v>
      </c>
    </row>
    <row r="29" spans="1:3" ht="15" thickBot="1" x14ac:dyDescent="0.4">
      <c r="B29" s="37" t="s">
        <v>51</v>
      </c>
      <c r="C29" s="31">
        <v>23</v>
      </c>
    </row>
    <row r="30" spans="1:3" ht="15" thickBot="1" x14ac:dyDescent="0.4">
      <c r="B30" s="37" t="s">
        <v>50</v>
      </c>
      <c r="C30" s="31">
        <v>283</v>
      </c>
    </row>
    <row r="31" spans="1:3" ht="15" thickBot="1" x14ac:dyDescent="0.4">
      <c r="A31" s="27" t="s">
        <v>31</v>
      </c>
      <c r="B31" s="37" t="s">
        <v>31</v>
      </c>
      <c r="C31" s="31">
        <v>537</v>
      </c>
    </row>
    <row r="32" spans="1:3" ht="15" thickBot="1" x14ac:dyDescent="0.4">
      <c r="A32" s="27" t="s">
        <v>42</v>
      </c>
      <c r="B32" s="37" t="s">
        <v>42</v>
      </c>
      <c r="C32" s="31">
        <v>382</v>
      </c>
    </row>
    <row r="33" spans="1:3" ht="15" thickBot="1" x14ac:dyDescent="0.4">
      <c r="A33" s="27" t="s">
        <v>8</v>
      </c>
      <c r="B33" s="37" t="s">
        <v>8</v>
      </c>
      <c r="C33" s="31">
        <v>15302</v>
      </c>
    </row>
    <row r="34" spans="1:3" ht="15" thickBot="1" x14ac:dyDescent="0.4">
      <c r="A34" s="27" t="s">
        <v>44</v>
      </c>
      <c r="B34" s="37" t="s">
        <v>44</v>
      </c>
      <c r="C34" s="31">
        <v>515</v>
      </c>
    </row>
    <row r="35" spans="1:3" ht="15" thickBot="1" x14ac:dyDescent="0.4">
      <c r="A35" s="27" t="s">
        <v>7</v>
      </c>
      <c r="B35" s="37" t="s">
        <v>7</v>
      </c>
      <c r="C35" s="31">
        <v>32267</v>
      </c>
    </row>
    <row r="36" spans="1:3" ht="15" thickBot="1" x14ac:dyDescent="0.4">
      <c r="A36" s="27" t="s">
        <v>24</v>
      </c>
      <c r="B36" s="37" t="s">
        <v>24</v>
      </c>
      <c r="C36" s="31">
        <v>1438</v>
      </c>
    </row>
    <row r="37" spans="1:3" ht="15" thickBot="1" x14ac:dyDescent="0.4">
      <c r="B37" s="37" t="s">
        <v>53</v>
      </c>
      <c r="C37" s="31">
        <v>80</v>
      </c>
    </row>
    <row r="38" spans="1:3" ht="15" thickBot="1" x14ac:dyDescent="0.4">
      <c r="A38" s="27" t="s">
        <v>21</v>
      </c>
      <c r="B38" s="37" t="s">
        <v>21</v>
      </c>
      <c r="C38" s="31">
        <v>2940</v>
      </c>
    </row>
    <row r="39" spans="1:3" ht="15" thickBot="1" x14ac:dyDescent="0.4">
      <c r="A39" s="27" t="s">
        <v>46</v>
      </c>
      <c r="B39" s="37" t="s">
        <v>46</v>
      </c>
      <c r="C39" s="31">
        <v>399</v>
      </c>
    </row>
    <row r="40" spans="1:3" ht="15" thickBot="1" x14ac:dyDescent="0.4">
      <c r="A40" s="27" t="s">
        <v>37</v>
      </c>
      <c r="B40" s="37" t="s">
        <v>37</v>
      </c>
      <c r="C40" s="31">
        <v>215</v>
      </c>
    </row>
    <row r="41" spans="1:3" ht="15" thickBot="1" x14ac:dyDescent="0.4">
      <c r="A41" s="27" t="s">
        <v>19</v>
      </c>
      <c r="B41" s="37" t="s">
        <v>19</v>
      </c>
      <c r="C41" s="31">
        <v>6805</v>
      </c>
    </row>
    <row r="42" spans="1:3" ht="13" thickBot="1" x14ac:dyDescent="0.4">
      <c r="A42" s="27" t="s">
        <v>65</v>
      </c>
      <c r="B42" s="3" t="s">
        <v>65</v>
      </c>
      <c r="C42" s="31">
        <v>157</v>
      </c>
    </row>
    <row r="43" spans="1:3" ht="15" thickBot="1" x14ac:dyDescent="0.4">
      <c r="B43" s="37" t="s">
        <v>40</v>
      </c>
      <c r="C43" s="31">
        <v>960</v>
      </c>
    </row>
    <row r="44" spans="1:3" ht="15" thickBot="1" x14ac:dyDescent="0.4">
      <c r="A44" s="27" t="s">
        <v>25</v>
      </c>
      <c r="B44" s="37" t="s">
        <v>25</v>
      </c>
      <c r="C44" s="31">
        <v>827</v>
      </c>
    </row>
    <row r="45" spans="1:3" ht="15" thickBot="1" x14ac:dyDescent="0.4">
      <c r="A45" s="27" t="s">
        <v>54</v>
      </c>
      <c r="B45" s="37" t="s">
        <v>54</v>
      </c>
      <c r="C45" s="31">
        <v>97</v>
      </c>
    </row>
    <row r="46" spans="1:3" ht="15" thickBot="1" x14ac:dyDescent="0.4">
      <c r="A46" s="27" t="s">
        <v>20</v>
      </c>
      <c r="B46" s="37" t="s">
        <v>20</v>
      </c>
      <c r="C46" s="31">
        <v>653</v>
      </c>
    </row>
    <row r="47" spans="1:3" ht="15" thickBot="1" x14ac:dyDescent="0.4">
      <c r="A47" s="27" t="s">
        <v>15</v>
      </c>
      <c r="B47" s="37" t="s">
        <v>15</v>
      </c>
      <c r="C47" s="31">
        <v>2738</v>
      </c>
    </row>
    <row r="48" spans="1:3" ht="15" thickBot="1" x14ac:dyDescent="0.4">
      <c r="A48" s="27" t="s">
        <v>28</v>
      </c>
      <c r="B48" s="37" t="s">
        <v>28</v>
      </c>
      <c r="C48" s="31">
        <v>190</v>
      </c>
    </row>
    <row r="49" spans="1:3" ht="15" thickBot="1" x14ac:dyDescent="0.4">
      <c r="A49" s="27" t="s">
        <v>48</v>
      </c>
      <c r="B49" s="37" t="s">
        <v>48</v>
      </c>
      <c r="C49" s="31">
        <v>56</v>
      </c>
    </row>
    <row r="50" spans="1:3" ht="15" thickBot="1" x14ac:dyDescent="0.4">
      <c r="A50" s="27" t="s">
        <v>29</v>
      </c>
      <c r="B50" s="37" t="s">
        <v>29</v>
      </c>
      <c r="C50" s="31">
        <v>1853</v>
      </c>
    </row>
    <row r="51" spans="1:3" ht="15" thickBot="1" x14ac:dyDescent="0.4">
      <c r="A51" s="27" t="s">
        <v>9</v>
      </c>
      <c r="B51" s="37" t="s">
        <v>9</v>
      </c>
      <c r="C51" s="31">
        <v>1370</v>
      </c>
    </row>
    <row r="52" spans="1:3" ht="15" thickBot="1" x14ac:dyDescent="0.4">
      <c r="B52" s="37" t="s">
        <v>56</v>
      </c>
      <c r="C52" s="31">
        <v>95</v>
      </c>
    </row>
    <row r="53" spans="1:3" ht="15" thickBot="1" x14ac:dyDescent="0.4">
      <c r="A53" s="27" t="s">
        <v>22</v>
      </c>
      <c r="B53" s="37" t="s">
        <v>22</v>
      </c>
      <c r="C53" s="31">
        <v>796</v>
      </c>
    </row>
    <row r="54" spans="1:3" ht="15" thickBot="1" x14ac:dyDescent="0.4">
      <c r="A54" s="27" t="s">
        <v>55</v>
      </c>
      <c r="B54" s="47" t="s">
        <v>55</v>
      </c>
      <c r="C54" s="32">
        <v>20</v>
      </c>
    </row>
    <row r="59" spans="1:3" ht="13" thickBot="1" x14ac:dyDescent="0.4"/>
    <row r="60" spans="1:3" ht="14.5" x14ac:dyDescent="0.35">
      <c r="B60" s="3"/>
      <c r="C60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FEDCF0CF-FF89-4991-A2C3-A0BC13380648}"/>
    <hyperlink ref="B6" r:id="rId2" display="https://www.worldometers.info/coronavirus/usa/california/" xr:uid="{19AE2691-2D84-4FB3-B4F6-4CBE2F44171B}"/>
    <hyperlink ref="B47" r:id="rId3" display="https://www.worldometers.info/coronavirus/usa/texas/" xr:uid="{B6207CF4-7296-4061-9586-EE1F9644CF14}"/>
    <hyperlink ref="B11" r:id="rId4" display="https://www.worldometers.info/coronavirus/usa/florida/" xr:uid="{3C304D8E-5B6C-4865-82F8-1413006C4FAE}"/>
    <hyperlink ref="B33" r:id="rId5" display="https://www.worldometers.info/coronavirus/usa/new-jersey/" xr:uid="{F12742F4-D13D-4301-AC07-A8AC1060B368}"/>
    <hyperlink ref="B16" r:id="rId6" display="https://www.worldometers.info/coronavirus/usa/illinois/" xr:uid="{0BB740C7-9CC5-497D-B80D-3F2A7697B50A}"/>
    <hyperlink ref="B24" r:id="rId7" display="https://www.worldometers.info/coronavirus/usa/massachusetts/" xr:uid="{08D3B675-9707-4996-AB92-50574153517D}"/>
    <hyperlink ref="B4" r:id="rId8" display="https://www.worldometers.info/coronavirus/usa/arizona/" xr:uid="{7EA62D08-38A7-4F15-BBA3-A784D54E2387}"/>
    <hyperlink ref="B12" r:id="rId9" display="https://www.worldometers.info/coronavirus/usa/georgia/" xr:uid="{FDD468A3-F3A5-4B59-91E4-C2633BE98560}"/>
    <hyperlink ref="B41" r:id="rId10" display="https://www.worldometers.info/coronavirus/usa/pennsylvania/" xr:uid="{73E84E5F-359B-4B0A-9BAE-D0A1F57E4074}"/>
    <hyperlink ref="B36" r:id="rId11" display="https://www.worldometers.info/coronavirus/usa/north-carolina/" xr:uid="{5B0A1A1C-5E19-4D3F-BB19-8C1A90CE9DFA}"/>
    <hyperlink ref="B25" r:id="rId12" display="https://www.worldometers.info/coronavirus/usa/michigan/" xr:uid="{7F1C91BE-B679-40A2-A5D1-47C5FD81E212}"/>
    <hyperlink ref="B23" r:id="rId13" display="https://www.worldometers.info/coronavirus/usa/maryland/" xr:uid="{9D0416AC-6CF3-45BB-BB83-12B9D454A3B2}"/>
    <hyperlink ref="B21" r:id="rId14" display="https://www.worldometers.info/coronavirus/usa/louisiana/" xr:uid="{1035C5A8-767D-4BCC-96B9-7849F5528C02}"/>
    <hyperlink ref="B50" r:id="rId15" display="https://www.worldometers.info/coronavirus/usa/virginia/" xr:uid="{50E15BFC-117F-4E30-9C09-D7021DC3722D}"/>
    <hyperlink ref="B38" r:id="rId16" display="https://www.worldometers.info/coronavirus/usa/ohio/" xr:uid="{D9F48E94-F0E7-4823-B96F-03EC42C67B6A}"/>
    <hyperlink ref="B46" r:id="rId17" display="https://www.worldometers.info/coronavirus/usa/tennessee/" xr:uid="{903F69C7-60B5-46AC-9C99-4235F6E57BA1}"/>
    <hyperlink ref="B17" r:id="rId18" display="https://www.worldometers.info/coronavirus/usa/indiana/" xr:uid="{4144227C-E236-494F-AC52-DCFB2BE02AB8}"/>
    <hyperlink ref="B8" r:id="rId19" display="https://www.worldometers.info/coronavirus/usa/connecticut/" xr:uid="{DB5A98F7-9F20-4EF5-84E5-C373EA147494}"/>
    <hyperlink ref="B44" r:id="rId20" display="https://www.worldometers.info/coronavirus/usa/south-carolina/" xr:uid="{DB9134D4-4F84-41A6-B6C3-C2CD403D452C}"/>
    <hyperlink ref="B2" r:id="rId21" display="https://www.worldometers.info/coronavirus/usa/alabama/" xr:uid="{C31D2861-AAF6-4953-A05C-BAE9AD4AF9B2}"/>
    <hyperlink ref="B26" r:id="rId22" display="https://www.worldometers.info/coronavirus/usa/minnesota/" xr:uid="{4FB19F74-916F-4063-8B7A-E77B1FD20494}"/>
    <hyperlink ref="B51" r:id="rId23" display="https://www.worldometers.info/coronavirus/usa/washington/" xr:uid="{94EBB499-73BD-4ABE-B8CC-8A28ADB846D4}"/>
    <hyperlink ref="B7" r:id="rId24" display="https://www.worldometers.info/coronavirus/usa/colorado/" xr:uid="{191B4F7F-0119-4F62-8F3E-81166F054F3C}"/>
    <hyperlink ref="B53" r:id="rId25" display="https://www.worldometers.info/coronavirus/usa/wisconsin/" xr:uid="{249F8EBB-7FF1-435A-96C0-13AE0DDBDA6A}"/>
    <hyperlink ref="B18" r:id="rId26" display="https://www.worldometers.info/coronavirus/usa/iowa/" xr:uid="{E622291C-9D6F-4E19-B553-FE617FEB7EE6}"/>
    <hyperlink ref="B27" r:id="rId27" display="https://www.worldometers.info/coronavirus/usa/mississippi/" xr:uid="{888C412F-795C-4BB8-AB38-7FA51417DD20}"/>
    <hyperlink ref="B48" r:id="rId28" display="https://www.worldometers.info/coronavirus/usa/utah/" xr:uid="{DF3B79D2-31B9-428A-9DBE-FBBD265C1546}"/>
    <hyperlink ref="B28" r:id="rId29" display="https://www.worldometers.info/coronavirus/usa/missouri/" xr:uid="{F87E6AC1-F062-49FF-A159-C815FA1865B3}"/>
    <hyperlink ref="B5" r:id="rId30" display="https://www.worldometers.info/coronavirus/usa/arkansas/" xr:uid="{71511556-2DCA-415F-BE5E-9F89B82BEBEE}"/>
    <hyperlink ref="B31" r:id="rId31" display="https://www.worldometers.info/coronavirus/usa/nevada/" xr:uid="{9FFF6001-38DA-40D7-9970-3EDBB0DD4CB4}"/>
    <hyperlink ref="B30" r:id="rId32" display="https://www.worldometers.info/coronavirus/usa/nebraska/" xr:uid="{8EC8D0B3-4C36-4443-AB39-1D079B2F2DDC}"/>
    <hyperlink ref="B20" r:id="rId33" display="https://www.worldometers.info/coronavirus/usa/kentucky/" xr:uid="{5A937133-F620-419A-876B-B22F3A1AF10B}"/>
    <hyperlink ref="B43" r:id="rId34" display="https://www.worldometers.info/coronavirus/usa/rhode-island/" xr:uid="{76A76850-473C-4625-9862-FC82EA40F43E}"/>
    <hyperlink ref="B19" r:id="rId35" display="https://www.worldometers.info/coronavirus/usa/kansas/" xr:uid="{EC656592-B108-403E-9A4B-69BDD9A4AC71}"/>
    <hyperlink ref="B39" r:id="rId36" display="https://www.worldometers.info/coronavirus/usa/oklahoma/" xr:uid="{765757F7-2FD4-41EA-B3C2-B0DB57C6881F}"/>
    <hyperlink ref="B34" r:id="rId37" display="https://www.worldometers.info/coronavirus/usa/new-mexico/" xr:uid="{9D1D815B-AE92-4C9D-8C0E-CB24A7F244A1}"/>
    <hyperlink ref="B9" r:id="rId38" display="https://www.worldometers.info/coronavirus/usa/delaware/" xr:uid="{2B0C53B4-2967-4D19-946F-476345ED3D4C}"/>
    <hyperlink ref="B10" r:id="rId39" display="https://www.worldometers.info/coronavirus/usa/district-of-columbia/" xr:uid="{238E15EB-A3FD-4B0F-8A10-91C3283B3514}"/>
    <hyperlink ref="B40" r:id="rId40" display="https://www.worldometers.info/coronavirus/usa/oregon/" xr:uid="{7E764910-ACD0-432C-867B-E9BB96BB1C6D}"/>
    <hyperlink ref="B15" r:id="rId41" display="https://www.worldometers.info/coronavirus/usa/idaho/" xr:uid="{03C2416D-7370-486F-A39B-235403470682}"/>
    <hyperlink ref="B45" r:id="rId42" display="https://www.worldometers.info/coronavirus/usa/south-dakota/" xr:uid="{1DF79615-B639-4BE4-ADA4-DE2D3407ADFD}"/>
    <hyperlink ref="B32" r:id="rId43" display="https://www.worldometers.info/coronavirus/usa/new-hampshire/" xr:uid="{C25C7559-B380-485F-8DAC-7FC81F2A55A2}"/>
    <hyperlink ref="B37" r:id="rId44" display="https://www.worldometers.info/coronavirus/usa/north-dakota/" xr:uid="{A3AD4B35-F3C4-48CA-BF71-D204DCB24F61}"/>
    <hyperlink ref="B52" r:id="rId45" display="https://www.worldometers.info/coronavirus/usa/west-virginia/" xr:uid="{04529852-C74C-4576-98DA-0AB7ECC62C20}"/>
    <hyperlink ref="B22" r:id="rId46" display="https://www.worldometers.info/coronavirus/usa/maine/" xr:uid="{4D48474F-AAB6-4E89-872C-F2D3A8C14307}"/>
    <hyperlink ref="B54" r:id="rId47" display="https://www.worldometers.info/coronavirus/usa/wyoming/" xr:uid="{030D9545-27B1-45D7-9A29-4D2A5838A794}"/>
    <hyperlink ref="B49" r:id="rId48" display="https://www.worldometers.info/coronavirus/usa/vermont/" xr:uid="{32CC7562-944E-4EE1-94F8-A891B9CDE209}"/>
    <hyperlink ref="B29" r:id="rId49" display="https://www.worldometers.info/coronavirus/usa/montana/" xr:uid="{6C564817-893C-4418-A1FC-C3698373C7E9}"/>
    <hyperlink ref="B3" r:id="rId50" display="https://www.worldometers.info/coronavirus/usa/alaska/" xr:uid="{2FD434C3-1A36-415A-BB62-767BB4B642A3}"/>
    <hyperlink ref="B14" r:id="rId51" display="https://www.worldometers.info/coronavirus/usa/hawaii/" xr:uid="{AC01A6E0-C3E2-4BC5-B425-F2E1AE0E0EA8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2020-07-07T13:00:25Z</dcterms:modified>
</cp:coreProperties>
</file>