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D6D80020-D001-4DCE-A9AB-100B1E68DF93}" xr6:coauthVersionLast="45" xr6:coauthVersionMax="45" xr10:uidLastSave="{6F8748CD-0D2A-4BD5-AD09-3D88746464BA}"/>
  <bookViews>
    <workbookView xWindow="4290" yWindow="-21270" windowWidth="24405" windowHeight="2041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Deaths'!$A$1:$A$55</definedName>
    <definedName name="_xlnm._FilterDatabase" localSheetId="1" hidden="1">'US Filtered Data'!$A$1:$Q$64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3" l="1"/>
  <c r="N42" i="3"/>
  <c r="N44" i="3"/>
  <c r="N25" i="3"/>
  <c r="N9" i="3"/>
  <c r="N13" i="3"/>
  <c r="N18" i="3"/>
  <c r="N14" i="3"/>
  <c r="N26" i="3"/>
  <c r="N31" i="3"/>
  <c r="N24" i="3"/>
  <c r="N16" i="3"/>
  <c r="N20" i="3"/>
  <c r="N50" i="3"/>
  <c r="N36" i="3"/>
  <c r="N48" i="3"/>
  <c r="N19" i="3"/>
  <c r="N35" i="3"/>
  <c r="N34" i="3"/>
  <c r="N27" i="3"/>
  <c r="N28" i="3"/>
  <c r="N8" i="3"/>
  <c r="N53" i="3"/>
  <c r="N40" i="3"/>
  <c r="N29" i="3"/>
  <c r="N52" i="3"/>
  <c r="N51" i="3"/>
  <c r="N55" i="3"/>
  <c r="N12" i="3"/>
  <c r="N32" i="3"/>
  <c r="N21" i="3"/>
  <c r="N38" i="3"/>
  <c r="N15" i="3"/>
  <c r="N5" i="3"/>
  <c r="N4" i="3"/>
  <c r="N17" i="3"/>
  <c r="N49" i="3"/>
  <c r="N23" i="3"/>
  <c r="N47" i="3"/>
  <c r="N54" i="3"/>
  <c r="N45" i="3"/>
  <c r="N6" i="3"/>
  <c r="N37" i="3"/>
  <c r="N33" i="3"/>
  <c r="N43" i="3"/>
  <c r="N39" i="3"/>
  <c r="N11" i="3"/>
  <c r="N41" i="3"/>
  <c r="N7" i="3"/>
  <c r="N46" i="3"/>
  <c r="N2" i="3"/>
  <c r="N30" i="3"/>
  <c r="N22" i="3"/>
  <c r="O23" i="3" l="1"/>
  <c r="P23" i="3"/>
  <c r="P20" i="3" l="1"/>
  <c r="P5" i="3"/>
  <c r="P14" i="3"/>
  <c r="P8" i="3"/>
  <c r="P16" i="3"/>
  <c r="P18" i="3"/>
  <c r="P15" i="3"/>
  <c r="P54" i="3"/>
  <c r="P19" i="3"/>
  <c r="P38" i="3"/>
  <c r="P11" i="3"/>
  <c r="P33" i="3"/>
  <c r="P32" i="3"/>
  <c r="P25" i="3"/>
  <c r="P36" i="3"/>
  <c r="P12" i="3"/>
  <c r="P34" i="3"/>
  <c r="P45" i="3"/>
  <c r="P47" i="3"/>
  <c r="P28" i="3"/>
  <c r="P31" i="3"/>
  <c r="P29" i="3"/>
  <c r="P49" i="3"/>
  <c r="P30" i="3"/>
  <c r="P50" i="3"/>
  <c r="P41" i="3"/>
  <c r="P40" i="3"/>
  <c r="P52" i="3"/>
  <c r="P13" i="3"/>
  <c r="P21" i="3"/>
  <c r="P2" i="3"/>
  <c r="P51" i="3"/>
  <c r="P37" i="3"/>
  <c r="P4" i="3"/>
  <c r="P46" i="3"/>
  <c r="P7" i="3"/>
  <c r="P44" i="3"/>
  <c r="P22" i="3"/>
  <c r="P3" i="3"/>
  <c r="P17" i="3"/>
  <c r="P24" i="3"/>
  <c r="P53" i="3"/>
  <c r="P55" i="3"/>
  <c r="P48" i="3"/>
  <c r="P26" i="3"/>
  <c r="P27" i="3"/>
  <c r="P43" i="3"/>
  <c r="P42" i="3"/>
  <c r="P6" i="3"/>
  <c r="P9" i="3"/>
  <c r="P39" i="3"/>
  <c r="P35" i="3"/>
  <c r="O37" i="3"/>
  <c r="Q14" i="3" l="1"/>
  <c r="Q31" i="3"/>
  <c r="Q25" i="3"/>
  <c r="Q15" i="3"/>
  <c r="Q32" i="3"/>
  <c r="Q37" i="3"/>
  <c r="Q8" i="3"/>
  <c r="Q23" i="3"/>
  <c r="Q55" i="3"/>
  <c r="Q3" i="3"/>
  <c r="Q30" i="3"/>
  <c r="Q6" i="3"/>
  <c r="Q43" i="3"/>
  <c r="Q2" i="3"/>
  <c r="Q42" i="3"/>
  <c r="Q40" i="3"/>
  <c r="Q17" i="3"/>
  <c r="Q11" i="3"/>
  <c r="Q52" i="3"/>
  <c r="Q51" i="3"/>
  <c r="Q41" i="3"/>
  <c r="Q54" i="3"/>
  <c r="Q36" i="3"/>
  <c r="Q21" i="3"/>
  <c r="Q12" i="3"/>
  <c r="Q47" i="3"/>
  <c r="Q13" i="3"/>
  <c r="Q45" i="3"/>
  <c r="Q29" i="3"/>
  <c r="Q16" i="3"/>
  <c r="Q33" i="3"/>
  <c r="Q20" i="3"/>
  <c r="Q46" i="3"/>
  <c r="Q27" i="3"/>
  <c r="Q18" i="3"/>
  <c r="Q34" i="3"/>
  <c r="Q50" i="3"/>
  <c r="Q53" i="3"/>
  <c r="Q19" i="3"/>
  <c r="Q5" i="3"/>
  <c r="Q24" i="3"/>
  <c r="Q7" i="3"/>
  <c r="Q9" i="3"/>
  <c r="Q22" i="3"/>
  <c r="Q48" i="3"/>
  <c r="Q38" i="3"/>
  <c r="Q39" i="3"/>
  <c r="Q44" i="3"/>
  <c r="Q35" i="3"/>
  <c r="Q26" i="3"/>
  <c r="Q49" i="3"/>
  <c r="Q4" i="3"/>
  <c r="Q28" i="3" l="1"/>
  <c r="O32" i="3" l="1"/>
  <c r="O43" i="3"/>
  <c r="O52" i="3"/>
  <c r="O24" i="3"/>
  <c r="O20" i="3"/>
  <c r="O41" i="3"/>
  <c r="O27" i="3"/>
  <c r="O22" i="3"/>
  <c r="O13" i="3"/>
  <c r="O28" i="3"/>
  <c r="O33" i="3"/>
  <c r="O35" i="3"/>
  <c r="O54" i="3"/>
  <c r="O8" i="3"/>
  <c r="O15" i="3"/>
  <c r="O25" i="3"/>
  <c r="O19" i="3"/>
  <c r="O51" i="3"/>
  <c r="O18" i="3"/>
  <c r="O21" i="3"/>
  <c r="O4" i="3"/>
  <c r="O50" i="3"/>
  <c r="O47" i="3"/>
  <c r="O14" i="3"/>
  <c r="O39" i="3"/>
  <c r="O17" i="3"/>
  <c r="O40" i="3"/>
  <c r="O55" i="3"/>
  <c r="O6" i="3"/>
  <c r="O30" i="3"/>
  <c r="O36" i="3"/>
  <c r="O31" i="3"/>
  <c r="O26" i="3"/>
  <c r="O34" i="3"/>
  <c r="O11" i="3"/>
  <c r="O49" i="3"/>
  <c r="O44" i="3"/>
  <c r="O9" i="3"/>
  <c r="O16" i="3"/>
  <c r="O38" i="3"/>
  <c r="O45" i="3"/>
  <c r="O5" i="3"/>
  <c r="O7" i="3"/>
  <c r="O53" i="3"/>
  <c r="O3" i="3"/>
  <c r="O48" i="3"/>
  <c r="O42" i="3"/>
  <c r="O29" i="3"/>
  <c r="O2" i="3"/>
  <c r="O12" i="3"/>
  <c r="O46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<sst xmlns="http://schemas.openxmlformats.org/spreadsheetml/2006/main" count="331" uniqueCount="105">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</sst>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5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  <xf numFmtId="0" fontId="4" fillId="3" borderId="3" xfId="3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right" vertical="top" wrapText="1"/>
    </xf>
    <xf numFmtId="0" fontId="3" fillId="3" borderId="4" xfId="0" applyFont="1" applyFill="1" applyBorder="1" applyAlignment="1">
      <alignment horizontal="center" vertical="center" wrapText="1"/>
    </xf>
    <xf numFmtId="0" fontId="4" fillId="3" borderId="3" xfId="3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3" fontId="2" fillId="4" borderId="3" xfId="0" applyNumberFormat="1" applyFont="1" applyFill="1" applyBorder="1" applyAlignment="1">
      <alignment horizontal="right" vertical="top" wrapText="1"/>
    </xf>
    <xf numFmtId="0" fontId="14" fillId="5" borderId="3" xfId="0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wyoming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minnesota/" TargetMode="External"/><Relationship Id="rId29" Type="http://schemas.openxmlformats.org/officeDocument/2006/relationships/hyperlink" Target="https://www.worldometers.info/coronavirus/usa/kentucky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arizona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mississippi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wisconsin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wyoming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minnesota/" TargetMode="External"/><Relationship Id="rId29" Type="http://schemas.openxmlformats.org/officeDocument/2006/relationships/hyperlink" Target="https://www.worldometers.info/coronavirus/usa/kentucky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arizona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mississippi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wisconsin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wyoming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minnesota/" TargetMode="External"/><Relationship Id="rId29" Type="http://schemas.openxmlformats.org/officeDocument/2006/relationships/hyperlink" Target="https://www.worldometers.info/coronavirus/usa/kentucky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arizona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mississippi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delaware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wisconsin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virgini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wyoming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minnesota/" TargetMode="External"/><Relationship Id="rId29" Type="http://schemas.openxmlformats.org/officeDocument/2006/relationships/hyperlink" Target="https://www.worldometers.info/coronavirus/usa/kentucky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arizona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mississippi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wisconsin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washington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9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60" t="s">
        <v>67</v>
      </c>
      <c r="Q1" s="60"/>
      <c r="R1" s="60"/>
      <c r="S1" s="4">
        <v>1.4999999999999999E-2</v>
      </c>
      <c r="T1" s="4"/>
      <c r="U1" s="61" t="s">
        <v>76</v>
      </c>
      <c r="V1" s="61"/>
      <c r="W1" s="61"/>
      <c r="X1" s="61"/>
      <c r="Y1" s="61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1042439</v>
      </c>
      <c r="D5" s="2"/>
      <c r="E5" s="1">
        <v>19453</v>
      </c>
      <c r="F5" s="2"/>
      <c r="G5" s="1">
        <v>846531</v>
      </c>
      <c r="H5" s="1">
        <v>176455</v>
      </c>
      <c r="I5" s="1">
        <v>35951</v>
      </c>
      <c r="J5" s="2">
        <v>671</v>
      </c>
      <c r="K5" s="1">
        <v>9851884</v>
      </c>
      <c r="L5" s="1">
        <v>339768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991810</v>
      </c>
      <c r="D6" s="2"/>
      <c r="E6" s="1">
        <v>18070</v>
      </c>
      <c r="F6" s="2"/>
      <c r="G6" s="1">
        <v>502004</v>
      </c>
      <c r="H6" s="1">
        <v>471736</v>
      </c>
      <c r="I6" s="1">
        <v>25101</v>
      </c>
      <c r="J6" s="2">
        <v>457</v>
      </c>
      <c r="K6" s="1">
        <v>20094641</v>
      </c>
      <c r="L6" s="1">
        <v>508568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852174</v>
      </c>
      <c r="D7" s="2"/>
      <c r="E7" s="1">
        <v>17253</v>
      </c>
      <c r="F7" s="2"/>
      <c r="G7" s="1">
        <v>602631</v>
      </c>
      <c r="H7" s="1">
        <v>232290</v>
      </c>
      <c r="I7" s="1">
        <v>39677</v>
      </c>
      <c r="J7" s="2">
        <v>803</v>
      </c>
      <c r="K7" s="1">
        <v>10646926</v>
      </c>
      <c r="L7" s="1">
        <v>495719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573248</v>
      </c>
      <c r="D8" s="2"/>
      <c r="E8" s="1">
        <v>33876</v>
      </c>
      <c r="F8" s="2"/>
      <c r="G8" s="1">
        <v>426725</v>
      </c>
      <c r="H8" s="1">
        <v>112647</v>
      </c>
      <c r="I8" s="1">
        <v>29468</v>
      </c>
      <c r="J8" s="1">
        <v>1741</v>
      </c>
      <c r="K8" s="1">
        <v>15904266</v>
      </c>
      <c r="L8" s="1">
        <v>817550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511183</v>
      </c>
      <c r="D9" s="2"/>
      <c r="E9" s="1">
        <v>10645</v>
      </c>
      <c r="F9" s="2"/>
      <c r="G9" s="1">
        <v>300775</v>
      </c>
      <c r="H9" s="1">
        <v>199763</v>
      </c>
      <c r="I9" s="1">
        <v>40340</v>
      </c>
      <c r="J9" s="2">
        <v>840</v>
      </c>
      <c r="K9" s="1">
        <v>8571019</v>
      </c>
      <c r="L9" s="1">
        <v>676384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411652</v>
      </c>
      <c r="D10" s="2"/>
      <c r="E10" s="1">
        <v>8730</v>
      </c>
      <c r="F10" s="2"/>
      <c r="G10" s="1">
        <v>251942</v>
      </c>
      <c r="H10" s="1">
        <v>150980</v>
      </c>
      <c r="I10" s="1">
        <v>38771</v>
      </c>
      <c r="J10" s="2">
        <v>822</v>
      </c>
      <c r="K10" s="1">
        <v>4112222</v>
      </c>
      <c r="L10" s="1">
        <v>387309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24</v>
      </c>
      <c r="C11" s="1">
        <v>297442</v>
      </c>
      <c r="D11" s="2"/>
      <c r="E11" s="1">
        <v>4660</v>
      </c>
      <c r="F11" s="2"/>
      <c r="G11" s="1">
        <v>261719</v>
      </c>
      <c r="H11" s="1">
        <v>31063</v>
      </c>
      <c r="I11" s="1">
        <v>28360</v>
      </c>
      <c r="J11" s="2">
        <v>444</v>
      </c>
      <c r="K11" s="1">
        <v>4416365</v>
      </c>
      <c r="L11" s="1">
        <v>421084</v>
      </c>
      <c r="M11" s="1">
        <v>10488084</v>
      </c>
      <c r="N11" s="5"/>
      <c r="O11" s="6"/>
    </row>
    <row r="12" spans="1:26" ht="15" thickBot="1" x14ac:dyDescent="0.4">
      <c r="A12" s="41">
        <v>8</v>
      </c>
      <c r="B12" s="39" t="s">
        <v>20</v>
      </c>
      <c r="C12" s="1">
        <v>289749</v>
      </c>
      <c r="D12" s="2"/>
      <c r="E12" s="1">
        <v>3672</v>
      </c>
      <c r="F12" s="2"/>
      <c r="G12" s="1">
        <v>256143</v>
      </c>
      <c r="H12" s="1">
        <v>29934</v>
      </c>
      <c r="I12" s="1">
        <v>42428</v>
      </c>
      <c r="J12" s="2">
        <v>538</v>
      </c>
      <c r="K12" s="1">
        <v>3925460</v>
      </c>
      <c r="L12" s="1">
        <v>574807</v>
      </c>
      <c r="M12" s="1">
        <v>6829174</v>
      </c>
      <c r="N12" s="5"/>
      <c r="O12" s="6"/>
    </row>
    <row r="13" spans="1:26" ht="15" thickBot="1" x14ac:dyDescent="0.4">
      <c r="A13" s="41">
        <v>9</v>
      </c>
      <c r="B13" s="39" t="s">
        <v>22</v>
      </c>
      <c r="C13" s="1">
        <v>278843</v>
      </c>
      <c r="D13" s="2"/>
      <c r="E13" s="1">
        <v>2395</v>
      </c>
      <c r="F13" s="2"/>
      <c r="G13" s="1">
        <v>214469</v>
      </c>
      <c r="H13" s="1">
        <v>61979</v>
      </c>
      <c r="I13" s="1">
        <v>47891</v>
      </c>
      <c r="J13" s="2">
        <v>411</v>
      </c>
      <c r="K13" s="1">
        <v>2218287</v>
      </c>
      <c r="L13" s="1">
        <v>380990</v>
      </c>
      <c r="M13" s="1">
        <v>5822434</v>
      </c>
      <c r="N13" s="5"/>
      <c r="O13" s="6"/>
    </row>
    <row r="14" spans="1:26" ht="15" thickBot="1" x14ac:dyDescent="0.4">
      <c r="A14" s="41">
        <v>10</v>
      </c>
      <c r="B14" s="39" t="s">
        <v>8</v>
      </c>
      <c r="C14" s="1">
        <v>266688</v>
      </c>
      <c r="D14" s="2"/>
      <c r="E14" s="1">
        <v>16595</v>
      </c>
      <c r="F14" s="2"/>
      <c r="G14" s="1">
        <v>185134</v>
      </c>
      <c r="H14" s="1">
        <v>64959</v>
      </c>
      <c r="I14" s="1">
        <v>30025</v>
      </c>
      <c r="J14" s="1">
        <v>1868</v>
      </c>
      <c r="K14" s="1">
        <v>5037287</v>
      </c>
      <c r="L14" s="1">
        <v>567122</v>
      </c>
      <c r="M14" s="1">
        <v>8882190</v>
      </c>
      <c r="N14" s="5"/>
      <c r="O14" s="6"/>
    </row>
    <row r="15" spans="1:26" ht="15" thickBot="1" x14ac:dyDescent="0.4">
      <c r="A15" s="41">
        <v>11</v>
      </c>
      <c r="B15" s="39" t="s">
        <v>33</v>
      </c>
      <c r="C15" s="1">
        <v>263133</v>
      </c>
      <c r="D15" s="2"/>
      <c r="E15" s="1">
        <v>6192</v>
      </c>
      <c r="F15" s="2"/>
      <c r="G15" s="1">
        <v>43682</v>
      </c>
      <c r="H15" s="1">
        <v>213259</v>
      </c>
      <c r="I15" s="1">
        <v>36151</v>
      </c>
      <c r="J15" s="2">
        <v>851</v>
      </c>
      <c r="K15" s="1">
        <v>2224904</v>
      </c>
      <c r="L15" s="1">
        <v>305673</v>
      </c>
      <c r="M15" s="1">
        <v>7278717</v>
      </c>
      <c r="N15" s="6"/>
      <c r="O15" s="6"/>
    </row>
    <row r="16" spans="1:26" ht="15" thickBot="1" x14ac:dyDescent="0.4">
      <c r="A16" s="41">
        <v>12</v>
      </c>
      <c r="B16" s="39" t="s">
        <v>21</v>
      </c>
      <c r="C16" s="1">
        <v>261482</v>
      </c>
      <c r="D16" s="2"/>
      <c r="E16" s="1">
        <v>5588</v>
      </c>
      <c r="F16" s="2"/>
      <c r="G16" s="1">
        <v>189079</v>
      </c>
      <c r="H16" s="1">
        <v>66815</v>
      </c>
      <c r="I16" s="1">
        <v>22370</v>
      </c>
      <c r="J16" s="2">
        <v>478</v>
      </c>
      <c r="K16" s="1">
        <v>4950007</v>
      </c>
      <c r="L16" s="1">
        <v>423472</v>
      </c>
      <c r="M16" s="1">
        <v>11689100</v>
      </c>
      <c r="N16" s="5"/>
      <c r="O16" s="6"/>
    </row>
    <row r="17" spans="1:15" ht="15" thickBot="1" x14ac:dyDescent="0.4">
      <c r="A17" s="41">
        <v>13</v>
      </c>
      <c r="B17" s="39" t="s">
        <v>11</v>
      </c>
      <c r="C17" s="1">
        <v>245252</v>
      </c>
      <c r="D17" s="2"/>
      <c r="E17" s="1">
        <v>8094</v>
      </c>
      <c r="F17" s="2"/>
      <c r="G17" s="1">
        <v>128981</v>
      </c>
      <c r="H17" s="1">
        <v>108177</v>
      </c>
      <c r="I17" s="1">
        <v>24557</v>
      </c>
      <c r="J17" s="2">
        <v>810</v>
      </c>
      <c r="K17" s="1">
        <v>5815090</v>
      </c>
      <c r="L17" s="1">
        <v>582274</v>
      </c>
      <c r="M17" s="1">
        <v>9986857</v>
      </c>
      <c r="N17" s="5"/>
      <c r="O17" s="6"/>
    </row>
    <row r="18" spans="1:15" ht="15" thickBot="1" x14ac:dyDescent="0.4">
      <c r="A18" s="41">
        <v>14</v>
      </c>
      <c r="B18" s="39" t="s">
        <v>19</v>
      </c>
      <c r="C18" s="1">
        <v>244046</v>
      </c>
      <c r="D18" s="2"/>
      <c r="E18" s="1">
        <v>9164</v>
      </c>
      <c r="F18" s="2"/>
      <c r="G18" s="1">
        <v>171833</v>
      </c>
      <c r="H18" s="1">
        <v>63049</v>
      </c>
      <c r="I18" s="1">
        <v>19063</v>
      </c>
      <c r="J18" s="2">
        <v>716</v>
      </c>
      <c r="K18" s="1">
        <v>3008783</v>
      </c>
      <c r="L18" s="1">
        <v>235025</v>
      </c>
      <c r="M18" s="1">
        <v>12801989</v>
      </c>
      <c r="N18" s="5"/>
      <c r="O18" s="6"/>
    </row>
    <row r="19" spans="1:15" ht="15" thickBot="1" x14ac:dyDescent="0.4">
      <c r="A19" s="41">
        <v>15</v>
      </c>
      <c r="B19" s="39" t="s">
        <v>35</v>
      </c>
      <c r="C19" s="1">
        <v>228907</v>
      </c>
      <c r="D19" s="62">
        <v>6559</v>
      </c>
      <c r="E19" s="1">
        <v>3454</v>
      </c>
      <c r="F19" s="63">
        <v>119</v>
      </c>
      <c r="G19" s="1">
        <v>60023</v>
      </c>
      <c r="H19" s="1">
        <v>165430</v>
      </c>
      <c r="I19" s="1">
        <v>37297</v>
      </c>
      <c r="J19" s="2">
        <v>563</v>
      </c>
      <c r="K19" s="1">
        <v>2823774</v>
      </c>
      <c r="L19" s="1">
        <v>460091</v>
      </c>
      <c r="M19" s="1">
        <v>6137428</v>
      </c>
      <c r="N19" s="5"/>
      <c r="O19" s="6"/>
    </row>
    <row r="20" spans="1:15" ht="15" thickBot="1" x14ac:dyDescent="0.4">
      <c r="A20" s="41">
        <v>16</v>
      </c>
      <c r="B20" s="39" t="s">
        <v>27</v>
      </c>
      <c r="C20" s="1">
        <v>219338</v>
      </c>
      <c r="D20" s="2"/>
      <c r="E20" s="1">
        <v>4731</v>
      </c>
      <c r="F20" s="2"/>
      <c r="G20" s="1">
        <v>136988</v>
      </c>
      <c r="H20" s="1">
        <v>77619</v>
      </c>
      <c r="I20" s="1">
        <v>32580</v>
      </c>
      <c r="J20" s="2">
        <v>703</v>
      </c>
      <c r="K20" s="1">
        <v>3269653</v>
      </c>
      <c r="L20" s="1">
        <v>485672</v>
      </c>
      <c r="M20" s="1">
        <v>6732219</v>
      </c>
      <c r="N20" s="5"/>
      <c r="O20" s="6"/>
    </row>
    <row r="21" spans="1:15" ht="15" thickBot="1" x14ac:dyDescent="0.4">
      <c r="A21" s="41">
        <v>17</v>
      </c>
      <c r="B21" s="39" t="s">
        <v>36</v>
      </c>
      <c r="C21" s="1">
        <v>206567</v>
      </c>
      <c r="D21" s="2"/>
      <c r="E21" s="1">
        <v>3120</v>
      </c>
      <c r="F21" s="2"/>
      <c r="G21" s="1">
        <v>84471</v>
      </c>
      <c r="H21" s="1">
        <v>118976</v>
      </c>
      <c r="I21" s="1">
        <v>42129</v>
      </c>
      <c r="J21" s="2">
        <v>636</v>
      </c>
      <c r="K21" s="1">
        <v>1472683</v>
      </c>
      <c r="L21" s="1">
        <v>300352</v>
      </c>
      <c r="M21" s="1">
        <v>4903185</v>
      </c>
      <c r="N21" s="6"/>
      <c r="O21" s="6"/>
    </row>
    <row r="22" spans="1:15" ht="15" thickBot="1" x14ac:dyDescent="0.4">
      <c r="A22" s="41">
        <v>18</v>
      </c>
      <c r="B22" s="39" t="s">
        <v>29</v>
      </c>
      <c r="C22" s="1">
        <v>194912</v>
      </c>
      <c r="D22" s="2"/>
      <c r="E22" s="1">
        <v>3726</v>
      </c>
      <c r="F22" s="2"/>
      <c r="G22" s="1">
        <v>21716</v>
      </c>
      <c r="H22" s="1">
        <v>169470</v>
      </c>
      <c r="I22" s="1">
        <v>22835</v>
      </c>
      <c r="J22" s="2">
        <v>437</v>
      </c>
      <c r="K22" s="1">
        <v>3045116</v>
      </c>
      <c r="L22" s="1">
        <v>356758</v>
      </c>
      <c r="M22" s="1">
        <v>8535519</v>
      </c>
      <c r="N22" s="5"/>
      <c r="O22" s="6"/>
    </row>
    <row r="23" spans="1:15" ht="15" thickBot="1" x14ac:dyDescent="0.4">
      <c r="A23" s="41">
        <v>19</v>
      </c>
      <c r="B23" s="39" t="s">
        <v>14</v>
      </c>
      <c r="C23" s="1">
        <v>189682</v>
      </c>
      <c r="D23" s="2"/>
      <c r="E23" s="1">
        <v>6058</v>
      </c>
      <c r="F23" s="2"/>
      <c r="G23" s="1">
        <v>172210</v>
      </c>
      <c r="H23" s="1">
        <v>11414</v>
      </c>
      <c r="I23" s="1">
        <v>40802</v>
      </c>
      <c r="J23" s="1">
        <v>1303</v>
      </c>
      <c r="K23" s="1">
        <v>2919903</v>
      </c>
      <c r="L23" s="1">
        <v>628099</v>
      </c>
      <c r="M23" s="1">
        <v>4648794</v>
      </c>
      <c r="N23" s="5"/>
      <c r="O23" s="6"/>
    </row>
    <row r="24" spans="1:15" ht="15" thickBot="1" x14ac:dyDescent="0.4">
      <c r="A24" s="41">
        <v>20</v>
      </c>
      <c r="B24" s="39" t="s">
        <v>32</v>
      </c>
      <c r="C24" s="1">
        <v>189681</v>
      </c>
      <c r="D24" s="2"/>
      <c r="E24" s="1">
        <v>2752</v>
      </c>
      <c r="F24" s="2"/>
      <c r="G24" s="1">
        <v>153347</v>
      </c>
      <c r="H24" s="1">
        <v>33582</v>
      </c>
      <c r="I24" s="1">
        <v>33634</v>
      </c>
      <c r="J24" s="2">
        <v>488</v>
      </c>
      <c r="K24" s="1">
        <v>3179872</v>
      </c>
      <c r="L24" s="1">
        <v>563844</v>
      </c>
      <c r="M24" s="1">
        <v>5639632</v>
      </c>
      <c r="N24" s="5"/>
      <c r="O24" s="6"/>
    </row>
    <row r="25" spans="1:15" ht="15" thickBot="1" x14ac:dyDescent="0.4">
      <c r="A25" s="41">
        <v>21</v>
      </c>
      <c r="B25" s="39" t="s">
        <v>25</v>
      </c>
      <c r="C25" s="1">
        <v>187738</v>
      </c>
      <c r="D25" s="2"/>
      <c r="E25" s="1">
        <v>4062</v>
      </c>
      <c r="F25" s="2"/>
      <c r="G25" s="1">
        <v>97765</v>
      </c>
      <c r="H25" s="1">
        <v>85911</v>
      </c>
      <c r="I25" s="1">
        <v>36463</v>
      </c>
      <c r="J25" s="2">
        <v>789</v>
      </c>
      <c r="K25" s="1">
        <v>2208233</v>
      </c>
      <c r="L25" s="1">
        <v>428890</v>
      </c>
      <c r="M25" s="1">
        <v>5148714</v>
      </c>
      <c r="N25" s="5"/>
      <c r="O25" s="6"/>
    </row>
    <row r="26" spans="1:15" ht="15" thickBot="1" x14ac:dyDescent="0.4">
      <c r="A26" s="41">
        <v>22</v>
      </c>
      <c r="B26" s="39" t="s">
        <v>17</v>
      </c>
      <c r="C26" s="1">
        <v>174881</v>
      </c>
      <c r="D26" s="2"/>
      <c r="E26" s="1">
        <v>10184</v>
      </c>
      <c r="F26" s="2"/>
      <c r="G26" s="1">
        <v>140995</v>
      </c>
      <c r="H26" s="1">
        <v>23702</v>
      </c>
      <c r="I26" s="1">
        <v>25373</v>
      </c>
      <c r="J26" s="1">
        <v>1478</v>
      </c>
      <c r="K26" s="1">
        <v>6826328</v>
      </c>
      <c r="L26" s="1">
        <v>990399</v>
      </c>
      <c r="M26" s="1">
        <v>6892503</v>
      </c>
      <c r="N26" s="6"/>
      <c r="O26" s="6"/>
    </row>
    <row r="27" spans="1:15" ht="15" thickBot="1" x14ac:dyDescent="0.4">
      <c r="A27" s="41">
        <v>23</v>
      </c>
      <c r="B27" s="39" t="s">
        <v>41</v>
      </c>
      <c r="C27" s="1">
        <v>163827</v>
      </c>
      <c r="D27" s="62">
        <v>2022</v>
      </c>
      <c r="E27" s="1">
        <v>1898</v>
      </c>
      <c r="F27" s="63">
        <v>24</v>
      </c>
      <c r="G27" s="1">
        <v>104211</v>
      </c>
      <c r="H27" s="1">
        <v>57718</v>
      </c>
      <c r="I27" s="1">
        <v>51925</v>
      </c>
      <c r="J27" s="2">
        <v>602</v>
      </c>
      <c r="K27" s="1">
        <v>1055329</v>
      </c>
      <c r="L27" s="1">
        <v>334487</v>
      </c>
      <c r="M27" s="1">
        <v>3155070</v>
      </c>
      <c r="N27" s="5"/>
      <c r="O27" s="6"/>
    </row>
    <row r="28" spans="1:15" ht="15" thickBot="1" x14ac:dyDescent="0.4">
      <c r="A28" s="41">
        <v>24</v>
      </c>
      <c r="B28" s="39" t="s">
        <v>26</v>
      </c>
      <c r="C28" s="1">
        <v>156709</v>
      </c>
      <c r="D28" s="2"/>
      <c r="E28" s="1">
        <v>4233</v>
      </c>
      <c r="F28" s="2"/>
      <c r="G28" s="1">
        <v>8305</v>
      </c>
      <c r="H28" s="1">
        <v>144171</v>
      </c>
      <c r="I28" s="1">
        <v>25921</v>
      </c>
      <c r="J28" s="2">
        <v>700</v>
      </c>
      <c r="K28" s="1">
        <v>3702658</v>
      </c>
      <c r="L28" s="1">
        <v>612447</v>
      </c>
      <c r="M28" s="1">
        <v>6045680</v>
      </c>
      <c r="N28" s="6"/>
      <c r="O28" s="6"/>
    </row>
    <row r="29" spans="1:15" ht="15" thickBot="1" x14ac:dyDescent="0.4">
      <c r="A29" s="41">
        <v>25</v>
      </c>
      <c r="B29" s="39" t="s">
        <v>46</v>
      </c>
      <c r="C29" s="1">
        <v>140157</v>
      </c>
      <c r="D29" s="2"/>
      <c r="E29" s="1">
        <v>1451</v>
      </c>
      <c r="F29" s="2"/>
      <c r="G29" s="1">
        <v>118074</v>
      </c>
      <c r="H29" s="1">
        <v>20632</v>
      </c>
      <c r="I29" s="1">
        <v>35420</v>
      </c>
      <c r="J29" s="2">
        <v>367</v>
      </c>
      <c r="K29" s="1">
        <v>1759745</v>
      </c>
      <c r="L29" s="1">
        <v>444720</v>
      </c>
      <c r="M29" s="1">
        <v>3956971</v>
      </c>
      <c r="N29" s="5"/>
      <c r="O29" s="6"/>
    </row>
    <row r="30" spans="1:15" ht="15" thickBot="1" x14ac:dyDescent="0.4">
      <c r="A30" s="41">
        <v>26</v>
      </c>
      <c r="B30" s="39" t="s">
        <v>18</v>
      </c>
      <c r="C30" s="1">
        <v>138427</v>
      </c>
      <c r="D30" s="2"/>
      <c r="E30" s="1">
        <v>2427</v>
      </c>
      <c r="F30" s="2"/>
      <c r="G30" s="1">
        <v>49825</v>
      </c>
      <c r="H30" s="1">
        <v>86175</v>
      </c>
      <c r="I30" s="1">
        <v>24038</v>
      </c>
      <c r="J30" s="2">
        <v>421</v>
      </c>
      <c r="K30" s="1">
        <v>1367027</v>
      </c>
      <c r="L30" s="1">
        <v>237383</v>
      </c>
      <c r="M30" s="1">
        <v>5758736</v>
      </c>
      <c r="N30" s="6"/>
      <c r="O30" s="6"/>
    </row>
    <row r="31" spans="1:15" ht="15" thickBot="1" x14ac:dyDescent="0.4">
      <c r="A31" s="41">
        <v>27</v>
      </c>
      <c r="B31" s="39" t="s">
        <v>28</v>
      </c>
      <c r="C31" s="1">
        <v>137385</v>
      </c>
      <c r="D31" s="2"/>
      <c r="E31" s="2">
        <v>672</v>
      </c>
      <c r="F31" s="2"/>
      <c r="G31" s="1">
        <v>95975</v>
      </c>
      <c r="H31" s="1">
        <v>40738</v>
      </c>
      <c r="I31" s="1">
        <v>42853</v>
      </c>
      <c r="J31" s="2">
        <v>210</v>
      </c>
      <c r="K31" s="1">
        <v>1636646</v>
      </c>
      <c r="L31" s="1">
        <v>510501</v>
      </c>
      <c r="M31" s="1">
        <v>3205958</v>
      </c>
      <c r="N31" s="6"/>
      <c r="O31" s="6"/>
    </row>
    <row r="32" spans="1:15" ht="15" thickBot="1" x14ac:dyDescent="0.4">
      <c r="A32" s="41">
        <v>28</v>
      </c>
      <c r="B32" s="39" t="s">
        <v>30</v>
      </c>
      <c r="C32" s="1">
        <v>128138</v>
      </c>
      <c r="D32" s="2"/>
      <c r="E32" s="1">
        <v>3480</v>
      </c>
      <c r="F32" s="2"/>
      <c r="G32" s="1">
        <v>111430</v>
      </c>
      <c r="H32" s="1">
        <v>13228</v>
      </c>
      <c r="I32" s="1">
        <v>43055</v>
      </c>
      <c r="J32" s="1">
        <v>1169</v>
      </c>
      <c r="K32" s="1">
        <v>1152661</v>
      </c>
      <c r="L32" s="1">
        <v>387299</v>
      </c>
      <c r="M32" s="1">
        <v>2976149</v>
      </c>
      <c r="N32" s="5"/>
      <c r="O32" s="6"/>
    </row>
    <row r="33" spans="1:15" ht="15" thickBot="1" x14ac:dyDescent="0.4">
      <c r="A33" s="41">
        <v>29</v>
      </c>
      <c r="B33" s="39" t="s">
        <v>38</v>
      </c>
      <c r="C33" s="1">
        <v>124646</v>
      </c>
      <c r="D33" s="2"/>
      <c r="E33" s="1">
        <v>1590</v>
      </c>
      <c r="F33" s="2"/>
      <c r="G33" s="1">
        <v>23165</v>
      </c>
      <c r="H33" s="1">
        <v>99891</v>
      </c>
      <c r="I33" s="1">
        <v>27900</v>
      </c>
      <c r="J33" s="2">
        <v>356</v>
      </c>
      <c r="K33" s="1">
        <v>2269592</v>
      </c>
      <c r="L33" s="1">
        <v>508003</v>
      </c>
      <c r="M33" s="1">
        <v>4467673</v>
      </c>
      <c r="N33" s="5"/>
      <c r="O33" s="6"/>
    </row>
    <row r="34" spans="1:15" ht="15" thickBot="1" x14ac:dyDescent="0.4">
      <c r="A34" s="41">
        <v>30</v>
      </c>
      <c r="B34" s="39" t="s">
        <v>9</v>
      </c>
      <c r="C34" s="1">
        <v>124611</v>
      </c>
      <c r="D34" s="2"/>
      <c r="E34" s="1">
        <v>2490</v>
      </c>
      <c r="F34" s="2"/>
      <c r="G34" s="1">
        <v>55507</v>
      </c>
      <c r="H34" s="1">
        <v>66614</v>
      </c>
      <c r="I34" s="1">
        <v>16364</v>
      </c>
      <c r="J34" s="2">
        <v>327</v>
      </c>
      <c r="K34" s="1">
        <v>2644425</v>
      </c>
      <c r="L34" s="1">
        <v>347270</v>
      </c>
      <c r="M34" s="1">
        <v>7614893</v>
      </c>
      <c r="N34" s="5"/>
      <c r="O34" s="6"/>
    </row>
    <row r="35" spans="1:15" ht="15" thickBot="1" x14ac:dyDescent="0.4">
      <c r="A35" s="41">
        <v>31</v>
      </c>
      <c r="B35" s="39" t="s">
        <v>34</v>
      </c>
      <c r="C35" s="1">
        <v>124235</v>
      </c>
      <c r="D35" s="2"/>
      <c r="E35" s="1">
        <v>2112</v>
      </c>
      <c r="F35" s="2"/>
      <c r="G35" s="1">
        <v>109235</v>
      </c>
      <c r="H35" s="1">
        <v>12888</v>
      </c>
      <c r="I35" s="1">
        <v>41167</v>
      </c>
      <c r="J35" s="2">
        <v>700</v>
      </c>
      <c r="K35" s="1">
        <v>1526495</v>
      </c>
      <c r="L35" s="1">
        <v>505830</v>
      </c>
      <c r="M35" s="1">
        <v>3017804</v>
      </c>
      <c r="N35" s="5"/>
      <c r="O35" s="6"/>
    </row>
    <row r="36" spans="1:15" ht="15" thickBot="1" x14ac:dyDescent="0.4">
      <c r="A36" s="41">
        <v>32</v>
      </c>
      <c r="B36" s="39" t="s">
        <v>31</v>
      </c>
      <c r="C36" s="1">
        <v>112304</v>
      </c>
      <c r="D36" s="2"/>
      <c r="E36" s="1">
        <v>1859</v>
      </c>
      <c r="F36" s="2"/>
      <c r="G36" s="1">
        <v>74407</v>
      </c>
      <c r="H36" s="1">
        <v>36038</v>
      </c>
      <c r="I36" s="1">
        <v>36460</v>
      </c>
      <c r="J36" s="2">
        <v>604</v>
      </c>
      <c r="K36" s="1">
        <v>1352746</v>
      </c>
      <c r="L36" s="1">
        <v>439181</v>
      </c>
      <c r="M36" s="1">
        <v>3080156</v>
      </c>
      <c r="N36" s="5"/>
      <c r="O36" s="6"/>
    </row>
    <row r="37" spans="1:15" ht="15" thickBot="1" x14ac:dyDescent="0.4">
      <c r="A37" s="41">
        <v>33</v>
      </c>
      <c r="B37" s="39" t="s">
        <v>45</v>
      </c>
      <c r="C37" s="1">
        <v>105510</v>
      </c>
      <c r="D37" s="64">
        <v>870</v>
      </c>
      <c r="E37" s="1">
        <v>1181</v>
      </c>
      <c r="F37" s="2"/>
      <c r="G37" s="1">
        <v>70929</v>
      </c>
      <c r="H37" s="1">
        <v>33400</v>
      </c>
      <c r="I37" s="1">
        <v>36216</v>
      </c>
      <c r="J37" s="2">
        <v>405</v>
      </c>
      <c r="K37" s="1">
        <v>689982</v>
      </c>
      <c r="L37" s="1">
        <v>236837</v>
      </c>
      <c r="M37" s="1">
        <v>2913314</v>
      </c>
      <c r="N37" s="5"/>
      <c r="O37" s="6"/>
    </row>
    <row r="38" spans="1:15" ht="15" thickBot="1" x14ac:dyDescent="0.4">
      <c r="A38" s="41">
        <v>34</v>
      </c>
      <c r="B38" s="39" t="s">
        <v>50</v>
      </c>
      <c r="C38" s="1">
        <v>85551</v>
      </c>
      <c r="D38" s="2"/>
      <c r="E38" s="2">
        <v>710</v>
      </c>
      <c r="F38" s="2"/>
      <c r="G38" s="1">
        <v>49314</v>
      </c>
      <c r="H38" s="1">
        <v>35527</v>
      </c>
      <c r="I38" s="1">
        <v>44226</v>
      </c>
      <c r="J38" s="2">
        <v>367</v>
      </c>
      <c r="K38" s="1">
        <v>634040</v>
      </c>
      <c r="L38" s="1">
        <v>327770</v>
      </c>
      <c r="M38" s="1">
        <v>1934408</v>
      </c>
      <c r="N38" s="5"/>
      <c r="O38" s="6"/>
    </row>
    <row r="39" spans="1:15" ht="15" thickBot="1" x14ac:dyDescent="0.4">
      <c r="A39" s="41">
        <v>35</v>
      </c>
      <c r="B39" s="39" t="s">
        <v>23</v>
      </c>
      <c r="C39" s="1">
        <v>82987</v>
      </c>
      <c r="D39" s="2"/>
      <c r="E39" s="1">
        <v>4707</v>
      </c>
      <c r="F39" s="2"/>
      <c r="G39" s="1">
        <v>45860</v>
      </c>
      <c r="H39" s="1">
        <v>32420</v>
      </c>
      <c r="I39" s="1">
        <v>23276</v>
      </c>
      <c r="J39" s="1">
        <v>1320</v>
      </c>
      <c r="K39" s="1">
        <v>2596983</v>
      </c>
      <c r="L39" s="1">
        <v>728408</v>
      </c>
      <c r="M39" s="1">
        <v>3565287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75428</v>
      </c>
      <c r="D40" s="2"/>
      <c r="E40" s="2">
        <v>714</v>
      </c>
      <c r="F40" s="2"/>
      <c r="G40" s="1">
        <v>33330</v>
      </c>
      <c r="H40" s="1">
        <v>41384</v>
      </c>
      <c r="I40" s="1">
        <v>42208</v>
      </c>
      <c r="J40" s="2">
        <v>400</v>
      </c>
      <c r="K40" s="1">
        <v>565671</v>
      </c>
      <c r="L40" s="1">
        <v>316536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44</v>
      </c>
      <c r="C41" s="1">
        <v>57547</v>
      </c>
      <c r="D41" s="2"/>
      <c r="E41" s="1">
        <v>1144</v>
      </c>
      <c r="F41" s="2"/>
      <c r="G41" s="1">
        <v>23736</v>
      </c>
      <c r="H41" s="1">
        <v>32667</v>
      </c>
      <c r="I41" s="1">
        <v>27445</v>
      </c>
      <c r="J41" s="2">
        <v>546</v>
      </c>
      <c r="K41" s="1">
        <v>1281951</v>
      </c>
      <c r="L41" s="1">
        <v>611376</v>
      </c>
      <c r="M41" s="1">
        <v>2096829</v>
      </c>
      <c r="N41" s="5"/>
      <c r="O41" s="6"/>
    </row>
    <row r="42" spans="1:15" ht="15" thickBot="1" x14ac:dyDescent="0.4">
      <c r="A42" s="41">
        <v>38</v>
      </c>
      <c r="B42" s="39" t="s">
        <v>54</v>
      </c>
      <c r="C42" s="1">
        <v>57334</v>
      </c>
      <c r="D42" s="2"/>
      <c r="E42" s="2">
        <v>540</v>
      </c>
      <c r="F42" s="2"/>
      <c r="G42" s="1">
        <v>40199</v>
      </c>
      <c r="H42" s="1">
        <v>16595</v>
      </c>
      <c r="I42" s="1">
        <v>64809</v>
      </c>
      <c r="J42" s="2">
        <v>610</v>
      </c>
      <c r="K42" s="1">
        <v>280699</v>
      </c>
      <c r="L42" s="1">
        <v>317296</v>
      </c>
      <c r="M42" s="1">
        <v>884659</v>
      </c>
      <c r="N42" s="6"/>
      <c r="O42" s="6"/>
    </row>
    <row r="43" spans="1:15" ht="15" thickBot="1" x14ac:dyDescent="0.4">
      <c r="A43" s="41">
        <v>39</v>
      </c>
      <c r="B43" s="39" t="s">
        <v>53</v>
      </c>
      <c r="C43" s="1">
        <v>56342</v>
      </c>
      <c r="D43" s="2"/>
      <c r="E43" s="2">
        <v>674</v>
      </c>
      <c r="F43" s="2"/>
      <c r="G43" s="1">
        <v>43949</v>
      </c>
      <c r="H43" s="1">
        <v>11719</v>
      </c>
      <c r="I43" s="1">
        <v>73934</v>
      </c>
      <c r="J43" s="2">
        <v>884</v>
      </c>
      <c r="K43" s="1">
        <v>310998</v>
      </c>
      <c r="L43" s="1">
        <v>408101</v>
      </c>
      <c r="M43" s="1">
        <v>762062</v>
      </c>
      <c r="N43" s="5"/>
      <c r="O43" s="6"/>
    </row>
    <row r="44" spans="1:15" ht="15" thickBot="1" x14ac:dyDescent="0.4">
      <c r="A44" s="41">
        <v>40</v>
      </c>
      <c r="B44" s="39" t="s">
        <v>37</v>
      </c>
      <c r="C44" s="1">
        <v>51909</v>
      </c>
      <c r="D44" s="2"/>
      <c r="E44" s="2">
        <v>737</v>
      </c>
      <c r="F44" s="2"/>
      <c r="G44" s="2" t="s">
        <v>104</v>
      </c>
      <c r="H44" s="2" t="s">
        <v>104</v>
      </c>
      <c r="I44" s="1">
        <v>12307</v>
      </c>
      <c r="J44" s="2">
        <v>175</v>
      </c>
      <c r="K44" s="1">
        <v>918601</v>
      </c>
      <c r="L44" s="1">
        <v>217795</v>
      </c>
      <c r="M44" s="1">
        <v>4217737</v>
      </c>
      <c r="N44" s="5"/>
      <c r="O44" s="6"/>
    </row>
    <row r="45" spans="1:15" ht="15" thickBot="1" x14ac:dyDescent="0.4">
      <c r="A45" s="41">
        <v>41</v>
      </c>
      <c r="B45" s="39" t="s">
        <v>51</v>
      </c>
      <c r="C45" s="1">
        <v>41151</v>
      </c>
      <c r="D45" s="2"/>
      <c r="E45" s="2">
        <v>462</v>
      </c>
      <c r="F45" s="2"/>
      <c r="G45" s="1">
        <v>23873</v>
      </c>
      <c r="H45" s="1">
        <v>16816</v>
      </c>
      <c r="I45" s="1">
        <v>38503</v>
      </c>
      <c r="J45" s="2">
        <v>432</v>
      </c>
      <c r="K45" s="1">
        <v>544566</v>
      </c>
      <c r="L45" s="1">
        <v>509522</v>
      </c>
      <c r="M45" s="1">
        <v>1068778</v>
      </c>
      <c r="N45" s="5"/>
      <c r="O45" s="6"/>
    </row>
    <row r="46" spans="1:15" ht="15" thickBot="1" x14ac:dyDescent="0.4">
      <c r="A46" s="41">
        <v>42</v>
      </c>
      <c r="B46" s="39" t="s">
        <v>40</v>
      </c>
      <c r="C46" s="1">
        <v>38798</v>
      </c>
      <c r="D46" s="2"/>
      <c r="E46" s="1">
        <v>1237</v>
      </c>
      <c r="F46" s="2"/>
      <c r="G46" s="1">
        <v>2989</v>
      </c>
      <c r="H46" s="1">
        <v>34572</v>
      </c>
      <c r="I46" s="1">
        <v>36624</v>
      </c>
      <c r="J46" s="1">
        <v>1168</v>
      </c>
      <c r="K46" s="1">
        <v>1267275</v>
      </c>
      <c r="L46" s="1">
        <v>1196264</v>
      </c>
      <c r="M46" s="1">
        <v>1059361</v>
      </c>
      <c r="N46" s="5"/>
      <c r="O46" s="6"/>
    </row>
    <row r="47" spans="1:15" ht="15" thickBot="1" x14ac:dyDescent="0.4">
      <c r="A47" s="41">
        <v>43</v>
      </c>
      <c r="B47" s="39" t="s">
        <v>56</v>
      </c>
      <c r="C47" s="1">
        <v>29316</v>
      </c>
      <c r="D47" s="2"/>
      <c r="E47" s="2">
        <v>546</v>
      </c>
      <c r="F47" s="2"/>
      <c r="G47" s="1">
        <v>21499</v>
      </c>
      <c r="H47" s="1">
        <v>7271</v>
      </c>
      <c r="I47" s="1">
        <v>16358</v>
      </c>
      <c r="J47" s="2">
        <v>305</v>
      </c>
      <c r="K47" s="1">
        <v>861038</v>
      </c>
      <c r="L47" s="1">
        <v>480451</v>
      </c>
      <c r="M47" s="1">
        <v>1792147</v>
      </c>
      <c r="N47" s="6"/>
      <c r="O47" s="6"/>
    </row>
    <row r="48" spans="1:15" ht="15" thickBot="1" x14ac:dyDescent="0.4">
      <c r="A48" s="41">
        <v>44</v>
      </c>
      <c r="B48" s="39" t="s">
        <v>43</v>
      </c>
      <c r="C48" s="1">
        <v>27112</v>
      </c>
      <c r="D48" s="2"/>
      <c r="E48" s="2">
        <v>722</v>
      </c>
      <c r="F48" s="2"/>
      <c r="G48" s="1">
        <v>14276</v>
      </c>
      <c r="H48" s="1">
        <v>12114</v>
      </c>
      <c r="I48" s="1">
        <v>27842</v>
      </c>
      <c r="J48" s="2">
        <v>741</v>
      </c>
      <c r="K48" s="1">
        <v>369131</v>
      </c>
      <c r="L48" s="1">
        <v>379076</v>
      </c>
      <c r="M48" s="1">
        <v>973764</v>
      </c>
      <c r="N48" s="6"/>
      <c r="O48" s="6"/>
    </row>
    <row r="49" spans="1:15" ht="15" thickBot="1" x14ac:dyDescent="0.4">
      <c r="A49" s="41">
        <v>45</v>
      </c>
      <c r="B49" s="39" t="s">
        <v>52</v>
      </c>
      <c r="C49" s="1">
        <v>19712</v>
      </c>
      <c r="D49" s="2"/>
      <c r="E49" s="2">
        <v>92</v>
      </c>
      <c r="F49" s="2"/>
      <c r="G49" s="1">
        <v>6512</v>
      </c>
      <c r="H49" s="1">
        <v>13108</v>
      </c>
      <c r="I49" s="1">
        <v>26946</v>
      </c>
      <c r="J49" s="2">
        <v>126</v>
      </c>
      <c r="K49" s="1">
        <v>828140</v>
      </c>
      <c r="L49" s="1">
        <v>1132042</v>
      </c>
      <c r="M49" s="1">
        <v>731545</v>
      </c>
      <c r="N49" s="6"/>
      <c r="O49" s="6"/>
    </row>
    <row r="50" spans="1:15" ht="15" thickBot="1" x14ac:dyDescent="0.4">
      <c r="A50" s="41">
        <v>46</v>
      </c>
      <c r="B50" s="39" t="s">
        <v>55</v>
      </c>
      <c r="C50" s="1">
        <v>19242</v>
      </c>
      <c r="D50" s="2"/>
      <c r="E50" s="2">
        <v>127</v>
      </c>
      <c r="F50" s="2"/>
      <c r="G50" s="1">
        <v>11098</v>
      </c>
      <c r="H50" s="1">
        <v>8017</v>
      </c>
      <c r="I50" s="1">
        <v>33247</v>
      </c>
      <c r="J50" s="2">
        <v>219</v>
      </c>
      <c r="K50" s="1">
        <v>305408</v>
      </c>
      <c r="L50" s="1">
        <v>527695</v>
      </c>
      <c r="M50" s="1">
        <v>578759</v>
      </c>
      <c r="N50" s="5"/>
      <c r="O50" s="6"/>
    </row>
    <row r="51" spans="1:15" ht="15" thickBot="1" x14ac:dyDescent="0.4">
      <c r="A51" s="41">
        <v>47</v>
      </c>
      <c r="B51" s="39" t="s">
        <v>63</v>
      </c>
      <c r="C51" s="1">
        <v>18173</v>
      </c>
      <c r="D51" s="2"/>
      <c r="E51" s="2">
        <v>657</v>
      </c>
      <c r="F51" s="2"/>
      <c r="G51" s="1">
        <v>13977</v>
      </c>
      <c r="H51" s="1">
        <v>3539</v>
      </c>
      <c r="I51" s="1">
        <v>25750</v>
      </c>
      <c r="J51" s="2">
        <v>931</v>
      </c>
      <c r="K51" s="1">
        <v>561833</v>
      </c>
      <c r="L51" s="1">
        <v>796080</v>
      </c>
      <c r="M51" s="1">
        <v>705749</v>
      </c>
      <c r="N51" s="6"/>
      <c r="O51" s="6"/>
    </row>
    <row r="52" spans="1:15" ht="15" thickBot="1" x14ac:dyDescent="0.4">
      <c r="A52" s="41">
        <v>48</v>
      </c>
      <c r="B52" s="39" t="s">
        <v>47</v>
      </c>
      <c r="C52" s="1">
        <v>16088</v>
      </c>
      <c r="D52" s="2"/>
      <c r="E52" s="2">
        <v>222</v>
      </c>
      <c r="F52" s="2"/>
      <c r="G52" s="1">
        <v>12006</v>
      </c>
      <c r="H52" s="1">
        <v>3860</v>
      </c>
      <c r="I52" s="1">
        <v>11363</v>
      </c>
      <c r="J52" s="2">
        <v>157</v>
      </c>
      <c r="K52" s="1">
        <v>574852</v>
      </c>
      <c r="L52" s="1">
        <v>406006</v>
      </c>
      <c r="M52" s="1">
        <v>1415872</v>
      </c>
      <c r="N52" s="5"/>
      <c r="O52" s="6"/>
    </row>
    <row r="53" spans="1:15" ht="15" thickBot="1" x14ac:dyDescent="0.4">
      <c r="A53" s="57">
        <v>49</v>
      </c>
      <c r="B53" s="53" t="s">
        <v>42</v>
      </c>
      <c r="C53" s="54">
        <v>12919</v>
      </c>
      <c r="D53" s="55"/>
      <c r="E53" s="55">
        <v>489</v>
      </c>
      <c r="F53" s="55"/>
      <c r="G53" s="54">
        <v>10233</v>
      </c>
      <c r="H53" s="54">
        <v>2197</v>
      </c>
      <c r="I53" s="54">
        <v>9501</v>
      </c>
      <c r="J53" s="55">
        <v>360</v>
      </c>
      <c r="K53" s="54">
        <v>400529</v>
      </c>
      <c r="L53" s="54">
        <v>294569</v>
      </c>
      <c r="M53" s="54">
        <v>1359711</v>
      </c>
      <c r="N53" s="56"/>
      <c r="O53" s="58"/>
    </row>
    <row r="54" spans="1:15" ht="15" thickBot="1" x14ac:dyDescent="0.4">
      <c r="A54" s="41">
        <v>50</v>
      </c>
      <c r="B54" s="39" t="s">
        <v>39</v>
      </c>
      <c r="C54" s="1">
        <v>8060</v>
      </c>
      <c r="D54" s="2"/>
      <c r="E54" s="2">
        <v>156</v>
      </c>
      <c r="F54" s="2"/>
      <c r="G54" s="1">
        <v>6100</v>
      </c>
      <c r="H54" s="1">
        <v>1804</v>
      </c>
      <c r="I54" s="1">
        <v>5996</v>
      </c>
      <c r="J54" s="2">
        <v>116</v>
      </c>
      <c r="K54" s="1">
        <v>716057</v>
      </c>
      <c r="L54" s="1">
        <v>532696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2462</v>
      </c>
      <c r="D55" s="2"/>
      <c r="E55" s="2">
        <v>59</v>
      </c>
      <c r="F55" s="2"/>
      <c r="G55" s="1">
        <v>1936</v>
      </c>
      <c r="H55" s="2">
        <v>467</v>
      </c>
      <c r="I55" s="1">
        <v>3946</v>
      </c>
      <c r="J55" s="2">
        <v>95</v>
      </c>
      <c r="K55" s="1">
        <v>195455</v>
      </c>
      <c r="L55" s="1">
        <v>313235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73244</v>
      </c>
      <c r="D56" s="2"/>
      <c r="E56" s="2">
        <v>889</v>
      </c>
      <c r="F56" s="2"/>
      <c r="G56" s="2" t="s">
        <v>104</v>
      </c>
      <c r="H56" s="2" t="s">
        <v>104</v>
      </c>
      <c r="I56" s="1">
        <v>21625</v>
      </c>
      <c r="J56" s="2">
        <v>262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5654</v>
      </c>
      <c r="D57" s="2"/>
      <c r="E57" s="2">
        <v>91</v>
      </c>
      <c r="F57" s="2"/>
      <c r="G57" s="1">
        <v>3667</v>
      </c>
      <c r="H57" s="1">
        <v>1896</v>
      </c>
      <c r="I57" s="2"/>
      <c r="J57" s="2"/>
      <c r="K57" s="1">
        <v>73859</v>
      </c>
      <c r="L57" s="2"/>
      <c r="M57" s="2"/>
      <c r="N57" s="5"/>
      <c r="O57" s="5"/>
    </row>
    <row r="58" spans="1:15" ht="21.5" thickBot="1" x14ac:dyDescent="0.4">
      <c r="A58" s="50">
        <v>54</v>
      </c>
      <c r="B58" s="51" t="s">
        <v>66</v>
      </c>
      <c r="C58" s="29">
        <v>1410</v>
      </c>
      <c r="D58" s="13"/>
      <c r="E58" s="13">
        <v>23</v>
      </c>
      <c r="F58" s="13"/>
      <c r="G58" s="29">
        <v>1345</v>
      </c>
      <c r="H58" s="13">
        <v>42</v>
      </c>
      <c r="I58" s="13"/>
      <c r="J58" s="13"/>
      <c r="K58" s="29">
        <v>25529</v>
      </c>
      <c r="L58" s="13"/>
      <c r="M58" s="13"/>
      <c r="N58" s="52"/>
      <c r="O58" s="32"/>
    </row>
  </sheetData>
  <mergeCells count="2">
    <mergeCell ref="P1:R1"/>
    <mergeCell ref="U1:Y1"/>
  </mergeCells>
  <hyperlinks>
    <hyperlink ref="B5" r:id="rId1" display="https://www.worldometers.info/coronavirus/usa/texas/" xr:uid="{239A6BAC-38E0-4829-94A5-66D1CE740628}"/>
    <hyperlink ref="B6" r:id="rId2" display="https://www.worldometers.info/coronavirus/usa/california/" xr:uid="{4BAFAD9B-9E8D-4E20-BE26-6824543CD744}"/>
    <hyperlink ref="B7" r:id="rId3" display="https://www.worldometers.info/coronavirus/usa/florida/" xr:uid="{DDFF6092-FFF4-41AC-B770-085798BD52D2}"/>
    <hyperlink ref="B8" r:id="rId4" display="https://www.worldometers.info/coronavirus/usa/new-york/" xr:uid="{DA19DFCE-8BA0-45F6-931D-9D77902157C6}"/>
    <hyperlink ref="B9" r:id="rId5" display="https://www.worldometers.info/coronavirus/usa/illinois/" xr:uid="{4F787A33-F667-450C-8516-5AA97B486BA7}"/>
    <hyperlink ref="B10" r:id="rId6" display="https://www.worldometers.info/coronavirus/usa/georgia/" xr:uid="{7F48B55B-BB8D-4D2F-8DE4-8C163676D304}"/>
    <hyperlink ref="B11" r:id="rId7" display="https://www.worldometers.info/coronavirus/usa/north-carolina/" xr:uid="{18892CAA-C242-4E47-A8CF-D8C4ECC381D1}"/>
    <hyperlink ref="B12" r:id="rId8" display="https://www.worldometers.info/coronavirus/usa/tennessee/" xr:uid="{86EFD19F-8800-4A5C-B2BA-0285D5B80D58}"/>
    <hyperlink ref="B13" r:id="rId9" display="https://www.worldometers.info/coronavirus/usa/wisconsin/" xr:uid="{957FD3E1-63C6-48C4-8580-4ED3243B67B1}"/>
    <hyperlink ref="B14" r:id="rId10" display="https://www.worldometers.info/coronavirus/usa/new-jersey/" xr:uid="{77CE7C49-4803-41A0-9E55-6A86CCB6FAED}"/>
    <hyperlink ref="B15" r:id="rId11" display="https://www.worldometers.info/coronavirus/usa/arizona/" xr:uid="{FF44D68C-AAFF-41A5-ACE0-4E1838520297}"/>
    <hyperlink ref="B16" r:id="rId12" display="https://www.worldometers.info/coronavirus/usa/ohio/" xr:uid="{A04CEE69-B9B9-46A3-B632-02A7950EA248}"/>
    <hyperlink ref="B17" r:id="rId13" display="https://www.worldometers.info/coronavirus/usa/michigan/" xr:uid="{A08996C9-B767-47C0-AD21-EA8CBDB94667}"/>
    <hyperlink ref="B18" r:id="rId14" display="https://www.worldometers.info/coronavirus/usa/pennsylvania/" xr:uid="{531FF489-59D0-4BE1-A8FF-74AE7A399F2A}"/>
    <hyperlink ref="B19" r:id="rId15" display="https://www.worldometers.info/coronavirus/usa/missouri/" xr:uid="{9713D981-60DD-4B30-98DE-76A8EF7FC735}"/>
    <hyperlink ref="B20" r:id="rId16" display="https://www.worldometers.info/coronavirus/usa/indiana/" xr:uid="{0ADD4168-ACDE-46CC-A9EA-25F2C6E081DA}"/>
    <hyperlink ref="B21" r:id="rId17" display="https://www.worldometers.info/coronavirus/usa/alabama/" xr:uid="{EE21275F-7881-4835-86E2-D5D9CEA8C132}"/>
    <hyperlink ref="B22" r:id="rId18" display="https://www.worldometers.info/coronavirus/usa/virginia/" xr:uid="{2A57D6DC-6393-4237-ABFC-BFDFFAC4E573}"/>
    <hyperlink ref="B23" r:id="rId19" display="https://www.worldometers.info/coronavirus/usa/louisiana/" xr:uid="{D5A3D5EA-49A2-43F4-835E-8567F3722CB4}"/>
    <hyperlink ref="B24" r:id="rId20" display="https://www.worldometers.info/coronavirus/usa/minnesota/" xr:uid="{5585827F-43A2-4E29-B041-7F5A18FE8E7D}"/>
    <hyperlink ref="B25" r:id="rId21" display="https://www.worldometers.info/coronavirus/usa/south-carolina/" xr:uid="{DBB8773E-393F-4C96-A32A-E5036C04C1E2}"/>
    <hyperlink ref="B26" r:id="rId22" display="https://www.worldometers.info/coronavirus/usa/massachusetts/" xr:uid="{F584DAF5-71E7-4ECC-9AD2-E53B6FF7CA7F}"/>
    <hyperlink ref="B27" r:id="rId23" display="https://www.worldometers.info/coronavirus/usa/iowa/" xr:uid="{4972979A-08AE-424B-9915-B2E8EF251E67}"/>
    <hyperlink ref="B28" r:id="rId24" display="https://www.worldometers.info/coronavirus/usa/maryland/" xr:uid="{74978CC4-4944-417D-9088-DA805AD1C974}"/>
    <hyperlink ref="B29" r:id="rId25" display="https://www.worldometers.info/coronavirus/usa/oklahoma/" xr:uid="{919F86B8-04EF-41AA-94AB-F645BEBE7B7D}"/>
    <hyperlink ref="B30" r:id="rId26" display="https://www.worldometers.info/coronavirus/usa/colorado/" xr:uid="{0AB9DD93-BE37-4DC7-B45A-9C76DF5B8610}"/>
    <hyperlink ref="B31" r:id="rId27" display="https://www.worldometers.info/coronavirus/usa/utah/" xr:uid="{6B436925-C101-4C0D-BADC-4715B3C47DBF}"/>
    <hyperlink ref="B32" r:id="rId28" display="https://www.worldometers.info/coronavirus/usa/mississippi/" xr:uid="{60425AF6-1387-49DD-8344-A2B037C31B8C}"/>
    <hyperlink ref="B33" r:id="rId29" display="https://www.worldometers.info/coronavirus/usa/kentucky/" xr:uid="{A544BDD6-FDDA-49DF-8A58-B90A2FD53413}"/>
    <hyperlink ref="B34" r:id="rId30" display="https://www.worldometers.info/coronavirus/usa/washington/" xr:uid="{3105237D-37E4-418A-A52A-8B03BBC050CA}"/>
    <hyperlink ref="B35" r:id="rId31" display="https://www.worldometers.info/coronavirus/usa/arkansas/" xr:uid="{2FA6F3FD-A7F8-41DC-BC7E-5B9FF5BF7DE5}"/>
    <hyperlink ref="B36" r:id="rId32" display="https://www.worldometers.info/coronavirus/usa/nevada/" xr:uid="{96E27B2C-1AE7-4F06-B505-7F6FB87BCC27}"/>
    <hyperlink ref="B37" r:id="rId33" display="https://www.worldometers.info/coronavirus/usa/kansas/" xr:uid="{42305DCC-15E4-46C5-9220-94B535875F38}"/>
    <hyperlink ref="B38" r:id="rId34" display="https://www.worldometers.info/coronavirus/usa/nebraska/" xr:uid="{518A2ED1-45A6-4EEF-9ABC-25B72DDC48A4}"/>
    <hyperlink ref="B39" r:id="rId35" display="https://www.worldometers.info/coronavirus/usa/connecticut/" xr:uid="{A63087F1-E2D6-416C-8B73-200C26721491}"/>
    <hyperlink ref="B40" r:id="rId36" display="https://www.worldometers.info/coronavirus/usa/idaho/" xr:uid="{5C5803F6-7034-4147-9EA4-053B7B6E575F}"/>
    <hyperlink ref="B41" r:id="rId37" display="https://www.worldometers.info/coronavirus/usa/new-mexico/" xr:uid="{2968AD77-D6AF-403A-BB6F-AF35C5368AF7}"/>
    <hyperlink ref="B42" r:id="rId38" display="https://www.worldometers.info/coronavirus/usa/south-dakota/" xr:uid="{1ED8F471-5EDF-49A8-9628-70ECE0619FE1}"/>
    <hyperlink ref="B43" r:id="rId39" display="https://www.worldometers.info/coronavirus/usa/north-dakota/" xr:uid="{6FDCD021-A3EA-4350-A9D8-7885A8592C15}"/>
    <hyperlink ref="B44" r:id="rId40" display="https://www.worldometers.info/coronavirus/usa/oregon/" xr:uid="{B92D1601-51ED-49DD-AD16-044FFF645A07}"/>
    <hyperlink ref="B45" r:id="rId41" display="https://www.worldometers.info/coronavirus/usa/montana/" xr:uid="{002C36F7-2F78-4F8C-82CB-E984BA8F2832}"/>
    <hyperlink ref="B46" r:id="rId42" display="https://www.worldometers.info/coronavirus/usa/rhode-island/" xr:uid="{94B911AB-3778-44EF-83C6-C23013641433}"/>
    <hyperlink ref="B47" r:id="rId43" display="https://www.worldometers.info/coronavirus/usa/west-virginia/" xr:uid="{E082850E-7CDF-441F-87B8-855390BE4AF2}"/>
    <hyperlink ref="B48" r:id="rId44" display="https://www.worldometers.info/coronavirus/usa/delaware/" xr:uid="{847AA9BF-294B-430F-9665-852AA3F0C036}"/>
    <hyperlink ref="B49" r:id="rId45" display="https://www.worldometers.info/coronavirus/usa/alaska/" xr:uid="{8EE534FA-4D1C-4FA9-B462-AACCB1834A68}"/>
    <hyperlink ref="B50" r:id="rId46" display="https://www.worldometers.info/coronavirus/usa/wyoming/" xr:uid="{A77DE8D1-DF11-47D3-BA52-775A375047E1}"/>
    <hyperlink ref="B51" r:id="rId47" display="https://www.worldometers.info/coronavirus/usa/district-of-columbia/" xr:uid="{D336E34C-6FF4-4469-A2EF-B06CAE96ADD0}"/>
    <hyperlink ref="B52" r:id="rId48" display="https://www.worldometers.info/coronavirus/usa/hawaii/" xr:uid="{1FCBFEDE-32E9-4291-A796-51AB01A084F6}"/>
    <hyperlink ref="B53" r:id="rId49" display="https://www.worldometers.info/coronavirus/usa/new-hampshire/" xr:uid="{30699ACE-292C-441D-B27B-107913D19325}"/>
    <hyperlink ref="B54" r:id="rId50" display="https://www.worldometers.info/coronavirus/usa/maine/" xr:uid="{C8604587-F84F-4C99-B587-2A714B8D51A7}"/>
    <hyperlink ref="B55" r:id="rId51" display="https://www.worldometers.info/coronavirus/usa/vermont/" xr:uid="{D4F642E9-07B3-404A-ADC9-62FBE9C0059E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4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206567</v>
      </c>
      <c r="C2" s="2"/>
      <c r="D2" s="1">
        <v>3120</v>
      </c>
      <c r="E2" s="2"/>
      <c r="F2" s="1">
        <v>84471</v>
      </c>
      <c r="G2" s="1">
        <v>118976</v>
      </c>
      <c r="H2" s="1">
        <v>42129</v>
      </c>
      <c r="I2" s="2">
        <v>636</v>
      </c>
      <c r="J2" s="1">
        <v>1472683</v>
      </c>
      <c r="K2" s="1">
        <v>300352</v>
      </c>
      <c r="L2" s="1">
        <v>4903185</v>
      </c>
      <c r="M2" s="43"/>
      <c r="N2" s="35">
        <f>IFERROR(B2/J2,0)</f>
        <v>0.14026575984105202</v>
      </c>
      <c r="O2" s="36">
        <f>IFERROR(I2/H2,0)</f>
        <v>1.5096489354126611E-2</v>
      </c>
      <c r="P2" s="34">
        <f>D2*250</f>
        <v>780000</v>
      </c>
      <c r="Q2" s="37">
        <f>ABS(P2-B2)/B2</f>
        <v>2.7760145618612846</v>
      </c>
    </row>
    <row r="3" spans="1:17" ht="15" thickBot="1" x14ac:dyDescent="0.35">
      <c r="A3" s="39" t="s">
        <v>52</v>
      </c>
      <c r="B3" s="1">
        <v>19712</v>
      </c>
      <c r="C3" s="2"/>
      <c r="D3" s="2">
        <v>92</v>
      </c>
      <c r="E3" s="2"/>
      <c r="F3" s="1">
        <v>6512</v>
      </c>
      <c r="G3" s="1">
        <v>13108</v>
      </c>
      <c r="H3" s="1">
        <v>26946</v>
      </c>
      <c r="I3" s="2">
        <v>126</v>
      </c>
      <c r="J3" s="1">
        <v>828140</v>
      </c>
      <c r="K3" s="1">
        <v>1132042</v>
      </c>
      <c r="L3" s="1">
        <v>731545</v>
      </c>
      <c r="M3" s="42"/>
      <c r="N3" s="35">
        <f>IFERROR(B3/J3,0)</f>
        <v>2.3802738667375083E-2</v>
      </c>
      <c r="O3" s="36">
        <f>IFERROR(I3/H3,0)</f>
        <v>4.6760187040748163E-3</v>
      </c>
      <c r="P3" s="34">
        <f>D3*250</f>
        <v>23000</v>
      </c>
      <c r="Q3" s="37">
        <f>ABS(P3-B3)/B3</f>
        <v>0.16680194805194806</v>
      </c>
    </row>
    <row r="4" spans="1:17" ht="15" thickBot="1" x14ac:dyDescent="0.35">
      <c r="A4" s="39" t="s">
        <v>33</v>
      </c>
      <c r="B4" s="1">
        <v>263133</v>
      </c>
      <c r="C4" s="2"/>
      <c r="D4" s="1">
        <v>6192</v>
      </c>
      <c r="E4" s="2"/>
      <c r="F4" s="1">
        <v>43682</v>
      </c>
      <c r="G4" s="1">
        <v>213259</v>
      </c>
      <c r="H4" s="1">
        <v>36151</v>
      </c>
      <c r="I4" s="2">
        <v>851</v>
      </c>
      <c r="J4" s="1">
        <v>2224904</v>
      </c>
      <c r="K4" s="1">
        <v>305673</v>
      </c>
      <c r="L4" s="1">
        <v>7278717</v>
      </c>
      <c r="M4" s="42"/>
      <c r="N4" s="35">
        <f>IFERROR(B4/J4,0)</f>
        <v>0.11826712523326849</v>
      </c>
      <c r="O4" s="36">
        <f>IFERROR(I4/H4,0)</f>
        <v>2.3540151033166441E-2</v>
      </c>
      <c r="P4" s="34">
        <f>D4*250</f>
        <v>1548000</v>
      </c>
      <c r="Q4" s="37">
        <f>ABS(P4-B4)/B4</f>
        <v>4.8829565276875195</v>
      </c>
    </row>
    <row r="5" spans="1:17" ht="12.5" customHeight="1" thickBot="1" x14ac:dyDescent="0.35">
      <c r="A5" s="39" t="s">
        <v>34</v>
      </c>
      <c r="B5" s="1">
        <v>124235</v>
      </c>
      <c r="C5" s="2"/>
      <c r="D5" s="1">
        <v>2112</v>
      </c>
      <c r="E5" s="2"/>
      <c r="F5" s="1">
        <v>109235</v>
      </c>
      <c r="G5" s="1">
        <v>12888</v>
      </c>
      <c r="H5" s="1">
        <v>41167</v>
      </c>
      <c r="I5" s="2">
        <v>700</v>
      </c>
      <c r="J5" s="1">
        <v>1526495</v>
      </c>
      <c r="K5" s="1">
        <v>505830</v>
      </c>
      <c r="L5" s="1">
        <v>3017804</v>
      </c>
      <c r="M5" s="42"/>
      <c r="N5" s="35">
        <f>IFERROR(B5/J5,0)</f>
        <v>8.1385789013393425E-2</v>
      </c>
      <c r="O5" s="36">
        <f>IFERROR(I5/H5,0)</f>
        <v>1.7003910899506886E-2</v>
      </c>
      <c r="P5" s="34">
        <f>D5*250</f>
        <v>528000</v>
      </c>
      <c r="Q5" s="37">
        <f>ABS(P5-B5)/B5</f>
        <v>3.2500100615768504</v>
      </c>
    </row>
    <row r="6" spans="1:17" ht="15" thickBot="1" x14ac:dyDescent="0.35">
      <c r="A6" s="39" t="s">
        <v>10</v>
      </c>
      <c r="B6" s="1">
        <v>991810</v>
      </c>
      <c r="C6" s="2"/>
      <c r="D6" s="1">
        <v>18070</v>
      </c>
      <c r="E6" s="2"/>
      <c r="F6" s="1">
        <v>502004</v>
      </c>
      <c r="G6" s="1">
        <v>471736</v>
      </c>
      <c r="H6" s="1">
        <v>25101</v>
      </c>
      <c r="I6" s="2">
        <v>457</v>
      </c>
      <c r="J6" s="1">
        <v>20094641</v>
      </c>
      <c r="K6" s="1">
        <v>508568</v>
      </c>
      <c r="L6" s="1">
        <v>39512223</v>
      </c>
      <c r="M6" s="42"/>
      <c r="N6" s="35">
        <f>IFERROR(B6/J6,0)</f>
        <v>4.9356940489755453E-2</v>
      </c>
      <c r="O6" s="36">
        <f>IFERROR(I6/H6,0)</f>
        <v>1.8206445958328352E-2</v>
      </c>
      <c r="P6" s="34">
        <f>D6*250</f>
        <v>4517500</v>
      </c>
      <c r="Q6" s="37">
        <f>ABS(P6-B6)/B6</f>
        <v>3.5548038434780853</v>
      </c>
    </row>
    <row r="7" spans="1:17" ht="15" thickBot="1" x14ac:dyDescent="0.35">
      <c r="A7" s="39" t="s">
        <v>18</v>
      </c>
      <c r="B7" s="1">
        <v>138427</v>
      </c>
      <c r="C7" s="2"/>
      <c r="D7" s="1">
        <v>2427</v>
      </c>
      <c r="E7" s="2"/>
      <c r="F7" s="1">
        <v>49825</v>
      </c>
      <c r="G7" s="1">
        <v>86175</v>
      </c>
      <c r="H7" s="1">
        <v>24038</v>
      </c>
      <c r="I7" s="2">
        <v>421</v>
      </c>
      <c r="J7" s="1">
        <v>1367027</v>
      </c>
      <c r="K7" s="1">
        <v>237383</v>
      </c>
      <c r="L7" s="1">
        <v>5758736</v>
      </c>
      <c r="M7" s="42"/>
      <c r="N7" s="35">
        <f>IFERROR(B7/J7,0)</f>
        <v>0.10126135036103895</v>
      </c>
      <c r="O7" s="36">
        <f>IFERROR(I7/H7,0)</f>
        <v>1.7513936267576337E-2</v>
      </c>
      <c r="P7" s="34">
        <f>D7*250</f>
        <v>606750</v>
      </c>
      <c r="Q7" s="37">
        <f>ABS(P7-B7)/B7</f>
        <v>3.3831766924082731</v>
      </c>
    </row>
    <row r="8" spans="1:17" ht="15" thickBot="1" x14ac:dyDescent="0.35">
      <c r="A8" s="39" t="s">
        <v>23</v>
      </c>
      <c r="B8" s="1">
        <v>82987</v>
      </c>
      <c r="C8" s="2"/>
      <c r="D8" s="1">
        <v>4707</v>
      </c>
      <c r="E8" s="2"/>
      <c r="F8" s="1">
        <v>45860</v>
      </c>
      <c r="G8" s="1">
        <v>32420</v>
      </c>
      <c r="H8" s="1">
        <v>23276</v>
      </c>
      <c r="I8" s="1">
        <v>1320</v>
      </c>
      <c r="J8" s="1">
        <v>2596983</v>
      </c>
      <c r="K8" s="1">
        <v>728408</v>
      </c>
      <c r="L8" s="1">
        <v>3565287</v>
      </c>
      <c r="M8" s="42"/>
      <c r="N8" s="35">
        <f>IFERROR(B8/J8,0)</f>
        <v>3.1955157195869208E-2</v>
      </c>
      <c r="O8" s="36">
        <f>IFERROR(I8/H8,0)</f>
        <v>5.6710775047258979E-2</v>
      </c>
      <c r="P8" s="34">
        <f>D8*250</f>
        <v>1176750</v>
      </c>
      <c r="Q8" s="37">
        <f>ABS(P8-B8)/B8</f>
        <v>13.179931796546446</v>
      </c>
    </row>
    <row r="9" spans="1:17" ht="15" thickBot="1" x14ac:dyDescent="0.35">
      <c r="A9" s="39" t="s">
        <v>43</v>
      </c>
      <c r="B9" s="1">
        <v>27112</v>
      </c>
      <c r="C9" s="2"/>
      <c r="D9" s="2">
        <v>722</v>
      </c>
      <c r="E9" s="2"/>
      <c r="F9" s="1">
        <v>14276</v>
      </c>
      <c r="G9" s="1">
        <v>12114</v>
      </c>
      <c r="H9" s="1">
        <v>27842</v>
      </c>
      <c r="I9" s="2">
        <v>741</v>
      </c>
      <c r="J9" s="1">
        <v>369131</v>
      </c>
      <c r="K9" s="1">
        <v>379076</v>
      </c>
      <c r="L9" s="1">
        <v>973764</v>
      </c>
      <c r="M9" s="42"/>
      <c r="N9" s="35">
        <f>IFERROR(B9/J9,0)</f>
        <v>7.3448179643541181E-2</v>
      </c>
      <c r="O9" s="36">
        <f>IFERROR(I9/H9,0)</f>
        <v>2.6614467351483369E-2</v>
      </c>
      <c r="P9" s="34">
        <f>D9*250</f>
        <v>180500</v>
      </c>
      <c r="Q9" s="37">
        <f>ABS(P9-B9)/B9</f>
        <v>5.6575686043080555</v>
      </c>
    </row>
    <row r="10" spans="1:17" ht="15" thickBot="1" x14ac:dyDescent="0.35">
      <c r="A10" s="39" t="s">
        <v>63</v>
      </c>
      <c r="B10" s="1">
        <v>18173</v>
      </c>
      <c r="C10" s="2"/>
      <c r="D10" s="2">
        <v>657</v>
      </c>
      <c r="E10" s="2"/>
      <c r="F10" s="1">
        <v>13977</v>
      </c>
      <c r="G10" s="1">
        <v>3539</v>
      </c>
      <c r="H10" s="1">
        <v>25750</v>
      </c>
      <c r="I10" s="2">
        <v>931</v>
      </c>
      <c r="J10" s="1">
        <v>561833</v>
      </c>
      <c r="K10" s="1">
        <v>796080</v>
      </c>
      <c r="L10" s="1">
        <v>705749</v>
      </c>
      <c r="M10" s="44"/>
      <c r="N10" s="28"/>
    </row>
    <row r="11" spans="1:17" ht="15" thickBot="1" x14ac:dyDescent="0.35">
      <c r="A11" s="39" t="s">
        <v>13</v>
      </c>
      <c r="B11" s="1">
        <v>852174</v>
      </c>
      <c r="C11" s="2"/>
      <c r="D11" s="1">
        <v>17253</v>
      </c>
      <c r="E11" s="2"/>
      <c r="F11" s="1">
        <v>602631</v>
      </c>
      <c r="G11" s="1">
        <v>232290</v>
      </c>
      <c r="H11" s="1">
        <v>39677</v>
      </c>
      <c r="I11" s="2">
        <v>803</v>
      </c>
      <c r="J11" s="1">
        <v>10646926</v>
      </c>
      <c r="K11" s="1">
        <v>495719</v>
      </c>
      <c r="L11" s="1">
        <v>21477737</v>
      </c>
      <c r="M11" s="42"/>
      <c r="N11" s="35">
        <f>IFERROR(B11/J11,0)</f>
        <v>8.003944049202559E-2</v>
      </c>
      <c r="O11" s="36">
        <f>IFERROR(I11/H11,0)</f>
        <v>2.0238425284169671E-2</v>
      </c>
      <c r="P11" s="34">
        <f>D11*250</f>
        <v>4313250</v>
      </c>
      <c r="Q11" s="37">
        <f>ABS(P11-B11)/B11</f>
        <v>4.061466320258539</v>
      </c>
    </row>
    <row r="12" spans="1:17" ht="15" thickBot="1" x14ac:dyDescent="0.35">
      <c r="A12" s="39" t="s">
        <v>16</v>
      </c>
      <c r="B12" s="1">
        <v>411652</v>
      </c>
      <c r="C12" s="2"/>
      <c r="D12" s="1">
        <v>8730</v>
      </c>
      <c r="E12" s="2"/>
      <c r="F12" s="1">
        <v>251942</v>
      </c>
      <c r="G12" s="1">
        <v>150980</v>
      </c>
      <c r="H12" s="1">
        <v>38771</v>
      </c>
      <c r="I12" s="2">
        <v>822</v>
      </c>
      <c r="J12" s="1">
        <v>4112222</v>
      </c>
      <c r="K12" s="1">
        <v>387309</v>
      </c>
      <c r="L12" s="1">
        <v>10617423</v>
      </c>
      <c r="M12" s="42"/>
      <c r="N12" s="35">
        <f>IFERROR(B12/J12,0)</f>
        <v>0.10010451770356756</v>
      </c>
      <c r="O12" s="36">
        <f>IFERROR(I12/H12,0)</f>
        <v>2.1201413427561839E-2</v>
      </c>
      <c r="P12" s="34">
        <f>D12*250</f>
        <v>2182500</v>
      </c>
      <c r="Q12" s="37">
        <f>ABS(P12-B12)/B12</f>
        <v>4.301808323535413</v>
      </c>
    </row>
    <row r="13" spans="1:17" ht="13.5" thickBot="1" x14ac:dyDescent="0.35">
      <c r="A13" s="40" t="s">
        <v>64</v>
      </c>
      <c r="B13" s="1">
        <v>5654</v>
      </c>
      <c r="C13" s="2"/>
      <c r="D13" s="2">
        <v>91</v>
      </c>
      <c r="E13" s="2"/>
      <c r="F13" s="1">
        <v>3667</v>
      </c>
      <c r="G13" s="1">
        <v>1896</v>
      </c>
      <c r="H13" s="2"/>
      <c r="I13" s="2"/>
      <c r="J13" s="1">
        <v>73859</v>
      </c>
      <c r="K13" s="2"/>
      <c r="L13" s="2"/>
      <c r="M13" s="42"/>
      <c r="N13" s="35">
        <f>IFERROR(B13/J13,0)</f>
        <v>7.6551266602580589E-2</v>
      </c>
      <c r="O13" s="36">
        <f>IFERROR(I13/H13,0)</f>
        <v>0</v>
      </c>
      <c r="P13" s="34">
        <f>D13*250</f>
        <v>22750</v>
      </c>
      <c r="Q13" s="37">
        <f>ABS(P13-B13)/B13</f>
        <v>3.0237000353731873</v>
      </c>
    </row>
    <row r="14" spans="1:17" ht="15" thickBot="1" x14ac:dyDescent="0.35">
      <c r="A14" s="39" t="s">
        <v>47</v>
      </c>
      <c r="B14" s="1">
        <v>16088</v>
      </c>
      <c r="C14" s="2"/>
      <c r="D14" s="2">
        <v>222</v>
      </c>
      <c r="E14" s="2"/>
      <c r="F14" s="1">
        <v>12006</v>
      </c>
      <c r="G14" s="1">
        <v>3860</v>
      </c>
      <c r="H14" s="1">
        <v>11363</v>
      </c>
      <c r="I14" s="2">
        <v>157</v>
      </c>
      <c r="J14" s="1">
        <v>574852</v>
      </c>
      <c r="K14" s="1">
        <v>406006</v>
      </c>
      <c r="L14" s="1">
        <v>1415872</v>
      </c>
      <c r="M14" s="42"/>
      <c r="N14" s="35">
        <f>IFERROR(B14/J14,0)</f>
        <v>2.798633387376229E-2</v>
      </c>
      <c r="O14" s="36">
        <f>IFERROR(I14/H14,0)</f>
        <v>1.3816773739329402E-2</v>
      </c>
      <c r="P14" s="34">
        <f>D14*250</f>
        <v>55500</v>
      </c>
      <c r="Q14" s="37">
        <f>ABS(P14-B14)/B14</f>
        <v>2.4497762307309796</v>
      </c>
    </row>
    <row r="15" spans="1:17" ht="15" thickBot="1" x14ac:dyDescent="0.35">
      <c r="A15" s="39" t="s">
        <v>49</v>
      </c>
      <c r="B15" s="1">
        <v>75428</v>
      </c>
      <c r="C15" s="2"/>
      <c r="D15" s="2">
        <v>714</v>
      </c>
      <c r="E15" s="2"/>
      <c r="F15" s="1">
        <v>33330</v>
      </c>
      <c r="G15" s="1">
        <v>41384</v>
      </c>
      <c r="H15" s="1">
        <v>42208</v>
      </c>
      <c r="I15" s="2">
        <v>400</v>
      </c>
      <c r="J15" s="1">
        <v>565671</v>
      </c>
      <c r="K15" s="1">
        <v>316536</v>
      </c>
      <c r="L15" s="1">
        <v>1787065</v>
      </c>
      <c r="M15" s="42"/>
      <c r="N15" s="35">
        <f>IFERROR(B15/J15,0)</f>
        <v>0.13334252595590015</v>
      </c>
      <c r="O15" s="36">
        <f>IFERROR(I15/H15,0)</f>
        <v>9.4768764215314629E-3</v>
      </c>
      <c r="P15" s="34">
        <f>D15*250</f>
        <v>178500</v>
      </c>
      <c r="Q15" s="37">
        <f>ABS(P15-B15)/B15</f>
        <v>1.3664952007212177</v>
      </c>
    </row>
    <row r="16" spans="1:17" ht="15" thickBot="1" x14ac:dyDescent="0.35">
      <c r="A16" s="39" t="s">
        <v>12</v>
      </c>
      <c r="B16" s="1">
        <v>511183</v>
      </c>
      <c r="C16" s="2"/>
      <c r="D16" s="1">
        <v>10645</v>
      </c>
      <c r="E16" s="2"/>
      <c r="F16" s="1">
        <v>300775</v>
      </c>
      <c r="G16" s="1">
        <v>199763</v>
      </c>
      <c r="H16" s="1">
        <v>40340</v>
      </c>
      <c r="I16" s="2">
        <v>840</v>
      </c>
      <c r="J16" s="1">
        <v>8571019</v>
      </c>
      <c r="K16" s="1">
        <v>676384</v>
      </c>
      <c r="L16" s="1">
        <v>12671821</v>
      </c>
      <c r="M16" s="42"/>
      <c r="N16" s="35">
        <f>IFERROR(B16/J16,0)</f>
        <v>5.9640866506071213E-2</v>
      </c>
      <c r="O16" s="36">
        <f>IFERROR(I16/H16,0)</f>
        <v>2.0823004462072386E-2</v>
      </c>
      <c r="P16" s="34">
        <f>D16*250</f>
        <v>2661250</v>
      </c>
      <c r="Q16" s="37">
        <f>ABS(P16-B16)/B16</f>
        <v>4.2060612344307229</v>
      </c>
    </row>
    <row r="17" spans="1:17" ht="15" thickBot="1" x14ac:dyDescent="0.35">
      <c r="A17" s="39" t="s">
        <v>27</v>
      </c>
      <c r="B17" s="1">
        <v>219338</v>
      </c>
      <c r="C17" s="2"/>
      <c r="D17" s="1">
        <v>4731</v>
      </c>
      <c r="E17" s="2"/>
      <c r="F17" s="1">
        <v>136988</v>
      </c>
      <c r="G17" s="1">
        <v>77619</v>
      </c>
      <c r="H17" s="1">
        <v>32580</v>
      </c>
      <c r="I17" s="2">
        <v>703</v>
      </c>
      <c r="J17" s="1">
        <v>3269653</v>
      </c>
      <c r="K17" s="1">
        <v>485672</v>
      </c>
      <c r="L17" s="1">
        <v>6732219</v>
      </c>
      <c r="M17" s="42"/>
      <c r="N17" s="35">
        <f>IFERROR(B17/J17,0)</f>
        <v>6.7082959567880754E-2</v>
      </c>
      <c r="O17" s="36">
        <f>IFERROR(I17/H17,0)</f>
        <v>2.1577655003069369E-2</v>
      </c>
      <c r="P17" s="34">
        <f>D17*250</f>
        <v>1182750</v>
      </c>
      <c r="Q17" s="37">
        <f>ABS(P17-B17)/B17</f>
        <v>4.39236247253098</v>
      </c>
    </row>
    <row r="18" spans="1:17" ht="15" thickBot="1" x14ac:dyDescent="0.35">
      <c r="A18" s="39" t="s">
        <v>41</v>
      </c>
      <c r="B18" s="1">
        <v>163827</v>
      </c>
      <c r="C18" s="62">
        <v>2022</v>
      </c>
      <c r="D18" s="1">
        <v>1898</v>
      </c>
      <c r="E18" s="63">
        <v>24</v>
      </c>
      <c r="F18" s="1">
        <v>104211</v>
      </c>
      <c r="G18" s="1">
        <v>57718</v>
      </c>
      <c r="H18" s="1">
        <v>51925</v>
      </c>
      <c r="I18" s="2">
        <v>602</v>
      </c>
      <c r="J18" s="1">
        <v>1055329</v>
      </c>
      <c r="K18" s="1">
        <v>334487</v>
      </c>
      <c r="L18" s="1">
        <v>3155070</v>
      </c>
      <c r="M18" s="42"/>
      <c r="N18" s="35">
        <f>IFERROR(B18/J18,0)</f>
        <v>0.15523784525962994</v>
      </c>
      <c r="O18" s="36">
        <f>IFERROR(I18/H18,0)</f>
        <v>1.1593644679826673E-2</v>
      </c>
      <c r="P18" s="34">
        <f>D18*250</f>
        <v>474500</v>
      </c>
      <c r="Q18" s="37">
        <f>ABS(P18-B18)/B18</f>
        <v>1.8963479768292162</v>
      </c>
    </row>
    <row r="19" spans="1:17" ht="15" thickBot="1" x14ac:dyDescent="0.35">
      <c r="A19" s="39" t="s">
        <v>45</v>
      </c>
      <c r="B19" s="1">
        <v>105510</v>
      </c>
      <c r="C19" s="64">
        <v>870</v>
      </c>
      <c r="D19" s="1">
        <v>1181</v>
      </c>
      <c r="E19" s="2"/>
      <c r="F19" s="1">
        <v>70929</v>
      </c>
      <c r="G19" s="1">
        <v>33400</v>
      </c>
      <c r="H19" s="1">
        <v>36216</v>
      </c>
      <c r="I19" s="2">
        <v>405</v>
      </c>
      <c r="J19" s="1">
        <v>689982</v>
      </c>
      <c r="K19" s="1">
        <v>236837</v>
      </c>
      <c r="L19" s="1">
        <v>2913314</v>
      </c>
      <c r="M19" s="42"/>
      <c r="N19" s="35">
        <f>IFERROR(B19/J19,0)</f>
        <v>0.15291703261824222</v>
      </c>
      <c r="O19" s="36">
        <f>IFERROR(I19/H19,0)</f>
        <v>1.1182902584493042E-2</v>
      </c>
      <c r="P19" s="34">
        <f>D19*250</f>
        <v>295250</v>
      </c>
      <c r="Q19" s="37">
        <f>ABS(P19-B19)/B19</f>
        <v>1.7983129561179034</v>
      </c>
    </row>
    <row r="20" spans="1:17" ht="15" thickBot="1" x14ac:dyDescent="0.35">
      <c r="A20" s="39" t="s">
        <v>38</v>
      </c>
      <c r="B20" s="1">
        <v>124646</v>
      </c>
      <c r="C20" s="2"/>
      <c r="D20" s="1">
        <v>1590</v>
      </c>
      <c r="E20" s="2"/>
      <c r="F20" s="1">
        <v>23165</v>
      </c>
      <c r="G20" s="1">
        <v>99891</v>
      </c>
      <c r="H20" s="1">
        <v>27900</v>
      </c>
      <c r="I20" s="2">
        <v>356</v>
      </c>
      <c r="J20" s="1">
        <v>2269592</v>
      </c>
      <c r="K20" s="1">
        <v>508003</v>
      </c>
      <c r="L20" s="1">
        <v>4467673</v>
      </c>
      <c r="M20" s="42"/>
      <c r="N20" s="35">
        <f>IFERROR(B20/J20,0)</f>
        <v>5.4920003242873612E-2</v>
      </c>
      <c r="O20" s="36">
        <f>IFERROR(I20/H20,0)</f>
        <v>1.2759856630824374E-2</v>
      </c>
      <c r="P20" s="34">
        <f>D20*250</f>
        <v>397500</v>
      </c>
      <c r="Q20" s="37">
        <f>ABS(P20-B20)/B20</f>
        <v>2.1890313367456637</v>
      </c>
    </row>
    <row r="21" spans="1:17" ht="15" thickBot="1" x14ac:dyDescent="0.35">
      <c r="A21" s="39" t="s">
        <v>14</v>
      </c>
      <c r="B21" s="1">
        <v>189682</v>
      </c>
      <c r="C21" s="2"/>
      <c r="D21" s="1">
        <v>6058</v>
      </c>
      <c r="E21" s="2"/>
      <c r="F21" s="1">
        <v>172210</v>
      </c>
      <c r="G21" s="1">
        <v>11414</v>
      </c>
      <c r="H21" s="1">
        <v>40802</v>
      </c>
      <c r="I21" s="1">
        <v>1303</v>
      </c>
      <c r="J21" s="1">
        <v>2919903</v>
      </c>
      <c r="K21" s="1">
        <v>628099</v>
      </c>
      <c r="L21" s="1">
        <v>4648794</v>
      </c>
      <c r="M21" s="42"/>
      <c r="N21" s="35">
        <f>IFERROR(B21/J21,0)</f>
        <v>6.4961747016938576E-2</v>
      </c>
      <c r="O21" s="36">
        <f>IFERROR(I21/H21,0)</f>
        <v>3.1934709082888091E-2</v>
      </c>
      <c r="P21" s="34">
        <f>D21*250</f>
        <v>1514500</v>
      </c>
      <c r="Q21" s="37">
        <f>ABS(P21-B21)/B21</f>
        <v>6.9844160226062568</v>
      </c>
    </row>
    <row r="22" spans="1:17" ht="15" thickBot="1" x14ac:dyDescent="0.35">
      <c r="A22" s="39" t="s">
        <v>39</v>
      </c>
      <c r="B22" s="1">
        <v>8060</v>
      </c>
      <c r="C22" s="2"/>
      <c r="D22" s="2">
        <v>156</v>
      </c>
      <c r="E22" s="2"/>
      <c r="F22" s="1">
        <v>6100</v>
      </c>
      <c r="G22" s="1">
        <v>1804</v>
      </c>
      <c r="H22" s="1">
        <v>5996</v>
      </c>
      <c r="I22" s="2">
        <v>116</v>
      </c>
      <c r="J22" s="1">
        <v>716057</v>
      </c>
      <c r="K22" s="1">
        <v>532696</v>
      </c>
      <c r="L22" s="1">
        <v>1344212</v>
      </c>
      <c r="M22" s="42"/>
      <c r="N22" s="35">
        <f>IFERROR(B22/J22,0)</f>
        <v>1.125608715507285E-2</v>
      </c>
      <c r="O22" s="36">
        <f>IFERROR(I22/H22,0)</f>
        <v>1.9346230820547032E-2</v>
      </c>
      <c r="P22" s="34">
        <f>D22*250</f>
        <v>39000</v>
      </c>
      <c r="Q22" s="37">
        <f>ABS(P22-B22)/B22</f>
        <v>3.838709677419355</v>
      </c>
    </row>
    <row r="23" spans="1:17" ht="15" thickBot="1" x14ac:dyDescent="0.35">
      <c r="A23" s="39" t="s">
        <v>26</v>
      </c>
      <c r="B23" s="1">
        <v>156709</v>
      </c>
      <c r="C23" s="2"/>
      <c r="D23" s="1">
        <v>4233</v>
      </c>
      <c r="E23" s="2"/>
      <c r="F23" s="1">
        <v>8305</v>
      </c>
      <c r="G23" s="1">
        <v>144171</v>
      </c>
      <c r="H23" s="1">
        <v>25921</v>
      </c>
      <c r="I23" s="2">
        <v>700</v>
      </c>
      <c r="J23" s="1">
        <v>3702658</v>
      </c>
      <c r="K23" s="1">
        <v>612447</v>
      </c>
      <c r="L23" s="1">
        <v>6045680</v>
      </c>
      <c r="M23" s="42"/>
      <c r="N23" s="35">
        <f>IFERROR(B23/J23,0)</f>
        <v>4.2323379582991462E-2</v>
      </c>
      <c r="O23" s="36">
        <f>IFERROR(I23/H23,0)</f>
        <v>2.7005130974885227E-2</v>
      </c>
      <c r="P23" s="34">
        <f>D23*250</f>
        <v>1058250</v>
      </c>
      <c r="Q23" s="37">
        <f>ABS(P23-B23)/B23</f>
        <v>5.7529624973677329</v>
      </c>
    </row>
    <row r="24" spans="1:17" ht="15" thickBot="1" x14ac:dyDescent="0.35">
      <c r="A24" s="39" t="s">
        <v>17</v>
      </c>
      <c r="B24" s="1">
        <v>174881</v>
      </c>
      <c r="C24" s="2"/>
      <c r="D24" s="1">
        <v>10184</v>
      </c>
      <c r="E24" s="2"/>
      <c r="F24" s="1">
        <v>140995</v>
      </c>
      <c r="G24" s="1">
        <v>23702</v>
      </c>
      <c r="H24" s="1">
        <v>25373</v>
      </c>
      <c r="I24" s="1">
        <v>1478</v>
      </c>
      <c r="J24" s="1">
        <v>6826328</v>
      </c>
      <c r="K24" s="1">
        <v>990399</v>
      </c>
      <c r="L24" s="1">
        <v>6892503</v>
      </c>
      <c r="M24" s="42"/>
      <c r="N24" s="35">
        <f>IFERROR(B24/J24,0)</f>
        <v>2.5618604907352825E-2</v>
      </c>
      <c r="O24" s="36">
        <f>IFERROR(I24/H24,0)</f>
        <v>5.8250896622393883E-2</v>
      </c>
      <c r="P24" s="34">
        <f>D24*250</f>
        <v>2546000</v>
      </c>
      <c r="Q24" s="37">
        <f>ABS(P24-B24)/B24</f>
        <v>13.558471188979935</v>
      </c>
    </row>
    <row r="25" spans="1:17" ht="15" thickBot="1" x14ac:dyDescent="0.35">
      <c r="A25" s="39" t="s">
        <v>11</v>
      </c>
      <c r="B25" s="1">
        <v>245252</v>
      </c>
      <c r="C25" s="2"/>
      <c r="D25" s="1">
        <v>8094</v>
      </c>
      <c r="E25" s="2"/>
      <c r="F25" s="1">
        <v>128981</v>
      </c>
      <c r="G25" s="1">
        <v>108177</v>
      </c>
      <c r="H25" s="1">
        <v>24557</v>
      </c>
      <c r="I25" s="2">
        <v>810</v>
      </c>
      <c r="J25" s="1">
        <v>5815090</v>
      </c>
      <c r="K25" s="1">
        <v>582274</v>
      </c>
      <c r="L25" s="1">
        <v>9986857</v>
      </c>
      <c r="M25" s="42"/>
      <c r="N25" s="35">
        <f>IFERROR(B25/J25,0)</f>
        <v>4.217509961152794E-2</v>
      </c>
      <c r="O25" s="36">
        <f>IFERROR(I25/H25,0)</f>
        <v>3.2984485075538542E-2</v>
      </c>
      <c r="P25" s="34">
        <f>D25*250</f>
        <v>2023500</v>
      </c>
      <c r="Q25" s="37">
        <f>ABS(P25-B25)/B25</f>
        <v>7.2506972420204523</v>
      </c>
    </row>
    <row r="26" spans="1:17" ht="15" thickBot="1" x14ac:dyDescent="0.35">
      <c r="A26" s="39" t="s">
        <v>32</v>
      </c>
      <c r="B26" s="1">
        <v>189681</v>
      </c>
      <c r="C26" s="2"/>
      <c r="D26" s="1">
        <v>2752</v>
      </c>
      <c r="E26" s="2"/>
      <c r="F26" s="1">
        <v>153347</v>
      </c>
      <c r="G26" s="1">
        <v>33582</v>
      </c>
      <c r="H26" s="1">
        <v>33634</v>
      </c>
      <c r="I26" s="2">
        <v>488</v>
      </c>
      <c r="J26" s="1">
        <v>3179872</v>
      </c>
      <c r="K26" s="1">
        <v>563844</v>
      </c>
      <c r="L26" s="1">
        <v>5639632</v>
      </c>
      <c r="M26" s="42"/>
      <c r="N26" s="35">
        <f>IFERROR(B26/J26,0)</f>
        <v>5.9650514234535226E-2</v>
      </c>
      <c r="O26" s="36">
        <f>IFERROR(I26/H26,0)</f>
        <v>1.4509127668430755E-2</v>
      </c>
      <c r="P26" s="34">
        <f>D26*250</f>
        <v>688000</v>
      </c>
      <c r="Q26" s="37">
        <f>ABS(P26-B26)/B26</f>
        <v>2.6271424127877858</v>
      </c>
    </row>
    <row r="27" spans="1:17" ht="15" thickBot="1" x14ac:dyDescent="0.35">
      <c r="A27" s="39" t="s">
        <v>30</v>
      </c>
      <c r="B27" s="1">
        <v>128138</v>
      </c>
      <c r="C27" s="2"/>
      <c r="D27" s="1">
        <v>3480</v>
      </c>
      <c r="E27" s="2"/>
      <c r="F27" s="1">
        <v>111430</v>
      </c>
      <c r="G27" s="1">
        <v>13228</v>
      </c>
      <c r="H27" s="1">
        <v>43055</v>
      </c>
      <c r="I27" s="1">
        <v>1169</v>
      </c>
      <c r="J27" s="1">
        <v>1152661</v>
      </c>
      <c r="K27" s="1">
        <v>387299</v>
      </c>
      <c r="L27" s="1">
        <v>2976149</v>
      </c>
      <c r="M27" s="42"/>
      <c r="N27" s="35">
        <f>IFERROR(B27/J27,0)</f>
        <v>0.11116711678455331</v>
      </c>
      <c r="O27" s="36">
        <f>IFERROR(I27/H27,0)</f>
        <v>2.7151318081523632E-2</v>
      </c>
      <c r="P27" s="34">
        <f>D27*250</f>
        <v>870000</v>
      </c>
      <c r="Q27" s="37">
        <f>ABS(P27-B27)/B27</f>
        <v>5.7895550110037615</v>
      </c>
    </row>
    <row r="28" spans="1:17" ht="15" thickBot="1" x14ac:dyDescent="0.35">
      <c r="A28" s="39" t="s">
        <v>35</v>
      </c>
      <c r="B28" s="1">
        <v>228907</v>
      </c>
      <c r="C28" s="62">
        <v>6559</v>
      </c>
      <c r="D28" s="1">
        <v>3454</v>
      </c>
      <c r="E28" s="63">
        <v>119</v>
      </c>
      <c r="F28" s="1">
        <v>60023</v>
      </c>
      <c r="G28" s="1">
        <v>165430</v>
      </c>
      <c r="H28" s="1">
        <v>37297</v>
      </c>
      <c r="I28" s="2">
        <v>563</v>
      </c>
      <c r="J28" s="1">
        <v>2823774</v>
      </c>
      <c r="K28" s="1">
        <v>460091</v>
      </c>
      <c r="L28" s="1">
        <v>6137428</v>
      </c>
      <c r="M28" s="42"/>
      <c r="N28" s="35">
        <f>IFERROR(B28/J28,0)</f>
        <v>8.1064206979737041E-2</v>
      </c>
      <c r="O28" s="36">
        <f>IFERROR(I28/H28,0)</f>
        <v>1.5095047859077138E-2</v>
      </c>
      <c r="P28" s="34">
        <f>D28*250</f>
        <v>863500</v>
      </c>
      <c r="Q28" s="37">
        <f>ABS(P28-B28)/B28</f>
        <v>2.7722743297496364</v>
      </c>
    </row>
    <row r="29" spans="1:17" ht="15" thickBot="1" x14ac:dyDescent="0.35">
      <c r="A29" s="39" t="s">
        <v>51</v>
      </c>
      <c r="B29" s="1">
        <v>41151</v>
      </c>
      <c r="C29" s="2"/>
      <c r="D29" s="2">
        <v>462</v>
      </c>
      <c r="E29" s="2"/>
      <c r="F29" s="1">
        <v>23873</v>
      </c>
      <c r="G29" s="1">
        <v>16816</v>
      </c>
      <c r="H29" s="1">
        <v>38503</v>
      </c>
      <c r="I29" s="2">
        <v>432</v>
      </c>
      <c r="J29" s="1">
        <v>544566</v>
      </c>
      <c r="K29" s="1">
        <v>509522</v>
      </c>
      <c r="L29" s="1">
        <v>1068778</v>
      </c>
      <c r="M29" s="42"/>
      <c r="N29" s="35">
        <f>IFERROR(B29/J29,0)</f>
        <v>7.5566597988122652E-2</v>
      </c>
      <c r="O29" s="36">
        <f>IFERROR(I29/H29,0)</f>
        <v>1.1219904942472015E-2</v>
      </c>
      <c r="P29" s="34">
        <f>D29*250</f>
        <v>115500</v>
      </c>
      <c r="Q29" s="37">
        <f>ABS(P29-B29)/B29</f>
        <v>1.8067361668003208</v>
      </c>
    </row>
    <row r="30" spans="1:17" ht="15" thickBot="1" x14ac:dyDescent="0.35">
      <c r="A30" s="39" t="s">
        <v>50</v>
      </c>
      <c r="B30" s="1">
        <v>85551</v>
      </c>
      <c r="C30" s="2"/>
      <c r="D30" s="2">
        <v>710</v>
      </c>
      <c r="E30" s="2"/>
      <c r="F30" s="1">
        <v>49314</v>
      </c>
      <c r="G30" s="1">
        <v>35527</v>
      </c>
      <c r="H30" s="1">
        <v>44226</v>
      </c>
      <c r="I30" s="2">
        <v>367</v>
      </c>
      <c r="J30" s="1">
        <v>634040</v>
      </c>
      <c r="K30" s="1">
        <v>327770</v>
      </c>
      <c r="L30" s="1">
        <v>1934408</v>
      </c>
      <c r="M30" s="43"/>
      <c r="N30" s="35">
        <f>IFERROR(B30/J30,0)</f>
        <v>0.13492997287237399</v>
      </c>
      <c r="O30" s="36">
        <f>IFERROR(I30/H30,0)</f>
        <v>8.2982860760638533E-3</v>
      </c>
      <c r="P30" s="34">
        <f>D30*250</f>
        <v>177500</v>
      </c>
      <c r="Q30" s="37">
        <f>ABS(P30-B30)/B30</f>
        <v>1.0747858002828723</v>
      </c>
    </row>
    <row r="31" spans="1:17" ht="15" thickBot="1" x14ac:dyDescent="0.35">
      <c r="A31" s="39" t="s">
        <v>31</v>
      </c>
      <c r="B31" s="1">
        <v>112304</v>
      </c>
      <c r="C31" s="2"/>
      <c r="D31" s="1">
        <v>1859</v>
      </c>
      <c r="E31" s="2"/>
      <c r="F31" s="1">
        <v>74407</v>
      </c>
      <c r="G31" s="1">
        <v>36038</v>
      </c>
      <c r="H31" s="1">
        <v>36460</v>
      </c>
      <c r="I31" s="2">
        <v>604</v>
      </c>
      <c r="J31" s="1">
        <v>1352746</v>
      </c>
      <c r="K31" s="1">
        <v>439181</v>
      </c>
      <c r="L31" s="1">
        <v>3080156</v>
      </c>
      <c r="M31" s="42"/>
      <c r="N31" s="35">
        <f>IFERROR(B31/J31,0)</f>
        <v>8.3019280781462299E-2</v>
      </c>
      <c r="O31" s="36">
        <f>IFERROR(I31/H31,0)</f>
        <v>1.6566099835436093E-2</v>
      </c>
      <c r="P31" s="34">
        <f>D31*250</f>
        <v>464750</v>
      </c>
      <c r="Q31" s="37">
        <f>ABS(P31-B31)/B31</f>
        <v>3.1383209858954269</v>
      </c>
    </row>
    <row r="32" spans="1:17" ht="15" thickBot="1" x14ac:dyDescent="0.35">
      <c r="A32" s="53" t="s">
        <v>42</v>
      </c>
      <c r="B32" s="54">
        <v>12919</v>
      </c>
      <c r="C32" s="55"/>
      <c r="D32" s="55">
        <v>489</v>
      </c>
      <c r="E32" s="55"/>
      <c r="F32" s="54">
        <v>10233</v>
      </c>
      <c r="G32" s="54">
        <v>2197</v>
      </c>
      <c r="H32" s="54">
        <v>9501</v>
      </c>
      <c r="I32" s="55">
        <v>360</v>
      </c>
      <c r="J32" s="54">
        <v>400529</v>
      </c>
      <c r="K32" s="54">
        <v>294569</v>
      </c>
      <c r="L32" s="54">
        <v>1359711</v>
      </c>
      <c r="M32" s="42"/>
      <c r="N32" s="35">
        <f>IFERROR(B32/J32,0)</f>
        <v>3.2254842970171949E-2</v>
      </c>
      <c r="O32" s="36">
        <f>IFERROR(I32/H32,0)</f>
        <v>3.7890748342279762E-2</v>
      </c>
      <c r="P32" s="34">
        <f>D32*250</f>
        <v>122250</v>
      </c>
      <c r="Q32" s="37">
        <f>ABS(P32-B32)/B32</f>
        <v>8.4628067187862843</v>
      </c>
    </row>
    <row r="33" spans="1:17" ht="15" thickBot="1" x14ac:dyDescent="0.35">
      <c r="A33" s="39" t="s">
        <v>8</v>
      </c>
      <c r="B33" s="1">
        <v>266688</v>
      </c>
      <c r="C33" s="2"/>
      <c r="D33" s="1">
        <v>16595</v>
      </c>
      <c r="E33" s="2"/>
      <c r="F33" s="1">
        <v>185134</v>
      </c>
      <c r="G33" s="1">
        <v>64959</v>
      </c>
      <c r="H33" s="1">
        <v>30025</v>
      </c>
      <c r="I33" s="1">
        <v>1868</v>
      </c>
      <c r="J33" s="1">
        <v>5037287</v>
      </c>
      <c r="K33" s="1">
        <v>567122</v>
      </c>
      <c r="L33" s="1">
        <v>8882190</v>
      </c>
      <c r="M33" s="42"/>
      <c r="N33" s="35">
        <f>IFERROR(B33/J33,0)</f>
        <v>5.294278447902611E-2</v>
      </c>
      <c r="O33" s="36">
        <f>IFERROR(I33/H33,0)</f>
        <v>6.2214820982514574E-2</v>
      </c>
      <c r="P33" s="34">
        <f>D33*250</f>
        <v>4148750</v>
      </c>
      <c r="Q33" s="37">
        <f>ABS(P33-B33)/B33</f>
        <v>14.556567974562036</v>
      </c>
    </row>
    <row r="34" spans="1:17" ht="15" thickBot="1" x14ac:dyDescent="0.35">
      <c r="A34" s="39" t="s">
        <v>44</v>
      </c>
      <c r="B34" s="1">
        <v>57547</v>
      </c>
      <c r="C34" s="2"/>
      <c r="D34" s="1">
        <v>1144</v>
      </c>
      <c r="E34" s="2"/>
      <c r="F34" s="1">
        <v>23736</v>
      </c>
      <c r="G34" s="1">
        <v>32667</v>
      </c>
      <c r="H34" s="1">
        <v>27445</v>
      </c>
      <c r="I34" s="2">
        <v>546</v>
      </c>
      <c r="J34" s="1">
        <v>1281951</v>
      </c>
      <c r="K34" s="1">
        <v>611376</v>
      </c>
      <c r="L34" s="1">
        <v>2096829</v>
      </c>
      <c r="M34" s="42"/>
      <c r="N34" s="35">
        <f>IFERROR(B34/J34,0)</f>
        <v>4.4890171309199804E-2</v>
      </c>
      <c r="O34" s="36">
        <f>IFERROR(I34/H34,0)</f>
        <v>1.9894334122791037E-2</v>
      </c>
      <c r="P34" s="34">
        <f>D34*250</f>
        <v>286000</v>
      </c>
      <c r="Q34" s="37">
        <f>ABS(P34-B34)/B34</f>
        <v>3.9698507307070741</v>
      </c>
    </row>
    <row r="35" spans="1:17" ht="15" thickBot="1" x14ac:dyDescent="0.35">
      <c r="A35" s="39" t="s">
        <v>7</v>
      </c>
      <c r="B35" s="1">
        <v>573248</v>
      </c>
      <c r="C35" s="2"/>
      <c r="D35" s="1">
        <v>33876</v>
      </c>
      <c r="E35" s="2"/>
      <c r="F35" s="1">
        <v>426725</v>
      </c>
      <c r="G35" s="1">
        <v>112647</v>
      </c>
      <c r="H35" s="1">
        <v>29468</v>
      </c>
      <c r="I35" s="1">
        <v>1741</v>
      </c>
      <c r="J35" s="1">
        <v>15904266</v>
      </c>
      <c r="K35" s="1">
        <v>817550</v>
      </c>
      <c r="L35" s="1">
        <v>19453561</v>
      </c>
      <c r="M35" s="42"/>
      <c r="N35" s="35">
        <f>IFERROR(B35/J35,0)</f>
        <v>3.6043662750610432E-2</v>
      </c>
      <c r="O35" s="36">
        <f>IFERROR(I35/H35,0)</f>
        <v>5.9081037057146735E-2</v>
      </c>
      <c r="P35" s="34">
        <f>D35*250</f>
        <v>8469000</v>
      </c>
      <c r="Q35" s="37">
        <f>ABS(P35-B35)/B35</f>
        <v>13.773710505749692</v>
      </c>
    </row>
    <row r="36" spans="1:17" ht="15" thickBot="1" x14ac:dyDescent="0.35">
      <c r="A36" s="39" t="s">
        <v>24</v>
      </c>
      <c r="B36" s="1">
        <v>297442</v>
      </c>
      <c r="C36" s="2"/>
      <c r="D36" s="1">
        <v>4660</v>
      </c>
      <c r="E36" s="2"/>
      <c r="F36" s="1">
        <v>261719</v>
      </c>
      <c r="G36" s="1">
        <v>31063</v>
      </c>
      <c r="H36" s="1">
        <v>28360</v>
      </c>
      <c r="I36" s="2">
        <v>444</v>
      </c>
      <c r="J36" s="1">
        <v>4416365</v>
      </c>
      <c r="K36" s="1">
        <v>421084</v>
      </c>
      <c r="L36" s="1">
        <v>10488084</v>
      </c>
      <c r="M36" s="42"/>
      <c r="N36" s="35">
        <f>IFERROR(B36/J36,0)</f>
        <v>6.7349958619815159E-2</v>
      </c>
      <c r="O36" s="36">
        <f>IFERROR(I36/H36,0)</f>
        <v>1.5655853314527502E-2</v>
      </c>
      <c r="P36" s="34">
        <f>D36*250</f>
        <v>1165000</v>
      </c>
      <c r="Q36" s="37">
        <f>ABS(P36-B36)/B36</f>
        <v>2.9167299843330801</v>
      </c>
    </row>
    <row r="37" spans="1:17" ht="15" thickBot="1" x14ac:dyDescent="0.35">
      <c r="A37" s="39" t="s">
        <v>53</v>
      </c>
      <c r="B37" s="1">
        <v>56342</v>
      </c>
      <c r="C37" s="2"/>
      <c r="D37" s="2">
        <v>674</v>
      </c>
      <c r="E37" s="2"/>
      <c r="F37" s="1">
        <v>43949</v>
      </c>
      <c r="G37" s="1">
        <v>11719</v>
      </c>
      <c r="H37" s="1">
        <v>73934</v>
      </c>
      <c r="I37" s="2">
        <v>884</v>
      </c>
      <c r="J37" s="1">
        <v>310998</v>
      </c>
      <c r="K37" s="1">
        <v>408101</v>
      </c>
      <c r="L37" s="1">
        <v>762062</v>
      </c>
      <c r="M37" s="42"/>
      <c r="N37" s="35">
        <f>IFERROR(B37/J37,0)</f>
        <v>0.18116515218747387</v>
      </c>
      <c r="O37" s="36">
        <f>IFERROR(I37/H37,0)</f>
        <v>1.1956609949414342E-2</v>
      </c>
      <c r="P37" s="34">
        <f>D37*250</f>
        <v>168500</v>
      </c>
      <c r="Q37" s="37">
        <f>ABS(P37-B37)/B37</f>
        <v>1.9906641581768485</v>
      </c>
    </row>
    <row r="38" spans="1:17" ht="15" thickBot="1" x14ac:dyDescent="0.35">
      <c r="A38" s="39" t="s">
        <v>21</v>
      </c>
      <c r="B38" s="1">
        <v>261482</v>
      </c>
      <c r="C38" s="2"/>
      <c r="D38" s="1">
        <v>5588</v>
      </c>
      <c r="E38" s="2"/>
      <c r="F38" s="1">
        <v>189079</v>
      </c>
      <c r="G38" s="1">
        <v>66815</v>
      </c>
      <c r="H38" s="1">
        <v>22370</v>
      </c>
      <c r="I38" s="2">
        <v>478</v>
      </c>
      <c r="J38" s="1">
        <v>4950007</v>
      </c>
      <c r="K38" s="1">
        <v>423472</v>
      </c>
      <c r="L38" s="1">
        <v>11689100</v>
      </c>
      <c r="M38" s="42"/>
      <c r="N38" s="35">
        <f>IFERROR(B38/J38,0)</f>
        <v>5.2824571763231853E-2</v>
      </c>
      <c r="O38" s="36">
        <f>IFERROR(I38/H38,0)</f>
        <v>2.1367903442109967E-2</v>
      </c>
      <c r="P38" s="34">
        <f>D38*250</f>
        <v>1397000</v>
      </c>
      <c r="Q38" s="37">
        <f>ABS(P38-B38)/B38</f>
        <v>4.3426239664680555</v>
      </c>
    </row>
    <row r="39" spans="1:17" ht="15" thickBot="1" x14ac:dyDescent="0.35">
      <c r="A39" s="39" t="s">
        <v>46</v>
      </c>
      <c r="B39" s="1">
        <v>140157</v>
      </c>
      <c r="C39" s="2"/>
      <c r="D39" s="1">
        <v>1451</v>
      </c>
      <c r="E39" s="2"/>
      <c r="F39" s="1">
        <v>118074</v>
      </c>
      <c r="G39" s="1">
        <v>20632</v>
      </c>
      <c r="H39" s="1">
        <v>35420</v>
      </c>
      <c r="I39" s="2">
        <v>367</v>
      </c>
      <c r="J39" s="1">
        <v>1759745</v>
      </c>
      <c r="K39" s="1">
        <v>444720</v>
      </c>
      <c r="L39" s="1">
        <v>3956971</v>
      </c>
      <c r="M39" s="42"/>
      <c r="N39" s="35">
        <f>IFERROR(B39/J39,0)</f>
        <v>7.9646198739021845E-2</v>
      </c>
      <c r="O39" s="36">
        <f>IFERROR(I39/H39,0)</f>
        <v>1.03613777526821E-2</v>
      </c>
      <c r="P39" s="34">
        <f>D39*250</f>
        <v>362750</v>
      </c>
      <c r="Q39" s="37">
        <f>ABS(P39-B39)/B39</f>
        <v>1.5881689819274101</v>
      </c>
    </row>
    <row r="40" spans="1:17" ht="15" thickBot="1" x14ac:dyDescent="0.35">
      <c r="A40" s="39" t="s">
        <v>37</v>
      </c>
      <c r="B40" s="1">
        <v>51909</v>
      </c>
      <c r="C40" s="2"/>
      <c r="D40" s="2">
        <v>737</v>
      </c>
      <c r="E40" s="2"/>
      <c r="F40" s="2" t="s">
        <v>104</v>
      </c>
      <c r="G40" s="2" t="s">
        <v>104</v>
      </c>
      <c r="H40" s="1">
        <v>12307</v>
      </c>
      <c r="I40" s="2">
        <v>175</v>
      </c>
      <c r="J40" s="1">
        <v>918601</v>
      </c>
      <c r="K40" s="1">
        <v>217795</v>
      </c>
      <c r="L40" s="1">
        <v>4217737</v>
      </c>
      <c r="M40" s="42"/>
      <c r="N40" s="35">
        <f>IFERROR(B40/J40,0)</f>
        <v>5.6508756249993193E-2</v>
      </c>
      <c r="O40" s="36">
        <f>IFERROR(I40/H40,0)</f>
        <v>1.4219549849679044E-2</v>
      </c>
      <c r="P40" s="34">
        <f>D40*250</f>
        <v>184250</v>
      </c>
      <c r="Q40" s="37">
        <f>ABS(P40-B40)/B40</f>
        <v>2.5494808222080949</v>
      </c>
    </row>
    <row r="41" spans="1:17" ht="15" thickBot="1" x14ac:dyDescent="0.35">
      <c r="A41" s="39" t="s">
        <v>19</v>
      </c>
      <c r="B41" s="1">
        <v>244046</v>
      </c>
      <c r="C41" s="2"/>
      <c r="D41" s="1">
        <v>9164</v>
      </c>
      <c r="E41" s="2"/>
      <c r="F41" s="1">
        <v>171833</v>
      </c>
      <c r="G41" s="1">
        <v>63049</v>
      </c>
      <c r="H41" s="1">
        <v>19063</v>
      </c>
      <c r="I41" s="2">
        <v>716</v>
      </c>
      <c r="J41" s="1">
        <v>3008783</v>
      </c>
      <c r="K41" s="1">
        <v>235025</v>
      </c>
      <c r="L41" s="1">
        <v>12801989</v>
      </c>
      <c r="M41" s="42"/>
      <c r="N41" s="35">
        <f>IFERROR(B41/J41,0)</f>
        <v>8.1111200109811835E-2</v>
      </c>
      <c r="O41" s="36">
        <f>IFERROR(I41/H41,0)</f>
        <v>3.7559670566017937E-2</v>
      </c>
      <c r="P41" s="34">
        <f>D41*250</f>
        <v>2291000</v>
      </c>
      <c r="Q41" s="37">
        <f>ABS(P41-B41)/B41</f>
        <v>8.3875744736648006</v>
      </c>
    </row>
    <row r="42" spans="1:17" ht="13.5" thickBot="1" x14ac:dyDescent="0.35">
      <c r="A42" s="40" t="s">
        <v>65</v>
      </c>
      <c r="B42" s="1">
        <v>73244</v>
      </c>
      <c r="C42" s="2"/>
      <c r="D42" s="2">
        <v>889</v>
      </c>
      <c r="E42" s="2"/>
      <c r="F42" s="2" t="s">
        <v>104</v>
      </c>
      <c r="G42" s="2" t="s">
        <v>104</v>
      </c>
      <c r="H42" s="1">
        <v>21625</v>
      </c>
      <c r="I42" s="2">
        <v>262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0.1578286174804395</v>
      </c>
      <c r="O42" s="36">
        <f>IFERROR(I42/H42,0)</f>
        <v>1.2115606936416185E-2</v>
      </c>
      <c r="P42" s="34">
        <f>D42*250</f>
        <v>222250</v>
      </c>
      <c r="Q42" s="37">
        <f>ABS(P42-B42)/B42</f>
        <v>2.0343782425864236</v>
      </c>
    </row>
    <row r="43" spans="1:17" ht="15" thickBot="1" x14ac:dyDescent="0.35">
      <c r="A43" s="39" t="s">
        <v>40</v>
      </c>
      <c r="B43" s="1">
        <v>38798</v>
      </c>
      <c r="C43" s="2"/>
      <c r="D43" s="1">
        <v>1237</v>
      </c>
      <c r="E43" s="2"/>
      <c r="F43" s="1">
        <v>2989</v>
      </c>
      <c r="G43" s="1">
        <v>34572</v>
      </c>
      <c r="H43" s="1">
        <v>36624</v>
      </c>
      <c r="I43" s="1">
        <v>1168</v>
      </c>
      <c r="J43" s="1">
        <v>1267275</v>
      </c>
      <c r="K43" s="1">
        <v>1196264</v>
      </c>
      <c r="L43" s="1">
        <v>1059361</v>
      </c>
      <c r="M43" s="42"/>
      <c r="N43" s="35">
        <f>IFERROR(B43/J43,0)</f>
        <v>3.0615296600974531E-2</v>
      </c>
      <c r="O43" s="36">
        <f>IFERROR(I43/H43,0)</f>
        <v>3.1891655744866756E-2</v>
      </c>
      <c r="P43" s="34">
        <f>D43*250</f>
        <v>309250</v>
      </c>
      <c r="Q43" s="37">
        <f>ABS(P43-B43)/B43</f>
        <v>6.9707716892623335</v>
      </c>
    </row>
    <row r="44" spans="1:17" ht="15" thickBot="1" x14ac:dyDescent="0.35">
      <c r="A44" s="39" t="s">
        <v>25</v>
      </c>
      <c r="B44" s="1">
        <v>187738</v>
      </c>
      <c r="C44" s="2"/>
      <c r="D44" s="1">
        <v>4062</v>
      </c>
      <c r="E44" s="2"/>
      <c r="F44" s="1">
        <v>97765</v>
      </c>
      <c r="G44" s="1">
        <v>85911</v>
      </c>
      <c r="H44" s="1">
        <v>36463</v>
      </c>
      <c r="I44" s="2">
        <v>789</v>
      </c>
      <c r="J44" s="1">
        <v>2208233</v>
      </c>
      <c r="K44" s="1">
        <v>428890</v>
      </c>
      <c r="L44" s="1">
        <v>5148714</v>
      </c>
      <c r="M44" s="42"/>
      <c r="N44" s="35">
        <f>IFERROR(B44/J44,0)</f>
        <v>8.5017296634911269E-2</v>
      </c>
      <c r="O44" s="36">
        <f>IFERROR(I44/H44,0)</f>
        <v>2.1638373145380248E-2</v>
      </c>
      <c r="P44" s="34">
        <f>D44*250</f>
        <v>1015500</v>
      </c>
      <c r="Q44" s="37">
        <f>ABS(P44-B44)/B44</f>
        <v>4.4091340059018416</v>
      </c>
    </row>
    <row r="45" spans="1:17" ht="15" thickBot="1" x14ac:dyDescent="0.35">
      <c r="A45" s="39" t="s">
        <v>54</v>
      </c>
      <c r="B45" s="1">
        <v>57334</v>
      </c>
      <c r="C45" s="2"/>
      <c r="D45" s="2">
        <v>540</v>
      </c>
      <c r="E45" s="2"/>
      <c r="F45" s="1">
        <v>40199</v>
      </c>
      <c r="G45" s="1">
        <v>16595</v>
      </c>
      <c r="H45" s="1">
        <v>64809</v>
      </c>
      <c r="I45" s="2">
        <v>610</v>
      </c>
      <c r="J45" s="1">
        <v>280699</v>
      </c>
      <c r="K45" s="1">
        <v>317296</v>
      </c>
      <c r="L45" s="1">
        <v>884659</v>
      </c>
      <c r="M45" s="42"/>
      <c r="N45" s="35">
        <f>IFERROR(B45/J45,0)</f>
        <v>0.20425437924609635</v>
      </c>
      <c r="O45" s="36">
        <f>IFERROR(I45/H45,0)</f>
        <v>9.4122729867765278E-3</v>
      </c>
      <c r="P45" s="34">
        <f>D45*250</f>
        <v>135000</v>
      </c>
      <c r="Q45" s="37">
        <f>ABS(P45-B45)/B45</f>
        <v>1.3546237834443786</v>
      </c>
    </row>
    <row r="46" spans="1:17" ht="15" thickBot="1" x14ac:dyDescent="0.35">
      <c r="A46" s="39" t="s">
        <v>20</v>
      </c>
      <c r="B46" s="1">
        <v>289749</v>
      </c>
      <c r="C46" s="2"/>
      <c r="D46" s="1">
        <v>3672</v>
      </c>
      <c r="E46" s="2"/>
      <c r="F46" s="1">
        <v>256143</v>
      </c>
      <c r="G46" s="1">
        <v>29934</v>
      </c>
      <c r="H46" s="1">
        <v>42428</v>
      </c>
      <c r="I46" s="2">
        <v>538</v>
      </c>
      <c r="J46" s="1">
        <v>3925460</v>
      </c>
      <c r="K46" s="1">
        <v>574807</v>
      </c>
      <c r="L46" s="1">
        <v>6829174</v>
      </c>
      <c r="M46" s="42"/>
      <c r="N46" s="35">
        <f>IFERROR(B46/J46,0)</f>
        <v>7.38127506075721E-2</v>
      </c>
      <c r="O46" s="36">
        <f>IFERROR(I46/H46,0)</f>
        <v>1.2680305458659375E-2</v>
      </c>
      <c r="P46" s="34">
        <f>D46*250</f>
        <v>918000</v>
      </c>
      <c r="Q46" s="37">
        <f>ABS(P46-B46)/B46</f>
        <v>2.1682594245364091</v>
      </c>
    </row>
    <row r="47" spans="1:17" ht="15" thickBot="1" x14ac:dyDescent="0.35">
      <c r="A47" s="39" t="s">
        <v>15</v>
      </c>
      <c r="B47" s="1">
        <v>1042439</v>
      </c>
      <c r="C47" s="2"/>
      <c r="D47" s="1">
        <v>19453</v>
      </c>
      <c r="E47" s="2"/>
      <c r="F47" s="1">
        <v>846531</v>
      </c>
      <c r="G47" s="1">
        <v>176455</v>
      </c>
      <c r="H47" s="1">
        <v>35951</v>
      </c>
      <c r="I47" s="2">
        <v>671</v>
      </c>
      <c r="J47" s="1">
        <v>9851884</v>
      </c>
      <c r="K47" s="1">
        <v>339768</v>
      </c>
      <c r="L47" s="1">
        <v>28995881</v>
      </c>
      <c r="M47" s="42"/>
      <c r="N47" s="35">
        <f>IFERROR(B47/J47,0)</f>
        <v>0.10581113216517775</v>
      </c>
      <c r="O47" s="36">
        <f>IFERROR(I47/H47,0)</f>
        <v>1.8664293065561458E-2</v>
      </c>
      <c r="P47" s="34">
        <f>D47*250</f>
        <v>4863250</v>
      </c>
      <c r="Q47" s="37">
        <f>ABS(P47-B47)/B47</f>
        <v>3.6652609888923955</v>
      </c>
    </row>
    <row r="48" spans="1:17" ht="13.5" thickBot="1" x14ac:dyDescent="0.35">
      <c r="A48" s="40" t="s">
        <v>66</v>
      </c>
      <c r="B48" s="1">
        <v>1410</v>
      </c>
      <c r="C48" s="2"/>
      <c r="D48" s="2">
        <v>23</v>
      </c>
      <c r="E48" s="2"/>
      <c r="F48" s="1">
        <v>1345</v>
      </c>
      <c r="G48" s="2">
        <v>42</v>
      </c>
      <c r="H48" s="2"/>
      <c r="I48" s="2"/>
      <c r="J48" s="1">
        <v>25529</v>
      </c>
      <c r="K48" s="2"/>
      <c r="L48" s="2"/>
      <c r="M48" s="42"/>
      <c r="N48" s="35">
        <f>IFERROR(B48/J48,0)</f>
        <v>5.5231305574053036E-2</v>
      </c>
      <c r="O48" s="36">
        <f>IFERROR(I48/H48,0)</f>
        <v>0</v>
      </c>
      <c r="P48" s="34">
        <f>D48*250</f>
        <v>5750</v>
      </c>
      <c r="Q48" s="37">
        <f>ABS(P48-B48)/B48</f>
        <v>3.0780141843971629</v>
      </c>
    </row>
    <row r="49" spans="1:17" ht="15" thickBot="1" x14ac:dyDescent="0.35">
      <c r="A49" s="39" t="s">
        <v>28</v>
      </c>
      <c r="B49" s="1">
        <v>137385</v>
      </c>
      <c r="C49" s="2"/>
      <c r="D49" s="2">
        <v>672</v>
      </c>
      <c r="E49" s="2"/>
      <c r="F49" s="1">
        <v>95975</v>
      </c>
      <c r="G49" s="1">
        <v>40738</v>
      </c>
      <c r="H49" s="1">
        <v>42853</v>
      </c>
      <c r="I49" s="2">
        <v>210</v>
      </c>
      <c r="J49" s="1">
        <v>1636646</v>
      </c>
      <c r="K49" s="1">
        <v>510501</v>
      </c>
      <c r="L49" s="1">
        <v>3205958</v>
      </c>
      <c r="M49" s="42"/>
      <c r="N49" s="35">
        <f>IFERROR(B49/J49,0)</f>
        <v>8.3943015166382959E-2</v>
      </c>
      <c r="O49" s="36">
        <f>IFERROR(I49/H49,0)</f>
        <v>4.9004737124588712E-3</v>
      </c>
      <c r="P49" s="34">
        <f>D49*250</f>
        <v>168000</v>
      </c>
      <c r="Q49" s="37">
        <f>ABS(P49-B49)/B49</f>
        <v>0.22284092149798013</v>
      </c>
    </row>
    <row r="50" spans="1:17" ht="15" thickBot="1" x14ac:dyDescent="0.35">
      <c r="A50" s="39" t="s">
        <v>48</v>
      </c>
      <c r="B50" s="1">
        <v>2462</v>
      </c>
      <c r="C50" s="2"/>
      <c r="D50" s="2">
        <v>59</v>
      </c>
      <c r="E50" s="2"/>
      <c r="F50" s="1">
        <v>1936</v>
      </c>
      <c r="G50" s="2">
        <v>467</v>
      </c>
      <c r="H50" s="1">
        <v>3946</v>
      </c>
      <c r="I50" s="2">
        <v>95</v>
      </c>
      <c r="J50" s="1">
        <v>195455</v>
      </c>
      <c r="K50" s="1">
        <v>313235</v>
      </c>
      <c r="L50" s="1">
        <v>623989</v>
      </c>
      <c r="M50" s="42"/>
      <c r="N50" s="35">
        <f>IFERROR(B50/J50,0)</f>
        <v>1.2596249776163311E-2</v>
      </c>
      <c r="O50" s="36">
        <f>IFERROR(I50/H50,0)</f>
        <v>2.4075012671059302E-2</v>
      </c>
      <c r="P50" s="34">
        <f>D50*250</f>
        <v>14750</v>
      </c>
      <c r="Q50" s="37">
        <f>ABS(P50-B50)/B50</f>
        <v>4.9910641754671001</v>
      </c>
    </row>
    <row r="51" spans="1:17" ht="15" thickBot="1" x14ac:dyDescent="0.35">
      <c r="A51" s="39" t="s">
        <v>29</v>
      </c>
      <c r="B51" s="1">
        <v>194912</v>
      </c>
      <c r="C51" s="2"/>
      <c r="D51" s="1">
        <v>3726</v>
      </c>
      <c r="E51" s="2"/>
      <c r="F51" s="1">
        <v>21716</v>
      </c>
      <c r="G51" s="1">
        <v>169470</v>
      </c>
      <c r="H51" s="1">
        <v>22835</v>
      </c>
      <c r="I51" s="2">
        <v>437</v>
      </c>
      <c r="J51" s="1">
        <v>3045116</v>
      </c>
      <c r="K51" s="1">
        <v>356758</v>
      </c>
      <c r="L51" s="1">
        <v>8535519</v>
      </c>
      <c r="M51" s="42"/>
      <c r="N51" s="35">
        <f>IFERROR(B51/J51,0)</f>
        <v>6.4008070628508079E-2</v>
      </c>
      <c r="O51" s="36">
        <f>IFERROR(I51/H51,0)</f>
        <v>1.9137289248959931E-2</v>
      </c>
      <c r="P51" s="34">
        <f>D51*250</f>
        <v>931500</v>
      </c>
      <c r="Q51" s="37">
        <f>ABS(P51-B51)/B51</f>
        <v>3.7790797898538826</v>
      </c>
    </row>
    <row r="52" spans="1:17" ht="15" thickBot="1" x14ac:dyDescent="0.35">
      <c r="A52" s="39" t="s">
        <v>9</v>
      </c>
      <c r="B52" s="1">
        <v>124611</v>
      </c>
      <c r="C52" s="2"/>
      <c r="D52" s="1">
        <v>2490</v>
      </c>
      <c r="E52" s="2"/>
      <c r="F52" s="1">
        <v>55507</v>
      </c>
      <c r="G52" s="1">
        <v>66614</v>
      </c>
      <c r="H52" s="1">
        <v>16364</v>
      </c>
      <c r="I52" s="2">
        <v>327</v>
      </c>
      <c r="J52" s="1">
        <v>2644425</v>
      </c>
      <c r="K52" s="1">
        <v>347270</v>
      </c>
      <c r="L52" s="1">
        <v>7614893</v>
      </c>
      <c r="M52" s="42"/>
      <c r="N52" s="35">
        <f>IFERROR(B52/J52,0)</f>
        <v>4.7122153209109729E-2</v>
      </c>
      <c r="O52" s="36">
        <f>IFERROR(I52/H52,0)</f>
        <v>1.9982889269127353E-2</v>
      </c>
      <c r="P52" s="34">
        <f>D52*250</f>
        <v>622500</v>
      </c>
      <c r="Q52" s="37">
        <f>ABS(P52-B52)/B52</f>
        <v>3.9955461395863927</v>
      </c>
    </row>
    <row r="53" spans="1:17" ht="15" thickBot="1" x14ac:dyDescent="0.35">
      <c r="A53" s="39" t="s">
        <v>56</v>
      </c>
      <c r="B53" s="1">
        <v>29316</v>
      </c>
      <c r="C53" s="2"/>
      <c r="D53" s="2">
        <v>546</v>
      </c>
      <c r="E53" s="2"/>
      <c r="F53" s="1">
        <v>21499</v>
      </c>
      <c r="G53" s="1">
        <v>7271</v>
      </c>
      <c r="H53" s="1">
        <v>16358</v>
      </c>
      <c r="I53" s="2">
        <v>305</v>
      </c>
      <c r="J53" s="1">
        <v>861038</v>
      </c>
      <c r="K53" s="1">
        <v>480451</v>
      </c>
      <c r="L53" s="1">
        <v>1792147</v>
      </c>
      <c r="M53" s="42"/>
      <c r="N53" s="35">
        <f>IFERROR(B53/J53,0)</f>
        <v>3.4047277820491079E-2</v>
      </c>
      <c r="O53" s="36">
        <f>IFERROR(I53/H53,0)</f>
        <v>1.8645311162733831E-2</v>
      </c>
      <c r="P53" s="34">
        <f>D53*250</f>
        <v>136500</v>
      </c>
      <c r="Q53" s="37">
        <f>ABS(P53-B53)/B53</f>
        <v>3.6561604584527219</v>
      </c>
    </row>
    <row r="54" spans="1:17" ht="15" thickBot="1" x14ac:dyDescent="0.35">
      <c r="A54" s="39" t="s">
        <v>22</v>
      </c>
      <c r="B54" s="1">
        <v>278843</v>
      </c>
      <c r="C54" s="2"/>
      <c r="D54" s="1">
        <v>2395</v>
      </c>
      <c r="E54" s="2"/>
      <c r="F54" s="1">
        <v>214469</v>
      </c>
      <c r="G54" s="1">
        <v>61979</v>
      </c>
      <c r="H54" s="1">
        <v>47891</v>
      </c>
      <c r="I54" s="2">
        <v>411</v>
      </c>
      <c r="J54" s="1">
        <v>2218287</v>
      </c>
      <c r="K54" s="1">
        <v>380990</v>
      </c>
      <c r="L54" s="1">
        <v>5822434</v>
      </c>
      <c r="M54" s="42"/>
      <c r="N54" s="35">
        <f>IFERROR(B54/J54,0)</f>
        <v>0.12570194929691245</v>
      </c>
      <c r="O54" s="36">
        <f>IFERROR(I54/H54,0)</f>
        <v>8.5819882650184798E-3</v>
      </c>
      <c r="P54" s="34">
        <f>D54*250</f>
        <v>598750</v>
      </c>
      <c r="Q54" s="37">
        <f>ABS(P54-B54)/B54</f>
        <v>1.1472656656254594</v>
      </c>
    </row>
    <row r="55" spans="1:17" ht="15" thickBot="1" x14ac:dyDescent="0.35">
      <c r="A55" s="46" t="s">
        <v>55</v>
      </c>
      <c r="B55" s="29">
        <v>19242</v>
      </c>
      <c r="C55" s="13"/>
      <c r="D55" s="13">
        <v>127</v>
      </c>
      <c r="E55" s="13"/>
      <c r="F55" s="29">
        <v>11098</v>
      </c>
      <c r="G55" s="29">
        <v>8017</v>
      </c>
      <c r="H55" s="29">
        <v>33247</v>
      </c>
      <c r="I55" s="13">
        <v>219</v>
      </c>
      <c r="J55" s="29">
        <v>305408</v>
      </c>
      <c r="K55" s="29">
        <v>527695</v>
      </c>
      <c r="L55" s="29">
        <v>578759</v>
      </c>
      <c r="M55" s="42"/>
      <c r="N55" s="35">
        <f>IFERROR(B55/J55,0)</f>
        <v>6.3004243503771998E-2</v>
      </c>
      <c r="O55" s="36">
        <f>IFERROR(I55/H55,0)</f>
        <v>6.5870604866604503E-3</v>
      </c>
      <c r="P55" s="34">
        <f>D55*250</f>
        <v>31750</v>
      </c>
      <c r="Q55" s="37">
        <f>ABS(P55-B55)/B55</f>
        <v>0.65003637875480724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1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5" thickBot="1" x14ac:dyDescent="0.35">
      <c r="A59" s="3"/>
      <c r="B59" s="2"/>
      <c r="C59" s="2"/>
      <c r="D59" s="2"/>
      <c r="E59" s="2"/>
      <c r="F59" s="2"/>
      <c r="G59" s="2"/>
      <c r="H59" s="2"/>
      <c r="I59" s="2"/>
      <c r="J59" s="1"/>
      <c r="K59" s="1"/>
      <c r="L59" s="6"/>
      <c r="M59" s="45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</row>
    <row r="61" spans="1:17" ht="13.5" thickBot="1" x14ac:dyDescent="0.35">
      <c r="A61" s="3"/>
      <c r="B61" s="1"/>
      <c r="C61" s="2"/>
      <c r="D61" s="2"/>
      <c r="E61" s="2"/>
      <c r="F61" s="2"/>
      <c r="G61" s="1"/>
      <c r="H61" s="2"/>
      <c r="I61" s="2"/>
      <c r="J61" s="1"/>
      <c r="K61" s="1"/>
      <c r="L61" s="5"/>
      <c r="M61" s="44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  <c r="N62" s="28"/>
    </row>
    <row r="63" spans="1:17" ht="13.5" thickBot="1" x14ac:dyDescent="0.35">
      <c r="A63" s="3"/>
      <c r="B63" s="2"/>
      <c r="C63" s="2"/>
      <c r="D63" s="2"/>
      <c r="E63" s="2"/>
      <c r="F63" s="2"/>
      <c r="G63" s="2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12"/>
      <c r="B64" s="13"/>
      <c r="C64" s="13"/>
      <c r="D64" s="13"/>
      <c r="E64" s="13"/>
      <c r="F64" s="13"/>
      <c r="G64" s="13"/>
      <c r="H64" s="13"/>
      <c r="I64" s="13"/>
      <c r="J64" s="29"/>
      <c r="K64" s="29"/>
      <c r="L64" s="30"/>
      <c r="M64" s="44"/>
    </row>
  </sheetData>
  <autoFilter ref="A1:Q64" xr:uid="{12D28914-9960-424B-9191-A9DEC2EE988A}">
    <sortState xmlns:xlrd2="http://schemas.microsoft.com/office/spreadsheetml/2017/richdata2" ref="A2:Q64">
      <sortCondition ref="A1:A64"/>
    </sortState>
  </autoFilter>
  <conditionalFormatting sqref="N2:N54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A734A9AB-961E-4538-9CC5-32B4336683DA}"/>
    <hyperlink ref="A6" r:id="rId2" display="https://www.worldometers.info/coronavirus/usa/california/" xr:uid="{A70FE941-16E2-4DC1-8D06-EEED42EF4411}"/>
    <hyperlink ref="A11" r:id="rId3" display="https://www.worldometers.info/coronavirus/usa/florida/" xr:uid="{5DAA1A6A-A15C-4490-BCED-5686FA6903D3}"/>
    <hyperlink ref="A35" r:id="rId4" display="https://www.worldometers.info/coronavirus/usa/new-york/" xr:uid="{B695EC0C-F7D7-4FA4-9B00-A435034F6DE7}"/>
    <hyperlink ref="A16" r:id="rId5" display="https://www.worldometers.info/coronavirus/usa/illinois/" xr:uid="{A329752F-B7E4-41E2-A2E8-9EE250D7F751}"/>
    <hyperlink ref="A12" r:id="rId6" display="https://www.worldometers.info/coronavirus/usa/georgia/" xr:uid="{B44E93F6-1952-43B3-AA8E-E813CDE8CB7F}"/>
    <hyperlink ref="A36" r:id="rId7" display="https://www.worldometers.info/coronavirus/usa/north-carolina/" xr:uid="{274FF60C-6EEF-4ECC-B23B-43DEF63A3A54}"/>
    <hyperlink ref="A46" r:id="rId8" display="https://www.worldometers.info/coronavirus/usa/tennessee/" xr:uid="{CA5D28FA-2841-41F9-AB1E-112635FFADFB}"/>
    <hyperlink ref="A54" r:id="rId9" display="https://www.worldometers.info/coronavirus/usa/wisconsin/" xr:uid="{7D4E86AE-EEB6-45B3-92EC-4911336D7BFF}"/>
    <hyperlink ref="A33" r:id="rId10" display="https://www.worldometers.info/coronavirus/usa/new-jersey/" xr:uid="{FFB12140-A816-46D5-BF50-47FF56956122}"/>
    <hyperlink ref="A4" r:id="rId11" display="https://www.worldometers.info/coronavirus/usa/arizona/" xr:uid="{EF1C3F9E-953F-4716-A839-0E0FC81CFC4C}"/>
    <hyperlink ref="A38" r:id="rId12" display="https://www.worldometers.info/coronavirus/usa/ohio/" xr:uid="{88624C1A-3975-4CE8-BD91-349C99B0DBF5}"/>
    <hyperlink ref="A25" r:id="rId13" display="https://www.worldometers.info/coronavirus/usa/michigan/" xr:uid="{BA5558C9-4957-4D8B-A8DD-7A6B05EA5DF5}"/>
    <hyperlink ref="A41" r:id="rId14" display="https://www.worldometers.info/coronavirus/usa/pennsylvania/" xr:uid="{FC2D777D-FA80-4C09-8E77-4DBD9CD12373}"/>
    <hyperlink ref="A28" r:id="rId15" display="https://www.worldometers.info/coronavirus/usa/missouri/" xr:uid="{7D12ED9C-C459-4931-8A99-A37B2269FB8A}"/>
    <hyperlink ref="A17" r:id="rId16" display="https://www.worldometers.info/coronavirus/usa/indiana/" xr:uid="{A4D88016-6BAF-4429-8711-FF21ACE893FA}"/>
    <hyperlink ref="A2" r:id="rId17" display="https://www.worldometers.info/coronavirus/usa/alabama/" xr:uid="{42ED9BDC-8D6A-4199-8BE9-34ADB5CB769E}"/>
    <hyperlink ref="A51" r:id="rId18" display="https://www.worldometers.info/coronavirus/usa/virginia/" xr:uid="{6100E749-8CB2-4D69-B914-6A2B43E335AC}"/>
    <hyperlink ref="A21" r:id="rId19" display="https://www.worldometers.info/coronavirus/usa/louisiana/" xr:uid="{DB35A9E3-9641-4059-9885-431B3CA6588B}"/>
    <hyperlink ref="A26" r:id="rId20" display="https://www.worldometers.info/coronavirus/usa/minnesota/" xr:uid="{FC8E497B-283E-4E5C-972D-F5AC9EE1AB06}"/>
    <hyperlink ref="A44" r:id="rId21" display="https://www.worldometers.info/coronavirus/usa/south-carolina/" xr:uid="{D724AF06-4D76-465D-A8A9-8D95B7FC0D2B}"/>
    <hyperlink ref="A24" r:id="rId22" display="https://www.worldometers.info/coronavirus/usa/massachusetts/" xr:uid="{9CE62218-890A-42A1-A716-E6EC23AEB8C9}"/>
    <hyperlink ref="A18" r:id="rId23" display="https://www.worldometers.info/coronavirus/usa/iowa/" xr:uid="{C1078DFE-C7F0-4734-AD5C-8E88EBCFEBE4}"/>
    <hyperlink ref="A23" r:id="rId24" display="https://www.worldometers.info/coronavirus/usa/maryland/" xr:uid="{79BC46B1-AC85-4433-9A05-AE82DED81803}"/>
    <hyperlink ref="A39" r:id="rId25" display="https://www.worldometers.info/coronavirus/usa/oklahoma/" xr:uid="{25B7B4AB-994E-4826-9D20-2BD1440CB59D}"/>
    <hyperlink ref="A7" r:id="rId26" display="https://www.worldometers.info/coronavirus/usa/colorado/" xr:uid="{9F53FE7F-8142-477D-B705-4689D00852E7}"/>
    <hyperlink ref="A49" r:id="rId27" display="https://www.worldometers.info/coronavirus/usa/utah/" xr:uid="{2D3709B5-9240-46AF-A4F0-89D78354C168}"/>
    <hyperlink ref="A27" r:id="rId28" display="https://www.worldometers.info/coronavirus/usa/mississippi/" xr:uid="{59986249-8F16-439F-83FD-0CF856B070B4}"/>
    <hyperlink ref="A20" r:id="rId29" display="https://www.worldometers.info/coronavirus/usa/kentucky/" xr:uid="{4233F3D7-2B91-4327-AB2E-F01E88E830A4}"/>
    <hyperlink ref="A52" r:id="rId30" display="https://www.worldometers.info/coronavirus/usa/washington/" xr:uid="{FA79AF1B-BD1C-4C01-9128-D714F01965DB}"/>
    <hyperlink ref="A5" r:id="rId31" display="https://www.worldometers.info/coronavirus/usa/arkansas/" xr:uid="{2367CE9B-78D4-41B9-B9E5-E2A97B3CC92F}"/>
    <hyperlink ref="A31" r:id="rId32" display="https://www.worldometers.info/coronavirus/usa/nevada/" xr:uid="{71475962-E22B-4D37-A5A5-773DA45FC624}"/>
    <hyperlink ref="A19" r:id="rId33" display="https://www.worldometers.info/coronavirus/usa/kansas/" xr:uid="{B4BE22D3-A418-4820-B05B-1EB71713F63C}"/>
    <hyperlink ref="A30" r:id="rId34" display="https://www.worldometers.info/coronavirus/usa/nebraska/" xr:uid="{985471E3-FEED-411C-BE4E-FEFF86A318C0}"/>
    <hyperlink ref="A8" r:id="rId35" display="https://www.worldometers.info/coronavirus/usa/connecticut/" xr:uid="{FCB3CBF6-2486-4087-93B6-0DED02D962A3}"/>
    <hyperlink ref="A15" r:id="rId36" display="https://www.worldometers.info/coronavirus/usa/idaho/" xr:uid="{C02A6D02-749A-4E53-98FF-16CFFEDBE3AA}"/>
    <hyperlink ref="A34" r:id="rId37" display="https://www.worldometers.info/coronavirus/usa/new-mexico/" xr:uid="{55C5194B-F26B-41C2-8361-BE62F1277238}"/>
    <hyperlink ref="A45" r:id="rId38" display="https://www.worldometers.info/coronavirus/usa/south-dakota/" xr:uid="{4F61E29F-1596-41A3-AB6D-93B46338CD87}"/>
    <hyperlink ref="A37" r:id="rId39" display="https://www.worldometers.info/coronavirus/usa/north-dakota/" xr:uid="{52EE5FB9-B002-402B-B6A8-D5375ADD86E1}"/>
    <hyperlink ref="A40" r:id="rId40" display="https://www.worldometers.info/coronavirus/usa/oregon/" xr:uid="{FB2986F4-0F41-4ACB-9A48-7505448CF18D}"/>
    <hyperlink ref="A29" r:id="rId41" display="https://www.worldometers.info/coronavirus/usa/montana/" xr:uid="{05643BE4-C622-4983-BC86-E32112D25D45}"/>
    <hyperlink ref="A43" r:id="rId42" display="https://www.worldometers.info/coronavirus/usa/rhode-island/" xr:uid="{CFEC5BEE-0EE2-4BD0-BFA0-F4CF74AA3E3E}"/>
    <hyperlink ref="A53" r:id="rId43" display="https://www.worldometers.info/coronavirus/usa/west-virginia/" xr:uid="{80A2864D-B144-49C6-9A05-403496AC3AEC}"/>
    <hyperlink ref="A9" r:id="rId44" display="https://www.worldometers.info/coronavirus/usa/delaware/" xr:uid="{6B994452-FBF0-459D-89C8-8139E10DC543}"/>
    <hyperlink ref="A3" r:id="rId45" display="https://www.worldometers.info/coronavirus/usa/alaska/" xr:uid="{ED262761-6FE6-40AF-BD88-AEED0581FC5D}"/>
    <hyperlink ref="A55" r:id="rId46" display="https://www.worldometers.info/coronavirus/usa/wyoming/" xr:uid="{F2992579-DBED-408E-86B7-638377C570CF}"/>
    <hyperlink ref="A10" r:id="rId47" display="https://www.worldometers.info/coronavirus/usa/district-of-columbia/" xr:uid="{65EBCE6A-FC3A-451B-ACB3-53A942DFE538}"/>
    <hyperlink ref="A14" r:id="rId48" display="https://www.worldometers.info/coronavirus/usa/hawaii/" xr:uid="{AF8EE80D-71C3-4099-B5F9-4A1AB9E26430}"/>
    <hyperlink ref="A32" r:id="rId49" display="https://www.worldometers.info/coronavirus/usa/new-hampshire/" xr:uid="{F0043529-012D-4D21-A991-E4D0C98C49F7}"/>
    <hyperlink ref="A22" r:id="rId50" display="https://www.worldometers.info/coronavirus/usa/maine/" xr:uid="{D74F7E06-C4C8-4ABE-9739-0E437F3995E5}"/>
    <hyperlink ref="A50" r:id="rId51" display="https://www.worldometers.info/coronavirus/usa/vermont/" xr:uid="{E483BEBF-45B0-422A-B6CB-612C20808533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7"/>
  <sheetViews>
    <sheetView topLeftCell="A9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7"/>
  </cols>
  <sheetData>
    <row r="1" spans="1:2" ht="15" thickBot="1" x14ac:dyDescent="0.4"/>
    <row r="2" spans="1:2" ht="15" thickBot="1" x14ac:dyDescent="0.4">
      <c r="A2" s="39" t="s">
        <v>36</v>
      </c>
      <c r="B2" s="48">
        <v>3120</v>
      </c>
    </row>
    <row r="3" spans="1:2" ht="15" thickBot="1" x14ac:dyDescent="0.4">
      <c r="A3" s="39" t="s">
        <v>52</v>
      </c>
      <c r="B3" s="48">
        <v>92</v>
      </c>
    </row>
    <row r="4" spans="1:2" ht="15" thickBot="1" x14ac:dyDescent="0.4">
      <c r="A4" s="39" t="s">
        <v>33</v>
      </c>
      <c r="B4" s="48">
        <v>6192</v>
      </c>
    </row>
    <row r="5" spans="1:2" ht="15" thickBot="1" x14ac:dyDescent="0.4">
      <c r="A5" s="39" t="s">
        <v>34</v>
      </c>
      <c r="B5" s="48">
        <v>2112</v>
      </c>
    </row>
    <row r="6" spans="1:2" ht="15" thickBot="1" x14ac:dyDescent="0.4">
      <c r="A6" s="39" t="s">
        <v>10</v>
      </c>
      <c r="B6" s="48">
        <v>18070</v>
      </c>
    </row>
    <row r="7" spans="1:2" ht="15" thickBot="1" x14ac:dyDescent="0.4">
      <c r="A7" s="39" t="s">
        <v>18</v>
      </c>
      <c r="B7" s="48">
        <v>2427</v>
      </c>
    </row>
    <row r="8" spans="1:2" ht="15" thickBot="1" x14ac:dyDescent="0.4">
      <c r="A8" s="39" t="s">
        <v>23</v>
      </c>
      <c r="B8" s="48">
        <v>4707</v>
      </c>
    </row>
    <row r="9" spans="1:2" ht="15" thickBot="1" x14ac:dyDescent="0.4">
      <c r="A9" s="39" t="s">
        <v>43</v>
      </c>
      <c r="B9" s="48">
        <v>722</v>
      </c>
    </row>
    <row r="10" spans="1:2" ht="29.5" thickBot="1" x14ac:dyDescent="0.4">
      <c r="A10" s="39" t="s">
        <v>63</v>
      </c>
      <c r="B10" s="48">
        <v>657</v>
      </c>
    </row>
    <row r="11" spans="1:2" ht="15" thickBot="1" x14ac:dyDescent="0.4">
      <c r="A11" s="39" t="s">
        <v>13</v>
      </c>
      <c r="B11" s="48">
        <v>17253</v>
      </c>
    </row>
    <row r="12" spans="1:2" ht="15" thickBot="1" x14ac:dyDescent="0.4">
      <c r="A12" s="39" t="s">
        <v>16</v>
      </c>
      <c r="B12" s="48">
        <v>8730</v>
      </c>
    </row>
    <row r="13" spans="1:2" ht="15" thickBot="1" x14ac:dyDescent="0.4">
      <c r="A13" s="40" t="s">
        <v>64</v>
      </c>
      <c r="B13" s="48">
        <v>91</v>
      </c>
    </row>
    <row r="14" spans="1:2" ht="15" thickBot="1" x14ac:dyDescent="0.4">
      <c r="A14" s="39" t="s">
        <v>47</v>
      </c>
      <c r="B14" s="48">
        <v>222</v>
      </c>
    </row>
    <row r="15" spans="1:2" ht="15" thickBot="1" x14ac:dyDescent="0.4">
      <c r="A15" s="39" t="s">
        <v>49</v>
      </c>
      <c r="B15" s="48">
        <v>714</v>
      </c>
    </row>
    <row r="16" spans="1:2" ht="15" thickBot="1" x14ac:dyDescent="0.4">
      <c r="A16" s="39" t="s">
        <v>12</v>
      </c>
      <c r="B16" s="48">
        <v>10645</v>
      </c>
    </row>
    <row r="17" spans="1:2" ht="15" thickBot="1" x14ac:dyDescent="0.4">
      <c r="A17" s="39" t="s">
        <v>27</v>
      </c>
      <c r="B17" s="48">
        <v>4731</v>
      </c>
    </row>
    <row r="18" spans="1:2" ht="15" thickBot="1" x14ac:dyDescent="0.4">
      <c r="A18" s="39" t="s">
        <v>41</v>
      </c>
      <c r="B18" s="48">
        <v>1898</v>
      </c>
    </row>
    <row r="19" spans="1:2" ht="15" thickBot="1" x14ac:dyDescent="0.4">
      <c r="A19" s="39" t="s">
        <v>45</v>
      </c>
      <c r="B19" s="48">
        <v>1181</v>
      </c>
    </row>
    <row r="20" spans="1:2" ht="15" thickBot="1" x14ac:dyDescent="0.4">
      <c r="A20" s="39" t="s">
        <v>38</v>
      </c>
      <c r="B20" s="48">
        <v>1590</v>
      </c>
    </row>
    <row r="21" spans="1:2" ht="15" thickBot="1" x14ac:dyDescent="0.4">
      <c r="A21" s="39" t="s">
        <v>14</v>
      </c>
      <c r="B21" s="48">
        <v>6058</v>
      </c>
    </row>
    <row r="22" spans="1:2" ht="15" thickBot="1" x14ac:dyDescent="0.4">
      <c r="A22" s="39" t="s">
        <v>39</v>
      </c>
      <c r="B22" s="48">
        <v>156</v>
      </c>
    </row>
    <row r="23" spans="1:2" ht="15" thickBot="1" x14ac:dyDescent="0.4">
      <c r="A23" s="39" t="s">
        <v>26</v>
      </c>
      <c r="B23" s="48">
        <v>4233</v>
      </c>
    </row>
    <row r="24" spans="1:2" ht="15" thickBot="1" x14ac:dyDescent="0.4">
      <c r="A24" s="39" t="s">
        <v>17</v>
      </c>
      <c r="B24" s="48">
        <v>10184</v>
      </c>
    </row>
    <row r="25" spans="1:2" ht="15" thickBot="1" x14ac:dyDescent="0.4">
      <c r="A25" s="39" t="s">
        <v>11</v>
      </c>
      <c r="B25" s="48">
        <v>8094</v>
      </c>
    </row>
    <row r="26" spans="1:2" ht="15" thickBot="1" x14ac:dyDescent="0.4">
      <c r="A26" s="39" t="s">
        <v>32</v>
      </c>
      <c r="B26" s="48">
        <v>2752</v>
      </c>
    </row>
    <row r="27" spans="1:2" ht="15" thickBot="1" x14ac:dyDescent="0.4">
      <c r="A27" s="39" t="s">
        <v>30</v>
      </c>
      <c r="B27" s="48">
        <v>3480</v>
      </c>
    </row>
    <row r="28" spans="1:2" ht="15" thickBot="1" x14ac:dyDescent="0.4">
      <c r="A28" s="39" t="s">
        <v>35</v>
      </c>
      <c r="B28" s="48">
        <v>3454</v>
      </c>
    </row>
    <row r="29" spans="1:2" ht="15" thickBot="1" x14ac:dyDescent="0.4">
      <c r="A29" s="39" t="s">
        <v>51</v>
      </c>
      <c r="B29" s="48">
        <v>462</v>
      </c>
    </row>
    <row r="30" spans="1:2" ht="15" thickBot="1" x14ac:dyDescent="0.4">
      <c r="A30" s="39" t="s">
        <v>50</v>
      </c>
      <c r="B30" s="48">
        <v>710</v>
      </c>
    </row>
    <row r="31" spans="1:2" ht="15" thickBot="1" x14ac:dyDescent="0.4">
      <c r="A31" s="39" t="s">
        <v>31</v>
      </c>
      <c r="B31" s="48">
        <v>1859</v>
      </c>
    </row>
    <row r="32" spans="1:2" ht="29.5" thickBot="1" x14ac:dyDescent="0.4">
      <c r="A32" s="53" t="s">
        <v>42</v>
      </c>
      <c r="B32" s="59">
        <v>489</v>
      </c>
    </row>
    <row r="33" spans="1:2" ht="15" thickBot="1" x14ac:dyDescent="0.4">
      <c r="A33" s="39" t="s">
        <v>8</v>
      </c>
      <c r="B33" s="48">
        <v>16595</v>
      </c>
    </row>
    <row r="34" spans="1:2" ht="15" thickBot="1" x14ac:dyDescent="0.4">
      <c r="A34" s="39" t="s">
        <v>44</v>
      </c>
      <c r="B34" s="48">
        <v>1144</v>
      </c>
    </row>
    <row r="35" spans="1:2" ht="15" thickBot="1" x14ac:dyDescent="0.4">
      <c r="A35" s="39" t="s">
        <v>7</v>
      </c>
      <c r="B35" s="48">
        <v>33876</v>
      </c>
    </row>
    <row r="36" spans="1:2" ht="15" thickBot="1" x14ac:dyDescent="0.4">
      <c r="A36" s="39" t="s">
        <v>24</v>
      </c>
      <c r="B36" s="48">
        <v>4660</v>
      </c>
    </row>
    <row r="37" spans="1:2" ht="15" thickBot="1" x14ac:dyDescent="0.4">
      <c r="A37" s="39" t="s">
        <v>53</v>
      </c>
      <c r="B37" s="48">
        <v>674</v>
      </c>
    </row>
    <row r="38" spans="1:2" ht="15" thickBot="1" x14ac:dyDescent="0.4">
      <c r="A38" s="39" t="s">
        <v>21</v>
      </c>
      <c r="B38" s="48">
        <v>5588</v>
      </c>
    </row>
    <row r="39" spans="1:2" ht="15" thickBot="1" x14ac:dyDescent="0.4">
      <c r="A39" s="39" t="s">
        <v>46</v>
      </c>
      <c r="B39" s="48">
        <v>1451</v>
      </c>
    </row>
    <row r="40" spans="1:2" ht="15" thickBot="1" x14ac:dyDescent="0.4">
      <c r="A40" s="39" t="s">
        <v>37</v>
      </c>
      <c r="B40" s="48">
        <v>737</v>
      </c>
    </row>
    <row r="41" spans="1:2" ht="15" thickBot="1" x14ac:dyDescent="0.4">
      <c r="A41" s="39" t="s">
        <v>19</v>
      </c>
      <c r="B41" s="48">
        <v>9164</v>
      </c>
    </row>
    <row r="42" spans="1:2" ht="15" thickBot="1" x14ac:dyDescent="0.4">
      <c r="A42" s="40" t="s">
        <v>65</v>
      </c>
      <c r="B42" s="48">
        <v>889</v>
      </c>
    </row>
    <row r="43" spans="1:2" ht="15" thickBot="1" x14ac:dyDescent="0.4">
      <c r="A43" s="39" t="s">
        <v>40</v>
      </c>
      <c r="B43" s="48">
        <v>1237</v>
      </c>
    </row>
    <row r="44" spans="1:2" ht="15" thickBot="1" x14ac:dyDescent="0.4">
      <c r="A44" s="39" t="s">
        <v>25</v>
      </c>
      <c r="B44" s="48">
        <v>4062</v>
      </c>
    </row>
    <row r="45" spans="1:2" ht="15" thickBot="1" x14ac:dyDescent="0.4">
      <c r="A45" s="39" t="s">
        <v>54</v>
      </c>
      <c r="B45" s="48">
        <v>540</v>
      </c>
    </row>
    <row r="46" spans="1:2" ht="15" thickBot="1" x14ac:dyDescent="0.4">
      <c r="A46" s="39" t="s">
        <v>20</v>
      </c>
      <c r="B46" s="48">
        <v>3672</v>
      </c>
    </row>
    <row r="47" spans="1:2" ht="15" thickBot="1" x14ac:dyDescent="0.4">
      <c r="A47" s="39" t="s">
        <v>15</v>
      </c>
      <c r="B47" s="48">
        <v>19453</v>
      </c>
    </row>
    <row r="48" spans="1:2" ht="21.5" thickBot="1" x14ac:dyDescent="0.4">
      <c r="A48" s="40" t="s">
        <v>66</v>
      </c>
      <c r="B48" s="48">
        <v>23</v>
      </c>
    </row>
    <row r="49" spans="1:2" ht="15" thickBot="1" x14ac:dyDescent="0.4">
      <c r="A49" s="39" t="s">
        <v>28</v>
      </c>
      <c r="B49" s="48">
        <v>672</v>
      </c>
    </row>
    <row r="50" spans="1:2" ht="15" thickBot="1" x14ac:dyDescent="0.4">
      <c r="A50" s="39" t="s">
        <v>48</v>
      </c>
      <c r="B50" s="48">
        <v>59</v>
      </c>
    </row>
    <row r="51" spans="1:2" ht="15" thickBot="1" x14ac:dyDescent="0.4">
      <c r="A51" s="39" t="s">
        <v>29</v>
      </c>
      <c r="B51" s="48">
        <v>3726</v>
      </c>
    </row>
    <row r="52" spans="1:2" ht="15" thickBot="1" x14ac:dyDescent="0.4">
      <c r="A52" s="39" t="s">
        <v>9</v>
      </c>
      <c r="B52" s="48">
        <v>2490</v>
      </c>
    </row>
    <row r="53" spans="1:2" ht="15" thickBot="1" x14ac:dyDescent="0.4">
      <c r="A53" s="39" t="s">
        <v>56</v>
      </c>
      <c r="B53" s="48">
        <v>546</v>
      </c>
    </row>
    <row r="54" spans="1:2" ht="15" thickBot="1" x14ac:dyDescent="0.4">
      <c r="A54" s="39" t="s">
        <v>22</v>
      </c>
      <c r="B54" s="48">
        <v>2395</v>
      </c>
    </row>
    <row r="55" spans="1:2" ht="15" thickBot="1" x14ac:dyDescent="0.4">
      <c r="A55" s="46" t="s">
        <v>55</v>
      </c>
      <c r="B55" s="49">
        <v>127</v>
      </c>
    </row>
    <row r="56" spans="1:2" ht="15" thickBot="1" x14ac:dyDescent="0.4">
      <c r="A56" s="12"/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12"/>
    </row>
  </sheetData>
  <autoFilter ref="A1:A55" xr:uid="{1D19E26B-1765-4516-BAF0-E2894C03DB8E}"/>
  <hyperlinks>
    <hyperlink ref="A47" r:id="rId1" display="https://www.worldometers.info/coronavirus/usa/texas/" xr:uid="{6BFA140C-A7ED-43B5-80E0-810D07D7362B}"/>
    <hyperlink ref="A6" r:id="rId2" display="https://www.worldometers.info/coronavirus/usa/california/" xr:uid="{4B66B0DA-F3A3-40EE-88E2-6890CD00D560}"/>
    <hyperlink ref="A11" r:id="rId3" display="https://www.worldometers.info/coronavirus/usa/florida/" xr:uid="{B5D3A546-213E-4CE3-9C62-65CC8165ACBE}"/>
    <hyperlink ref="A35" r:id="rId4" display="https://www.worldometers.info/coronavirus/usa/new-york/" xr:uid="{BD225850-F08C-4DE0-A6D9-81F806769AFC}"/>
    <hyperlink ref="A16" r:id="rId5" display="https://www.worldometers.info/coronavirus/usa/illinois/" xr:uid="{9F3F7C93-696B-4E6C-934E-CB8E51FBFF67}"/>
    <hyperlink ref="A12" r:id="rId6" display="https://www.worldometers.info/coronavirus/usa/georgia/" xr:uid="{B26E6DAB-F43E-4CC2-A383-F00C9D7B2987}"/>
    <hyperlink ref="A36" r:id="rId7" display="https://www.worldometers.info/coronavirus/usa/north-carolina/" xr:uid="{C3C9FDAD-F5F6-409E-AC9B-89C40026F1DF}"/>
    <hyperlink ref="A46" r:id="rId8" display="https://www.worldometers.info/coronavirus/usa/tennessee/" xr:uid="{0707D7C1-9F88-4DCD-8C7B-8CA044963EA2}"/>
    <hyperlink ref="A54" r:id="rId9" display="https://www.worldometers.info/coronavirus/usa/wisconsin/" xr:uid="{C139DB58-EA7A-4FCA-89CE-BC9B892F3551}"/>
    <hyperlink ref="A33" r:id="rId10" display="https://www.worldometers.info/coronavirus/usa/new-jersey/" xr:uid="{BAD842D0-ED47-4693-8C5B-8D2E46AAF30C}"/>
    <hyperlink ref="A4" r:id="rId11" display="https://www.worldometers.info/coronavirus/usa/arizona/" xr:uid="{FA788C01-79CD-43DC-9B5F-9D0212CFF841}"/>
    <hyperlink ref="A38" r:id="rId12" display="https://www.worldometers.info/coronavirus/usa/ohio/" xr:uid="{D8FAABC7-63BE-4F10-9C2E-34F9D4AD0C9E}"/>
    <hyperlink ref="A25" r:id="rId13" display="https://www.worldometers.info/coronavirus/usa/michigan/" xr:uid="{C4A21EBC-BFFB-4F41-84CA-61CC443EF4D1}"/>
    <hyperlink ref="A41" r:id="rId14" display="https://www.worldometers.info/coronavirus/usa/pennsylvania/" xr:uid="{79C7A77B-B5F0-4138-B778-DCE76EFDB5FE}"/>
    <hyperlink ref="A28" r:id="rId15" display="https://www.worldometers.info/coronavirus/usa/missouri/" xr:uid="{788DDE64-B8FC-4BF0-97BB-F3C2D84C9785}"/>
    <hyperlink ref="A17" r:id="rId16" display="https://www.worldometers.info/coronavirus/usa/indiana/" xr:uid="{A8B08FD6-5CA0-46A6-83D2-FA520B00E6EC}"/>
    <hyperlink ref="A2" r:id="rId17" display="https://www.worldometers.info/coronavirus/usa/alabama/" xr:uid="{CF290D33-C3F2-410F-B2BE-B46477A2FFEE}"/>
    <hyperlink ref="A51" r:id="rId18" display="https://www.worldometers.info/coronavirus/usa/virginia/" xr:uid="{50F9AA9C-678A-45E9-A10F-F100C9D04E77}"/>
    <hyperlink ref="A21" r:id="rId19" display="https://www.worldometers.info/coronavirus/usa/louisiana/" xr:uid="{EC99C832-9096-4930-9244-982AFCC178B4}"/>
    <hyperlink ref="A26" r:id="rId20" display="https://www.worldometers.info/coronavirus/usa/minnesota/" xr:uid="{381F9218-078F-4926-BB04-F3931E99A43B}"/>
    <hyperlink ref="A44" r:id="rId21" display="https://www.worldometers.info/coronavirus/usa/south-carolina/" xr:uid="{965329B6-AA1A-4D96-9D0D-B1EA26B05505}"/>
    <hyperlink ref="A24" r:id="rId22" display="https://www.worldometers.info/coronavirus/usa/massachusetts/" xr:uid="{B0710BA9-79CD-4408-8C2A-2A306A1E8A03}"/>
    <hyperlink ref="A18" r:id="rId23" display="https://www.worldometers.info/coronavirus/usa/iowa/" xr:uid="{90026778-C037-4C08-A935-88ECDF89B9E7}"/>
    <hyperlink ref="A23" r:id="rId24" display="https://www.worldometers.info/coronavirus/usa/maryland/" xr:uid="{149452A0-0613-4BFA-B26B-51F45F8AC6BA}"/>
    <hyperlink ref="A39" r:id="rId25" display="https://www.worldometers.info/coronavirus/usa/oklahoma/" xr:uid="{EBFB595F-44DA-45F9-BFC9-E822530E2C6A}"/>
    <hyperlink ref="A7" r:id="rId26" display="https://www.worldometers.info/coronavirus/usa/colorado/" xr:uid="{9949A98D-8579-4191-89F1-CD5A4F983B8F}"/>
    <hyperlink ref="A49" r:id="rId27" display="https://www.worldometers.info/coronavirus/usa/utah/" xr:uid="{7497BBD4-E1AC-4EEB-AC4B-F92C50154A0A}"/>
    <hyperlink ref="A27" r:id="rId28" display="https://www.worldometers.info/coronavirus/usa/mississippi/" xr:uid="{1D3F10C3-82AB-4915-ACDB-CA7B51AE0BC6}"/>
    <hyperlink ref="A20" r:id="rId29" display="https://www.worldometers.info/coronavirus/usa/kentucky/" xr:uid="{88EB69B1-CD63-45DA-93B1-6CC1145F91E4}"/>
    <hyperlink ref="A52" r:id="rId30" display="https://www.worldometers.info/coronavirus/usa/washington/" xr:uid="{C92F09EF-C6FB-4072-84F1-0B3C44CA5985}"/>
    <hyperlink ref="A5" r:id="rId31" display="https://www.worldometers.info/coronavirus/usa/arkansas/" xr:uid="{4C0B5589-E5E9-4C06-8914-545E2EDD009F}"/>
    <hyperlink ref="A31" r:id="rId32" display="https://www.worldometers.info/coronavirus/usa/nevada/" xr:uid="{E835A9DA-3192-4460-8B5F-244B7D01F55C}"/>
    <hyperlink ref="A19" r:id="rId33" display="https://www.worldometers.info/coronavirus/usa/kansas/" xr:uid="{61256E9F-4F4B-4DB9-875C-39D6FADF7EEA}"/>
    <hyperlink ref="A30" r:id="rId34" display="https://www.worldometers.info/coronavirus/usa/nebraska/" xr:uid="{FF6A080B-AC5E-4357-8E6D-945B14B1C9A6}"/>
    <hyperlink ref="A8" r:id="rId35" display="https://www.worldometers.info/coronavirus/usa/connecticut/" xr:uid="{98BB9DDD-3022-484D-BBF0-DE9F9C410ABB}"/>
    <hyperlink ref="A15" r:id="rId36" display="https://www.worldometers.info/coronavirus/usa/idaho/" xr:uid="{E64495E2-300D-46D4-AF46-88CA2A7E4A31}"/>
    <hyperlink ref="A34" r:id="rId37" display="https://www.worldometers.info/coronavirus/usa/new-mexico/" xr:uid="{6D6228FC-B9F3-4BE4-A4C5-6ABEDA324012}"/>
    <hyperlink ref="A45" r:id="rId38" display="https://www.worldometers.info/coronavirus/usa/south-dakota/" xr:uid="{889C0332-8896-4A87-9CDA-ECD6658563F2}"/>
    <hyperlink ref="A37" r:id="rId39" display="https://www.worldometers.info/coronavirus/usa/north-dakota/" xr:uid="{2F57693D-FDE3-4A5C-AC06-B848E45DF5A6}"/>
    <hyperlink ref="A40" r:id="rId40" display="https://www.worldometers.info/coronavirus/usa/oregon/" xr:uid="{EEBD3C1E-8C55-43F1-A475-E57844EC5E9E}"/>
    <hyperlink ref="A29" r:id="rId41" display="https://www.worldometers.info/coronavirus/usa/montana/" xr:uid="{42D7DC27-1470-4B38-8145-BA7732D43BE8}"/>
    <hyperlink ref="A43" r:id="rId42" display="https://www.worldometers.info/coronavirus/usa/rhode-island/" xr:uid="{4EB7E5AC-AB51-4FFE-B89E-0CCC26500518}"/>
    <hyperlink ref="A53" r:id="rId43" display="https://www.worldometers.info/coronavirus/usa/west-virginia/" xr:uid="{71A64BAB-AE93-4A26-BD37-EB672715AC5A}"/>
    <hyperlink ref="A9" r:id="rId44" display="https://www.worldometers.info/coronavirus/usa/delaware/" xr:uid="{AA46DC17-525B-4255-8CCA-C4DE6E6DBA15}"/>
    <hyperlink ref="A3" r:id="rId45" display="https://www.worldometers.info/coronavirus/usa/alaska/" xr:uid="{C2528BE4-60B3-4514-824A-A156D181764C}"/>
    <hyperlink ref="A55" r:id="rId46" display="https://www.worldometers.info/coronavirus/usa/wyoming/" xr:uid="{DFAF52D8-EA98-4CA9-AB07-E7D4923B40A5}"/>
    <hyperlink ref="A10" r:id="rId47" display="https://www.worldometers.info/coronavirus/usa/district-of-columbia/" xr:uid="{41AFC94B-7C62-4E10-8400-FD375305868D}"/>
    <hyperlink ref="A14" r:id="rId48" display="https://www.worldometers.info/coronavirus/usa/hawaii/" xr:uid="{8D6408A8-9BF1-4049-BCFB-D0044973DDF6}"/>
    <hyperlink ref="A32" r:id="rId49" display="https://www.worldometers.info/coronavirus/usa/new-hampshire/" xr:uid="{4C96852E-0FCF-4D49-91F0-90A626E05E3D}"/>
    <hyperlink ref="A22" r:id="rId50" display="https://www.worldometers.info/coronavirus/usa/maine/" xr:uid="{2E3B591E-1660-4BA3-B568-A3AC44ACC79F}"/>
    <hyperlink ref="A50" r:id="rId51" display="https://www.worldometers.info/coronavirus/usa/vermont/" xr:uid="{1586EBE4-070E-4656-B0EF-AE241BFD4D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6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8">
        <v>3120</v>
      </c>
    </row>
    <row r="3" spans="1:3" ht="15" thickBot="1" x14ac:dyDescent="0.4">
      <c r="B3" s="39" t="s">
        <v>52</v>
      </c>
      <c r="C3" s="48">
        <v>92</v>
      </c>
    </row>
    <row r="4" spans="1:3" ht="15" thickBot="1" x14ac:dyDescent="0.4">
      <c r="A4" s="27" t="s">
        <v>33</v>
      </c>
      <c r="B4" s="39" t="s">
        <v>33</v>
      </c>
      <c r="C4" s="48">
        <v>6192</v>
      </c>
    </row>
    <row r="5" spans="1:3" ht="15" thickBot="1" x14ac:dyDescent="0.4">
      <c r="A5" s="27" t="s">
        <v>34</v>
      </c>
      <c r="B5" s="39" t="s">
        <v>34</v>
      </c>
      <c r="C5" s="48">
        <v>2112</v>
      </c>
    </row>
    <row r="6" spans="1:3" ht="15" thickBot="1" x14ac:dyDescent="0.4">
      <c r="A6" s="27" t="s">
        <v>10</v>
      </c>
      <c r="B6" s="39" t="s">
        <v>10</v>
      </c>
      <c r="C6" s="48">
        <v>18070</v>
      </c>
    </row>
    <row r="7" spans="1:3" ht="15" thickBot="1" x14ac:dyDescent="0.4">
      <c r="A7" s="27" t="s">
        <v>18</v>
      </c>
      <c r="B7" s="39" t="s">
        <v>18</v>
      </c>
      <c r="C7" s="48">
        <v>2427</v>
      </c>
    </row>
    <row r="8" spans="1:3" ht="15" thickBot="1" x14ac:dyDescent="0.4">
      <c r="A8" s="27" t="s">
        <v>23</v>
      </c>
      <c r="B8" s="39" t="s">
        <v>23</v>
      </c>
      <c r="C8" s="48">
        <v>4707</v>
      </c>
    </row>
    <row r="9" spans="1:3" ht="15" thickBot="1" x14ac:dyDescent="0.4">
      <c r="A9" s="27" t="s">
        <v>43</v>
      </c>
      <c r="B9" s="39" t="s">
        <v>43</v>
      </c>
      <c r="C9" s="48">
        <v>722</v>
      </c>
    </row>
    <row r="10" spans="1:3" ht="29.5" thickBot="1" x14ac:dyDescent="0.4">
      <c r="A10" s="27" t="s">
        <v>94</v>
      </c>
      <c r="B10" s="39" t="s">
        <v>63</v>
      </c>
      <c r="C10" s="48">
        <v>657</v>
      </c>
    </row>
    <row r="11" spans="1:3" ht="15" thickBot="1" x14ac:dyDescent="0.4">
      <c r="A11" s="27" t="s">
        <v>13</v>
      </c>
      <c r="B11" s="39" t="s">
        <v>13</v>
      </c>
      <c r="C11" s="48">
        <v>17253</v>
      </c>
    </row>
    <row r="12" spans="1:3" ht="15" thickBot="1" x14ac:dyDescent="0.4">
      <c r="A12" s="27" t="s">
        <v>16</v>
      </c>
      <c r="B12" s="39" t="s">
        <v>16</v>
      </c>
      <c r="C12" s="48">
        <v>8730</v>
      </c>
    </row>
    <row r="13" spans="1:3" ht="13" thickBot="1" x14ac:dyDescent="0.4">
      <c r="A13" s="27" t="s">
        <v>64</v>
      </c>
      <c r="B13" s="40" t="s">
        <v>64</v>
      </c>
      <c r="C13" s="48">
        <v>91</v>
      </c>
    </row>
    <row r="14" spans="1:3" ht="15" thickBot="1" x14ac:dyDescent="0.4">
      <c r="B14" s="39" t="s">
        <v>47</v>
      </c>
      <c r="C14" s="48">
        <v>222</v>
      </c>
    </row>
    <row r="15" spans="1:3" ht="15" thickBot="1" x14ac:dyDescent="0.4">
      <c r="A15" s="27" t="s">
        <v>49</v>
      </c>
      <c r="B15" s="39" t="s">
        <v>49</v>
      </c>
      <c r="C15" s="48">
        <v>714</v>
      </c>
    </row>
    <row r="16" spans="1:3" ht="15" thickBot="1" x14ac:dyDescent="0.4">
      <c r="A16" s="27" t="s">
        <v>12</v>
      </c>
      <c r="B16" s="39" t="s">
        <v>12</v>
      </c>
      <c r="C16" s="48">
        <v>10645</v>
      </c>
    </row>
    <row r="17" spans="1:3" ht="15" thickBot="1" x14ac:dyDescent="0.4">
      <c r="A17" s="27" t="s">
        <v>27</v>
      </c>
      <c r="B17" s="39" t="s">
        <v>27</v>
      </c>
      <c r="C17" s="48">
        <v>4731</v>
      </c>
    </row>
    <row r="18" spans="1:3" ht="15" thickBot="1" x14ac:dyDescent="0.4">
      <c r="A18" s="27" t="s">
        <v>41</v>
      </c>
      <c r="B18" s="39" t="s">
        <v>41</v>
      </c>
      <c r="C18" s="48">
        <v>1898</v>
      </c>
    </row>
    <row r="19" spans="1:3" ht="15" thickBot="1" x14ac:dyDescent="0.4">
      <c r="A19" s="27" t="s">
        <v>45</v>
      </c>
      <c r="B19" s="39" t="s">
        <v>45</v>
      </c>
      <c r="C19" s="48">
        <v>1181</v>
      </c>
    </row>
    <row r="20" spans="1:3" ht="15" thickBot="1" x14ac:dyDescent="0.4">
      <c r="A20" s="27" t="s">
        <v>38</v>
      </c>
      <c r="B20" s="39" t="s">
        <v>38</v>
      </c>
      <c r="C20" s="48">
        <v>1590</v>
      </c>
    </row>
    <row r="21" spans="1:3" ht="15" thickBot="1" x14ac:dyDescent="0.4">
      <c r="A21" s="27" t="s">
        <v>14</v>
      </c>
      <c r="B21" s="39" t="s">
        <v>14</v>
      </c>
      <c r="C21" s="48">
        <v>6058</v>
      </c>
    </row>
    <row r="22" spans="1:3" ht="15" thickBot="1" x14ac:dyDescent="0.4">
      <c r="B22" s="39" t="s">
        <v>39</v>
      </c>
      <c r="C22" s="48">
        <v>156</v>
      </c>
    </row>
    <row r="23" spans="1:3" ht="15" thickBot="1" x14ac:dyDescent="0.4">
      <c r="A23" s="27" t="s">
        <v>26</v>
      </c>
      <c r="B23" s="39" t="s">
        <v>26</v>
      </c>
      <c r="C23" s="48">
        <v>4233</v>
      </c>
    </row>
    <row r="24" spans="1:3" ht="15" thickBot="1" x14ac:dyDescent="0.4">
      <c r="A24" s="27" t="s">
        <v>17</v>
      </c>
      <c r="B24" s="39" t="s">
        <v>17</v>
      </c>
      <c r="C24" s="48">
        <v>10184</v>
      </c>
    </row>
    <row r="25" spans="1:3" ht="15" thickBot="1" x14ac:dyDescent="0.4">
      <c r="A25" s="27" t="s">
        <v>11</v>
      </c>
      <c r="B25" s="39" t="s">
        <v>11</v>
      </c>
      <c r="C25" s="48">
        <v>8094</v>
      </c>
    </row>
    <row r="26" spans="1:3" ht="15" thickBot="1" x14ac:dyDescent="0.4">
      <c r="A26" s="27" t="s">
        <v>32</v>
      </c>
      <c r="B26" s="39" t="s">
        <v>32</v>
      </c>
      <c r="C26" s="48">
        <v>2752</v>
      </c>
    </row>
    <row r="27" spans="1:3" ht="15" thickBot="1" x14ac:dyDescent="0.4">
      <c r="A27" s="27" t="s">
        <v>30</v>
      </c>
      <c r="B27" s="39" t="s">
        <v>30</v>
      </c>
      <c r="C27" s="48">
        <v>3480</v>
      </c>
    </row>
    <row r="28" spans="1:3" ht="15" thickBot="1" x14ac:dyDescent="0.4">
      <c r="A28" s="27" t="s">
        <v>35</v>
      </c>
      <c r="B28" s="39" t="s">
        <v>35</v>
      </c>
      <c r="C28" s="48">
        <v>3454</v>
      </c>
    </row>
    <row r="29" spans="1:3" ht="15" thickBot="1" x14ac:dyDescent="0.4">
      <c r="B29" s="39" t="s">
        <v>51</v>
      </c>
      <c r="C29" s="48">
        <v>462</v>
      </c>
    </row>
    <row r="30" spans="1:3" ht="15" thickBot="1" x14ac:dyDescent="0.4">
      <c r="B30" s="39" t="s">
        <v>50</v>
      </c>
      <c r="C30" s="48">
        <v>710</v>
      </c>
    </row>
    <row r="31" spans="1:3" ht="15" thickBot="1" x14ac:dyDescent="0.4">
      <c r="A31" s="27" t="s">
        <v>31</v>
      </c>
      <c r="B31" s="39" t="s">
        <v>31</v>
      </c>
      <c r="C31" s="48">
        <v>1859</v>
      </c>
    </row>
    <row r="32" spans="1:3" ht="15" thickBot="1" x14ac:dyDescent="0.4">
      <c r="A32" s="27" t="s">
        <v>42</v>
      </c>
      <c r="B32" s="53" t="s">
        <v>42</v>
      </c>
      <c r="C32" s="59">
        <v>489</v>
      </c>
    </row>
    <row r="33" spans="1:3" ht="15" thickBot="1" x14ac:dyDescent="0.4">
      <c r="A33" s="27" t="s">
        <v>8</v>
      </c>
      <c r="B33" s="39" t="s">
        <v>8</v>
      </c>
      <c r="C33" s="48">
        <v>16595</v>
      </c>
    </row>
    <row r="34" spans="1:3" ht="15" thickBot="1" x14ac:dyDescent="0.4">
      <c r="A34" s="27" t="s">
        <v>44</v>
      </c>
      <c r="B34" s="39" t="s">
        <v>44</v>
      </c>
      <c r="C34" s="48">
        <v>1144</v>
      </c>
    </row>
    <row r="35" spans="1:3" ht="15" thickBot="1" x14ac:dyDescent="0.4">
      <c r="A35" s="27" t="s">
        <v>7</v>
      </c>
      <c r="B35" s="39" t="s">
        <v>7</v>
      </c>
      <c r="C35" s="48">
        <v>33876</v>
      </c>
    </row>
    <row r="36" spans="1:3" ht="15" thickBot="1" x14ac:dyDescent="0.4">
      <c r="A36" s="27" t="s">
        <v>24</v>
      </c>
      <c r="B36" s="39" t="s">
        <v>24</v>
      </c>
      <c r="C36" s="48">
        <v>4660</v>
      </c>
    </row>
    <row r="37" spans="1:3" ht="15" thickBot="1" x14ac:dyDescent="0.4">
      <c r="B37" s="39" t="s">
        <v>53</v>
      </c>
      <c r="C37" s="48">
        <v>674</v>
      </c>
    </row>
    <row r="38" spans="1:3" ht="15" thickBot="1" x14ac:dyDescent="0.4">
      <c r="A38" s="27" t="s">
        <v>21</v>
      </c>
      <c r="B38" s="39" t="s">
        <v>21</v>
      </c>
      <c r="C38" s="48">
        <v>5588</v>
      </c>
    </row>
    <row r="39" spans="1:3" ht="15" thickBot="1" x14ac:dyDescent="0.4">
      <c r="A39" s="27" t="s">
        <v>46</v>
      </c>
      <c r="B39" s="39" t="s">
        <v>46</v>
      </c>
      <c r="C39" s="48">
        <v>1451</v>
      </c>
    </row>
    <row r="40" spans="1:3" ht="15" thickBot="1" x14ac:dyDescent="0.4">
      <c r="A40" s="27" t="s">
        <v>37</v>
      </c>
      <c r="B40" s="39" t="s">
        <v>37</v>
      </c>
      <c r="C40" s="48">
        <v>737</v>
      </c>
    </row>
    <row r="41" spans="1:3" ht="15" thickBot="1" x14ac:dyDescent="0.4">
      <c r="A41" s="27" t="s">
        <v>19</v>
      </c>
      <c r="B41" s="39" t="s">
        <v>19</v>
      </c>
      <c r="C41" s="48">
        <v>9164</v>
      </c>
    </row>
    <row r="42" spans="1:3" ht="13" thickBot="1" x14ac:dyDescent="0.4">
      <c r="A42" s="27" t="s">
        <v>65</v>
      </c>
      <c r="B42" s="40" t="s">
        <v>65</v>
      </c>
      <c r="C42" s="48">
        <v>889</v>
      </c>
    </row>
    <row r="43" spans="1:3" ht="15" thickBot="1" x14ac:dyDescent="0.4">
      <c r="B43" s="39" t="s">
        <v>40</v>
      </c>
      <c r="C43" s="48">
        <v>1237</v>
      </c>
    </row>
    <row r="44" spans="1:3" ht="15" thickBot="1" x14ac:dyDescent="0.4">
      <c r="A44" s="27" t="s">
        <v>25</v>
      </c>
      <c r="B44" s="39" t="s">
        <v>25</v>
      </c>
      <c r="C44" s="48">
        <v>4062</v>
      </c>
    </row>
    <row r="45" spans="1:3" ht="15" thickBot="1" x14ac:dyDescent="0.4">
      <c r="A45" s="27" t="s">
        <v>54</v>
      </c>
      <c r="B45" s="39" t="s">
        <v>54</v>
      </c>
      <c r="C45" s="48">
        <v>540</v>
      </c>
    </row>
    <row r="46" spans="1:3" ht="15" thickBot="1" x14ac:dyDescent="0.4">
      <c r="A46" s="27" t="s">
        <v>20</v>
      </c>
      <c r="B46" s="39" t="s">
        <v>20</v>
      </c>
      <c r="C46" s="48">
        <v>3672</v>
      </c>
    </row>
    <row r="47" spans="1:3" ht="15" thickBot="1" x14ac:dyDescent="0.4">
      <c r="A47" s="27" t="s">
        <v>15</v>
      </c>
      <c r="B47" s="39" t="s">
        <v>15</v>
      </c>
      <c r="C47" s="48">
        <v>19453</v>
      </c>
    </row>
    <row r="48" spans="1:3" ht="15" thickBot="1" x14ac:dyDescent="0.4">
      <c r="A48" s="27" t="s">
        <v>28</v>
      </c>
      <c r="B48" s="39" t="s">
        <v>28</v>
      </c>
      <c r="C48" s="48">
        <v>672</v>
      </c>
    </row>
    <row r="49" spans="1:3" ht="15" thickBot="1" x14ac:dyDescent="0.4">
      <c r="A49" s="27" t="s">
        <v>48</v>
      </c>
      <c r="B49" s="39" t="s">
        <v>48</v>
      </c>
      <c r="C49" s="48">
        <v>59</v>
      </c>
    </row>
    <row r="50" spans="1:3" ht="15" thickBot="1" x14ac:dyDescent="0.4">
      <c r="A50" s="27" t="s">
        <v>29</v>
      </c>
      <c r="B50" s="39" t="s">
        <v>29</v>
      </c>
      <c r="C50" s="48">
        <v>3726</v>
      </c>
    </row>
    <row r="51" spans="1:3" ht="15" thickBot="1" x14ac:dyDescent="0.4">
      <c r="A51" s="27" t="s">
        <v>9</v>
      </c>
      <c r="B51" s="39" t="s">
        <v>9</v>
      </c>
      <c r="C51" s="48">
        <v>2490</v>
      </c>
    </row>
    <row r="52" spans="1:3" ht="15" thickBot="1" x14ac:dyDescent="0.4">
      <c r="B52" s="39" t="s">
        <v>56</v>
      </c>
      <c r="C52" s="48">
        <v>546</v>
      </c>
    </row>
    <row r="53" spans="1:3" ht="15" thickBot="1" x14ac:dyDescent="0.4">
      <c r="A53" s="27" t="s">
        <v>22</v>
      </c>
      <c r="B53" s="39" t="s">
        <v>22</v>
      </c>
      <c r="C53" s="48">
        <v>2395</v>
      </c>
    </row>
    <row r="54" spans="1:3" ht="15" thickBot="1" x14ac:dyDescent="0.4">
      <c r="A54" s="27" t="s">
        <v>55</v>
      </c>
      <c r="B54" s="46" t="s">
        <v>55</v>
      </c>
      <c r="C54" s="49">
        <v>127</v>
      </c>
    </row>
    <row r="55" spans="1:3" ht="13" thickBot="1" x14ac:dyDescent="0.4"/>
    <row r="56" spans="1:3" ht="15" thickBot="1" x14ac:dyDescent="0.4">
      <c r="B56" s="46"/>
      <c r="C56" s="49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8A03FF53-2531-48AF-B312-9CCE28D333CC}"/>
    <hyperlink ref="B6" r:id="rId2" display="https://www.worldometers.info/coronavirus/usa/california/" xr:uid="{10561FF3-6549-41C2-BCE4-613852097472}"/>
    <hyperlink ref="B11" r:id="rId3" display="https://www.worldometers.info/coronavirus/usa/florida/" xr:uid="{13A2927D-0FDB-49DF-8FB0-E12853B97252}"/>
    <hyperlink ref="B35" r:id="rId4" display="https://www.worldometers.info/coronavirus/usa/new-york/" xr:uid="{C6F82B41-2AE7-438E-9605-49FB86A5690E}"/>
    <hyperlink ref="B16" r:id="rId5" display="https://www.worldometers.info/coronavirus/usa/illinois/" xr:uid="{2AA6B501-4913-4945-A8B5-FF216DAF180F}"/>
    <hyperlink ref="B12" r:id="rId6" display="https://www.worldometers.info/coronavirus/usa/georgia/" xr:uid="{114CD39D-3A46-403C-8A7C-5D3662C227C0}"/>
    <hyperlink ref="B36" r:id="rId7" display="https://www.worldometers.info/coronavirus/usa/north-carolina/" xr:uid="{060982AF-B4B9-4848-9715-EDFB964A595B}"/>
    <hyperlink ref="B46" r:id="rId8" display="https://www.worldometers.info/coronavirus/usa/tennessee/" xr:uid="{A4CF9C8A-6927-4ECB-A975-736A73682A44}"/>
    <hyperlink ref="B53" r:id="rId9" display="https://www.worldometers.info/coronavirus/usa/wisconsin/" xr:uid="{96050EF5-9375-40D2-A9EB-5188A5107F2D}"/>
    <hyperlink ref="B33" r:id="rId10" display="https://www.worldometers.info/coronavirus/usa/new-jersey/" xr:uid="{BD2CD149-BD48-465A-B5E1-4C385EA08282}"/>
    <hyperlink ref="B4" r:id="rId11" display="https://www.worldometers.info/coronavirus/usa/arizona/" xr:uid="{BCB3180A-1A18-4230-A024-8073813E5B52}"/>
    <hyperlink ref="B38" r:id="rId12" display="https://www.worldometers.info/coronavirus/usa/ohio/" xr:uid="{CB2002A5-A641-4C3F-8CAE-5BAC6F67E6E3}"/>
    <hyperlink ref="B25" r:id="rId13" display="https://www.worldometers.info/coronavirus/usa/michigan/" xr:uid="{218363F5-F955-4A78-984E-94A7DA7EA2DF}"/>
    <hyperlink ref="B41" r:id="rId14" display="https://www.worldometers.info/coronavirus/usa/pennsylvania/" xr:uid="{814FD8D9-9265-4577-8C32-F569F359D3D4}"/>
    <hyperlink ref="B28" r:id="rId15" display="https://www.worldometers.info/coronavirus/usa/missouri/" xr:uid="{408AFD2F-05E8-49EC-9620-B476CE29FDC5}"/>
    <hyperlink ref="B17" r:id="rId16" display="https://www.worldometers.info/coronavirus/usa/indiana/" xr:uid="{EB3C60D7-4154-4521-8C95-1C2E06D3AE9F}"/>
    <hyperlink ref="B2" r:id="rId17" display="https://www.worldometers.info/coronavirus/usa/alabama/" xr:uid="{70B785EC-040D-4587-B799-017DCD2794F3}"/>
    <hyperlink ref="B50" r:id="rId18" display="https://www.worldometers.info/coronavirus/usa/virginia/" xr:uid="{5CA10FA9-3249-4ED5-807F-CDC39248F112}"/>
    <hyperlink ref="B21" r:id="rId19" display="https://www.worldometers.info/coronavirus/usa/louisiana/" xr:uid="{C7999309-A158-466C-8723-840054FF1D29}"/>
    <hyperlink ref="B26" r:id="rId20" display="https://www.worldometers.info/coronavirus/usa/minnesota/" xr:uid="{C8241B44-70A3-49A7-9F9A-75C6461CD17E}"/>
    <hyperlink ref="B44" r:id="rId21" display="https://www.worldometers.info/coronavirus/usa/south-carolina/" xr:uid="{13111383-B9C1-471E-9A88-A8760F8BFD3F}"/>
    <hyperlink ref="B24" r:id="rId22" display="https://www.worldometers.info/coronavirus/usa/massachusetts/" xr:uid="{7ED27214-7D65-4FFB-9500-BD22B9E2ED58}"/>
    <hyperlink ref="B18" r:id="rId23" display="https://www.worldometers.info/coronavirus/usa/iowa/" xr:uid="{93F303AB-71B5-4351-A4CB-51A0B6AACB72}"/>
    <hyperlink ref="B23" r:id="rId24" display="https://www.worldometers.info/coronavirus/usa/maryland/" xr:uid="{0204C908-860A-40EB-9BE7-103B97CF735D}"/>
    <hyperlink ref="B39" r:id="rId25" display="https://www.worldometers.info/coronavirus/usa/oklahoma/" xr:uid="{0A428D1A-03C4-4DFA-9051-21A16572FD06}"/>
    <hyperlink ref="B7" r:id="rId26" display="https://www.worldometers.info/coronavirus/usa/colorado/" xr:uid="{5800710F-6D70-456E-9015-25945D097539}"/>
    <hyperlink ref="B48" r:id="rId27" display="https://www.worldometers.info/coronavirus/usa/utah/" xr:uid="{A58AAA26-FAC2-454E-B703-BD8F2933AA76}"/>
    <hyperlink ref="B27" r:id="rId28" display="https://www.worldometers.info/coronavirus/usa/mississippi/" xr:uid="{7637A098-BBE9-4829-94C5-A3CEACB37E38}"/>
    <hyperlink ref="B20" r:id="rId29" display="https://www.worldometers.info/coronavirus/usa/kentucky/" xr:uid="{24679637-F4B4-4E28-B54C-B077158CE0DC}"/>
    <hyperlink ref="B51" r:id="rId30" display="https://www.worldometers.info/coronavirus/usa/washington/" xr:uid="{5FF9B312-CE9A-4FED-A6FC-0BF857C7A4E7}"/>
    <hyperlink ref="B5" r:id="rId31" display="https://www.worldometers.info/coronavirus/usa/arkansas/" xr:uid="{578E0D43-8AB5-445A-B257-A3D57392DB87}"/>
    <hyperlink ref="B31" r:id="rId32" display="https://www.worldometers.info/coronavirus/usa/nevada/" xr:uid="{256E82E7-F713-4A25-877B-5EF20401478E}"/>
    <hyperlink ref="B19" r:id="rId33" display="https://www.worldometers.info/coronavirus/usa/kansas/" xr:uid="{75F4C05E-D15F-4E6F-AB4B-FBAADEEED604}"/>
    <hyperlink ref="B30" r:id="rId34" display="https://www.worldometers.info/coronavirus/usa/nebraska/" xr:uid="{FA21BFB9-EBC6-4ED6-B130-8687256B002A}"/>
    <hyperlink ref="B8" r:id="rId35" display="https://www.worldometers.info/coronavirus/usa/connecticut/" xr:uid="{018D9FA6-0218-4FF8-B9A1-C375B2C5B6F2}"/>
    <hyperlink ref="B15" r:id="rId36" display="https://www.worldometers.info/coronavirus/usa/idaho/" xr:uid="{44B48B78-0435-4463-A688-FD1A5C1A0ECB}"/>
    <hyperlink ref="B34" r:id="rId37" display="https://www.worldometers.info/coronavirus/usa/new-mexico/" xr:uid="{E8B0017F-BF48-4A6D-9117-C8CB1FB9B10E}"/>
    <hyperlink ref="B45" r:id="rId38" display="https://www.worldometers.info/coronavirus/usa/south-dakota/" xr:uid="{B55537D5-F0D6-4A33-90ED-101C3B6BC821}"/>
    <hyperlink ref="B37" r:id="rId39" display="https://www.worldometers.info/coronavirus/usa/north-dakota/" xr:uid="{3D9EC800-0554-44F5-B525-D2556EAB9818}"/>
    <hyperlink ref="B40" r:id="rId40" display="https://www.worldometers.info/coronavirus/usa/oregon/" xr:uid="{9E4CD173-3B13-4FD4-8C26-7F6D468DD5C6}"/>
    <hyperlink ref="B29" r:id="rId41" display="https://www.worldometers.info/coronavirus/usa/montana/" xr:uid="{272755C6-51F9-43F5-974B-D6147B90F0E0}"/>
    <hyperlink ref="B43" r:id="rId42" display="https://www.worldometers.info/coronavirus/usa/rhode-island/" xr:uid="{45A56E1B-545B-4B46-A642-EA37A33AFB4D}"/>
    <hyperlink ref="B52" r:id="rId43" display="https://www.worldometers.info/coronavirus/usa/west-virginia/" xr:uid="{326C3BD8-3066-4E85-8D7B-D9FC146886D2}"/>
    <hyperlink ref="B9" r:id="rId44" display="https://www.worldometers.info/coronavirus/usa/delaware/" xr:uid="{9AC55686-04C7-4007-AE94-5FC7E6E812B5}"/>
    <hyperlink ref="B3" r:id="rId45" display="https://www.worldometers.info/coronavirus/usa/alaska/" xr:uid="{31559A5C-8296-4C4D-AFA7-DBE7F8EA1EAE}"/>
    <hyperlink ref="B54" r:id="rId46" display="https://www.worldometers.info/coronavirus/usa/wyoming/" xr:uid="{2FEFB7D6-4F77-4FE7-B0EF-790A90767CFF}"/>
    <hyperlink ref="B10" r:id="rId47" display="https://www.worldometers.info/coronavirus/usa/district-of-columbia/" xr:uid="{1F7CF420-B530-4B5C-BB0B-291E5E928A86}"/>
    <hyperlink ref="B14" r:id="rId48" display="https://www.worldometers.info/coronavirus/usa/hawaii/" xr:uid="{13149AF7-9D26-4125-BECE-D1637A3CDEEF}"/>
    <hyperlink ref="B32" r:id="rId49" display="https://www.worldometers.info/coronavirus/usa/new-hampshire/" xr:uid="{07191D1E-DA42-49EF-9708-2BF2219E6B6F}"/>
    <hyperlink ref="B22" r:id="rId50" display="https://www.worldometers.info/coronavirus/usa/maine/" xr:uid="{F560422C-FAA0-4B2E-82E8-5942577E71CB}"/>
    <hyperlink ref="B49" r:id="rId51" display="https://www.worldometers.info/coronavirus/usa/vermont/" xr:uid="{D3C38F67-3420-49AC-B925-08FBC5E35649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2020-11-11T12:07:54Z</dcterms:modified>
</cp:coreProperties>
</file>