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3B24B03A-18EE-4B03-8D9B-1D4BBAF308B4}" xr6:coauthVersionLast="45" xr6:coauthVersionMax="45" xr10:uidLastSave="{A25D077E-496B-4320-ACE5-EE0B568F559D}"/>
  <bookViews>
    <workbookView xWindow="3360" yWindow="-20700" windowWidth="25320" windowHeight="1981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3" l="1"/>
  <c r="N9" i="3"/>
  <c r="N3" i="3"/>
  <c r="N44" i="3"/>
  <c r="N54" i="3"/>
  <c r="N28" i="3"/>
  <c r="N22" i="3"/>
  <c r="N23" i="3"/>
  <c r="N51" i="3"/>
  <c r="N17" i="3"/>
  <c r="N29" i="3"/>
  <c r="N33" i="3"/>
  <c r="N2" i="3"/>
  <c r="N30" i="3"/>
  <c r="N38" i="3"/>
  <c r="N49" i="3"/>
  <c r="N24" i="3"/>
  <c r="N10" i="3"/>
  <c r="N53" i="3"/>
  <c r="N27" i="3"/>
  <c r="N14" i="3"/>
  <c r="N26" i="3"/>
  <c r="N55" i="3"/>
  <c r="N50" i="3"/>
  <c r="N21" i="3"/>
  <c r="N40" i="3"/>
  <c r="N43" i="3"/>
  <c r="N36" i="3"/>
  <c r="N6" i="3"/>
  <c r="N35" i="3"/>
  <c r="N32" i="3"/>
  <c r="N12" i="3"/>
  <c r="N34" i="3"/>
  <c r="N31" i="3"/>
  <c r="N15" i="3"/>
  <c r="N20" i="3"/>
  <c r="N41" i="3"/>
  <c r="N48" i="3"/>
  <c r="N52" i="3"/>
  <c r="N45" i="3"/>
  <c r="N25" i="3"/>
  <c r="N37" i="3"/>
  <c r="N8" i="3"/>
  <c r="N18" i="3"/>
  <c r="N42" i="3"/>
  <c r="N5" i="3"/>
  <c r="N47" i="3"/>
  <c r="N13" i="3"/>
  <c r="N7" i="3"/>
  <c r="N39" i="3"/>
  <c r="N19" i="3"/>
  <c r="N46" i="3"/>
  <c r="N11" i="3"/>
  <c r="N16" i="3"/>
  <c r="O52" i="3" l="1"/>
  <c r="P52" i="3"/>
  <c r="P2" i="3" l="1"/>
  <c r="P31" i="3"/>
  <c r="P23" i="3"/>
  <c r="P26" i="3"/>
  <c r="P33" i="3"/>
  <c r="P22" i="3"/>
  <c r="P34" i="3"/>
  <c r="P25" i="3"/>
  <c r="P24" i="3"/>
  <c r="P12" i="3"/>
  <c r="P13" i="3"/>
  <c r="P42" i="3"/>
  <c r="P35" i="3"/>
  <c r="P44" i="3"/>
  <c r="P38" i="3"/>
  <c r="P6" i="3"/>
  <c r="P53" i="3"/>
  <c r="P37" i="3"/>
  <c r="P45" i="3"/>
  <c r="P14" i="3"/>
  <c r="P17" i="3"/>
  <c r="P21" i="3"/>
  <c r="P48" i="3"/>
  <c r="P11" i="3"/>
  <c r="P30" i="3"/>
  <c r="P7" i="3"/>
  <c r="P50" i="3"/>
  <c r="P40" i="3"/>
  <c r="P28" i="3"/>
  <c r="P32" i="3"/>
  <c r="P46" i="3"/>
  <c r="P43" i="3"/>
  <c r="P18" i="3"/>
  <c r="P20" i="3"/>
  <c r="P19" i="3"/>
  <c r="P39" i="3"/>
  <c r="P3" i="3"/>
  <c r="P16" i="3"/>
  <c r="P4" i="3"/>
  <c r="P41" i="3"/>
  <c r="P29" i="3"/>
  <c r="P55" i="3"/>
  <c r="P36" i="3"/>
  <c r="P49" i="3"/>
  <c r="P51" i="3"/>
  <c r="P27" i="3"/>
  <c r="P5" i="3"/>
  <c r="P9" i="3"/>
  <c r="P8" i="3"/>
  <c r="P54" i="3"/>
  <c r="P47" i="3"/>
  <c r="P10" i="3"/>
  <c r="P15" i="3"/>
  <c r="O18" i="3"/>
  <c r="Q23" i="3" l="1"/>
  <c r="Q17" i="3"/>
  <c r="Q44" i="3"/>
  <c r="Q34" i="3"/>
  <c r="Q35" i="3"/>
  <c r="Q18" i="3"/>
  <c r="Q26" i="3"/>
  <c r="Q52" i="3"/>
  <c r="Q36" i="3"/>
  <c r="Q4" i="3"/>
  <c r="Q11" i="3"/>
  <c r="Q8" i="3"/>
  <c r="Q15" i="3"/>
  <c r="Q5" i="3"/>
  <c r="Q46" i="3"/>
  <c r="Q9" i="3"/>
  <c r="Q50" i="3"/>
  <c r="Q41" i="3"/>
  <c r="Q13" i="3"/>
  <c r="Q40" i="3"/>
  <c r="Q43" i="3"/>
  <c r="Q7" i="3"/>
  <c r="Q25" i="3"/>
  <c r="Q38" i="3"/>
  <c r="Q32" i="3"/>
  <c r="Q6" i="3"/>
  <c r="Q45" i="3"/>
  <c r="Q28" i="3"/>
  <c r="Q37" i="3"/>
  <c r="Q21" i="3"/>
  <c r="Q33" i="3"/>
  <c r="Q42" i="3"/>
  <c r="Q2" i="3"/>
  <c r="Q19" i="3"/>
  <c r="Q27" i="3"/>
  <c r="Q22" i="3"/>
  <c r="Q53" i="3"/>
  <c r="Q30" i="3"/>
  <c r="Q55" i="3"/>
  <c r="Q24" i="3"/>
  <c r="Q31" i="3"/>
  <c r="Q29" i="3"/>
  <c r="Q39" i="3"/>
  <c r="Q54" i="3"/>
  <c r="Q16" i="3"/>
  <c r="Q49" i="3"/>
  <c r="Q12" i="3"/>
  <c r="Q47" i="3"/>
  <c r="Q3" i="3"/>
  <c r="Q10" i="3"/>
  <c r="Q51" i="3"/>
  <c r="Q48" i="3"/>
  <c r="Q20" i="3"/>
  <c r="Q14" i="3" l="1"/>
  <c r="O35" i="3" l="1"/>
  <c r="O5" i="3"/>
  <c r="O40" i="3"/>
  <c r="O29" i="3"/>
  <c r="O2" i="3"/>
  <c r="O7" i="3"/>
  <c r="O27" i="3"/>
  <c r="O16" i="3"/>
  <c r="O28" i="3"/>
  <c r="O14" i="3"/>
  <c r="O42" i="3"/>
  <c r="O10" i="3"/>
  <c r="O25" i="3"/>
  <c r="O26" i="3"/>
  <c r="O34" i="3"/>
  <c r="O44" i="3"/>
  <c r="O24" i="3"/>
  <c r="O43" i="3"/>
  <c r="O22" i="3"/>
  <c r="O32" i="3"/>
  <c r="O20" i="3"/>
  <c r="O30" i="3"/>
  <c r="O45" i="3"/>
  <c r="O23" i="3"/>
  <c r="O47" i="3"/>
  <c r="O41" i="3"/>
  <c r="O50" i="3"/>
  <c r="O36" i="3"/>
  <c r="O8" i="3"/>
  <c r="O11" i="3"/>
  <c r="O38" i="3"/>
  <c r="O17" i="3"/>
  <c r="O51" i="3"/>
  <c r="O53" i="3"/>
  <c r="O13" i="3"/>
  <c r="O48" i="3"/>
  <c r="O3" i="3"/>
  <c r="O54" i="3"/>
  <c r="O33" i="3"/>
  <c r="O12" i="3"/>
  <c r="O37" i="3"/>
  <c r="O31" i="3"/>
  <c r="O39" i="3"/>
  <c r="O55" i="3"/>
  <c r="O4" i="3"/>
  <c r="O15" i="3"/>
  <c r="O49" i="3"/>
  <c r="O9" i="3"/>
  <c r="O21" i="3"/>
  <c r="O46" i="3"/>
  <c r="O6" i="3"/>
  <c r="O19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<sst xmlns="http://schemas.openxmlformats.org/spreadsheetml/2006/main" count="327" uniqueCount="105">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</sst>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0" t="s">
        <v>67</v>
      </c>
      <c r="Q1" s="50"/>
      <c r="R1" s="50"/>
      <c r="S1" s="4">
        <v>1.4999999999999999E-2</v>
      </c>
      <c r="T1" s="4"/>
      <c r="U1" s="51" t="s">
        <v>76</v>
      </c>
      <c r="V1" s="51"/>
      <c r="W1" s="51"/>
      <c r="X1" s="51"/>
      <c r="Y1" s="5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842150</v>
      </c>
      <c r="D5" s="2"/>
      <c r="E5" s="1">
        <v>16359</v>
      </c>
      <c r="F5" s="2"/>
      <c r="G5" s="1">
        <v>433644</v>
      </c>
      <c r="H5" s="1">
        <v>392147</v>
      </c>
      <c r="I5" s="1">
        <v>21314</v>
      </c>
      <c r="J5" s="2">
        <v>414</v>
      </c>
      <c r="K5" s="1">
        <v>15556706</v>
      </c>
      <c r="L5" s="1">
        <v>393719</v>
      </c>
      <c r="M5" s="1">
        <v>39512223</v>
      </c>
      <c r="N5" s="5"/>
      <c r="O5" s="6"/>
      <c r="P5" s="5"/>
    </row>
    <row r="6" spans="1:26" ht="15" thickBot="1" x14ac:dyDescent="0.4">
      <c r="A6" s="43">
        <v>2</v>
      </c>
      <c r="B6" s="41" t="s">
        <v>15</v>
      </c>
      <c r="C6" s="1">
        <v>819992</v>
      </c>
      <c r="D6" s="2"/>
      <c r="E6" s="1">
        <v>16783</v>
      </c>
      <c r="F6" s="2"/>
      <c r="G6" s="1">
        <v>709927</v>
      </c>
      <c r="H6" s="1">
        <v>93282</v>
      </c>
      <c r="I6" s="1">
        <v>28280</v>
      </c>
      <c r="J6" s="2">
        <v>579</v>
      </c>
      <c r="K6" s="1">
        <v>7232430</v>
      </c>
      <c r="L6" s="1">
        <v>249430</v>
      </c>
      <c r="M6" s="1">
        <v>28995881</v>
      </c>
      <c r="N6" s="5"/>
      <c r="O6" s="6"/>
      <c r="P6" s="5"/>
    </row>
    <row r="7" spans="1:26" ht="15" thickBot="1" x14ac:dyDescent="0.4">
      <c r="A7" s="43">
        <v>3</v>
      </c>
      <c r="B7" s="41" t="s">
        <v>13</v>
      </c>
      <c r="C7" s="1">
        <v>722707</v>
      </c>
      <c r="D7" s="2"/>
      <c r="E7" s="1">
        <v>14914</v>
      </c>
      <c r="F7" s="2"/>
      <c r="G7" s="1">
        <v>395603</v>
      </c>
      <c r="H7" s="1">
        <v>312190</v>
      </c>
      <c r="I7" s="1">
        <v>33649</v>
      </c>
      <c r="J7" s="2">
        <v>694</v>
      </c>
      <c r="K7" s="1">
        <v>5466927</v>
      </c>
      <c r="L7" s="1">
        <v>254539</v>
      </c>
      <c r="M7" s="1">
        <v>21477737</v>
      </c>
      <c r="N7" s="5"/>
      <c r="O7" s="6"/>
      <c r="P7" s="34"/>
    </row>
    <row r="8" spans="1:26" ht="15" thickBot="1" x14ac:dyDescent="0.4">
      <c r="A8" s="43">
        <v>4</v>
      </c>
      <c r="B8" s="41" t="s">
        <v>7</v>
      </c>
      <c r="C8" s="1">
        <v>503290</v>
      </c>
      <c r="D8" s="2"/>
      <c r="E8" s="1">
        <v>33356</v>
      </c>
      <c r="F8" s="2"/>
      <c r="G8" s="1">
        <v>401373</v>
      </c>
      <c r="H8" s="1">
        <v>68561</v>
      </c>
      <c r="I8" s="1">
        <v>25871</v>
      </c>
      <c r="J8" s="1">
        <v>1715</v>
      </c>
      <c r="K8" s="1">
        <v>11501629</v>
      </c>
      <c r="L8" s="1">
        <v>591235</v>
      </c>
      <c r="M8" s="1">
        <v>19453561</v>
      </c>
      <c r="N8" s="5"/>
      <c r="O8" s="6"/>
    </row>
    <row r="9" spans="1:26" ht="15" thickBot="1" x14ac:dyDescent="0.4">
      <c r="A9" s="43">
        <v>5</v>
      </c>
      <c r="B9" s="41" t="s">
        <v>16</v>
      </c>
      <c r="C9" s="1">
        <v>326142</v>
      </c>
      <c r="D9" s="2"/>
      <c r="E9" s="1">
        <v>7259</v>
      </c>
      <c r="F9" s="2"/>
      <c r="G9" s="1">
        <v>120042</v>
      </c>
      <c r="H9" s="1">
        <v>198841</v>
      </c>
      <c r="I9" s="1">
        <v>30718</v>
      </c>
      <c r="J9" s="2">
        <v>684</v>
      </c>
      <c r="K9" s="1">
        <v>3365545</v>
      </c>
      <c r="L9" s="1">
        <v>316983</v>
      </c>
      <c r="M9" s="1">
        <v>10617423</v>
      </c>
      <c r="N9" s="6"/>
      <c r="O9" s="6"/>
    </row>
    <row r="10" spans="1:26" ht="15" thickBot="1" x14ac:dyDescent="0.4">
      <c r="A10" s="43">
        <v>6</v>
      </c>
      <c r="B10" s="41" t="s">
        <v>12</v>
      </c>
      <c r="C10" s="1">
        <v>310380</v>
      </c>
      <c r="D10" s="2"/>
      <c r="E10" s="1">
        <v>9127</v>
      </c>
      <c r="F10" s="2"/>
      <c r="G10" s="1">
        <v>213072</v>
      </c>
      <c r="H10" s="1">
        <v>88181</v>
      </c>
      <c r="I10" s="1">
        <v>24494</v>
      </c>
      <c r="J10" s="2">
        <v>720</v>
      </c>
      <c r="K10" s="1">
        <v>6033289</v>
      </c>
      <c r="L10" s="1">
        <v>476119</v>
      </c>
      <c r="M10" s="1">
        <v>12671821</v>
      </c>
      <c r="N10" s="5"/>
      <c r="O10" s="6"/>
    </row>
    <row r="11" spans="1:26" ht="15" thickBot="1" x14ac:dyDescent="0.4">
      <c r="A11" s="43">
        <v>7</v>
      </c>
      <c r="B11" s="41" t="s">
        <v>24</v>
      </c>
      <c r="C11" s="1">
        <v>222969</v>
      </c>
      <c r="D11" s="2"/>
      <c r="E11" s="1">
        <v>3693</v>
      </c>
      <c r="F11" s="2"/>
      <c r="G11" s="1">
        <v>192644</v>
      </c>
      <c r="H11" s="1">
        <v>26632</v>
      </c>
      <c r="I11" s="1">
        <v>21259</v>
      </c>
      <c r="J11" s="2">
        <v>352</v>
      </c>
      <c r="K11" s="1">
        <v>3229247</v>
      </c>
      <c r="L11" s="1">
        <v>307897</v>
      </c>
      <c r="M11" s="1">
        <v>10488084</v>
      </c>
      <c r="N11" s="5"/>
      <c r="O11" s="6"/>
    </row>
    <row r="12" spans="1:26" ht="15" thickBot="1" x14ac:dyDescent="0.4">
      <c r="A12" s="43">
        <v>8</v>
      </c>
      <c r="B12" s="41" t="s">
        <v>33</v>
      </c>
      <c r="C12" s="1">
        <v>222538</v>
      </c>
      <c r="D12" s="2"/>
      <c r="E12" s="1">
        <v>5733</v>
      </c>
      <c r="F12" s="2"/>
      <c r="G12" s="1">
        <v>36336</v>
      </c>
      <c r="H12" s="1">
        <v>180469</v>
      </c>
      <c r="I12" s="1">
        <v>30574</v>
      </c>
      <c r="J12" s="2">
        <v>788</v>
      </c>
      <c r="K12" s="1">
        <v>1817108</v>
      </c>
      <c r="L12" s="1">
        <v>249647</v>
      </c>
      <c r="M12" s="1">
        <v>7278717</v>
      </c>
      <c r="N12" s="6"/>
      <c r="O12" s="6"/>
    </row>
    <row r="13" spans="1:26" ht="15" thickBot="1" x14ac:dyDescent="0.4">
      <c r="A13" s="43">
        <v>9</v>
      </c>
      <c r="B13" s="41" t="s">
        <v>8</v>
      </c>
      <c r="C13" s="1">
        <v>213769</v>
      </c>
      <c r="D13" s="2"/>
      <c r="E13" s="1">
        <v>16273</v>
      </c>
      <c r="F13" s="2"/>
      <c r="G13" s="1">
        <v>173896</v>
      </c>
      <c r="H13" s="1">
        <v>23600</v>
      </c>
      <c r="I13" s="1">
        <v>24067</v>
      </c>
      <c r="J13" s="1">
        <v>1832</v>
      </c>
      <c r="K13" s="1">
        <v>3781810</v>
      </c>
      <c r="L13" s="1">
        <v>425774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207455</v>
      </c>
      <c r="D14" s="2"/>
      <c r="E14" s="1">
        <v>2642</v>
      </c>
      <c r="F14" s="2"/>
      <c r="G14" s="1">
        <v>188576</v>
      </c>
      <c r="H14" s="1">
        <v>16237</v>
      </c>
      <c r="I14" s="1">
        <v>30378</v>
      </c>
      <c r="J14" s="2">
        <v>387</v>
      </c>
      <c r="K14" s="1">
        <v>3053493</v>
      </c>
      <c r="L14" s="1">
        <v>447125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171550</v>
      </c>
      <c r="D15" s="2"/>
      <c r="E15" s="1">
        <v>8355</v>
      </c>
      <c r="F15" s="2"/>
      <c r="G15" s="1">
        <v>135499</v>
      </c>
      <c r="H15" s="1">
        <v>27696</v>
      </c>
      <c r="I15" s="1">
        <v>13400</v>
      </c>
      <c r="J15" s="2">
        <v>653</v>
      </c>
      <c r="K15" s="1">
        <v>2128314</v>
      </c>
      <c r="L15" s="1">
        <v>166249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14</v>
      </c>
      <c r="C16" s="1">
        <v>170097</v>
      </c>
      <c r="D16" s="2"/>
      <c r="E16" s="1">
        <v>5604</v>
      </c>
      <c r="F16" s="2"/>
      <c r="G16" s="1">
        <v>157873</v>
      </c>
      <c r="H16" s="1">
        <v>6620</v>
      </c>
      <c r="I16" s="1">
        <v>36589</v>
      </c>
      <c r="J16" s="1">
        <v>1205</v>
      </c>
      <c r="K16" s="1">
        <v>2425387</v>
      </c>
      <c r="L16" s="1">
        <v>521724</v>
      </c>
      <c r="M16" s="1">
        <v>4648794</v>
      </c>
      <c r="N16" s="5"/>
      <c r="O16" s="6"/>
    </row>
    <row r="17" spans="1:15" ht="15" thickBot="1" x14ac:dyDescent="0.4">
      <c r="A17" s="43">
        <v>13</v>
      </c>
      <c r="B17" s="41" t="s">
        <v>21</v>
      </c>
      <c r="C17" s="1">
        <v>162755</v>
      </c>
      <c r="D17" s="2"/>
      <c r="E17" s="1">
        <v>4975</v>
      </c>
      <c r="F17" s="2"/>
      <c r="G17" s="1">
        <v>139831</v>
      </c>
      <c r="H17" s="1">
        <v>17949</v>
      </c>
      <c r="I17" s="1">
        <v>13924</v>
      </c>
      <c r="J17" s="2">
        <v>426</v>
      </c>
      <c r="K17" s="1">
        <v>3449427</v>
      </c>
      <c r="L17" s="1">
        <v>295098</v>
      </c>
      <c r="M17" s="1">
        <v>11689100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161418</v>
      </c>
      <c r="D18" s="2"/>
      <c r="E18" s="1">
        <v>2601</v>
      </c>
      <c r="F18" s="2"/>
      <c r="G18" s="1">
        <v>67948</v>
      </c>
      <c r="H18" s="1">
        <v>90869</v>
      </c>
      <c r="I18" s="1">
        <v>32921</v>
      </c>
      <c r="J18" s="2">
        <v>530</v>
      </c>
      <c r="K18" s="1">
        <v>1240301</v>
      </c>
      <c r="L18" s="1">
        <v>252958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25</v>
      </c>
      <c r="C19" s="1">
        <v>153705</v>
      </c>
      <c r="D19" s="2"/>
      <c r="E19" s="1">
        <v>3502</v>
      </c>
      <c r="F19" s="2"/>
      <c r="G19" s="1">
        <v>75769</v>
      </c>
      <c r="H19" s="1">
        <v>74434</v>
      </c>
      <c r="I19" s="1">
        <v>29853</v>
      </c>
      <c r="J19" s="2">
        <v>680</v>
      </c>
      <c r="K19" s="1">
        <v>1539978</v>
      </c>
      <c r="L19" s="1">
        <v>299100</v>
      </c>
      <c r="M19" s="1">
        <v>5148714</v>
      </c>
      <c r="N19" s="5"/>
      <c r="O19" s="6"/>
    </row>
    <row r="20" spans="1:15" ht="15" thickBot="1" x14ac:dyDescent="0.4">
      <c r="A20" s="43">
        <v>16</v>
      </c>
      <c r="B20" s="41" t="s">
        <v>29</v>
      </c>
      <c r="C20" s="1">
        <v>153691</v>
      </c>
      <c r="D20" s="2"/>
      <c r="E20" s="1">
        <v>3303</v>
      </c>
      <c r="F20" s="2"/>
      <c r="G20" s="1">
        <v>18189</v>
      </c>
      <c r="H20" s="1">
        <v>132199</v>
      </c>
      <c r="I20" s="1">
        <v>18006</v>
      </c>
      <c r="J20" s="2">
        <v>387</v>
      </c>
      <c r="K20" s="1">
        <v>2325683</v>
      </c>
      <c r="L20" s="1">
        <v>272471</v>
      </c>
      <c r="M20" s="1">
        <v>8535519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145092</v>
      </c>
      <c r="D21" s="2"/>
      <c r="E21" s="1">
        <v>7169</v>
      </c>
      <c r="F21" s="2"/>
      <c r="G21" s="1">
        <v>99521</v>
      </c>
      <c r="H21" s="1">
        <v>38402</v>
      </c>
      <c r="I21" s="1">
        <v>14528</v>
      </c>
      <c r="J21" s="2">
        <v>718</v>
      </c>
      <c r="K21" s="1">
        <v>4217251</v>
      </c>
      <c r="L21" s="1">
        <v>422280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142963</v>
      </c>
      <c r="D22" s="2"/>
      <c r="E22" s="1">
        <v>2375</v>
      </c>
      <c r="F22" s="2"/>
      <c r="G22" s="1">
        <v>25897</v>
      </c>
      <c r="H22" s="1">
        <v>114691</v>
      </c>
      <c r="I22" s="1">
        <v>23294</v>
      </c>
      <c r="J22" s="2">
        <v>387</v>
      </c>
      <c r="K22" s="1">
        <v>2053583</v>
      </c>
      <c r="L22" s="1">
        <v>334600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22</v>
      </c>
      <c r="C23" s="1">
        <v>138698</v>
      </c>
      <c r="D23" s="2"/>
      <c r="E23" s="1">
        <v>1415</v>
      </c>
      <c r="F23" s="2"/>
      <c r="G23" s="1">
        <v>111765</v>
      </c>
      <c r="H23" s="1">
        <v>25518</v>
      </c>
      <c r="I23" s="1">
        <v>23821</v>
      </c>
      <c r="J23" s="2">
        <v>243</v>
      </c>
      <c r="K23" s="1">
        <v>1632002</v>
      </c>
      <c r="L23" s="1">
        <v>280295</v>
      </c>
      <c r="M23" s="1">
        <v>5822434</v>
      </c>
      <c r="N23" s="5"/>
      <c r="O23" s="6"/>
    </row>
    <row r="24" spans="1:15" ht="15" thickBot="1" x14ac:dyDescent="0.4">
      <c r="A24" s="43">
        <v>20</v>
      </c>
      <c r="B24" s="41" t="s">
        <v>17</v>
      </c>
      <c r="C24" s="1">
        <v>136492</v>
      </c>
      <c r="D24" s="2"/>
      <c r="E24" s="1">
        <v>9557</v>
      </c>
      <c r="F24" s="2"/>
      <c r="G24" s="1">
        <v>116364</v>
      </c>
      <c r="H24" s="1">
        <v>10571</v>
      </c>
      <c r="I24" s="1">
        <v>19803</v>
      </c>
      <c r="J24" s="1">
        <v>1387</v>
      </c>
      <c r="K24" s="1">
        <v>2612132</v>
      </c>
      <c r="L24" s="1">
        <v>378982</v>
      </c>
      <c r="M24" s="1">
        <v>6892503</v>
      </c>
      <c r="N24" s="6"/>
      <c r="O24" s="6"/>
    </row>
    <row r="25" spans="1:15" ht="15" thickBot="1" x14ac:dyDescent="0.4">
      <c r="A25" s="43">
        <v>21</v>
      </c>
      <c r="B25" s="41" t="s">
        <v>26</v>
      </c>
      <c r="C25" s="1">
        <v>128664</v>
      </c>
      <c r="D25" s="2"/>
      <c r="E25" s="1">
        <v>3973</v>
      </c>
      <c r="F25" s="2"/>
      <c r="G25" s="1">
        <v>7665</v>
      </c>
      <c r="H25" s="1">
        <v>117026</v>
      </c>
      <c r="I25" s="1">
        <v>21282</v>
      </c>
      <c r="J25" s="2">
        <v>657</v>
      </c>
      <c r="K25" s="1">
        <v>2773280</v>
      </c>
      <c r="L25" s="1">
        <v>458721</v>
      </c>
      <c r="M25" s="1">
        <v>6045680</v>
      </c>
      <c r="N25" s="6"/>
      <c r="O25" s="6"/>
    </row>
    <row r="26" spans="1:15" ht="15" thickBot="1" x14ac:dyDescent="0.4">
      <c r="A26" s="43">
        <v>22</v>
      </c>
      <c r="B26" s="41" t="s">
        <v>27</v>
      </c>
      <c r="C26" s="1">
        <v>128227</v>
      </c>
      <c r="D26" s="2"/>
      <c r="E26" s="1">
        <v>3727</v>
      </c>
      <c r="F26" s="2"/>
      <c r="G26" s="1">
        <v>99802</v>
      </c>
      <c r="H26" s="1">
        <v>24698</v>
      </c>
      <c r="I26" s="1">
        <v>19047</v>
      </c>
      <c r="J26" s="2">
        <v>554</v>
      </c>
      <c r="K26" s="1">
        <v>2220232</v>
      </c>
      <c r="L26" s="1">
        <v>329792</v>
      </c>
      <c r="M26" s="1">
        <v>6732219</v>
      </c>
      <c r="N26" s="5"/>
      <c r="O26" s="6"/>
    </row>
    <row r="27" spans="1:15" ht="15" thickBot="1" x14ac:dyDescent="0.4">
      <c r="A27" s="43">
        <v>23</v>
      </c>
      <c r="B27" s="41" t="s">
        <v>32</v>
      </c>
      <c r="C27" s="1">
        <v>106651</v>
      </c>
      <c r="D27" s="2"/>
      <c r="E27" s="1">
        <v>2154</v>
      </c>
      <c r="F27" s="2"/>
      <c r="G27" s="1">
        <v>96616</v>
      </c>
      <c r="H27" s="1">
        <v>7881</v>
      </c>
      <c r="I27" s="1">
        <v>18911</v>
      </c>
      <c r="J27" s="2">
        <v>382</v>
      </c>
      <c r="K27" s="1">
        <v>2195882</v>
      </c>
      <c r="L27" s="1">
        <v>389366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102241</v>
      </c>
      <c r="D28" s="2"/>
      <c r="E28" s="1">
        <v>3051</v>
      </c>
      <c r="F28" s="2"/>
      <c r="G28" s="1">
        <v>90577</v>
      </c>
      <c r="H28" s="1">
        <v>8613</v>
      </c>
      <c r="I28" s="1">
        <v>34353</v>
      </c>
      <c r="J28" s="1">
        <v>1025</v>
      </c>
      <c r="K28" s="1">
        <v>904005</v>
      </c>
      <c r="L28" s="1">
        <v>303750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94633</v>
      </c>
      <c r="D29" s="2"/>
      <c r="E29" s="1">
        <v>1415</v>
      </c>
      <c r="F29" s="2"/>
      <c r="G29" s="1">
        <v>73328</v>
      </c>
      <c r="H29" s="1">
        <v>19890</v>
      </c>
      <c r="I29" s="1">
        <v>29994</v>
      </c>
      <c r="J29" s="2">
        <v>448</v>
      </c>
      <c r="K29" s="1">
        <v>834914</v>
      </c>
      <c r="L29" s="1">
        <v>264626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46</v>
      </c>
      <c r="C30" s="1">
        <v>94352</v>
      </c>
      <c r="D30" s="2"/>
      <c r="E30" s="1">
        <v>1075</v>
      </c>
      <c r="F30" s="2"/>
      <c r="G30" s="1">
        <v>80211</v>
      </c>
      <c r="H30" s="1">
        <v>13066</v>
      </c>
      <c r="I30" s="1">
        <v>23845</v>
      </c>
      <c r="J30" s="2">
        <v>272</v>
      </c>
      <c r="K30" s="1">
        <v>1318991</v>
      </c>
      <c r="L30" s="1">
        <v>333334</v>
      </c>
      <c r="M30" s="1">
        <v>3956971</v>
      </c>
      <c r="N30" s="5"/>
      <c r="O30" s="6"/>
    </row>
    <row r="31" spans="1:15" ht="15" thickBot="1" x14ac:dyDescent="0.4">
      <c r="A31" s="43">
        <v>27</v>
      </c>
      <c r="B31" s="41" t="s">
        <v>9</v>
      </c>
      <c r="C31" s="1">
        <v>94288</v>
      </c>
      <c r="D31" s="2"/>
      <c r="E31" s="1">
        <v>2180</v>
      </c>
      <c r="F31" s="2"/>
      <c r="G31" s="1">
        <v>44597</v>
      </c>
      <c r="H31" s="1">
        <v>47511</v>
      </c>
      <c r="I31" s="1">
        <v>12382</v>
      </c>
      <c r="J31" s="2">
        <v>286</v>
      </c>
      <c r="K31" s="1">
        <v>1978477</v>
      </c>
      <c r="L31" s="1">
        <v>259817</v>
      </c>
      <c r="M31" s="1">
        <v>7614893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88880</v>
      </c>
      <c r="D32" s="2"/>
      <c r="E32" s="1">
        <v>1482</v>
      </c>
      <c r="F32" s="2"/>
      <c r="G32" s="1">
        <v>80703</v>
      </c>
      <c r="H32" s="1">
        <v>6695</v>
      </c>
      <c r="I32" s="1">
        <v>29452</v>
      </c>
      <c r="J32" s="2">
        <v>491</v>
      </c>
      <c r="K32" s="1">
        <v>1121921</v>
      </c>
      <c r="L32" s="1">
        <v>371767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83347</v>
      </c>
      <c r="D33" s="2"/>
      <c r="E33" s="1">
        <v>1636</v>
      </c>
      <c r="F33" s="2"/>
      <c r="G33" s="1">
        <v>61303</v>
      </c>
      <c r="H33" s="1">
        <v>20408</v>
      </c>
      <c r="I33" s="1">
        <v>27059</v>
      </c>
      <c r="J33" s="2">
        <v>531</v>
      </c>
      <c r="K33" s="1">
        <v>1093978</v>
      </c>
      <c r="L33" s="1">
        <v>355170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80446</v>
      </c>
      <c r="D34" s="2"/>
      <c r="E34" s="2">
        <v>496</v>
      </c>
      <c r="F34" s="2"/>
      <c r="G34" s="1">
        <v>59289</v>
      </c>
      <c r="H34" s="1">
        <v>20661</v>
      </c>
      <c r="I34" s="1">
        <v>25093</v>
      </c>
      <c r="J34" s="2">
        <v>155</v>
      </c>
      <c r="K34" s="1">
        <v>1154575</v>
      </c>
      <c r="L34" s="1">
        <v>360134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38</v>
      </c>
      <c r="C35" s="1">
        <v>76587</v>
      </c>
      <c r="D35" s="2"/>
      <c r="E35" s="1">
        <v>1223</v>
      </c>
      <c r="F35" s="2"/>
      <c r="G35" s="1">
        <v>12800</v>
      </c>
      <c r="H35" s="1">
        <v>62564</v>
      </c>
      <c r="I35" s="1">
        <v>17142</v>
      </c>
      <c r="J35" s="2">
        <v>274</v>
      </c>
      <c r="K35" s="1">
        <v>1568542</v>
      </c>
      <c r="L35" s="1">
        <v>351087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74922</v>
      </c>
      <c r="D36" s="2"/>
      <c r="E36" s="1">
        <v>2085</v>
      </c>
      <c r="F36" s="2"/>
      <c r="G36" s="1">
        <v>33735</v>
      </c>
      <c r="H36" s="1">
        <v>39102</v>
      </c>
      <c r="I36" s="1">
        <v>13010</v>
      </c>
      <c r="J36" s="2">
        <v>362</v>
      </c>
      <c r="K36" s="1">
        <v>974863</v>
      </c>
      <c r="L36" s="1">
        <v>169284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65010</v>
      </c>
      <c r="D37" s="2"/>
      <c r="E37" s="2">
        <v>723</v>
      </c>
      <c r="F37" s="2"/>
      <c r="G37" s="1">
        <v>50625</v>
      </c>
      <c r="H37" s="1">
        <v>13662</v>
      </c>
      <c r="I37" s="1">
        <v>22315</v>
      </c>
      <c r="J37" s="2">
        <v>248</v>
      </c>
      <c r="K37" s="1">
        <v>549398</v>
      </c>
      <c r="L37" s="1">
        <v>188582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59364</v>
      </c>
      <c r="D38" s="2"/>
      <c r="E38" s="1">
        <v>4522</v>
      </c>
      <c r="F38" s="2"/>
      <c r="G38" s="1">
        <v>42705</v>
      </c>
      <c r="H38" s="1">
        <v>12137</v>
      </c>
      <c r="I38" s="1">
        <v>16651</v>
      </c>
      <c r="J38" s="1">
        <v>1268</v>
      </c>
      <c r="K38" s="1">
        <v>1749639</v>
      </c>
      <c r="L38" s="1">
        <v>490743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48757</v>
      </c>
      <c r="D39" s="2"/>
      <c r="E39" s="2">
        <v>507</v>
      </c>
      <c r="F39" s="2"/>
      <c r="G39" s="1">
        <v>35052</v>
      </c>
      <c r="H39" s="1">
        <v>13198</v>
      </c>
      <c r="I39" s="1">
        <v>25205</v>
      </c>
      <c r="J39" s="2">
        <v>262</v>
      </c>
      <c r="K39" s="1">
        <v>486306</v>
      </c>
      <c r="L39" s="1">
        <v>251398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45753</v>
      </c>
      <c r="D40" s="2"/>
      <c r="E40" s="2">
        <v>500</v>
      </c>
      <c r="F40" s="2"/>
      <c r="G40" s="1">
        <v>23475</v>
      </c>
      <c r="H40" s="1">
        <v>21778</v>
      </c>
      <c r="I40" s="1">
        <v>25602</v>
      </c>
      <c r="J40" s="2">
        <v>280</v>
      </c>
      <c r="K40" s="1">
        <v>324328</v>
      </c>
      <c r="L40" s="1">
        <v>181486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35634</v>
      </c>
      <c r="D41" s="2"/>
      <c r="E41" s="2">
        <v>583</v>
      </c>
      <c r="F41" s="2"/>
      <c r="G41" s="1">
        <v>5901</v>
      </c>
      <c r="H41" s="1">
        <v>29150</v>
      </c>
      <c r="I41" s="1">
        <v>8449</v>
      </c>
      <c r="J41" s="2">
        <v>138</v>
      </c>
      <c r="K41" s="1">
        <v>716777</v>
      </c>
      <c r="L41" s="1">
        <v>169944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31372</v>
      </c>
      <c r="D42" s="2"/>
      <c r="E42" s="2">
        <v>896</v>
      </c>
      <c r="F42" s="2"/>
      <c r="G42" s="1">
        <v>17766</v>
      </c>
      <c r="H42" s="1">
        <v>12710</v>
      </c>
      <c r="I42" s="1">
        <v>14962</v>
      </c>
      <c r="J42" s="2">
        <v>427</v>
      </c>
      <c r="K42" s="1">
        <v>965319</v>
      </c>
      <c r="L42" s="1">
        <v>460371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54</v>
      </c>
      <c r="C43" s="1">
        <v>25906</v>
      </c>
      <c r="D43" s="2"/>
      <c r="E43" s="2">
        <v>258</v>
      </c>
      <c r="F43" s="2"/>
      <c r="G43" s="1">
        <v>21137</v>
      </c>
      <c r="H43" s="1">
        <v>4511</v>
      </c>
      <c r="I43" s="1">
        <v>29284</v>
      </c>
      <c r="J43" s="2">
        <v>292</v>
      </c>
      <c r="K43" s="1">
        <v>208780</v>
      </c>
      <c r="L43" s="1">
        <v>236001</v>
      </c>
      <c r="M43" s="1">
        <v>884659</v>
      </c>
      <c r="N43" s="6"/>
      <c r="O43" s="6"/>
    </row>
    <row r="44" spans="1:15" ht="15" thickBot="1" x14ac:dyDescent="0.4">
      <c r="A44" s="43">
        <v>40</v>
      </c>
      <c r="B44" s="41" t="s">
        <v>40</v>
      </c>
      <c r="C44" s="1">
        <v>25776</v>
      </c>
      <c r="D44" s="2"/>
      <c r="E44" s="1">
        <v>1126</v>
      </c>
      <c r="F44" s="2"/>
      <c r="G44" s="1">
        <v>2402</v>
      </c>
      <c r="H44" s="1">
        <v>22248</v>
      </c>
      <c r="I44" s="1">
        <v>24332</v>
      </c>
      <c r="J44" s="1">
        <v>1063</v>
      </c>
      <c r="K44" s="1">
        <v>838482</v>
      </c>
      <c r="L44" s="1">
        <v>791498</v>
      </c>
      <c r="M44" s="1">
        <v>1059361</v>
      </c>
      <c r="N44" s="5"/>
      <c r="O44" s="6"/>
    </row>
    <row r="45" spans="1:15" ht="15" thickBot="1" x14ac:dyDescent="0.4">
      <c r="A45" s="43">
        <v>41</v>
      </c>
      <c r="B45" s="41" t="s">
        <v>53</v>
      </c>
      <c r="C45" s="1">
        <v>24857</v>
      </c>
      <c r="D45" s="2"/>
      <c r="E45" s="2">
        <v>304</v>
      </c>
      <c r="F45" s="2"/>
      <c r="G45" s="1">
        <v>20847</v>
      </c>
      <c r="H45" s="1">
        <v>3706</v>
      </c>
      <c r="I45" s="1">
        <v>32618</v>
      </c>
      <c r="J45" s="2">
        <v>399</v>
      </c>
      <c r="K45" s="1">
        <v>251673</v>
      </c>
      <c r="L45" s="1">
        <v>330253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21550</v>
      </c>
      <c r="D46" s="2"/>
      <c r="E46" s="2">
        <v>649</v>
      </c>
      <c r="F46" s="2"/>
      <c r="G46" s="1">
        <v>11071</v>
      </c>
      <c r="H46" s="1">
        <v>9830</v>
      </c>
      <c r="I46" s="1">
        <v>22131</v>
      </c>
      <c r="J46" s="2">
        <v>666</v>
      </c>
      <c r="K46" s="1">
        <v>298097</v>
      </c>
      <c r="L46" s="1">
        <v>306129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17139</v>
      </c>
      <c r="D47" s="2"/>
      <c r="E47" s="2">
        <v>369</v>
      </c>
      <c r="F47" s="2"/>
      <c r="G47" s="1">
        <v>12443</v>
      </c>
      <c r="H47" s="1">
        <v>4327</v>
      </c>
      <c r="I47" s="1">
        <v>9563</v>
      </c>
      <c r="J47" s="2">
        <v>206</v>
      </c>
      <c r="K47" s="1">
        <v>602802</v>
      </c>
      <c r="L47" s="1">
        <v>336357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51</v>
      </c>
      <c r="C48" s="1">
        <v>16063</v>
      </c>
      <c r="D48" s="2"/>
      <c r="E48" s="2">
        <v>193</v>
      </c>
      <c r="F48" s="2"/>
      <c r="G48" s="1">
        <v>10518</v>
      </c>
      <c r="H48" s="1">
        <v>5352</v>
      </c>
      <c r="I48" s="1">
        <v>15029</v>
      </c>
      <c r="J48" s="2">
        <v>181</v>
      </c>
      <c r="K48" s="1">
        <v>376176</v>
      </c>
      <c r="L48" s="1">
        <v>351968</v>
      </c>
      <c r="M48" s="1">
        <v>1068778</v>
      </c>
      <c r="N48" s="5"/>
      <c r="O48" s="6"/>
    </row>
    <row r="49" spans="1:15" ht="15" thickBot="1" x14ac:dyDescent="0.4">
      <c r="A49" s="43">
        <v>45</v>
      </c>
      <c r="B49" s="41" t="s">
        <v>63</v>
      </c>
      <c r="C49" s="1">
        <v>15697</v>
      </c>
      <c r="D49" s="2"/>
      <c r="E49" s="2">
        <v>632</v>
      </c>
      <c r="F49" s="2"/>
      <c r="G49" s="1">
        <v>12350</v>
      </c>
      <c r="H49" s="1">
        <v>2715</v>
      </c>
      <c r="I49" s="1">
        <v>22242</v>
      </c>
      <c r="J49" s="2">
        <v>896</v>
      </c>
      <c r="K49" s="1">
        <v>412656</v>
      </c>
      <c r="L49" s="1">
        <v>584706</v>
      </c>
      <c r="M49" s="1">
        <v>705749</v>
      </c>
      <c r="N49" s="6"/>
      <c r="O49" s="6"/>
    </row>
    <row r="50" spans="1:15" ht="15" thickBot="1" x14ac:dyDescent="0.4">
      <c r="A50" s="43">
        <v>46</v>
      </c>
      <c r="B50" s="41" t="s">
        <v>47</v>
      </c>
      <c r="C50" s="1">
        <v>13045</v>
      </c>
      <c r="D50" s="2"/>
      <c r="E50" s="2">
        <v>163</v>
      </c>
      <c r="F50" s="2"/>
      <c r="G50" s="1">
        <v>10573</v>
      </c>
      <c r="H50" s="1">
        <v>2309</v>
      </c>
      <c r="I50" s="1">
        <v>9213</v>
      </c>
      <c r="J50" s="2">
        <v>115</v>
      </c>
      <c r="K50" s="1">
        <v>440089</v>
      </c>
      <c r="L50" s="1">
        <v>310825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8878</v>
      </c>
      <c r="D51" s="2"/>
      <c r="E51" s="2">
        <v>59</v>
      </c>
      <c r="F51" s="2"/>
      <c r="G51" s="1">
        <v>5003</v>
      </c>
      <c r="H51" s="1">
        <v>3816</v>
      </c>
      <c r="I51" s="1">
        <v>12136</v>
      </c>
      <c r="J51" s="2">
        <v>81</v>
      </c>
      <c r="K51" s="1">
        <v>490074</v>
      </c>
      <c r="L51" s="1">
        <v>669916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8800</v>
      </c>
      <c r="D52" s="2"/>
      <c r="E52" s="2">
        <v>448</v>
      </c>
      <c r="F52" s="2"/>
      <c r="G52" s="1">
        <v>7845</v>
      </c>
      <c r="H52" s="2">
        <v>507</v>
      </c>
      <c r="I52" s="1">
        <v>6472</v>
      </c>
      <c r="J52" s="2">
        <v>329</v>
      </c>
      <c r="K52" s="1">
        <v>316455</v>
      </c>
      <c r="L52" s="1">
        <v>232737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6899</v>
      </c>
      <c r="D53" s="2"/>
      <c r="E53" s="2">
        <v>53</v>
      </c>
      <c r="F53" s="2"/>
      <c r="G53" s="1">
        <v>5504</v>
      </c>
      <c r="H53" s="1">
        <v>1342</v>
      </c>
      <c r="I53" s="1">
        <v>11920</v>
      </c>
      <c r="J53" s="2">
        <v>92</v>
      </c>
      <c r="K53" s="1">
        <v>178824</v>
      </c>
      <c r="L53" s="1">
        <v>308978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5604</v>
      </c>
      <c r="D54" s="2"/>
      <c r="E54" s="2">
        <v>142</v>
      </c>
      <c r="F54" s="2"/>
      <c r="G54" s="1">
        <v>4880</v>
      </c>
      <c r="H54" s="2">
        <v>582</v>
      </c>
      <c r="I54" s="1">
        <v>4169</v>
      </c>
      <c r="J54" s="2">
        <v>106</v>
      </c>
      <c r="K54" s="1">
        <v>485662</v>
      </c>
      <c r="L54" s="1">
        <v>361299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1827</v>
      </c>
      <c r="D55" s="2"/>
      <c r="E55" s="2">
        <v>58</v>
      </c>
      <c r="F55" s="2"/>
      <c r="G55" s="1">
        <v>1635</v>
      </c>
      <c r="H55" s="2">
        <v>134</v>
      </c>
      <c r="I55" s="1">
        <v>2928</v>
      </c>
      <c r="J55" s="2">
        <v>93</v>
      </c>
      <c r="K55" s="1">
        <v>168021</v>
      </c>
      <c r="L55" s="1">
        <v>269269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51768</v>
      </c>
      <c r="D56" s="2"/>
      <c r="E56" s="2">
        <v>705</v>
      </c>
      <c r="F56" s="2"/>
      <c r="G56" s="2" t="s">
        <v>104</v>
      </c>
      <c r="H56" s="2" t="s">
        <v>104</v>
      </c>
      <c r="I56" s="1">
        <v>15285</v>
      </c>
      <c r="J56" s="2">
        <v>208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2868</v>
      </c>
      <c r="D57" s="2"/>
      <c r="E57" s="2">
        <v>57</v>
      </c>
      <c r="F57" s="2"/>
      <c r="G57" s="1">
        <v>1924</v>
      </c>
      <c r="H57" s="2">
        <v>887</v>
      </c>
      <c r="I57" s="2"/>
      <c r="J57" s="2"/>
      <c r="K57" s="1">
        <v>53677</v>
      </c>
      <c r="L57" s="2"/>
      <c r="M57" s="2"/>
      <c r="N57" s="6"/>
      <c r="O57" s="5"/>
    </row>
    <row r="58" spans="1:15" ht="21.5" thickBot="1" x14ac:dyDescent="0.4">
      <c r="A58" s="55">
        <v>54</v>
      </c>
      <c r="B58" s="56" t="s">
        <v>66</v>
      </c>
      <c r="C58" s="57">
        <v>1322</v>
      </c>
      <c r="D58" s="58"/>
      <c r="E58" s="58">
        <v>20</v>
      </c>
      <c r="F58" s="58"/>
      <c r="G58" s="57">
        <v>1286</v>
      </c>
      <c r="H58" s="58">
        <v>16</v>
      </c>
      <c r="I58" s="58"/>
      <c r="J58" s="58"/>
      <c r="K58" s="57">
        <v>21742</v>
      </c>
      <c r="L58" s="58"/>
      <c r="M58" s="58"/>
      <c r="N58" s="59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667F3C6E-E222-45C6-88A2-798F989B4233}"/>
    <hyperlink ref="B6" r:id="rId2" display="https://www.worldometers.info/coronavirus/usa/texas/" xr:uid="{6E36AAB8-3C4E-4D32-9E48-93E76DA05388}"/>
    <hyperlink ref="B7" r:id="rId3" display="https://www.worldometers.info/coronavirus/usa/florida/" xr:uid="{DF87EA0C-BD57-4948-B32A-50E80673E926}"/>
    <hyperlink ref="B8" r:id="rId4" display="https://www.worldometers.info/coronavirus/usa/new-york/" xr:uid="{02DAD935-299A-44A8-BED1-C249958E0EE3}"/>
    <hyperlink ref="B9" r:id="rId5" display="https://www.worldometers.info/coronavirus/usa/georgia/" xr:uid="{4D2EF30E-4424-4AE6-8B32-9A51F21F3D04}"/>
    <hyperlink ref="B10" r:id="rId6" display="https://www.worldometers.info/coronavirus/usa/illinois/" xr:uid="{B47ED9E6-E658-4EF1-BCAF-EB1A95578C68}"/>
    <hyperlink ref="B11" r:id="rId7" display="https://www.worldometers.info/coronavirus/usa/north-carolina/" xr:uid="{33177DA0-5B1D-42D2-BE3B-ED185A000050}"/>
    <hyperlink ref="B12" r:id="rId8" display="https://www.worldometers.info/coronavirus/usa/arizona/" xr:uid="{01BCF63D-59BF-4CAA-A264-02165791DCFB}"/>
    <hyperlink ref="B13" r:id="rId9" display="https://www.worldometers.info/coronavirus/usa/new-jersey/" xr:uid="{279957A7-6545-40FB-898E-64474DFCA8B8}"/>
    <hyperlink ref="B14" r:id="rId10" display="https://www.worldometers.info/coronavirus/usa/tennessee/" xr:uid="{7B657457-A7E2-46F0-B94F-6F1D41703B52}"/>
    <hyperlink ref="B15" r:id="rId11" display="https://www.worldometers.info/coronavirus/usa/pennsylvania/" xr:uid="{860275C9-6E06-4F88-81E0-3C7B2F4ADEFA}"/>
    <hyperlink ref="B16" r:id="rId12" display="https://www.worldometers.info/coronavirus/usa/louisiana/" xr:uid="{023CF658-77CF-456F-9C56-3BC1453A96D1}"/>
    <hyperlink ref="B17" r:id="rId13" display="https://www.worldometers.info/coronavirus/usa/ohio/" xr:uid="{C87177BA-F7F6-43A7-ACDF-73FCA13B1A75}"/>
    <hyperlink ref="B18" r:id="rId14" display="https://www.worldometers.info/coronavirus/usa/alabama/" xr:uid="{1304249D-2F76-4F37-B294-5FB9648BD0AE}"/>
    <hyperlink ref="B19" r:id="rId15" display="https://www.worldometers.info/coronavirus/usa/south-carolina/" xr:uid="{AF2A4C85-0343-4441-87C0-F5BFA2D3F052}"/>
    <hyperlink ref="B20" r:id="rId16" display="https://www.worldometers.info/coronavirus/usa/virginia/" xr:uid="{8BA16A39-A12F-4E6A-A732-9CEBB6132E14}"/>
    <hyperlink ref="B21" r:id="rId17" display="https://www.worldometers.info/coronavirus/usa/michigan/" xr:uid="{DA832721-8C78-422D-B590-E27E75542C2F}"/>
    <hyperlink ref="B22" r:id="rId18" display="https://www.worldometers.info/coronavirus/usa/missouri/" xr:uid="{A9E634B6-69D0-46EF-98EF-FEE54EE2495B}"/>
    <hyperlink ref="B23" r:id="rId19" display="https://www.worldometers.info/coronavirus/usa/wisconsin/" xr:uid="{DF944ED7-22EA-4848-BAD1-37C3910572F5}"/>
    <hyperlink ref="B24" r:id="rId20" display="https://www.worldometers.info/coronavirus/usa/massachusetts/" xr:uid="{A6D1F02E-FEC1-4F9B-BDF9-0C8E6AA69934}"/>
    <hyperlink ref="B25" r:id="rId21" display="https://www.worldometers.info/coronavirus/usa/maryland/" xr:uid="{BD7C11EC-1972-4E3B-ACF3-BC2F23BF44CA}"/>
    <hyperlink ref="B26" r:id="rId22" display="https://www.worldometers.info/coronavirus/usa/indiana/" xr:uid="{4DBB6E43-E26A-4462-82E8-95D5F3420C52}"/>
    <hyperlink ref="B27" r:id="rId23" display="https://www.worldometers.info/coronavirus/usa/minnesota/" xr:uid="{8C57A340-2310-4C09-AE88-6023604A88BA}"/>
    <hyperlink ref="B28" r:id="rId24" display="https://www.worldometers.info/coronavirus/usa/mississippi/" xr:uid="{907F7452-703E-4B0C-8372-7842AA21F46F}"/>
    <hyperlink ref="B29" r:id="rId25" display="https://www.worldometers.info/coronavirus/usa/iowa/" xr:uid="{B07EE667-C653-4698-AB0E-FA63EF50BB22}"/>
    <hyperlink ref="B30" r:id="rId26" display="https://www.worldometers.info/coronavirus/usa/oklahoma/" xr:uid="{82B12085-3DCA-4AF4-B165-EA826E8E1AF1}"/>
    <hyperlink ref="B31" r:id="rId27" display="https://www.worldometers.info/coronavirus/usa/washington/" xr:uid="{CACCF25B-0C38-442E-97DA-522B32D658A2}"/>
    <hyperlink ref="B32" r:id="rId28" display="https://www.worldometers.info/coronavirus/usa/arkansas/" xr:uid="{02868A5E-43B7-4B7C-8FDA-F1FEBB2C9E40}"/>
    <hyperlink ref="B33" r:id="rId29" display="https://www.worldometers.info/coronavirus/usa/nevada/" xr:uid="{D89C7DA0-B4DA-4FF7-9BB1-AB8CEBBBC5E8}"/>
    <hyperlink ref="B34" r:id="rId30" display="https://www.worldometers.info/coronavirus/usa/utah/" xr:uid="{48C19FA6-681F-4DBC-8FC9-ECD9ECC2F846}"/>
    <hyperlink ref="B35" r:id="rId31" display="https://www.worldometers.info/coronavirus/usa/kentucky/" xr:uid="{0D6E0D1D-1BC7-4E3D-8F10-49BB2ECD709B}"/>
    <hyperlink ref="B36" r:id="rId32" display="https://www.worldometers.info/coronavirus/usa/colorado/" xr:uid="{5BF2E9A2-9110-435C-959F-7C5642D8EF31}"/>
    <hyperlink ref="B37" r:id="rId33" display="https://www.worldometers.info/coronavirus/usa/kansas/" xr:uid="{FDAE68EB-F7F3-4259-A3E7-CE8E630E6D1B}"/>
    <hyperlink ref="B38" r:id="rId34" display="https://www.worldometers.info/coronavirus/usa/connecticut/" xr:uid="{7F7E4DE0-CB40-4EC0-A079-1B7D57FFE739}"/>
    <hyperlink ref="B39" r:id="rId35" display="https://www.worldometers.info/coronavirus/usa/nebraska/" xr:uid="{4B3BD3A7-0866-4A1B-8920-C74F1A6AF9BF}"/>
    <hyperlink ref="B40" r:id="rId36" display="https://www.worldometers.info/coronavirus/usa/idaho/" xr:uid="{46E8D82D-F66D-4F18-A7E8-0AB483882A7F}"/>
    <hyperlink ref="B41" r:id="rId37" display="https://www.worldometers.info/coronavirus/usa/oregon/" xr:uid="{563E2E23-E1AB-479E-9287-AEFFA8E3F8DC}"/>
    <hyperlink ref="B42" r:id="rId38" display="https://www.worldometers.info/coronavirus/usa/new-mexico/" xr:uid="{9057C1D3-B44D-4E22-AF5F-936FB99B6F43}"/>
    <hyperlink ref="B43" r:id="rId39" display="https://www.worldometers.info/coronavirus/usa/south-dakota/" xr:uid="{BE0B8C52-EF4B-4321-93DB-1760B4E8ED6F}"/>
    <hyperlink ref="B44" r:id="rId40" display="https://www.worldometers.info/coronavirus/usa/rhode-island/" xr:uid="{5345BDD9-8C47-4B5B-95BE-7588B9AD7B75}"/>
    <hyperlink ref="B45" r:id="rId41" display="https://www.worldometers.info/coronavirus/usa/north-dakota/" xr:uid="{FF1513E6-4160-43A1-AB7C-ADB880F30716}"/>
    <hyperlink ref="B46" r:id="rId42" display="https://www.worldometers.info/coronavirus/usa/delaware/" xr:uid="{D9AF8745-AB27-4B27-9B6C-3BF7774C9567}"/>
    <hyperlink ref="B47" r:id="rId43" display="https://www.worldometers.info/coronavirus/usa/west-virginia/" xr:uid="{ABC29E5C-512C-4790-89EC-F5625DC50311}"/>
    <hyperlink ref="B48" r:id="rId44" display="https://www.worldometers.info/coronavirus/usa/montana/" xr:uid="{60613FAF-1410-4434-841A-CF8966209F3C}"/>
    <hyperlink ref="B49" r:id="rId45" display="https://www.worldometers.info/coronavirus/usa/district-of-columbia/" xr:uid="{FC3F4049-2470-4281-A330-CEFD8B59D0DA}"/>
    <hyperlink ref="B50" r:id="rId46" display="https://www.worldometers.info/coronavirus/usa/hawaii/" xr:uid="{9E9DA4CB-82C9-431C-A83E-B7637F889AA1}"/>
    <hyperlink ref="B51" r:id="rId47" display="https://www.worldometers.info/coronavirus/usa/alaska/" xr:uid="{9D90E425-66A2-4B1C-A122-669DC08435F7}"/>
    <hyperlink ref="B52" r:id="rId48" display="https://www.worldometers.info/coronavirus/usa/new-hampshire/" xr:uid="{33CDFBD7-4424-41F6-A14D-C509E8C2A3A1}"/>
    <hyperlink ref="B53" r:id="rId49" display="https://www.worldometers.info/coronavirus/usa/wyoming/" xr:uid="{3903D7F6-8541-4F7E-B0F8-4971D1B610EA}"/>
    <hyperlink ref="B54" r:id="rId50" display="https://www.worldometers.info/coronavirus/usa/maine/" xr:uid="{27CDF805-D8C7-4C96-B46F-EA75748445F6}"/>
    <hyperlink ref="B55" r:id="rId51" display="https://www.worldometers.info/coronavirus/usa/vermont/" xr:uid="{A41FBEBB-60F1-4DF9-9FC6-DC33F0A3B4C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161418</v>
      </c>
      <c r="C2" s="2"/>
      <c r="D2" s="1">
        <v>2601</v>
      </c>
      <c r="E2" s="2"/>
      <c r="F2" s="1">
        <v>67948</v>
      </c>
      <c r="G2" s="1">
        <v>90869</v>
      </c>
      <c r="H2" s="1">
        <v>32921</v>
      </c>
      <c r="I2" s="2">
        <v>530</v>
      </c>
      <c r="J2" s="1">
        <v>1240301</v>
      </c>
      <c r="K2" s="1">
        <v>252958</v>
      </c>
      <c r="L2" s="1">
        <v>4903185</v>
      </c>
      <c r="M2" s="44"/>
      <c r="N2" s="37">
        <f>IFERROR(B2/J2,0)</f>
        <v>0.13014421499297349</v>
      </c>
      <c r="O2" s="38">
        <f>IFERROR(I2/H2,0)</f>
        <v>1.6099146441481121E-2</v>
      </c>
      <c r="P2" s="36">
        <f>D2*250</f>
        <v>650250</v>
      </c>
      <c r="Q2" s="39">
        <f>ABS(P2-B2)/B2</f>
        <v>3.0283611493142031</v>
      </c>
    </row>
    <row r="3" spans="1:17" ht="15" thickBot="1" x14ac:dyDescent="0.35">
      <c r="A3" s="41" t="s">
        <v>52</v>
      </c>
      <c r="B3" s="1">
        <v>8878</v>
      </c>
      <c r="C3" s="2"/>
      <c r="D3" s="2">
        <v>59</v>
      </c>
      <c r="E3" s="2"/>
      <c r="F3" s="1">
        <v>5003</v>
      </c>
      <c r="G3" s="1">
        <v>3816</v>
      </c>
      <c r="H3" s="1">
        <v>12136</v>
      </c>
      <c r="I3" s="2">
        <v>81</v>
      </c>
      <c r="J3" s="1">
        <v>490074</v>
      </c>
      <c r="K3" s="1">
        <v>669916</v>
      </c>
      <c r="L3" s="1">
        <v>731545</v>
      </c>
      <c r="M3" s="44"/>
      <c r="N3" s="37">
        <f>IFERROR(B3/J3,0)</f>
        <v>1.8115631516872961E-2</v>
      </c>
      <c r="O3" s="38">
        <f>IFERROR(I3/H3,0)</f>
        <v>6.6743572841133818E-3</v>
      </c>
      <c r="P3" s="36">
        <f>D3*250</f>
        <v>14750</v>
      </c>
      <c r="Q3" s="39">
        <f>ABS(P3-B3)/B3</f>
        <v>0.66141022752872269</v>
      </c>
    </row>
    <row r="4" spans="1:17" ht="15" thickBot="1" x14ac:dyDescent="0.35">
      <c r="A4" s="41" t="s">
        <v>33</v>
      </c>
      <c r="B4" s="1">
        <v>222538</v>
      </c>
      <c r="C4" s="2"/>
      <c r="D4" s="1">
        <v>5733</v>
      </c>
      <c r="E4" s="2"/>
      <c r="F4" s="1">
        <v>36336</v>
      </c>
      <c r="G4" s="1">
        <v>180469</v>
      </c>
      <c r="H4" s="1">
        <v>30574</v>
      </c>
      <c r="I4" s="2">
        <v>788</v>
      </c>
      <c r="J4" s="1">
        <v>1817108</v>
      </c>
      <c r="K4" s="1">
        <v>249647</v>
      </c>
      <c r="L4" s="1">
        <v>7278717</v>
      </c>
      <c r="M4" s="44"/>
      <c r="N4" s="37">
        <f>IFERROR(B4/J4,0)</f>
        <v>0.12246822973648237</v>
      </c>
      <c r="O4" s="38">
        <f>IFERROR(I4/H4,0)</f>
        <v>2.5773533067312095E-2</v>
      </c>
      <c r="P4" s="36">
        <f>D4*250</f>
        <v>1433250</v>
      </c>
      <c r="Q4" s="39">
        <f>ABS(P4-B4)/B4</f>
        <v>5.4404730877423182</v>
      </c>
    </row>
    <row r="5" spans="1:17" ht="12.5" customHeight="1" thickBot="1" x14ac:dyDescent="0.35">
      <c r="A5" s="41" t="s">
        <v>34</v>
      </c>
      <c r="B5" s="1">
        <v>88880</v>
      </c>
      <c r="C5" s="2"/>
      <c r="D5" s="1">
        <v>1482</v>
      </c>
      <c r="E5" s="2"/>
      <c r="F5" s="1">
        <v>80703</v>
      </c>
      <c r="G5" s="1">
        <v>6695</v>
      </c>
      <c r="H5" s="1">
        <v>29452</v>
      </c>
      <c r="I5" s="2">
        <v>491</v>
      </c>
      <c r="J5" s="1">
        <v>1121921</v>
      </c>
      <c r="K5" s="1">
        <v>371767</v>
      </c>
      <c r="L5" s="1">
        <v>3017804</v>
      </c>
      <c r="M5" s="44"/>
      <c r="N5" s="37">
        <f>IFERROR(B5/J5,0)</f>
        <v>7.9221264242312961E-2</v>
      </c>
      <c r="O5" s="38">
        <f>IFERROR(I5/H5,0)</f>
        <v>1.6671193806872198E-2</v>
      </c>
      <c r="P5" s="36">
        <f>D5*250</f>
        <v>370500</v>
      </c>
      <c r="Q5" s="39">
        <f>ABS(P5-B5)/B5</f>
        <v>3.1685418541854187</v>
      </c>
    </row>
    <row r="6" spans="1:17" ht="15" thickBot="1" x14ac:dyDescent="0.35">
      <c r="A6" s="41" t="s">
        <v>10</v>
      </c>
      <c r="B6" s="1">
        <v>842150</v>
      </c>
      <c r="C6" s="2"/>
      <c r="D6" s="1">
        <v>16359</v>
      </c>
      <c r="E6" s="2"/>
      <c r="F6" s="1">
        <v>433644</v>
      </c>
      <c r="G6" s="1">
        <v>392147</v>
      </c>
      <c r="H6" s="1">
        <v>21314</v>
      </c>
      <c r="I6" s="2">
        <v>414</v>
      </c>
      <c r="J6" s="1">
        <v>15556706</v>
      </c>
      <c r="K6" s="1">
        <v>393719</v>
      </c>
      <c r="L6" s="1">
        <v>39512223</v>
      </c>
      <c r="M6" s="44"/>
      <c r="N6" s="37">
        <f>IFERROR(B6/J6,0)</f>
        <v>5.4134210674161999E-2</v>
      </c>
      <c r="O6" s="38">
        <f>IFERROR(I6/H6,0)</f>
        <v>1.9423852866660412E-2</v>
      </c>
      <c r="P6" s="36">
        <f>D6*250</f>
        <v>4089750</v>
      </c>
      <c r="Q6" s="39">
        <f>ABS(P6-B6)/B6</f>
        <v>3.8563201329929346</v>
      </c>
    </row>
    <row r="7" spans="1:17" ht="15" thickBot="1" x14ac:dyDescent="0.35">
      <c r="A7" s="41" t="s">
        <v>18</v>
      </c>
      <c r="B7" s="1">
        <v>74922</v>
      </c>
      <c r="C7" s="2"/>
      <c r="D7" s="1">
        <v>2085</v>
      </c>
      <c r="E7" s="2"/>
      <c r="F7" s="1">
        <v>33735</v>
      </c>
      <c r="G7" s="1">
        <v>39102</v>
      </c>
      <c r="H7" s="1">
        <v>13010</v>
      </c>
      <c r="I7" s="2">
        <v>362</v>
      </c>
      <c r="J7" s="1">
        <v>974863</v>
      </c>
      <c r="K7" s="1">
        <v>169284</v>
      </c>
      <c r="L7" s="1">
        <v>5758736</v>
      </c>
      <c r="M7" s="44"/>
      <c r="N7" s="37">
        <f>IFERROR(B7/J7,0)</f>
        <v>7.6853875877943872E-2</v>
      </c>
      <c r="O7" s="38">
        <f>IFERROR(I7/H7,0)</f>
        <v>2.7824750192159877E-2</v>
      </c>
      <c r="P7" s="36">
        <f>D7*250</f>
        <v>521250</v>
      </c>
      <c r="Q7" s="39">
        <f>ABS(P7-B7)/B7</f>
        <v>5.9572355249459434</v>
      </c>
    </row>
    <row r="8" spans="1:17" ht="15" thickBot="1" x14ac:dyDescent="0.35">
      <c r="A8" s="41" t="s">
        <v>23</v>
      </c>
      <c r="B8" s="1">
        <v>59364</v>
      </c>
      <c r="C8" s="2"/>
      <c r="D8" s="1">
        <v>4522</v>
      </c>
      <c r="E8" s="2"/>
      <c r="F8" s="1">
        <v>42705</v>
      </c>
      <c r="G8" s="1">
        <v>12137</v>
      </c>
      <c r="H8" s="1">
        <v>16651</v>
      </c>
      <c r="I8" s="1">
        <v>1268</v>
      </c>
      <c r="J8" s="1">
        <v>1749639</v>
      </c>
      <c r="K8" s="1">
        <v>490743</v>
      </c>
      <c r="L8" s="1">
        <v>3565287</v>
      </c>
      <c r="M8" s="44"/>
      <c r="N8" s="37">
        <f>IFERROR(B8/J8,0)</f>
        <v>3.3929284841044349E-2</v>
      </c>
      <c r="O8" s="38">
        <f>IFERROR(I8/H8,0)</f>
        <v>7.6151582487538283E-2</v>
      </c>
      <c r="P8" s="36">
        <f>D8*250</f>
        <v>1130500</v>
      </c>
      <c r="Q8" s="39">
        <f>ABS(P8-B8)/B8</f>
        <v>18.043528064146621</v>
      </c>
    </row>
    <row r="9" spans="1:17" ht="15" thickBot="1" x14ac:dyDescent="0.35">
      <c r="A9" s="41" t="s">
        <v>43</v>
      </c>
      <c r="B9" s="1">
        <v>21550</v>
      </c>
      <c r="C9" s="2"/>
      <c r="D9" s="2">
        <v>649</v>
      </c>
      <c r="E9" s="2"/>
      <c r="F9" s="1">
        <v>11071</v>
      </c>
      <c r="G9" s="1">
        <v>9830</v>
      </c>
      <c r="H9" s="1">
        <v>22131</v>
      </c>
      <c r="I9" s="2">
        <v>666</v>
      </c>
      <c r="J9" s="1">
        <v>298097</v>
      </c>
      <c r="K9" s="1">
        <v>306129</v>
      </c>
      <c r="L9" s="1">
        <v>973764</v>
      </c>
      <c r="M9" s="44"/>
      <c r="N9" s="37">
        <f>IFERROR(B9/J9,0)</f>
        <v>7.2291904983948177E-2</v>
      </c>
      <c r="O9" s="38">
        <f>IFERROR(I9/H9,0)</f>
        <v>3.0093533956893046E-2</v>
      </c>
      <c r="P9" s="36">
        <f>D9*250</f>
        <v>162250</v>
      </c>
      <c r="Q9" s="39">
        <f>ABS(P9-B9)/B9</f>
        <v>6.5290023201856151</v>
      </c>
    </row>
    <row r="10" spans="1:17" ht="15" thickBot="1" x14ac:dyDescent="0.35">
      <c r="A10" s="41" t="s">
        <v>63</v>
      </c>
      <c r="B10" s="1">
        <v>15697</v>
      </c>
      <c r="C10" s="2"/>
      <c r="D10" s="2">
        <v>632</v>
      </c>
      <c r="E10" s="2"/>
      <c r="F10" s="1">
        <v>12350</v>
      </c>
      <c r="G10" s="1">
        <v>2715</v>
      </c>
      <c r="H10" s="1">
        <v>22242</v>
      </c>
      <c r="I10" s="2">
        <v>896</v>
      </c>
      <c r="J10" s="1">
        <v>412656</v>
      </c>
      <c r="K10" s="1">
        <v>584706</v>
      </c>
      <c r="L10" s="1">
        <v>705749</v>
      </c>
      <c r="M10" s="44"/>
      <c r="N10" s="37">
        <f>IFERROR(B10/J10,0)</f>
        <v>3.8038947694932337E-2</v>
      </c>
      <c r="O10" s="38">
        <f>IFERROR(I10/H10,0)</f>
        <v>4.0284147109072924E-2</v>
      </c>
      <c r="P10" s="36">
        <f>D10*250</f>
        <v>158000</v>
      </c>
      <c r="Q10" s="39">
        <f>ABS(P10-B10)/B10</f>
        <v>9.0656176339427912</v>
      </c>
    </row>
    <row r="11" spans="1:17" ht="15" thickBot="1" x14ac:dyDescent="0.35">
      <c r="A11" s="41" t="s">
        <v>13</v>
      </c>
      <c r="B11" s="1">
        <v>722707</v>
      </c>
      <c r="C11" s="2"/>
      <c r="D11" s="1">
        <v>14914</v>
      </c>
      <c r="E11" s="2"/>
      <c r="F11" s="1">
        <v>395603</v>
      </c>
      <c r="G11" s="1">
        <v>312190</v>
      </c>
      <c r="H11" s="1">
        <v>33649</v>
      </c>
      <c r="I11" s="2">
        <v>694</v>
      </c>
      <c r="J11" s="1">
        <v>5466927</v>
      </c>
      <c r="K11" s="1">
        <v>254539</v>
      </c>
      <c r="L11" s="1">
        <v>21477737</v>
      </c>
      <c r="M11" s="45"/>
      <c r="N11" s="37">
        <f>IFERROR(B11/J11,0)</f>
        <v>0.13219620455879511</v>
      </c>
      <c r="O11" s="38">
        <f>IFERROR(I11/H11,0)</f>
        <v>2.062468424024488E-2</v>
      </c>
      <c r="P11" s="36">
        <f>D11*250</f>
        <v>3728500</v>
      </c>
      <c r="Q11" s="39">
        <f>ABS(P11-B11)/B11</f>
        <v>4.1590755313010668</v>
      </c>
    </row>
    <row r="12" spans="1:17" ht="15" thickBot="1" x14ac:dyDescent="0.35">
      <c r="A12" s="41" t="s">
        <v>16</v>
      </c>
      <c r="B12" s="1">
        <v>326142</v>
      </c>
      <c r="C12" s="2"/>
      <c r="D12" s="1">
        <v>7259</v>
      </c>
      <c r="E12" s="2"/>
      <c r="F12" s="1">
        <v>120042</v>
      </c>
      <c r="G12" s="1">
        <v>198841</v>
      </c>
      <c r="H12" s="1">
        <v>30718</v>
      </c>
      <c r="I12" s="2">
        <v>684</v>
      </c>
      <c r="J12" s="1">
        <v>3365545</v>
      </c>
      <c r="K12" s="1">
        <v>316983</v>
      </c>
      <c r="L12" s="1">
        <v>10617423</v>
      </c>
      <c r="M12" s="44"/>
      <c r="N12" s="37">
        <f>IFERROR(B12/J12,0)</f>
        <v>9.6906147444173238E-2</v>
      </c>
      <c r="O12" s="38">
        <f>IFERROR(I12/H12,0)</f>
        <v>2.2267074679341102E-2</v>
      </c>
      <c r="P12" s="36">
        <f>D12*250</f>
        <v>1814750</v>
      </c>
      <c r="Q12" s="39">
        <f>ABS(P12-B12)/B12</f>
        <v>4.5642940804925463</v>
      </c>
    </row>
    <row r="13" spans="1:17" ht="13.5" thickBot="1" x14ac:dyDescent="0.35">
      <c r="A13" s="42" t="s">
        <v>64</v>
      </c>
      <c r="B13" s="1">
        <v>2868</v>
      </c>
      <c r="C13" s="2"/>
      <c r="D13" s="2">
        <v>57</v>
      </c>
      <c r="E13" s="2"/>
      <c r="F13" s="1">
        <v>1924</v>
      </c>
      <c r="G13" s="2">
        <v>887</v>
      </c>
      <c r="H13" s="2"/>
      <c r="I13" s="2"/>
      <c r="J13" s="1">
        <v>53677</v>
      </c>
      <c r="K13" s="2"/>
      <c r="L13" s="2"/>
      <c r="M13" s="44"/>
      <c r="N13" s="37">
        <f>IFERROR(B13/J13,0)</f>
        <v>5.3430705888928218E-2</v>
      </c>
      <c r="O13" s="38">
        <f>IFERROR(I13/H13,0)</f>
        <v>0</v>
      </c>
      <c r="P13" s="36">
        <f>D13*250</f>
        <v>14250</v>
      </c>
      <c r="Q13" s="39">
        <f>ABS(P13-B13)/B13</f>
        <v>3.9686192468619246</v>
      </c>
    </row>
    <row r="14" spans="1:17" ht="15" thickBot="1" x14ac:dyDescent="0.35">
      <c r="A14" s="41" t="s">
        <v>47</v>
      </c>
      <c r="B14" s="1">
        <v>13045</v>
      </c>
      <c r="C14" s="2"/>
      <c r="D14" s="2">
        <v>163</v>
      </c>
      <c r="E14" s="2"/>
      <c r="F14" s="1">
        <v>10573</v>
      </c>
      <c r="G14" s="1">
        <v>2309</v>
      </c>
      <c r="H14" s="1">
        <v>9213</v>
      </c>
      <c r="I14" s="2">
        <v>115</v>
      </c>
      <c r="J14" s="1">
        <v>440089</v>
      </c>
      <c r="K14" s="1">
        <v>310825</v>
      </c>
      <c r="L14" s="1">
        <v>1415872</v>
      </c>
      <c r="M14" s="44"/>
      <c r="N14" s="37">
        <f>IFERROR(B14/J14,0)</f>
        <v>2.9641731558843778E-2</v>
      </c>
      <c r="O14" s="38">
        <f>IFERROR(I14/H14,0)</f>
        <v>1.2482361879952242E-2</v>
      </c>
      <c r="P14" s="36">
        <f>D14*250</f>
        <v>40750</v>
      </c>
      <c r="Q14" s="39">
        <f>ABS(P14-B14)/B14</f>
        <v>2.1238022230739748</v>
      </c>
    </row>
    <row r="15" spans="1:17" ht="15" thickBot="1" x14ac:dyDescent="0.35">
      <c r="A15" s="41" t="s">
        <v>49</v>
      </c>
      <c r="B15" s="1">
        <v>45753</v>
      </c>
      <c r="C15" s="2"/>
      <c r="D15" s="2">
        <v>500</v>
      </c>
      <c r="E15" s="2"/>
      <c r="F15" s="1">
        <v>23475</v>
      </c>
      <c r="G15" s="1">
        <v>21778</v>
      </c>
      <c r="H15" s="1">
        <v>25602</v>
      </c>
      <c r="I15" s="2">
        <v>280</v>
      </c>
      <c r="J15" s="1">
        <v>324328</v>
      </c>
      <c r="K15" s="1">
        <v>181486</v>
      </c>
      <c r="L15" s="1">
        <v>1787065</v>
      </c>
      <c r="M15" s="44"/>
      <c r="N15" s="37">
        <f>IFERROR(B15/J15,0)</f>
        <v>0.141070151204953</v>
      </c>
      <c r="O15" s="38">
        <f>IFERROR(I15/H15,0)</f>
        <v>1.0936645574564486E-2</v>
      </c>
      <c r="P15" s="36">
        <f>D15*250</f>
        <v>125000</v>
      </c>
      <c r="Q15" s="39">
        <f>ABS(P15-B15)/B15</f>
        <v>1.7320612855987585</v>
      </c>
    </row>
    <row r="16" spans="1:17" ht="15" thickBot="1" x14ac:dyDescent="0.35">
      <c r="A16" s="41" t="s">
        <v>12</v>
      </c>
      <c r="B16" s="1">
        <v>310380</v>
      </c>
      <c r="C16" s="2"/>
      <c r="D16" s="1">
        <v>9127</v>
      </c>
      <c r="E16" s="2"/>
      <c r="F16" s="1">
        <v>213072</v>
      </c>
      <c r="G16" s="1">
        <v>88181</v>
      </c>
      <c r="H16" s="1">
        <v>24494</v>
      </c>
      <c r="I16" s="2">
        <v>720</v>
      </c>
      <c r="J16" s="1">
        <v>6033289</v>
      </c>
      <c r="K16" s="1">
        <v>476119</v>
      </c>
      <c r="L16" s="1">
        <v>12671821</v>
      </c>
      <c r="M16" s="44"/>
      <c r="N16" s="37">
        <f>IFERROR(B16/J16,0)</f>
        <v>5.1444576913189474E-2</v>
      </c>
      <c r="O16" s="38">
        <f>IFERROR(I16/H16,0)</f>
        <v>2.939495386625296E-2</v>
      </c>
      <c r="P16" s="36">
        <f>D16*250</f>
        <v>2281750</v>
      </c>
      <c r="Q16" s="39">
        <f>ABS(P16-B16)/B16</f>
        <v>6.3514723886848383</v>
      </c>
    </row>
    <row r="17" spans="1:17" ht="15" thickBot="1" x14ac:dyDescent="0.35">
      <c r="A17" s="41" t="s">
        <v>27</v>
      </c>
      <c r="B17" s="1">
        <v>128227</v>
      </c>
      <c r="C17" s="2"/>
      <c r="D17" s="1">
        <v>3727</v>
      </c>
      <c r="E17" s="2"/>
      <c r="F17" s="1">
        <v>99802</v>
      </c>
      <c r="G17" s="1">
        <v>24698</v>
      </c>
      <c r="H17" s="1">
        <v>19047</v>
      </c>
      <c r="I17" s="2">
        <v>554</v>
      </c>
      <c r="J17" s="1">
        <v>2220232</v>
      </c>
      <c r="K17" s="1">
        <v>329792</v>
      </c>
      <c r="L17" s="1">
        <v>6732219</v>
      </c>
      <c r="M17" s="44"/>
      <c r="N17" s="37">
        <f>IFERROR(B17/J17,0)</f>
        <v>5.7753874369885667E-2</v>
      </c>
      <c r="O17" s="38">
        <f>IFERROR(I17/H17,0)</f>
        <v>2.9085945293222028E-2</v>
      </c>
      <c r="P17" s="36">
        <f>D17*250</f>
        <v>931750</v>
      </c>
      <c r="Q17" s="39">
        <f>ABS(P17-B17)/B17</f>
        <v>6.2664103503942226</v>
      </c>
    </row>
    <row r="18" spans="1:17" ht="15" thickBot="1" x14ac:dyDescent="0.35">
      <c r="A18" s="41" t="s">
        <v>41</v>
      </c>
      <c r="B18" s="1">
        <v>94633</v>
      </c>
      <c r="C18" s="2"/>
      <c r="D18" s="1">
        <v>1415</v>
      </c>
      <c r="E18" s="2"/>
      <c r="F18" s="1">
        <v>73328</v>
      </c>
      <c r="G18" s="1">
        <v>19890</v>
      </c>
      <c r="H18" s="1">
        <v>29994</v>
      </c>
      <c r="I18" s="2">
        <v>448</v>
      </c>
      <c r="J18" s="1">
        <v>834914</v>
      </c>
      <c r="K18" s="1">
        <v>264626</v>
      </c>
      <c r="L18" s="1">
        <v>3155070</v>
      </c>
      <c r="M18" s="44"/>
      <c r="N18" s="37">
        <f>IFERROR(B18/J18,0)</f>
        <v>0.11334460794764491</v>
      </c>
      <c r="O18" s="38">
        <f>IFERROR(I18/H18,0)</f>
        <v>1.4936320597452825E-2</v>
      </c>
      <c r="P18" s="36">
        <f>D18*250</f>
        <v>353750</v>
      </c>
      <c r="Q18" s="39">
        <f>ABS(P18-B18)/B18</f>
        <v>2.738125178320459</v>
      </c>
    </row>
    <row r="19" spans="1:17" ht="15" thickBot="1" x14ac:dyDescent="0.35">
      <c r="A19" s="41" t="s">
        <v>45</v>
      </c>
      <c r="B19" s="1">
        <v>65010</v>
      </c>
      <c r="C19" s="2"/>
      <c r="D19" s="2">
        <v>723</v>
      </c>
      <c r="E19" s="2"/>
      <c r="F19" s="1">
        <v>50625</v>
      </c>
      <c r="G19" s="1">
        <v>13662</v>
      </c>
      <c r="H19" s="1">
        <v>22315</v>
      </c>
      <c r="I19" s="2">
        <v>248</v>
      </c>
      <c r="J19" s="1">
        <v>549398</v>
      </c>
      <c r="K19" s="1">
        <v>188582</v>
      </c>
      <c r="L19" s="1">
        <v>2913314</v>
      </c>
      <c r="M19" s="44"/>
      <c r="N19" s="37">
        <f>IFERROR(B19/J19,0)</f>
        <v>0.11832951703500923</v>
      </c>
      <c r="O19" s="38">
        <f>IFERROR(I19/H19,0)</f>
        <v>1.1113600717006497E-2</v>
      </c>
      <c r="P19" s="36">
        <f>D19*250</f>
        <v>180750</v>
      </c>
      <c r="Q19" s="39">
        <f>ABS(P19-B19)/B19</f>
        <v>1.7803414859252422</v>
      </c>
    </row>
    <row r="20" spans="1:17" ht="15" thickBot="1" x14ac:dyDescent="0.35">
      <c r="A20" s="41" t="s">
        <v>38</v>
      </c>
      <c r="B20" s="1">
        <v>76587</v>
      </c>
      <c r="C20" s="2"/>
      <c r="D20" s="1">
        <v>1223</v>
      </c>
      <c r="E20" s="2"/>
      <c r="F20" s="1">
        <v>12800</v>
      </c>
      <c r="G20" s="1">
        <v>62564</v>
      </c>
      <c r="H20" s="1">
        <v>17142</v>
      </c>
      <c r="I20" s="2">
        <v>274</v>
      </c>
      <c r="J20" s="1">
        <v>1568542</v>
      </c>
      <c r="K20" s="1">
        <v>351087</v>
      </c>
      <c r="L20" s="1">
        <v>4467673</v>
      </c>
      <c r="M20" s="44"/>
      <c r="N20" s="37">
        <f>IFERROR(B20/J20,0)</f>
        <v>4.8826872343870932E-2</v>
      </c>
      <c r="O20" s="38">
        <f>IFERROR(I20/H20,0)</f>
        <v>1.5984132539960332E-2</v>
      </c>
      <c r="P20" s="36">
        <f>D20*250</f>
        <v>305750</v>
      </c>
      <c r="Q20" s="39">
        <f>ABS(P20-B20)/B20</f>
        <v>2.9921918863514696</v>
      </c>
    </row>
    <row r="21" spans="1:17" ht="15" thickBot="1" x14ac:dyDescent="0.35">
      <c r="A21" s="41" t="s">
        <v>14</v>
      </c>
      <c r="B21" s="1">
        <v>170097</v>
      </c>
      <c r="C21" s="2"/>
      <c r="D21" s="1">
        <v>5604</v>
      </c>
      <c r="E21" s="2"/>
      <c r="F21" s="1">
        <v>157873</v>
      </c>
      <c r="G21" s="1">
        <v>6620</v>
      </c>
      <c r="H21" s="1">
        <v>36589</v>
      </c>
      <c r="I21" s="1">
        <v>1205</v>
      </c>
      <c r="J21" s="1">
        <v>2425387</v>
      </c>
      <c r="K21" s="1">
        <v>521724</v>
      </c>
      <c r="L21" s="1">
        <v>4648794</v>
      </c>
      <c r="M21" s="44"/>
      <c r="N21" s="37">
        <f>IFERROR(B21/J21,0)</f>
        <v>7.0131900599780569E-2</v>
      </c>
      <c r="O21" s="38">
        <f>IFERROR(I21/H21,0)</f>
        <v>3.2933395282735249E-2</v>
      </c>
      <c r="P21" s="36">
        <f>D21*250</f>
        <v>1401000</v>
      </c>
      <c r="Q21" s="39">
        <f>ABS(P21-B21)/B21</f>
        <v>7.2364768338065923</v>
      </c>
    </row>
    <row r="22" spans="1:17" ht="15" thickBot="1" x14ac:dyDescent="0.35">
      <c r="A22" s="41" t="s">
        <v>39</v>
      </c>
      <c r="B22" s="1">
        <v>5604</v>
      </c>
      <c r="C22" s="2"/>
      <c r="D22" s="2">
        <v>142</v>
      </c>
      <c r="E22" s="2"/>
      <c r="F22" s="1">
        <v>4880</v>
      </c>
      <c r="G22" s="2">
        <v>582</v>
      </c>
      <c r="H22" s="1">
        <v>4169</v>
      </c>
      <c r="I22" s="2">
        <v>106</v>
      </c>
      <c r="J22" s="1">
        <v>485662</v>
      </c>
      <c r="K22" s="1">
        <v>361299</v>
      </c>
      <c r="L22" s="1">
        <v>1344212</v>
      </c>
      <c r="M22" s="44"/>
      <c r="N22" s="37">
        <f>IFERROR(B22/J22,0)</f>
        <v>1.1538889186306526E-2</v>
      </c>
      <c r="O22" s="38">
        <f>IFERROR(I22/H22,0)</f>
        <v>2.5425761573518828E-2</v>
      </c>
      <c r="P22" s="36">
        <f>D22*250</f>
        <v>35500</v>
      </c>
      <c r="Q22" s="39">
        <f>ABS(P22-B22)/B22</f>
        <v>5.3347608850820842</v>
      </c>
    </row>
    <row r="23" spans="1:17" ht="15" thickBot="1" x14ac:dyDescent="0.35">
      <c r="A23" s="41" t="s">
        <v>26</v>
      </c>
      <c r="B23" s="1">
        <v>128664</v>
      </c>
      <c r="C23" s="2"/>
      <c r="D23" s="1">
        <v>3973</v>
      </c>
      <c r="E23" s="2"/>
      <c r="F23" s="1">
        <v>7665</v>
      </c>
      <c r="G23" s="1">
        <v>117026</v>
      </c>
      <c r="H23" s="1">
        <v>21282</v>
      </c>
      <c r="I23" s="2">
        <v>657</v>
      </c>
      <c r="J23" s="1">
        <v>2773280</v>
      </c>
      <c r="K23" s="1">
        <v>458721</v>
      </c>
      <c r="L23" s="1">
        <v>6045680</v>
      </c>
      <c r="M23" s="44"/>
      <c r="N23" s="37">
        <f>IFERROR(B23/J23,0)</f>
        <v>4.6394161426181274E-2</v>
      </c>
      <c r="O23" s="38">
        <f>IFERROR(I23/H23,0)</f>
        <v>3.0871158725683676E-2</v>
      </c>
      <c r="P23" s="36">
        <f>D23*250</f>
        <v>993250</v>
      </c>
      <c r="Q23" s="39">
        <f>ABS(P23-B23)/B23</f>
        <v>6.7197195796804081</v>
      </c>
    </row>
    <row r="24" spans="1:17" ht="15" thickBot="1" x14ac:dyDescent="0.35">
      <c r="A24" s="41" t="s">
        <v>17</v>
      </c>
      <c r="B24" s="1">
        <v>136492</v>
      </c>
      <c r="C24" s="2"/>
      <c r="D24" s="1">
        <v>9557</v>
      </c>
      <c r="E24" s="2"/>
      <c r="F24" s="1">
        <v>116364</v>
      </c>
      <c r="G24" s="1">
        <v>10571</v>
      </c>
      <c r="H24" s="1">
        <v>19803</v>
      </c>
      <c r="I24" s="1">
        <v>1387</v>
      </c>
      <c r="J24" s="1">
        <v>2612132</v>
      </c>
      <c r="K24" s="1">
        <v>378982</v>
      </c>
      <c r="L24" s="1">
        <v>6892503</v>
      </c>
      <c r="M24" s="44"/>
      <c r="N24" s="37">
        <f>IFERROR(B24/J24,0)</f>
        <v>5.2253102063754817E-2</v>
      </c>
      <c r="O24" s="38">
        <f>IFERROR(I24/H24,0)</f>
        <v>7.0039892945513313E-2</v>
      </c>
      <c r="P24" s="36">
        <f>D24*250</f>
        <v>2389250</v>
      </c>
      <c r="Q24" s="39">
        <f>ABS(P24-B24)/B24</f>
        <v>16.504688919497113</v>
      </c>
    </row>
    <row r="25" spans="1:17" ht="15" thickBot="1" x14ac:dyDescent="0.35">
      <c r="A25" s="41" t="s">
        <v>11</v>
      </c>
      <c r="B25" s="1">
        <v>145092</v>
      </c>
      <c r="C25" s="2"/>
      <c r="D25" s="1">
        <v>7169</v>
      </c>
      <c r="E25" s="2"/>
      <c r="F25" s="1">
        <v>99521</v>
      </c>
      <c r="G25" s="1">
        <v>38402</v>
      </c>
      <c r="H25" s="1">
        <v>14528</v>
      </c>
      <c r="I25" s="2">
        <v>718</v>
      </c>
      <c r="J25" s="1">
        <v>4217251</v>
      </c>
      <c r="K25" s="1">
        <v>422280</v>
      </c>
      <c r="L25" s="1">
        <v>9986857</v>
      </c>
      <c r="M25" s="44"/>
      <c r="N25" s="37">
        <f>IFERROR(B25/J25,0)</f>
        <v>3.4404402299033188E-2</v>
      </c>
      <c r="O25" s="38">
        <f>IFERROR(I25/H25,0)</f>
        <v>4.9421806167400884E-2</v>
      </c>
      <c r="P25" s="36">
        <f>D25*250</f>
        <v>1792250</v>
      </c>
      <c r="Q25" s="39">
        <f>ABS(P25-B25)/B25</f>
        <v>11.352507374631269</v>
      </c>
    </row>
    <row r="26" spans="1:17" ht="15" thickBot="1" x14ac:dyDescent="0.35">
      <c r="A26" s="41" t="s">
        <v>32</v>
      </c>
      <c r="B26" s="1">
        <v>106651</v>
      </c>
      <c r="C26" s="2"/>
      <c r="D26" s="1">
        <v>2154</v>
      </c>
      <c r="E26" s="2"/>
      <c r="F26" s="1">
        <v>96616</v>
      </c>
      <c r="G26" s="1">
        <v>7881</v>
      </c>
      <c r="H26" s="1">
        <v>18911</v>
      </c>
      <c r="I26" s="2">
        <v>382</v>
      </c>
      <c r="J26" s="1">
        <v>2195882</v>
      </c>
      <c r="K26" s="1">
        <v>389366</v>
      </c>
      <c r="L26" s="1">
        <v>5639632</v>
      </c>
      <c r="M26" s="44"/>
      <c r="N26" s="37">
        <f>IFERROR(B26/J26,0)</f>
        <v>4.8568638934150379E-2</v>
      </c>
      <c r="O26" s="38">
        <f>IFERROR(I26/H26,0)</f>
        <v>2.0199883665591455E-2</v>
      </c>
      <c r="P26" s="36">
        <f>D26*250</f>
        <v>538500</v>
      </c>
      <c r="Q26" s="39">
        <f>ABS(P26-B26)/B26</f>
        <v>4.0491790981800451</v>
      </c>
    </row>
    <row r="27" spans="1:17" ht="15" thickBot="1" x14ac:dyDescent="0.35">
      <c r="A27" s="41" t="s">
        <v>30</v>
      </c>
      <c r="B27" s="1">
        <v>102241</v>
      </c>
      <c r="C27" s="2"/>
      <c r="D27" s="1">
        <v>3051</v>
      </c>
      <c r="E27" s="2"/>
      <c r="F27" s="1">
        <v>90577</v>
      </c>
      <c r="G27" s="1">
        <v>8613</v>
      </c>
      <c r="H27" s="1">
        <v>34353</v>
      </c>
      <c r="I27" s="1">
        <v>1025</v>
      </c>
      <c r="J27" s="1">
        <v>904005</v>
      </c>
      <c r="K27" s="1">
        <v>303750</v>
      </c>
      <c r="L27" s="1">
        <v>2976149</v>
      </c>
      <c r="M27" s="44"/>
      <c r="N27" s="37">
        <f>IFERROR(B27/J27,0)</f>
        <v>0.11309782578636179</v>
      </c>
      <c r="O27" s="38">
        <f>IFERROR(I27/H27,0)</f>
        <v>2.9837277675894391E-2</v>
      </c>
      <c r="P27" s="36">
        <f>D27*250</f>
        <v>762750</v>
      </c>
      <c r="Q27" s="39">
        <f>ABS(P27-B27)/B27</f>
        <v>6.4603143552977764</v>
      </c>
    </row>
    <row r="28" spans="1:17" ht="15" thickBot="1" x14ac:dyDescent="0.35">
      <c r="A28" s="41" t="s">
        <v>35</v>
      </c>
      <c r="B28" s="1">
        <v>142963</v>
      </c>
      <c r="C28" s="2"/>
      <c r="D28" s="1">
        <v>2375</v>
      </c>
      <c r="E28" s="2"/>
      <c r="F28" s="1">
        <v>25897</v>
      </c>
      <c r="G28" s="1">
        <v>114691</v>
      </c>
      <c r="H28" s="1">
        <v>23294</v>
      </c>
      <c r="I28" s="2">
        <v>387</v>
      </c>
      <c r="J28" s="1">
        <v>2053583</v>
      </c>
      <c r="K28" s="1">
        <v>334600</v>
      </c>
      <c r="L28" s="1">
        <v>6137428</v>
      </c>
      <c r="M28" s="44"/>
      <c r="N28" s="37">
        <f>IFERROR(B28/J28,0)</f>
        <v>6.961637294426376E-2</v>
      </c>
      <c r="O28" s="38">
        <f>IFERROR(I28/H28,0)</f>
        <v>1.6613720271314501E-2</v>
      </c>
      <c r="P28" s="36">
        <f>D28*250</f>
        <v>593750</v>
      </c>
      <c r="Q28" s="39">
        <f>ABS(P28-B28)/B28</f>
        <v>3.1531724991781092</v>
      </c>
    </row>
    <row r="29" spans="1:17" ht="15" thickBot="1" x14ac:dyDescent="0.35">
      <c r="A29" s="41" t="s">
        <v>51</v>
      </c>
      <c r="B29" s="1">
        <v>16063</v>
      </c>
      <c r="C29" s="2"/>
      <c r="D29" s="2">
        <v>193</v>
      </c>
      <c r="E29" s="2"/>
      <c r="F29" s="1">
        <v>10518</v>
      </c>
      <c r="G29" s="1">
        <v>5352</v>
      </c>
      <c r="H29" s="1">
        <v>15029</v>
      </c>
      <c r="I29" s="2">
        <v>181</v>
      </c>
      <c r="J29" s="1">
        <v>376176</v>
      </c>
      <c r="K29" s="1">
        <v>351968</v>
      </c>
      <c r="L29" s="1">
        <v>1068778</v>
      </c>
      <c r="M29" s="44"/>
      <c r="N29" s="37">
        <f>IFERROR(B29/J29,0)</f>
        <v>4.2700757092424824E-2</v>
      </c>
      <c r="O29" s="38">
        <f>IFERROR(I29/H29,0)</f>
        <v>1.2043382793266352E-2</v>
      </c>
      <c r="P29" s="36">
        <f>D29*250</f>
        <v>48250</v>
      </c>
      <c r="Q29" s="39">
        <f>ABS(P29-B29)/B29</f>
        <v>2.0037975471580651</v>
      </c>
    </row>
    <row r="30" spans="1:17" ht="15" thickBot="1" x14ac:dyDescent="0.35">
      <c r="A30" s="41" t="s">
        <v>50</v>
      </c>
      <c r="B30" s="1">
        <v>48757</v>
      </c>
      <c r="C30" s="2"/>
      <c r="D30" s="2">
        <v>507</v>
      </c>
      <c r="E30" s="2"/>
      <c r="F30" s="1">
        <v>35052</v>
      </c>
      <c r="G30" s="1">
        <v>13198</v>
      </c>
      <c r="H30" s="1">
        <v>25205</v>
      </c>
      <c r="I30" s="2">
        <v>262</v>
      </c>
      <c r="J30" s="1">
        <v>486306</v>
      </c>
      <c r="K30" s="1">
        <v>251398</v>
      </c>
      <c r="L30" s="1">
        <v>1934408</v>
      </c>
      <c r="M30" s="44"/>
      <c r="N30" s="37">
        <f>IFERROR(B30/J30,0)</f>
        <v>0.10025991865204213</v>
      </c>
      <c r="O30" s="38">
        <f>IFERROR(I30/H30,0)</f>
        <v>1.0394762943860346E-2</v>
      </c>
      <c r="P30" s="36">
        <f>D30*250</f>
        <v>126750</v>
      </c>
      <c r="Q30" s="39">
        <f>ABS(P30-B30)/B30</f>
        <v>1.5996267202658079</v>
      </c>
    </row>
    <row r="31" spans="1:17" ht="15" thickBot="1" x14ac:dyDescent="0.35">
      <c r="A31" s="41" t="s">
        <v>31</v>
      </c>
      <c r="B31" s="1">
        <v>83347</v>
      </c>
      <c r="C31" s="2"/>
      <c r="D31" s="1">
        <v>1636</v>
      </c>
      <c r="E31" s="2"/>
      <c r="F31" s="1">
        <v>61303</v>
      </c>
      <c r="G31" s="1">
        <v>20408</v>
      </c>
      <c r="H31" s="1">
        <v>27059</v>
      </c>
      <c r="I31" s="2">
        <v>531</v>
      </c>
      <c r="J31" s="1">
        <v>1093978</v>
      </c>
      <c r="K31" s="1">
        <v>355170</v>
      </c>
      <c r="L31" s="1">
        <v>3080156</v>
      </c>
      <c r="M31" s="44"/>
      <c r="N31" s="37">
        <f>IFERROR(B31/J31,0)</f>
        <v>7.6187089685532977E-2</v>
      </c>
      <c r="O31" s="38">
        <f>IFERROR(I31/H31,0)</f>
        <v>1.9623785062271332E-2</v>
      </c>
      <c r="P31" s="36">
        <f>D31*250</f>
        <v>409000</v>
      </c>
      <c r="Q31" s="39">
        <f>ABS(P31-B31)/B31</f>
        <v>3.9071952199839228</v>
      </c>
    </row>
    <row r="32" spans="1:17" ht="15" thickBot="1" x14ac:dyDescent="0.35">
      <c r="A32" s="41" t="s">
        <v>42</v>
      </c>
      <c r="B32" s="1">
        <v>8800</v>
      </c>
      <c r="C32" s="2"/>
      <c r="D32" s="2">
        <v>448</v>
      </c>
      <c r="E32" s="2"/>
      <c r="F32" s="1">
        <v>7845</v>
      </c>
      <c r="G32" s="2">
        <v>507</v>
      </c>
      <c r="H32" s="1">
        <v>6472</v>
      </c>
      <c r="I32" s="2">
        <v>329</v>
      </c>
      <c r="J32" s="1">
        <v>316455</v>
      </c>
      <c r="K32" s="1">
        <v>232737</v>
      </c>
      <c r="L32" s="1">
        <v>1359711</v>
      </c>
      <c r="M32" s="44"/>
      <c r="N32" s="37">
        <f>IFERROR(B32/J32,0)</f>
        <v>2.7808061177734589E-2</v>
      </c>
      <c r="O32" s="38">
        <f>IFERROR(I32/H32,0)</f>
        <v>5.0834363411619281E-2</v>
      </c>
      <c r="P32" s="36">
        <f>D32*250</f>
        <v>112000</v>
      </c>
      <c r="Q32" s="39">
        <f>ABS(P32-B32)/B32</f>
        <v>11.727272727272727</v>
      </c>
    </row>
    <row r="33" spans="1:17" ht="15" thickBot="1" x14ac:dyDescent="0.35">
      <c r="A33" s="41" t="s">
        <v>8</v>
      </c>
      <c r="B33" s="1">
        <v>213769</v>
      </c>
      <c r="C33" s="2"/>
      <c r="D33" s="1">
        <v>16273</v>
      </c>
      <c r="E33" s="2"/>
      <c r="F33" s="1">
        <v>173896</v>
      </c>
      <c r="G33" s="1">
        <v>23600</v>
      </c>
      <c r="H33" s="1">
        <v>24067</v>
      </c>
      <c r="I33" s="1">
        <v>1832</v>
      </c>
      <c r="J33" s="1">
        <v>3781810</v>
      </c>
      <c r="K33" s="1">
        <v>425774</v>
      </c>
      <c r="L33" s="1">
        <v>8882190</v>
      </c>
      <c r="M33" s="44"/>
      <c r="N33" s="37">
        <f>IFERROR(B33/J33,0)</f>
        <v>5.6525579021685382E-2</v>
      </c>
      <c r="O33" s="38">
        <f>IFERROR(I33/H33,0)</f>
        <v>7.6120829351394026E-2</v>
      </c>
      <c r="P33" s="36">
        <f>D33*250</f>
        <v>4068250</v>
      </c>
      <c r="Q33" s="39">
        <f>ABS(P33-B33)/B33</f>
        <v>18.031056888510495</v>
      </c>
    </row>
    <row r="34" spans="1:17" ht="15" thickBot="1" x14ac:dyDescent="0.35">
      <c r="A34" s="41" t="s">
        <v>44</v>
      </c>
      <c r="B34" s="1">
        <v>31372</v>
      </c>
      <c r="C34" s="2"/>
      <c r="D34" s="2">
        <v>896</v>
      </c>
      <c r="E34" s="2"/>
      <c r="F34" s="1">
        <v>17766</v>
      </c>
      <c r="G34" s="1">
        <v>12710</v>
      </c>
      <c r="H34" s="1">
        <v>14962</v>
      </c>
      <c r="I34" s="2">
        <v>427</v>
      </c>
      <c r="J34" s="1">
        <v>965319</v>
      </c>
      <c r="K34" s="1">
        <v>460371</v>
      </c>
      <c r="L34" s="1">
        <v>2096829</v>
      </c>
      <c r="M34" s="44"/>
      <c r="N34" s="37">
        <f>IFERROR(B34/J34,0)</f>
        <v>3.2499101333341621E-2</v>
      </c>
      <c r="O34" s="38">
        <f>IFERROR(I34/H34,0)</f>
        <v>2.8538965378960033E-2</v>
      </c>
      <c r="P34" s="36">
        <f>D34*250</f>
        <v>224000</v>
      </c>
      <c r="Q34" s="39">
        <f>ABS(P34-B34)/B34</f>
        <v>6.140124952186663</v>
      </c>
    </row>
    <row r="35" spans="1:17" ht="15" thickBot="1" x14ac:dyDescent="0.35">
      <c r="A35" s="41" t="s">
        <v>7</v>
      </c>
      <c r="B35" s="1">
        <v>503290</v>
      </c>
      <c r="C35" s="2"/>
      <c r="D35" s="1">
        <v>33356</v>
      </c>
      <c r="E35" s="2"/>
      <c r="F35" s="1">
        <v>401373</v>
      </c>
      <c r="G35" s="1">
        <v>68561</v>
      </c>
      <c r="H35" s="1">
        <v>25871</v>
      </c>
      <c r="I35" s="1">
        <v>1715</v>
      </c>
      <c r="J35" s="1">
        <v>11501629</v>
      </c>
      <c r="K35" s="1">
        <v>591235</v>
      </c>
      <c r="L35" s="1">
        <v>19453561</v>
      </c>
      <c r="M35" s="44"/>
      <c r="N35" s="37">
        <f>IFERROR(B35/J35,0)</f>
        <v>4.3758149389099582E-2</v>
      </c>
      <c r="O35" s="38">
        <f>IFERROR(I35/H35,0)</f>
        <v>6.6290441034362796E-2</v>
      </c>
      <c r="P35" s="36">
        <f>D35*250</f>
        <v>8339000</v>
      </c>
      <c r="Q35" s="39">
        <f>ABS(P35-B35)/B35</f>
        <v>15.568976137018419</v>
      </c>
    </row>
    <row r="36" spans="1:17" ht="15" thickBot="1" x14ac:dyDescent="0.35">
      <c r="A36" s="41" t="s">
        <v>24</v>
      </c>
      <c r="B36" s="1">
        <v>222969</v>
      </c>
      <c r="C36" s="2"/>
      <c r="D36" s="1">
        <v>3693</v>
      </c>
      <c r="E36" s="2"/>
      <c r="F36" s="1">
        <v>192644</v>
      </c>
      <c r="G36" s="1">
        <v>26632</v>
      </c>
      <c r="H36" s="1">
        <v>21259</v>
      </c>
      <c r="I36" s="2">
        <v>352</v>
      </c>
      <c r="J36" s="1">
        <v>3229247</v>
      </c>
      <c r="K36" s="1">
        <v>307897</v>
      </c>
      <c r="L36" s="1">
        <v>10488084</v>
      </c>
      <c r="M36" s="44"/>
      <c r="N36" s="37">
        <f>IFERROR(B36/J36,0)</f>
        <v>6.9046746811253515E-2</v>
      </c>
      <c r="O36" s="38">
        <f>IFERROR(I36/H36,0)</f>
        <v>1.6557693212286562E-2</v>
      </c>
      <c r="P36" s="36">
        <f>D36*250</f>
        <v>923250</v>
      </c>
      <c r="Q36" s="39">
        <f>ABS(P36-B36)/B36</f>
        <v>3.1407101435625582</v>
      </c>
    </row>
    <row r="37" spans="1:17" ht="15" thickBot="1" x14ac:dyDescent="0.35">
      <c r="A37" s="41" t="s">
        <v>53</v>
      </c>
      <c r="B37" s="1">
        <v>24857</v>
      </c>
      <c r="C37" s="2"/>
      <c r="D37" s="2">
        <v>304</v>
      </c>
      <c r="E37" s="2"/>
      <c r="F37" s="1">
        <v>20847</v>
      </c>
      <c r="G37" s="1">
        <v>3706</v>
      </c>
      <c r="H37" s="1">
        <v>32618</v>
      </c>
      <c r="I37" s="2">
        <v>399</v>
      </c>
      <c r="J37" s="1">
        <v>251673</v>
      </c>
      <c r="K37" s="1">
        <v>330253</v>
      </c>
      <c r="L37" s="1">
        <v>762062</v>
      </c>
      <c r="M37" s="44"/>
      <c r="N37" s="37">
        <f>IFERROR(B37/J37,0)</f>
        <v>9.8767050895407923E-2</v>
      </c>
      <c r="O37" s="38">
        <f>IFERROR(I37/H37,0)</f>
        <v>1.2232509657244466E-2</v>
      </c>
      <c r="P37" s="36">
        <f>D37*250</f>
        <v>76000</v>
      </c>
      <c r="Q37" s="39">
        <f>ABS(P37-B37)/B37</f>
        <v>2.0574888361427366</v>
      </c>
    </row>
    <row r="38" spans="1:17" ht="15" thickBot="1" x14ac:dyDescent="0.35">
      <c r="A38" s="41" t="s">
        <v>21</v>
      </c>
      <c r="B38" s="1">
        <v>162755</v>
      </c>
      <c r="C38" s="2"/>
      <c r="D38" s="1">
        <v>4975</v>
      </c>
      <c r="E38" s="2"/>
      <c r="F38" s="1">
        <v>139831</v>
      </c>
      <c r="G38" s="1">
        <v>17949</v>
      </c>
      <c r="H38" s="1">
        <v>13924</v>
      </c>
      <c r="I38" s="2">
        <v>426</v>
      </c>
      <c r="J38" s="1">
        <v>3449427</v>
      </c>
      <c r="K38" s="1">
        <v>295098</v>
      </c>
      <c r="L38" s="1">
        <v>11689100</v>
      </c>
      <c r="M38" s="44"/>
      <c r="N38" s="37">
        <f>IFERROR(B38/J38,0)</f>
        <v>4.7183198832733669E-2</v>
      </c>
      <c r="O38" s="38">
        <f>IFERROR(I38/H38,0)</f>
        <v>3.0594656707842574E-2</v>
      </c>
      <c r="P38" s="36">
        <f>D38*250</f>
        <v>1243750</v>
      </c>
      <c r="Q38" s="39">
        <f>ABS(P38-B38)/B38</f>
        <v>6.6418543209117997</v>
      </c>
    </row>
    <row r="39" spans="1:17" ht="15" thickBot="1" x14ac:dyDescent="0.35">
      <c r="A39" s="41" t="s">
        <v>46</v>
      </c>
      <c r="B39" s="1">
        <v>94352</v>
      </c>
      <c r="C39" s="2"/>
      <c r="D39" s="1">
        <v>1075</v>
      </c>
      <c r="E39" s="2"/>
      <c r="F39" s="1">
        <v>80211</v>
      </c>
      <c r="G39" s="1">
        <v>13066</v>
      </c>
      <c r="H39" s="1">
        <v>23845</v>
      </c>
      <c r="I39" s="2">
        <v>272</v>
      </c>
      <c r="J39" s="1">
        <v>1318991</v>
      </c>
      <c r="K39" s="1">
        <v>333334</v>
      </c>
      <c r="L39" s="1">
        <v>3956971</v>
      </c>
      <c r="M39" s="44"/>
      <c r="N39" s="37">
        <f>IFERROR(B39/J39,0)</f>
        <v>7.153346762790648E-2</v>
      </c>
      <c r="O39" s="38">
        <f>IFERROR(I39/H39,0)</f>
        <v>1.1407003564688614E-2</v>
      </c>
      <c r="P39" s="36">
        <f>D39*250</f>
        <v>268750</v>
      </c>
      <c r="Q39" s="39">
        <f>ABS(P39-B39)/B39</f>
        <v>1.8483762930303544</v>
      </c>
    </row>
    <row r="40" spans="1:17" ht="15" thickBot="1" x14ac:dyDescent="0.35">
      <c r="A40" s="41" t="s">
        <v>37</v>
      </c>
      <c r="B40" s="1">
        <v>35634</v>
      </c>
      <c r="C40" s="2"/>
      <c r="D40" s="2">
        <v>583</v>
      </c>
      <c r="E40" s="2"/>
      <c r="F40" s="1">
        <v>5901</v>
      </c>
      <c r="G40" s="1">
        <v>29150</v>
      </c>
      <c r="H40" s="1">
        <v>8449</v>
      </c>
      <c r="I40" s="2">
        <v>138</v>
      </c>
      <c r="J40" s="1">
        <v>716777</v>
      </c>
      <c r="K40" s="1">
        <v>169944</v>
      </c>
      <c r="L40" s="1">
        <v>4217737</v>
      </c>
      <c r="M40" s="44"/>
      <c r="N40" s="37">
        <f>IFERROR(B40/J40,0)</f>
        <v>4.9714206789559373E-2</v>
      </c>
      <c r="O40" s="38">
        <f>IFERROR(I40/H40,0)</f>
        <v>1.6333293880932655E-2</v>
      </c>
      <c r="P40" s="36">
        <f>D40*250</f>
        <v>145750</v>
      </c>
      <c r="Q40" s="39">
        <f>ABS(P40-B40)/B40</f>
        <v>3.0901947578155693</v>
      </c>
    </row>
    <row r="41" spans="1:17" ht="15" thickBot="1" x14ac:dyDescent="0.35">
      <c r="A41" s="41" t="s">
        <v>19</v>
      </c>
      <c r="B41" s="1">
        <v>171550</v>
      </c>
      <c r="C41" s="2"/>
      <c r="D41" s="1">
        <v>8355</v>
      </c>
      <c r="E41" s="2"/>
      <c r="F41" s="1">
        <v>135499</v>
      </c>
      <c r="G41" s="1">
        <v>27696</v>
      </c>
      <c r="H41" s="1">
        <v>13400</v>
      </c>
      <c r="I41" s="2">
        <v>653</v>
      </c>
      <c r="J41" s="1">
        <v>2128314</v>
      </c>
      <c r="K41" s="1">
        <v>166249</v>
      </c>
      <c r="L41" s="1">
        <v>12801989</v>
      </c>
      <c r="M41" s="44"/>
      <c r="N41" s="37">
        <f>IFERROR(B41/J41,0)</f>
        <v>8.0603707911520578E-2</v>
      </c>
      <c r="O41" s="38">
        <f>IFERROR(I41/H41,0)</f>
        <v>4.8731343283582092E-2</v>
      </c>
      <c r="P41" s="36">
        <f>D41*250</f>
        <v>2088750</v>
      </c>
      <c r="Q41" s="39">
        <f>ABS(P41-B41)/B41</f>
        <v>11.175750510055378</v>
      </c>
    </row>
    <row r="42" spans="1:17" ht="13.5" thickBot="1" x14ac:dyDescent="0.35">
      <c r="A42" s="42" t="s">
        <v>65</v>
      </c>
      <c r="B42" s="1">
        <v>51768</v>
      </c>
      <c r="C42" s="2"/>
      <c r="D42" s="2">
        <v>705</v>
      </c>
      <c r="E42" s="2"/>
      <c r="F42" s="2" t="s">
        <v>104</v>
      </c>
      <c r="G42" s="2" t="s">
        <v>104</v>
      </c>
      <c r="H42" s="1">
        <v>15285</v>
      </c>
      <c r="I42" s="2">
        <v>208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0.11155141540231817</v>
      </c>
      <c r="O42" s="38">
        <f>IFERROR(I42/H42,0)</f>
        <v>1.3608112528622833E-2</v>
      </c>
      <c r="P42" s="36">
        <f>D42*250</f>
        <v>176250</v>
      </c>
      <c r="Q42" s="39">
        <f>ABS(P42-B42)/B42</f>
        <v>2.4046128882707465</v>
      </c>
    </row>
    <row r="43" spans="1:17" ht="15" thickBot="1" x14ac:dyDescent="0.35">
      <c r="A43" s="41" t="s">
        <v>40</v>
      </c>
      <c r="B43" s="1">
        <v>25776</v>
      </c>
      <c r="C43" s="2"/>
      <c r="D43" s="1">
        <v>1126</v>
      </c>
      <c r="E43" s="2"/>
      <c r="F43" s="1">
        <v>2402</v>
      </c>
      <c r="G43" s="1">
        <v>22248</v>
      </c>
      <c r="H43" s="1">
        <v>24332</v>
      </c>
      <c r="I43" s="1">
        <v>1063</v>
      </c>
      <c r="J43" s="1">
        <v>838482</v>
      </c>
      <c r="K43" s="1">
        <v>791498</v>
      </c>
      <c r="L43" s="1">
        <v>1059361</v>
      </c>
      <c r="M43" s="44"/>
      <c r="N43" s="37">
        <f>IFERROR(B43/J43,0)</f>
        <v>3.0741268148869027E-2</v>
      </c>
      <c r="O43" s="38">
        <f>IFERROR(I43/H43,0)</f>
        <v>4.3687325332894954E-2</v>
      </c>
      <c r="P43" s="36">
        <f>D43*250</f>
        <v>281500</v>
      </c>
      <c r="Q43" s="39">
        <f>ABS(P43-B43)/B43</f>
        <v>9.9210117939168221</v>
      </c>
    </row>
    <row r="44" spans="1:17" ht="15" thickBot="1" x14ac:dyDescent="0.35">
      <c r="A44" s="41" t="s">
        <v>25</v>
      </c>
      <c r="B44" s="1">
        <v>153705</v>
      </c>
      <c r="C44" s="2"/>
      <c r="D44" s="1">
        <v>3502</v>
      </c>
      <c r="E44" s="2"/>
      <c r="F44" s="1">
        <v>75769</v>
      </c>
      <c r="G44" s="1">
        <v>74434</v>
      </c>
      <c r="H44" s="1">
        <v>29853</v>
      </c>
      <c r="I44" s="2">
        <v>680</v>
      </c>
      <c r="J44" s="1">
        <v>1539978</v>
      </c>
      <c r="K44" s="1">
        <v>299100</v>
      </c>
      <c r="L44" s="1">
        <v>5148714</v>
      </c>
      <c r="M44" s="44"/>
      <c r="N44" s="37">
        <f>IFERROR(B44/J44,0)</f>
        <v>9.9809867413690329E-2</v>
      </c>
      <c r="O44" s="38">
        <f>IFERROR(I44/H44,0)</f>
        <v>2.2778280239841891E-2</v>
      </c>
      <c r="P44" s="36">
        <f>D44*250</f>
        <v>875500</v>
      </c>
      <c r="Q44" s="39">
        <f>ABS(P44-B44)/B44</f>
        <v>4.6959760580332457</v>
      </c>
    </row>
    <row r="45" spans="1:17" ht="15" thickBot="1" x14ac:dyDescent="0.35">
      <c r="A45" s="41" t="s">
        <v>54</v>
      </c>
      <c r="B45" s="1">
        <v>25906</v>
      </c>
      <c r="C45" s="2"/>
      <c r="D45" s="2">
        <v>258</v>
      </c>
      <c r="E45" s="2"/>
      <c r="F45" s="1">
        <v>21137</v>
      </c>
      <c r="G45" s="1">
        <v>4511</v>
      </c>
      <c r="H45" s="1">
        <v>29284</v>
      </c>
      <c r="I45" s="2">
        <v>292</v>
      </c>
      <c r="J45" s="1">
        <v>208780</v>
      </c>
      <c r="K45" s="1">
        <v>236001</v>
      </c>
      <c r="L45" s="1">
        <v>884659</v>
      </c>
      <c r="M45" s="44"/>
      <c r="N45" s="37">
        <f>IFERROR(B45/J45,0)</f>
        <v>0.12408276654851998</v>
      </c>
      <c r="O45" s="38">
        <f>IFERROR(I45/H45,0)</f>
        <v>9.9713153940718478E-3</v>
      </c>
      <c r="P45" s="36">
        <f>D45*250</f>
        <v>64500</v>
      </c>
      <c r="Q45" s="39">
        <f>ABS(P45-B45)/B45</f>
        <v>1.4897707094881494</v>
      </c>
    </row>
    <row r="46" spans="1:17" ht="15" thickBot="1" x14ac:dyDescent="0.35">
      <c r="A46" s="41" t="s">
        <v>20</v>
      </c>
      <c r="B46" s="1">
        <v>207455</v>
      </c>
      <c r="C46" s="2"/>
      <c r="D46" s="1">
        <v>2642</v>
      </c>
      <c r="E46" s="2"/>
      <c r="F46" s="1">
        <v>188576</v>
      </c>
      <c r="G46" s="1">
        <v>16237</v>
      </c>
      <c r="H46" s="1">
        <v>30378</v>
      </c>
      <c r="I46" s="2">
        <v>387</v>
      </c>
      <c r="J46" s="1">
        <v>3053493</v>
      </c>
      <c r="K46" s="1">
        <v>447125</v>
      </c>
      <c r="L46" s="1">
        <v>6829174</v>
      </c>
      <c r="M46" s="45"/>
      <c r="N46" s="37">
        <f>IFERROR(B46/J46,0)</f>
        <v>6.7940224523193607E-2</v>
      </c>
      <c r="O46" s="38">
        <f>IFERROR(I46/H46,0)</f>
        <v>1.2739482520244915E-2</v>
      </c>
      <c r="P46" s="36">
        <f>D46*250</f>
        <v>660500</v>
      </c>
      <c r="Q46" s="39">
        <f>ABS(P46-B46)/B46</f>
        <v>2.1838229977585502</v>
      </c>
    </row>
    <row r="47" spans="1:17" ht="15" thickBot="1" x14ac:dyDescent="0.35">
      <c r="A47" s="41" t="s">
        <v>15</v>
      </c>
      <c r="B47" s="1">
        <v>819992</v>
      </c>
      <c r="C47" s="2"/>
      <c r="D47" s="1">
        <v>16783</v>
      </c>
      <c r="E47" s="2"/>
      <c r="F47" s="1">
        <v>709927</v>
      </c>
      <c r="G47" s="1">
        <v>93282</v>
      </c>
      <c r="H47" s="1">
        <v>28280</v>
      </c>
      <c r="I47" s="2">
        <v>579</v>
      </c>
      <c r="J47" s="1">
        <v>7232430</v>
      </c>
      <c r="K47" s="1">
        <v>249430</v>
      </c>
      <c r="L47" s="1">
        <v>28995881</v>
      </c>
      <c r="M47" s="44"/>
      <c r="N47" s="37">
        <f>IFERROR(B47/J47,0)</f>
        <v>0.1133771083854251</v>
      </c>
      <c r="O47" s="38">
        <f>IFERROR(I47/H47,0)</f>
        <v>2.0473833097595474E-2</v>
      </c>
      <c r="P47" s="36">
        <f>D47*250</f>
        <v>4195750</v>
      </c>
      <c r="Q47" s="39">
        <f>ABS(P47-B47)/B47</f>
        <v>4.116818212860613</v>
      </c>
    </row>
    <row r="48" spans="1:17" ht="13.5" thickBot="1" x14ac:dyDescent="0.35">
      <c r="A48" s="52" t="s">
        <v>66</v>
      </c>
      <c r="B48" s="53">
        <v>1322</v>
      </c>
      <c r="C48" s="54"/>
      <c r="D48" s="54">
        <v>20</v>
      </c>
      <c r="E48" s="54"/>
      <c r="F48" s="53">
        <v>1286</v>
      </c>
      <c r="G48" s="54">
        <v>16</v>
      </c>
      <c r="H48" s="54"/>
      <c r="I48" s="54"/>
      <c r="J48" s="53">
        <v>21742</v>
      </c>
      <c r="K48" s="54"/>
      <c r="L48" s="54"/>
      <c r="M48" s="44"/>
      <c r="N48" s="37">
        <f>IFERROR(B48/J48,0)</f>
        <v>6.080397387544844E-2</v>
      </c>
      <c r="O48" s="38">
        <f>IFERROR(I48/H48,0)</f>
        <v>0</v>
      </c>
      <c r="P48" s="36">
        <f>D48*250</f>
        <v>5000</v>
      </c>
      <c r="Q48" s="39">
        <f>ABS(P48-B48)/B48</f>
        <v>2.7821482602118004</v>
      </c>
    </row>
    <row r="49" spans="1:17" ht="15" thickBot="1" x14ac:dyDescent="0.35">
      <c r="A49" s="41" t="s">
        <v>28</v>
      </c>
      <c r="B49" s="1">
        <v>80446</v>
      </c>
      <c r="C49" s="2"/>
      <c r="D49" s="2">
        <v>496</v>
      </c>
      <c r="E49" s="2"/>
      <c r="F49" s="1">
        <v>59289</v>
      </c>
      <c r="G49" s="1">
        <v>20661</v>
      </c>
      <c r="H49" s="1">
        <v>25093</v>
      </c>
      <c r="I49" s="2">
        <v>155</v>
      </c>
      <c r="J49" s="1">
        <v>1154575</v>
      </c>
      <c r="K49" s="1">
        <v>360134</v>
      </c>
      <c r="L49" s="1">
        <v>3205958</v>
      </c>
      <c r="M49" s="44"/>
      <c r="N49" s="37">
        <f>IFERROR(B49/J49,0)</f>
        <v>6.9675854751748478E-2</v>
      </c>
      <c r="O49" s="38">
        <f>IFERROR(I49/H49,0)</f>
        <v>6.17702148009405E-3</v>
      </c>
      <c r="P49" s="36">
        <f>D49*250</f>
        <v>124000</v>
      </c>
      <c r="Q49" s="39">
        <f>ABS(P49-B49)/B49</f>
        <v>0.54140665788230613</v>
      </c>
    </row>
    <row r="50" spans="1:17" ht="15" thickBot="1" x14ac:dyDescent="0.35">
      <c r="A50" s="41" t="s">
        <v>48</v>
      </c>
      <c r="B50" s="1">
        <v>1827</v>
      </c>
      <c r="C50" s="2"/>
      <c r="D50" s="2">
        <v>58</v>
      </c>
      <c r="E50" s="2"/>
      <c r="F50" s="1">
        <v>1635</v>
      </c>
      <c r="G50" s="2">
        <v>134</v>
      </c>
      <c r="H50" s="1">
        <v>2928</v>
      </c>
      <c r="I50" s="2">
        <v>93</v>
      </c>
      <c r="J50" s="1">
        <v>168021</v>
      </c>
      <c r="K50" s="1">
        <v>269269</v>
      </c>
      <c r="L50" s="1">
        <v>623989</v>
      </c>
      <c r="M50" s="44"/>
      <c r="N50" s="37">
        <f>IFERROR(B50/J50,0)</f>
        <v>1.0873640794900637E-2</v>
      </c>
      <c r="O50" s="38">
        <f>IFERROR(I50/H50,0)</f>
        <v>3.1762295081967214E-2</v>
      </c>
      <c r="P50" s="36">
        <f>D50*250</f>
        <v>14500</v>
      </c>
      <c r="Q50" s="39">
        <f>ABS(P50-B50)/B50</f>
        <v>6.9365079365079367</v>
      </c>
    </row>
    <row r="51" spans="1:17" ht="15" thickBot="1" x14ac:dyDescent="0.35">
      <c r="A51" s="41" t="s">
        <v>29</v>
      </c>
      <c r="B51" s="1">
        <v>153691</v>
      </c>
      <c r="C51" s="2"/>
      <c r="D51" s="1">
        <v>3303</v>
      </c>
      <c r="E51" s="2"/>
      <c r="F51" s="1">
        <v>18189</v>
      </c>
      <c r="G51" s="1">
        <v>132199</v>
      </c>
      <c r="H51" s="1">
        <v>18006</v>
      </c>
      <c r="I51" s="2">
        <v>387</v>
      </c>
      <c r="J51" s="1">
        <v>2325683</v>
      </c>
      <c r="K51" s="1">
        <v>272471</v>
      </c>
      <c r="L51" s="1">
        <v>8535519</v>
      </c>
      <c r="M51" s="44"/>
      <c r="N51" s="37">
        <f>IFERROR(B51/J51,0)</f>
        <v>6.6084242779432964E-2</v>
      </c>
      <c r="O51" s="38">
        <f>IFERROR(I51/H51,0)</f>
        <v>2.1492835721426191E-2</v>
      </c>
      <c r="P51" s="36">
        <f>D51*250</f>
        <v>825750</v>
      </c>
      <c r="Q51" s="39">
        <f>ABS(P51-B51)/B51</f>
        <v>4.3727934622066353</v>
      </c>
    </row>
    <row r="52" spans="1:17" ht="15" thickBot="1" x14ac:dyDescent="0.35">
      <c r="A52" s="41" t="s">
        <v>9</v>
      </c>
      <c r="B52" s="1">
        <v>94288</v>
      </c>
      <c r="C52" s="2"/>
      <c r="D52" s="1">
        <v>2180</v>
      </c>
      <c r="E52" s="2"/>
      <c r="F52" s="1">
        <v>44597</v>
      </c>
      <c r="G52" s="1">
        <v>47511</v>
      </c>
      <c r="H52" s="1">
        <v>12382</v>
      </c>
      <c r="I52" s="2">
        <v>286</v>
      </c>
      <c r="J52" s="1">
        <v>1978477</v>
      </c>
      <c r="K52" s="1">
        <v>259817</v>
      </c>
      <c r="L52" s="1">
        <v>7614893</v>
      </c>
      <c r="M52" s="44"/>
      <c r="N52" s="37">
        <f>IFERROR(B52/J52,0)</f>
        <v>4.7656859291262926E-2</v>
      </c>
      <c r="O52" s="38">
        <f>IFERROR(I52/H52,0)</f>
        <v>2.3098045549991925E-2</v>
      </c>
      <c r="P52" s="36">
        <f>D52*250</f>
        <v>545000</v>
      </c>
      <c r="Q52" s="39">
        <f>ABS(P52-B52)/B52</f>
        <v>4.7801629051416938</v>
      </c>
    </row>
    <row r="53" spans="1:17" ht="15" thickBot="1" x14ac:dyDescent="0.35">
      <c r="A53" s="41" t="s">
        <v>56</v>
      </c>
      <c r="B53" s="1">
        <v>17139</v>
      </c>
      <c r="C53" s="2"/>
      <c r="D53" s="2">
        <v>369</v>
      </c>
      <c r="E53" s="2"/>
      <c r="F53" s="1">
        <v>12443</v>
      </c>
      <c r="G53" s="1">
        <v>4327</v>
      </c>
      <c r="H53" s="1">
        <v>9563</v>
      </c>
      <c r="I53" s="2">
        <v>206</v>
      </c>
      <c r="J53" s="1">
        <v>602802</v>
      </c>
      <c r="K53" s="1">
        <v>336357</v>
      </c>
      <c r="L53" s="1">
        <v>1792147</v>
      </c>
      <c r="M53" s="44"/>
      <c r="N53" s="37">
        <f>IFERROR(B53/J53,0)</f>
        <v>2.8432221525476028E-2</v>
      </c>
      <c r="O53" s="38">
        <f>IFERROR(I53/H53,0)</f>
        <v>2.1541357314650213E-2</v>
      </c>
      <c r="P53" s="36">
        <f>D53*250</f>
        <v>92250</v>
      </c>
      <c r="Q53" s="39">
        <f>ABS(P53-B53)/B53</f>
        <v>4.3824610537370905</v>
      </c>
    </row>
    <row r="54" spans="1:17" ht="15" thickBot="1" x14ac:dyDescent="0.35">
      <c r="A54" s="41" t="s">
        <v>22</v>
      </c>
      <c r="B54" s="1">
        <v>138698</v>
      </c>
      <c r="C54" s="2"/>
      <c r="D54" s="1">
        <v>1415</v>
      </c>
      <c r="E54" s="2"/>
      <c r="F54" s="1">
        <v>111765</v>
      </c>
      <c r="G54" s="1">
        <v>25518</v>
      </c>
      <c r="H54" s="1">
        <v>23821</v>
      </c>
      <c r="I54" s="2">
        <v>243</v>
      </c>
      <c r="J54" s="1">
        <v>1632002</v>
      </c>
      <c r="K54" s="1">
        <v>280295</v>
      </c>
      <c r="L54" s="1">
        <v>5822434</v>
      </c>
      <c r="M54" s="44"/>
      <c r="N54" s="37">
        <f>IFERROR(B54/J54,0)</f>
        <v>8.4986415457824191E-2</v>
      </c>
      <c r="O54" s="38">
        <f>IFERROR(I54/H54,0)</f>
        <v>1.0201083077956426E-2</v>
      </c>
      <c r="P54" s="36">
        <f>D54*250</f>
        <v>353750</v>
      </c>
      <c r="Q54" s="39">
        <f>ABS(P54-B54)/B54</f>
        <v>1.5505054146418837</v>
      </c>
    </row>
    <row r="55" spans="1:17" ht="15" thickBot="1" x14ac:dyDescent="0.35">
      <c r="A55" s="48" t="s">
        <v>55</v>
      </c>
      <c r="B55" s="29">
        <v>6899</v>
      </c>
      <c r="C55" s="13"/>
      <c r="D55" s="13">
        <v>53</v>
      </c>
      <c r="E55" s="13"/>
      <c r="F55" s="29">
        <v>5504</v>
      </c>
      <c r="G55" s="29">
        <v>1342</v>
      </c>
      <c r="H55" s="29">
        <v>11920</v>
      </c>
      <c r="I55" s="13">
        <v>92</v>
      </c>
      <c r="J55" s="29">
        <v>178824</v>
      </c>
      <c r="K55" s="29">
        <v>308978</v>
      </c>
      <c r="L55" s="29">
        <v>578759</v>
      </c>
      <c r="M55" s="44"/>
      <c r="N55" s="37">
        <f>IFERROR(B55/J55,0)</f>
        <v>3.857983268465083E-2</v>
      </c>
      <c r="O55" s="38">
        <f>IFERROR(I55/H55,0)</f>
        <v>7.7181208053691275E-3</v>
      </c>
      <c r="P55" s="36">
        <f>D55*250</f>
        <v>13250</v>
      </c>
      <c r="Q55" s="39">
        <f>ABS(P55-B55)/B55</f>
        <v>0.92056819828960723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868F7C25-00A6-4D7D-BB03-C2391679DEE8}"/>
    <hyperlink ref="A47" r:id="rId2" display="https://www.worldometers.info/coronavirus/usa/texas/" xr:uid="{EFA3514D-F333-4D91-84FC-867613F2634C}"/>
    <hyperlink ref="A11" r:id="rId3" display="https://www.worldometers.info/coronavirus/usa/florida/" xr:uid="{0048FDD4-C07A-4893-8C0B-82ABA5CCF46B}"/>
    <hyperlink ref="A35" r:id="rId4" display="https://www.worldometers.info/coronavirus/usa/new-york/" xr:uid="{08A1F210-D418-43A8-9A6A-E40F1C2EBC27}"/>
    <hyperlink ref="A12" r:id="rId5" display="https://www.worldometers.info/coronavirus/usa/georgia/" xr:uid="{FFF27E02-2DF9-4C84-8651-1210CA4CA1A0}"/>
    <hyperlink ref="A16" r:id="rId6" display="https://www.worldometers.info/coronavirus/usa/illinois/" xr:uid="{F74F13EC-2427-415E-9498-BD7AD4BF28DA}"/>
    <hyperlink ref="A36" r:id="rId7" display="https://www.worldometers.info/coronavirus/usa/north-carolina/" xr:uid="{313B6999-4C16-4889-A0B4-46EA654B8F76}"/>
    <hyperlink ref="A4" r:id="rId8" display="https://www.worldometers.info/coronavirus/usa/arizona/" xr:uid="{7323103C-BDCA-47E9-9010-E80A012A1F97}"/>
    <hyperlink ref="A33" r:id="rId9" display="https://www.worldometers.info/coronavirus/usa/new-jersey/" xr:uid="{54D58F14-48BE-4006-8E23-57B606DC1422}"/>
    <hyperlink ref="A46" r:id="rId10" display="https://www.worldometers.info/coronavirus/usa/tennessee/" xr:uid="{3EA81BC2-06BC-49C4-9758-6B0B5D5557BA}"/>
    <hyperlink ref="A41" r:id="rId11" display="https://www.worldometers.info/coronavirus/usa/pennsylvania/" xr:uid="{C377BA13-D4A5-479C-9C06-FE8F866F8DBC}"/>
    <hyperlink ref="A21" r:id="rId12" display="https://www.worldometers.info/coronavirus/usa/louisiana/" xr:uid="{352F0968-7B2A-434D-BB40-7B12C3484C70}"/>
    <hyperlink ref="A38" r:id="rId13" display="https://www.worldometers.info/coronavirus/usa/ohio/" xr:uid="{555BEE6E-EA49-435D-A665-5064FF2F3B7D}"/>
    <hyperlink ref="A2" r:id="rId14" display="https://www.worldometers.info/coronavirus/usa/alabama/" xr:uid="{ED4B7D0E-A532-41D5-932C-DDE5C09839F1}"/>
    <hyperlink ref="A44" r:id="rId15" display="https://www.worldometers.info/coronavirus/usa/south-carolina/" xr:uid="{123EA963-6539-4F8D-84F5-EA811AA3C595}"/>
    <hyperlink ref="A51" r:id="rId16" display="https://www.worldometers.info/coronavirus/usa/virginia/" xr:uid="{6E03DB6B-8078-4A1C-BF3C-87A65E118C7D}"/>
    <hyperlink ref="A25" r:id="rId17" display="https://www.worldometers.info/coronavirus/usa/michigan/" xr:uid="{ACBB5728-3C52-43E6-90FA-D2CDC69BDD8C}"/>
    <hyperlink ref="A28" r:id="rId18" display="https://www.worldometers.info/coronavirus/usa/missouri/" xr:uid="{FF2E5F8F-2495-4764-9D9C-453221E68727}"/>
    <hyperlink ref="A54" r:id="rId19" display="https://www.worldometers.info/coronavirus/usa/wisconsin/" xr:uid="{0BC3F7E9-3A91-406D-834E-0AE0457C5BDE}"/>
    <hyperlink ref="A24" r:id="rId20" display="https://www.worldometers.info/coronavirus/usa/massachusetts/" xr:uid="{8E59CBC6-7BEE-445D-AAC6-1B1FF2976DDA}"/>
    <hyperlink ref="A23" r:id="rId21" display="https://www.worldometers.info/coronavirus/usa/maryland/" xr:uid="{6C088BA6-D4E5-4A5C-9298-7F237F309FB0}"/>
    <hyperlink ref="A17" r:id="rId22" display="https://www.worldometers.info/coronavirus/usa/indiana/" xr:uid="{DD51E219-5C9D-4630-880E-6232F89D41DA}"/>
    <hyperlink ref="A26" r:id="rId23" display="https://www.worldometers.info/coronavirus/usa/minnesota/" xr:uid="{2F5C7E00-43E8-40A4-8D99-96CB2B242CA2}"/>
    <hyperlink ref="A27" r:id="rId24" display="https://www.worldometers.info/coronavirus/usa/mississippi/" xr:uid="{8FD139C7-62E9-4785-8E68-71F14B7ED85E}"/>
    <hyperlink ref="A18" r:id="rId25" display="https://www.worldometers.info/coronavirus/usa/iowa/" xr:uid="{41AF5365-3E98-4CB3-AB85-E0573F07AC30}"/>
    <hyperlink ref="A39" r:id="rId26" display="https://www.worldometers.info/coronavirus/usa/oklahoma/" xr:uid="{4D8E3A64-CA3C-4BDB-8E02-854E47779BD5}"/>
    <hyperlink ref="A52" r:id="rId27" display="https://www.worldometers.info/coronavirus/usa/washington/" xr:uid="{FAD1141E-0BD0-4DA4-9E5D-D1A80D63D14B}"/>
    <hyperlink ref="A5" r:id="rId28" display="https://www.worldometers.info/coronavirus/usa/arkansas/" xr:uid="{CB34B654-D423-4FDE-BB84-590D7F05772D}"/>
    <hyperlink ref="A31" r:id="rId29" display="https://www.worldometers.info/coronavirus/usa/nevada/" xr:uid="{B7DDE22A-75B6-4A06-AAC4-B83B9C098F5F}"/>
    <hyperlink ref="A49" r:id="rId30" display="https://www.worldometers.info/coronavirus/usa/utah/" xr:uid="{3A164E7F-4214-4638-A8ED-5B64CF7F57B5}"/>
    <hyperlink ref="A20" r:id="rId31" display="https://www.worldometers.info/coronavirus/usa/kentucky/" xr:uid="{534BCC00-EE71-4FC1-A0C4-1DE8E8480F81}"/>
    <hyperlink ref="A7" r:id="rId32" display="https://www.worldometers.info/coronavirus/usa/colorado/" xr:uid="{58CC1A37-77D1-4000-BDBA-E0AA88FEDD64}"/>
    <hyperlink ref="A19" r:id="rId33" display="https://www.worldometers.info/coronavirus/usa/kansas/" xr:uid="{FD3AB37D-E942-4500-A472-14708C765B8F}"/>
    <hyperlink ref="A8" r:id="rId34" display="https://www.worldometers.info/coronavirus/usa/connecticut/" xr:uid="{4D763143-B520-4DB1-8636-DC85AFFB80DA}"/>
    <hyperlink ref="A30" r:id="rId35" display="https://www.worldometers.info/coronavirus/usa/nebraska/" xr:uid="{C0CB1A96-F7A6-4303-B7B2-130AA32DF9C7}"/>
    <hyperlink ref="A15" r:id="rId36" display="https://www.worldometers.info/coronavirus/usa/idaho/" xr:uid="{28FF345E-8776-48AB-B559-FEF7DAAED1B9}"/>
    <hyperlink ref="A40" r:id="rId37" display="https://www.worldometers.info/coronavirus/usa/oregon/" xr:uid="{E8488E43-725B-4623-A08C-917BCEB5CE36}"/>
    <hyperlink ref="A34" r:id="rId38" display="https://www.worldometers.info/coronavirus/usa/new-mexico/" xr:uid="{89AFDE58-78E0-4612-A076-60B71E1E174E}"/>
    <hyperlink ref="A45" r:id="rId39" display="https://www.worldometers.info/coronavirus/usa/south-dakota/" xr:uid="{C2981E37-9865-474D-AB23-083A368D59A4}"/>
    <hyperlink ref="A43" r:id="rId40" display="https://www.worldometers.info/coronavirus/usa/rhode-island/" xr:uid="{655F83EF-5B40-47EE-91D3-A918B996D516}"/>
    <hyperlink ref="A37" r:id="rId41" display="https://www.worldometers.info/coronavirus/usa/north-dakota/" xr:uid="{B03C9FA6-FAC2-41E6-AA69-24ECF3DB8F25}"/>
    <hyperlink ref="A9" r:id="rId42" display="https://www.worldometers.info/coronavirus/usa/delaware/" xr:uid="{4F02371B-D401-4040-984E-D75FD8771388}"/>
    <hyperlink ref="A53" r:id="rId43" display="https://www.worldometers.info/coronavirus/usa/west-virginia/" xr:uid="{F73FC662-9A9C-48AE-8D42-80CBE860D5C9}"/>
    <hyperlink ref="A29" r:id="rId44" display="https://www.worldometers.info/coronavirus/usa/montana/" xr:uid="{79D882A6-6C46-4E02-9B87-00E1A8B50EF4}"/>
    <hyperlink ref="A10" r:id="rId45" display="https://www.worldometers.info/coronavirus/usa/district-of-columbia/" xr:uid="{1D0057B7-900C-49D1-8E97-CE8E6325CE52}"/>
    <hyperlink ref="A14" r:id="rId46" display="https://www.worldometers.info/coronavirus/usa/hawaii/" xr:uid="{E992F80A-8B19-45DA-8D77-E3F7805787E7}"/>
    <hyperlink ref="A3" r:id="rId47" display="https://www.worldometers.info/coronavirus/usa/alaska/" xr:uid="{0860096F-279E-4120-A7CD-3C93777CC148}"/>
    <hyperlink ref="A32" r:id="rId48" display="https://www.worldometers.info/coronavirus/usa/new-hampshire/" xr:uid="{579D68DE-600C-443D-BFDA-5A93DD507C21}"/>
    <hyperlink ref="A55" r:id="rId49" display="https://www.worldometers.info/coronavirus/usa/wyoming/" xr:uid="{CABF0A99-D941-4988-9C75-4BE143EE5762}"/>
    <hyperlink ref="A22" r:id="rId50" display="https://www.worldometers.info/coronavirus/usa/maine/" xr:uid="{41E73A91-B0C8-412E-8415-8CA33C35836E}"/>
    <hyperlink ref="A50" r:id="rId51" display="https://www.worldometers.info/coronavirus/usa/vermont/" xr:uid="{7BBA8964-73CF-4712-99C0-BE80567D719B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2601</v>
      </c>
    </row>
    <row r="3" spans="1:2" ht="15" thickBot="1" x14ac:dyDescent="0.4">
      <c r="A3" s="41" t="s">
        <v>52</v>
      </c>
      <c r="B3" s="31">
        <v>59</v>
      </c>
    </row>
    <row r="4" spans="1:2" ht="15" thickBot="1" x14ac:dyDescent="0.4">
      <c r="A4" s="41" t="s">
        <v>33</v>
      </c>
      <c r="B4" s="31">
        <v>5733</v>
      </c>
    </row>
    <row r="5" spans="1:2" ht="15" thickBot="1" x14ac:dyDescent="0.4">
      <c r="A5" s="41" t="s">
        <v>34</v>
      </c>
      <c r="B5" s="31">
        <v>1482</v>
      </c>
    </row>
    <row r="6" spans="1:2" ht="15" thickBot="1" x14ac:dyDescent="0.4">
      <c r="A6" s="41" t="s">
        <v>10</v>
      </c>
      <c r="B6" s="31">
        <v>16359</v>
      </c>
    </row>
    <row r="7" spans="1:2" ht="15" thickBot="1" x14ac:dyDescent="0.4">
      <c r="A7" s="41" t="s">
        <v>18</v>
      </c>
      <c r="B7" s="31">
        <v>2085</v>
      </c>
    </row>
    <row r="8" spans="1:2" ht="15" thickBot="1" x14ac:dyDescent="0.4">
      <c r="A8" s="41" t="s">
        <v>23</v>
      </c>
      <c r="B8" s="31">
        <v>4522</v>
      </c>
    </row>
    <row r="9" spans="1:2" ht="15" thickBot="1" x14ac:dyDescent="0.4">
      <c r="A9" s="41" t="s">
        <v>43</v>
      </c>
      <c r="B9" s="31">
        <v>649</v>
      </c>
    </row>
    <row r="10" spans="1:2" ht="29.5" thickBot="1" x14ac:dyDescent="0.4">
      <c r="A10" s="41" t="s">
        <v>63</v>
      </c>
      <c r="B10" s="31">
        <v>632</v>
      </c>
    </row>
    <row r="11" spans="1:2" ht="15" thickBot="1" x14ac:dyDescent="0.4">
      <c r="A11" s="41" t="s">
        <v>13</v>
      </c>
      <c r="B11" s="31">
        <v>14914</v>
      </c>
    </row>
    <row r="12" spans="1:2" ht="15" thickBot="1" x14ac:dyDescent="0.4">
      <c r="A12" s="41" t="s">
        <v>16</v>
      </c>
      <c r="B12" s="31">
        <v>7259</v>
      </c>
    </row>
    <row r="13" spans="1:2" ht="15" thickBot="1" x14ac:dyDescent="0.4">
      <c r="A13" s="42" t="s">
        <v>64</v>
      </c>
      <c r="B13" s="31">
        <v>57</v>
      </c>
    </row>
    <row r="14" spans="1:2" ht="15" thickBot="1" x14ac:dyDescent="0.4">
      <c r="A14" s="41" t="s">
        <v>47</v>
      </c>
      <c r="B14" s="31">
        <v>163</v>
      </c>
    </row>
    <row r="15" spans="1:2" ht="15" thickBot="1" x14ac:dyDescent="0.4">
      <c r="A15" s="41" t="s">
        <v>49</v>
      </c>
      <c r="B15" s="31">
        <v>500</v>
      </c>
    </row>
    <row r="16" spans="1:2" ht="15" thickBot="1" x14ac:dyDescent="0.4">
      <c r="A16" s="41" t="s">
        <v>12</v>
      </c>
      <c r="B16" s="31">
        <v>9127</v>
      </c>
    </row>
    <row r="17" spans="1:2" ht="15" thickBot="1" x14ac:dyDescent="0.4">
      <c r="A17" s="41" t="s">
        <v>27</v>
      </c>
      <c r="B17" s="31">
        <v>3727</v>
      </c>
    </row>
    <row r="18" spans="1:2" ht="15" thickBot="1" x14ac:dyDescent="0.4">
      <c r="A18" s="41" t="s">
        <v>41</v>
      </c>
      <c r="B18" s="31">
        <v>1415</v>
      </c>
    </row>
    <row r="19" spans="1:2" ht="15" thickBot="1" x14ac:dyDescent="0.4">
      <c r="A19" s="41" t="s">
        <v>45</v>
      </c>
      <c r="B19" s="31">
        <v>723</v>
      </c>
    </row>
    <row r="20" spans="1:2" ht="15" thickBot="1" x14ac:dyDescent="0.4">
      <c r="A20" s="41" t="s">
        <v>38</v>
      </c>
      <c r="B20" s="31">
        <v>1223</v>
      </c>
    </row>
    <row r="21" spans="1:2" ht="15" thickBot="1" x14ac:dyDescent="0.4">
      <c r="A21" s="41" t="s">
        <v>14</v>
      </c>
      <c r="B21" s="31">
        <v>5604</v>
      </c>
    </row>
    <row r="22" spans="1:2" ht="15" thickBot="1" x14ac:dyDescent="0.4">
      <c r="A22" s="41" t="s">
        <v>39</v>
      </c>
      <c r="B22" s="31">
        <v>142</v>
      </c>
    </row>
    <row r="23" spans="1:2" ht="15" thickBot="1" x14ac:dyDescent="0.4">
      <c r="A23" s="41" t="s">
        <v>26</v>
      </c>
      <c r="B23" s="31">
        <v>3973</v>
      </c>
    </row>
    <row r="24" spans="1:2" ht="15" thickBot="1" x14ac:dyDescent="0.4">
      <c r="A24" s="41" t="s">
        <v>17</v>
      </c>
      <c r="B24" s="31">
        <v>9557</v>
      </c>
    </row>
    <row r="25" spans="1:2" ht="15" thickBot="1" x14ac:dyDescent="0.4">
      <c r="A25" s="41" t="s">
        <v>11</v>
      </c>
      <c r="B25" s="31">
        <v>7169</v>
      </c>
    </row>
    <row r="26" spans="1:2" ht="15" thickBot="1" x14ac:dyDescent="0.4">
      <c r="A26" s="41" t="s">
        <v>32</v>
      </c>
      <c r="B26" s="31">
        <v>2154</v>
      </c>
    </row>
    <row r="27" spans="1:2" ht="15" thickBot="1" x14ac:dyDescent="0.4">
      <c r="A27" s="41" t="s">
        <v>30</v>
      </c>
      <c r="B27" s="31">
        <v>3051</v>
      </c>
    </row>
    <row r="28" spans="1:2" ht="15" thickBot="1" x14ac:dyDescent="0.4">
      <c r="A28" s="41" t="s">
        <v>35</v>
      </c>
      <c r="B28" s="31">
        <v>2375</v>
      </c>
    </row>
    <row r="29" spans="1:2" ht="15" thickBot="1" x14ac:dyDescent="0.4">
      <c r="A29" s="41" t="s">
        <v>51</v>
      </c>
      <c r="B29" s="31">
        <v>193</v>
      </c>
    </row>
    <row r="30" spans="1:2" ht="15" thickBot="1" x14ac:dyDescent="0.4">
      <c r="A30" s="41" t="s">
        <v>50</v>
      </c>
      <c r="B30" s="31">
        <v>507</v>
      </c>
    </row>
    <row r="31" spans="1:2" ht="15" thickBot="1" x14ac:dyDescent="0.4">
      <c r="A31" s="41" t="s">
        <v>31</v>
      </c>
      <c r="B31" s="31">
        <v>1636</v>
      </c>
    </row>
    <row r="32" spans="1:2" ht="29.5" thickBot="1" x14ac:dyDescent="0.4">
      <c r="A32" s="41" t="s">
        <v>42</v>
      </c>
      <c r="B32" s="31">
        <v>448</v>
      </c>
    </row>
    <row r="33" spans="1:2" ht="15" thickBot="1" x14ac:dyDescent="0.4">
      <c r="A33" s="41" t="s">
        <v>8</v>
      </c>
      <c r="B33" s="31">
        <v>16273</v>
      </c>
    </row>
    <row r="34" spans="1:2" ht="15" thickBot="1" x14ac:dyDescent="0.4">
      <c r="A34" s="41" t="s">
        <v>44</v>
      </c>
      <c r="B34" s="31">
        <v>896</v>
      </c>
    </row>
    <row r="35" spans="1:2" ht="15" thickBot="1" x14ac:dyDescent="0.4">
      <c r="A35" s="41" t="s">
        <v>7</v>
      </c>
      <c r="B35" s="31">
        <v>33356</v>
      </c>
    </row>
    <row r="36" spans="1:2" ht="15" thickBot="1" x14ac:dyDescent="0.4">
      <c r="A36" s="41" t="s">
        <v>24</v>
      </c>
      <c r="B36" s="31">
        <v>3693</v>
      </c>
    </row>
    <row r="37" spans="1:2" ht="15" thickBot="1" x14ac:dyDescent="0.4">
      <c r="A37" s="41" t="s">
        <v>53</v>
      </c>
      <c r="B37" s="31">
        <v>304</v>
      </c>
    </row>
    <row r="38" spans="1:2" ht="15" thickBot="1" x14ac:dyDescent="0.4">
      <c r="A38" s="41" t="s">
        <v>21</v>
      </c>
      <c r="B38" s="31">
        <v>4975</v>
      </c>
    </row>
    <row r="39" spans="1:2" ht="15" thickBot="1" x14ac:dyDescent="0.4">
      <c r="A39" s="41" t="s">
        <v>46</v>
      </c>
      <c r="B39" s="31">
        <v>1075</v>
      </c>
    </row>
    <row r="40" spans="1:2" ht="15" thickBot="1" x14ac:dyDescent="0.4">
      <c r="A40" s="41" t="s">
        <v>37</v>
      </c>
      <c r="B40" s="31">
        <v>583</v>
      </c>
    </row>
    <row r="41" spans="1:2" ht="15" thickBot="1" x14ac:dyDescent="0.4">
      <c r="A41" s="41" t="s">
        <v>19</v>
      </c>
      <c r="B41" s="31">
        <v>8355</v>
      </c>
    </row>
    <row r="42" spans="1:2" ht="15" thickBot="1" x14ac:dyDescent="0.4">
      <c r="A42" s="42" t="s">
        <v>65</v>
      </c>
      <c r="B42" s="31">
        <v>705</v>
      </c>
    </row>
    <row r="43" spans="1:2" ht="15" thickBot="1" x14ac:dyDescent="0.4">
      <c r="A43" s="41" t="s">
        <v>40</v>
      </c>
      <c r="B43" s="31">
        <v>1126</v>
      </c>
    </row>
    <row r="44" spans="1:2" ht="15" thickBot="1" x14ac:dyDescent="0.4">
      <c r="A44" s="41" t="s">
        <v>25</v>
      </c>
      <c r="B44" s="31">
        <v>3502</v>
      </c>
    </row>
    <row r="45" spans="1:2" ht="15" thickBot="1" x14ac:dyDescent="0.4">
      <c r="A45" s="41" t="s">
        <v>54</v>
      </c>
      <c r="B45" s="31">
        <v>258</v>
      </c>
    </row>
    <row r="46" spans="1:2" ht="15" thickBot="1" x14ac:dyDescent="0.4">
      <c r="A46" s="41" t="s">
        <v>20</v>
      </c>
      <c r="B46" s="31">
        <v>2642</v>
      </c>
    </row>
    <row r="47" spans="1:2" ht="15" thickBot="1" x14ac:dyDescent="0.4">
      <c r="A47" s="41" t="s">
        <v>15</v>
      </c>
      <c r="B47" s="31">
        <v>16783</v>
      </c>
    </row>
    <row r="48" spans="1:2" ht="21.5" thickBot="1" x14ac:dyDescent="0.4">
      <c r="A48" s="52" t="s">
        <v>66</v>
      </c>
      <c r="B48" s="60">
        <v>20</v>
      </c>
    </row>
    <row r="49" spans="1:2" ht="15" thickBot="1" x14ac:dyDescent="0.4">
      <c r="A49" s="41" t="s">
        <v>28</v>
      </c>
      <c r="B49" s="31">
        <v>496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3303</v>
      </c>
    </row>
    <row r="52" spans="1:2" ht="15" thickBot="1" x14ac:dyDescent="0.4">
      <c r="A52" s="41" t="s">
        <v>9</v>
      </c>
      <c r="B52" s="31">
        <v>2180</v>
      </c>
    </row>
    <row r="53" spans="1:2" ht="15" thickBot="1" x14ac:dyDescent="0.4">
      <c r="A53" s="41" t="s">
        <v>56</v>
      </c>
      <c r="B53" s="31">
        <v>369</v>
      </c>
    </row>
    <row r="54" spans="1:2" ht="15" thickBot="1" x14ac:dyDescent="0.4">
      <c r="A54" s="41" t="s">
        <v>22</v>
      </c>
      <c r="B54" s="31">
        <v>1415</v>
      </c>
    </row>
    <row r="55" spans="1:2" ht="15" thickBot="1" x14ac:dyDescent="0.4">
      <c r="A55" s="48" t="s">
        <v>55</v>
      </c>
      <c r="B55" s="49">
        <v>53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284BBBB0-0A61-4364-BAAB-236D645FE592}"/>
    <hyperlink ref="A47" r:id="rId2" display="https://www.worldometers.info/coronavirus/usa/texas/" xr:uid="{7426D9FB-53BB-43B9-A032-090215017FD5}"/>
    <hyperlink ref="A11" r:id="rId3" display="https://www.worldometers.info/coronavirus/usa/florida/" xr:uid="{3F6FC7B0-6100-4DC8-87FD-AA47035922C4}"/>
    <hyperlink ref="A35" r:id="rId4" display="https://www.worldometers.info/coronavirus/usa/new-york/" xr:uid="{4F79FAB3-E9A4-4549-BE11-0F01D9BA3DC3}"/>
    <hyperlink ref="A12" r:id="rId5" display="https://www.worldometers.info/coronavirus/usa/georgia/" xr:uid="{D0A5CE7D-6411-4C80-B213-C37C0A27B2DA}"/>
    <hyperlink ref="A16" r:id="rId6" display="https://www.worldometers.info/coronavirus/usa/illinois/" xr:uid="{CCC0C9C7-EACD-430F-BBBE-8612B4A9840D}"/>
    <hyperlink ref="A36" r:id="rId7" display="https://www.worldometers.info/coronavirus/usa/north-carolina/" xr:uid="{08A536A1-C1BE-436B-B9CB-E1F2FCB6963E}"/>
    <hyperlink ref="A4" r:id="rId8" display="https://www.worldometers.info/coronavirus/usa/arizona/" xr:uid="{47D338A0-6AEB-41A8-8A4C-686A155EA95C}"/>
    <hyperlink ref="A33" r:id="rId9" display="https://www.worldometers.info/coronavirus/usa/new-jersey/" xr:uid="{AB4F4ADD-D776-419D-8587-22EE13B3B933}"/>
    <hyperlink ref="A46" r:id="rId10" display="https://www.worldometers.info/coronavirus/usa/tennessee/" xr:uid="{4F77C7F6-5DDE-4A0E-B78C-EBA5BF4367ED}"/>
    <hyperlink ref="A41" r:id="rId11" display="https://www.worldometers.info/coronavirus/usa/pennsylvania/" xr:uid="{5504F404-07CB-4510-8ECA-2666D69E35D6}"/>
    <hyperlink ref="A21" r:id="rId12" display="https://www.worldometers.info/coronavirus/usa/louisiana/" xr:uid="{47C1DC48-7E07-426E-9447-1A60B654997B}"/>
    <hyperlink ref="A38" r:id="rId13" display="https://www.worldometers.info/coronavirus/usa/ohio/" xr:uid="{21F079CA-7AF3-45D0-8478-0F2756C2478C}"/>
    <hyperlink ref="A2" r:id="rId14" display="https://www.worldometers.info/coronavirus/usa/alabama/" xr:uid="{6B36DD33-0B47-41DD-8A7A-07CD49CC7E1B}"/>
    <hyperlink ref="A44" r:id="rId15" display="https://www.worldometers.info/coronavirus/usa/south-carolina/" xr:uid="{3202DC2F-C098-4114-948C-12ACB6E1B686}"/>
    <hyperlink ref="A51" r:id="rId16" display="https://www.worldometers.info/coronavirus/usa/virginia/" xr:uid="{9C640C5D-4B28-4218-A6EB-C2729A01184A}"/>
    <hyperlink ref="A25" r:id="rId17" display="https://www.worldometers.info/coronavirus/usa/michigan/" xr:uid="{949AC785-BC75-4427-94C4-236E88106AF0}"/>
    <hyperlink ref="A28" r:id="rId18" display="https://www.worldometers.info/coronavirus/usa/missouri/" xr:uid="{9AD08513-B790-4E29-B84C-0507B55D7ED3}"/>
    <hyperlink ref="A54" r:id="rId19" display="https://www.worldometers.info/coronavirus/usa/wisconsin/" xr:uid="{EA10F62E-E2B1-462C-A30A-394D703444E4}"/>
    <hyperlink ref="A24" r:id="rId20" display="https://www.worldometers.info/coronavirus/usa/massachusetts/" xr:uid="{DDC278D4-C37E-4A2D-AD19-C069FFBEB4C7}"/>
    <hyperlink ref="A23" r:id="rId21" display="https://www.worldometers.info/coronavirus/usa/maryland/" xr:uid="{251D6B55-F8E5-483B-8E24-ED92FEE2CABB}"/>
    <hyperlink ref="A17" r:id="rId22" display="https://www.worldometers.info/coronavirus/usa/indiana/" xr:uid="{5AC084E9-AA2C-42DD-88F9-EFDDB001C1B5}"/>
    <hyperlink ref="A26" r:id="rId23" display="https://www.worldometers.info/coronavirus/usa/minnesota/" xr:uid="{9ED1C849-9261-41F1-814B-59936AF09BFB}"/>
    <hyperlink ref="A27" r:id="rId24" display="https://www.worldometers.info/coronavirus/usa/mississippi/" xr:uid="{97D5290A-5D83-43BF-B2CA-AA5FB6666358}"/>
    <hyperlink ref="A18" r:id="rId25" display="https://www.worldometers.info/coronavirus/usa/iowa/" xr:uid="{BCA53FCE-94A7-4C04-B2F0-7686AFE78F9E}"/>
    <hyperlink ref="A39" r:id="rId26" display="https://www.worldometers.info/coronavirus/usa/oklahoma/" xr:uid="{A3DA7141-5E0D-47B1-B54D-8592BBFB4705}"/>
    <hyperlink ref="A52" r:id="rId27" display="https://www.worldometers.info/coronavirus/usa/washington/" xr:uid="{DE888290-1C39-4188-A515-C38D581FC5C6}"/>
    <hyperlink ref="A5" r:id="rId28" display="https://www.worldometers.info/coronavirus/usa/arkansas/" xr:uid="{C8F7E644-EB31-4764-AA33-5AC57A3C4227}"/>
    <hyperlink ref="A31" r:id="rId29" display="https://www.worldometers.info/coronavirus/usa/nevada/" xr:uid="{EBBD8D3A-5605-4888-A892-8670ECB95121}"/>
    <hyperlink ref="A49" r:id="rId30" display="https://www.worldometers.info/coronavirus/usa/utah/" xr:uid="{E44E9F60-ED51-4A60-8E71-A09990BA71E1}"/>
    <hyperlink ref="A20" r:id="rId31" display="https://www.worldometers.info/coronavirus/usa/kentucky/" xr:uid="{BB94EBB9-BA8D-4B47-926F-395BFA1C4018}"/>
    <hyperlink ref="A7" r:id="rId32" display="https://www.worldometers.info/coronavirus/usa/colorado/" xr:uid="{3A1CC187-D3B2-4A5C-81C7-1A43EAEC1275}"/>
    <hyperlink ref="A19" r:id="rId33" display="https://www.worldometers.info/coronavirus/usa/kansas/" xr:uid="{1B3A9057-CDC8-4EB5-9593-FC0EA81AF2F3}"/>
    <hyperlink ref="A8" r:id="rId34" display="https://www.worldometers.info/coronavirus/usa/connecticut/" xr:uid="{0F69D565-EDF2-4305-BA6C-3A6DB7B6692F}"/>
    <hyperlink ref="A30" r:id="rId35" display="https://www.worldometers.info/coronavirus/usa/nebraska/" xr:uid="{FEACD509-A560-46CB-BF4D-C26C557742B4}"/>
    <hyperlink ref="A15" r:id="rId36" display="https://www.worldometers.info/coronavirus/usa/idaho/" xr:uid="{D1226D5B-5B9A-48FF-8A0A-FB9B0AA3CA27}"/>
    <hyperlink ref="A40" r:id="rId37" display="https://www.worldometers.info/coronavirus/usa/oregon/" xr:uid="{4F973EEB-10C7-41F5-B74C-A7955016F8F6}"/>
    <hyperlink ref="A34" r:id="rId38" display="https://www.worldometers.info/coronavirus/usa/new-mexico/" xr:uid="{CA3D71C2-87DB-4043-BA44-CEBE6544A3E8}"/>
    <hyperlink ref="A45" r:id="rId39" display="https://www.worldometers.info/coronavirus/usa/south-dakota/" xr:uid="{6EA20864-ADB5-411A-9E54-07531AE9FC1D}"/>
    <hyperlink ref="A43" r:id="rId40" display="https://www.worldometers.info/coronavirus/usa/rhode-island/" xr:uid="{02F7CE61-1FF8-42F8-8AD5-C6C376D6140A}"/>
    <hyperlink ref="A37" r:id="rId41" display="https://www.worldometers.info/coronavirus/usa/north-dakota/" xr:uid="{AD6364F7-EB17-40A1-A8C1-530A6878E9CE}"/>
    <hyperlink ref="A9" r:id="rId42" display="https://www.worldometers.info/coronavirus/usa/delaware/" xr:uid="{F306E1D0-5D0C-4EBF-8BFC-FE1A92193D7D}"/>
    <hyperlink ref="A53" r:id="rId43" display="https://www.worldometers.info/coronavirus/usa/west-virginia/" xr:uid="{573AA04F-B1F6-4C57-B03D-63DD8158108F}"/>
    <hyperlink ref="A29" r:id="rId44" display="https://www.worldometers.info/coronavirus/usa/montana/" xr:uid="{414DB499-3DB0-49F0-8506-6F10AB070DFA}"/>
    <hyperlink ref="A10" r:id="rId45" display="https://www.worldometers.info/coronavirus/usa/district-of-columbia/" xr:uid="{EF642E78-5604-431E-AC05-EE8F1341BCDD}"/>
    <hyperlink ref="A14" r:id="rId46" display="https://www.worldometers.info/coronavirus/usa/hawaii/" xr:uid="{1516AC55-797B-4D4D-BBA1-99DE7B628B20}"/>
    <hyperlink ref="A3" r:id="rId47" display="https://www.worldometers.info/coronavirus/usa/alaska/" xr:uid="{453BD098-688D-420B-80BC-849CBDB67E22}"/>
    <hyperlink ref="A32" r:id="rId48" display="https://www.worldometers.info/coronavirus/usa/new-hampshire/" xr:uid="{C3FE8E5A-7878-41C2-9A39-9E5A2E4F21CB}"/>
    <hyperlink ref="A55" r:id="rId49" display="https://www.worldometers.info/coronavirus/usa/wyoming/" xr:uid="{BD9853C5-1501-4D9A-B472-7F9F65139DBE}"/>
    <hyperlink ref="A22" r:id="rId50" display="https://www.worldometers.info/coronavirus/usa/maine/" xr:uid="{F720385C-BFBD-496D-9C47-CACF5CA33C85}"/>
    <hyperlink ref="A50" r:id="rId51" display="https://www.worldometers.info/coronavirus/usa/vermont/" xr:uid="{26D37F57-6165-49F2-BD11-54F46D687D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2601</v>
      </c>
    </row>
    <row r="3" spans="1:3" ht="15" thickBot="1" x14ac:dyDescent="0.4">
      <c r="B3" s="41" t="s">
        <v>52</v>
      </c>
      <c r="C3" s="31">
        <v>59</v>
      </c>
    </row>
    <row r="4" spans="1:3" ht="15" thickBot="1" x14ac:dyDescent="0.4">
      <c r="A4" s="27" t="s">
        <v>33</v>
      </c>
      <c r="B4" s="41" t="s">
        <v>33</v>
      </c>
      <c r="C4" s="31">
        <v>5733</v>
      </c>
    </row>
    <row r="5" spans="1:3" ht="15" thickBot="1" x14ac:dyDescent="0.4">
      <c r="A5" s="27" t="s">
        <v>34</v>
      </c>
      <c r="B5" s="41" t="s">
        <v>34</v>
      </c>
      <c r="C5" s="31">
        <v>1482</v>
      </c>
    </row>
    <row r="6" spans="1:3" ht="15" thickBot="1" x14ac:dyDescent="0.4">
      <c r="A6" s="27" t="s">
        <v>10</v>
      </c>
      <c r="B6" s="41" t="s">
        <v>10</v>
      </c>
      <c r="C6" s="31">
        <v>16359</v>
      </c>
    </row>
    <row r="7" spans="1:3" ht="15" thickBot="1" x14ac:dyDescent="0.4">
      <c r="A7" s="27" t="s">
        <v>18</v>
      </c>
      <c r="B7" s="41" t="s">
        <v>18</v>
      </c>
      <c r="C7" s="31">
        <v>2085</v>
      </c>
    </row>
    <row r="8" spans="1:3" ht="15" thickBot="1" x14ac:dyDescent="0.4">
      <c r="A8" s="27" t="s">
        <v>23</v>
      </c>
      <c r="B8" s="41" t="s">
        <v>23</v>
      </c>
      <c r="C8" s="31">
        <v>4522</v>
      </c>
    </row>
    <row r="9" spans="1:3" ht="15" thickBot="1" x14ac:dyDescent="0.4">
      <c r="A9" s="27" t="s">
        <v>43</v>
      </c>
      <c r="B9" s="41" t="s">
        <v>43</v>
      </c>
      <c r="C9" s="31">
        <v>649</v>
      </c>
    </row>
    <row r="10" spans="1:3" ht="29.5" thickBot="1" x14ac:dyDescent="0.4">
      <c r="A10" s="27" t="s">
        <v>94</v>
      </c>
      <c r="B10" s="41" t="s">
        <v>63</v>
      </c>
      <c r="C10" s="31">
        <v>632</v>
      </c>
    </row>
    <row r="11" spans="1:3" ht="15" thickBot="1" x14ac:dyDescent="0.4">
      <c r="A11" s="27" t="s">
        <v>13</v>
      </c>
      <c r="B11" s="41" t="s">
        <v>13</v>
      </c>
      <c r="C11" s="31">
        <v>14914</v>
      </c>
    </row>
    <row r="12" spans="1:3" ht="15" thickBot="1" x14ac:dyDescent="0.4">
      <c r="A12" s="27" t="s">
        <v>16</v>
      </c>
      <c r="B12" s="41" t="s">
        <v>16</v>
      </c>
      <c r="C12" s="31">
        <v>7259</v>
      </c>
    </row>
    <row r="13" spans="1:3" ht="13" thickBot="1" x14ac:dyDescent="0.4">
      <c r="A13" s="27" t="s">
        <v>64</v>
      </c>
      <c r="B13" s="42" t="s">
        <v>64</v>
      </c>
      <c r="C13" s="31">
        <v>57</v>
      </c>
    </row>
    <row r="14" spans="1:3" ht="15" thickBot="1" x14ac:dyDescent="0.4">
      <c r="B14" s="41" t="s">
        <v>47</v>
      </c>
      <c r="C14" s="31">
        <v>163</v>
      </c>
    </row>
    <row r="15" spans="1:3" ht="15" thickBot="1" x14ac:dyDescent="0.4">
      <c r="A15" s="27" t="s">
        <v>49</v>
      </c>
      <c r="B15" s="41" t="s">
        <v>49</v>
      </c>
      <c r="C15" s="31">
        <v>500</v>
      </c>
    </row>
    <row r="16" spans="1:3" ht="15" thickBot="1" x14ac:dyDescent="0.4">
      <c r="A16" s="27" t="s">
        <v>12</v>
      </c>
      <c r="B16" s="41" t="s">
        <v>12</v>
      </c>
      <c r="C16" s="31">
        <v>9127</v>
      </c>
    </row>
    <row r="17" spans="1:3" ht="15" thickBot="1" x14ac:dyDescent="0.4">
      <c r="A17" s="27" t="s">
        <v>27</v>
      </c>
      <c r="B17" s="41" t="s">
        <v>27</v>
      </c>
      <c r="C17" s="31">
        <v>3727</v>
      </c>
    </row>
    <row r="18" spans="1:3" ht="15" thickBot="1" x14ac:dyDescent="0.4">
      <c r="A18" s="27" t="s">
        <v>41</v>
      </c>
      <c r="B18" s="41" t="s">
        <v>41</v>
      </c>
      <c r="C18" s="31">
        <v>1415</v>
      </c>
    </row>
    <row r="19" spans="1:3" ht="15" thickBot="1" x14ac:dyDescent="0.4">
      <c r="A19" s="27" t="s">
        <v>45</v>
      </c>
      <c r="B19" s="41" t="s">
        <v>45</v>
      </c>
      <c r="C19" s="31">
        <v>723</v>
      </c>
    </row>
    <row r="20" spans="1:3" ht="15" thickBot="1" x14ac:dyDescent="0.4">
      <c r="A20" s="27" t="s">
        <v>38</v>
      </c>
      <c r="B20" s="41" t="s">
        <v>38</v>
      </c>
      <c r="C20" s="31">
        <v>1223</v>
      </c>
    </row>
    <row r="21" spans="1:3" ht="15" thickBot="1" x14ac:dyDescent="0.4">
      <c r="A21" s="27" t="s">
        <v>14</v>
      </c>
      <c r="B21" s="41" t="s">
        <v>14</v>
      </c>
      <c r="C21" s="31">
        <v>5604</v>
      </c>
    </row>
    <row r="22" spans="1:3" ht="15" thickBot="1" x14ac:dyDescent="0.4">
      <c r="B22" s="41" t="s">
        <v>39</v>
      </c>
      <c r="C22" s="31">
        <v>142</v>
      </c>
    </row>
    <row r="23" spans="1:3" ht="15" thickBot="1" x14ac:dyDescent="0.4">
      <c r="A23" s="27" t="s">
        <v>26</v>
      </c>
      <c r="B23" s="41" t="s">
        <v>26</v>
      </c>
      <c r="C23" s="31">
        <v>3973</v>
      </c>
    </row>
    <row r="24" spans="1:3" ht="15" thickBot="1" x14ac:dyDescent="0.4">
      <c r="A24" s="27" t="s">
        <v>17</v>
      </c>
      <c r="B24" s="41" t="s">
        <v>17</v>
      </c>
      <c r="C24" s="31">
        <v>9557</v>
      </c>
    </row>
    <row r="25" spans="1:3" ht="15" thickBot="1" x14ac:dyDescent="0.4">
      <c r="A25" s="27" t="s">
        <v>11</v>
      </c>
      <c r="B25" s="41" t="s">
        <v>11</v>
      </c>
      <c r="C25" s="31">
        <v>7169</v>
      </c>
    </row>
    <row r="26" spans="1:3" ht="15" thickBot="1" x14ac:dyDescent="0.4">
      <c r="A26" s="27" t="s">
        <v>32</v>
      </c>
      <c r="B26" s="41" t="s">
        <v>32</v>
      </c>
      <c r="C26" s="31">
        <v>2154</v>
      </c>
    </row>
    <row r="27" spans="1:3" ht="15" thickBot="1" x14ac:dyDescent="0.4">
      <c r="A27" s="27" t="s">
        <v>30</v>
      </c>
      <c r="B27" s="41" t="s">
        <v>30</v>
      </c>
      <c r="C27" s="31">
        <v>3051</v>
      </c>
    </row>
    <row r="28" spans="1:3" ht="15" thickBot="1" x14ac:dyDescent="0.4">
      <c r="A28" s="27" t="s">
        <v>35</v>
      </c>
      <c r="B28" s="41" t="s">
        <v>35</v>
      </c>
      <c r="C28" s="31">
        <v>2375</v>
      </c>
    </row>
    <row r="29" spans="1:3" ht="15" thickBot="1" x14ac:dyDescent="0.4">
      <c r="B29" s="41" t="s">
        <v>51</v>
      </c>
      <c r="C29" s="31">
        <v>193</v>
      </c>
    </row>
    <row r="30" spans="1:3" ht="15" thickBot="1" x14ac:dyDescent="0.4">
      <c r="B30" s="41" t="s">
        <v>50</v>
      </c>
      <c r="C30" s="31">
        <v>507</v>
      </c>
    </row>
    <row r="31" spans="1:3" ht="15" thickBot="1" x14ac:dyDescent="0.4">
      <c r="A31" s="27" t="s">
        <v>31</v>
      </c>
      <c r="B31" s="41" t="s">
        <v>31</v>
      </c>
      <c r="C31" s="31">
        <v>1636</v>
      </c>
    </row>
    <row r="32" spans="1:3" ht="15" thickBot="1" x14ac:dyDescent="0.4">
      <c r="A32" s="27" t="s">
        <v>42</v>
      </c>
      <c r="B32" s="41" t="s">
        <v>42</v>
      </c>
      <c r="C32" s="31">
        <v>448</v>
      </c>
    </row>
    <row r="33" spans="1:3" ht="15" thickBot="1" x14ac:dyDescent="0.4">
      <c r="A33" s="27" t="s">
        <v>8</v>
      </c>
      <c r="B33" s="41" t="s">
        <v>8</v>
      </c>
      <c r="C33" s="31">
        <v>16273</v>
      </c>
    </row>
    <row r="34" spans="1:3" ht="15" thickBot="1" x14ac:dyDescent="0.4">
      <c r="A34" s="27" t="s">
        <v>44</v>
      </c>
      <c r="B34" s="41" t="s">
        <v>44</v>
      </c>
      <c r="C34" s="31">
        <v>896</v>
      </c>
    </row>
    <row r="35" spans="1:3" ht="15" thickBot="1" x14ac:dyDescent="0.4">
      <c r="A35" s="27" t="s">
        <v>7</v>
      </c>
      <c r="B35" s="41" t="s">
        <v>7</v>
      </c>
      <c r="C35" s="31">
        <v>33356</v>
      </c>
    </row>
    <row r="36" spans="1:3" ht="15" thickBot="1" x14ac:dyDescent="0.4">
      <c r="A36" s="27" t="s">
        <v>24</v>
      </c>
      <c r="B36" s="41" t="s">
        <v>24</v>
      </c>
      <c r="C36" s="31">
        <v>3693</v>
      </c>
    </row>
    <row r="37" spans="1:3" ht="15" thickBot="1" x14ac:dyDescent="0.4">
      <c r="B37" s="41" t="s">
        <v>53</v>
      </c>
      <c r="C37" s="31">
        <v>304</v>
      </c>
    </row>
    <row r="38" spans="1:3" ht="15" thickBot="1" x14ac:dyDescent="0.4">
      <c r="A38" s="27" t="s">
        <v>21</v>
      </c>
      <c r="B38" s="41" t="s">
        <v>21</v>
      </c>
      <c r="C38" s="31">
        <v>4975</v>
      </c>
    </row>
    <row r="39" spans="1:3" ht="15" thickBot="1" x14ac:dyDescent="0.4">
      <c r="A39" s="27" t="s">
        <v>46</v>
      </c>
      <c r="B39" s="41" t="s">
        <v>46</v>
      </c>
      <c r="C39" s="31">
        <v>1075</v>
      </c>
    </row>
    <row r="40" spans="1:3" ht="15" thickBot="1" x14ac:dyDescent="0.4">
      <c r="A40" s="27" t="s">
        <v>37</v>
      </c>
      <c r="B40" s="41" t="s">
        <v>37</v>
      </c>
      <c r="C40" s="31">
        <v>583</v>
      </c>
    </row>
    <row r="41" spans="1:3" ht="15" thickBot="1" x14ac:dyDescent="0.4">
      <c r="A41" s="27" t="s">
        <v>19</v>
      </c>
      <c r="B41" s="41" t="s">
        <v>19</v>
      </c>
      <c r="C41" s="31">
        <v>8355</v>
      </c>
    </row>
    <row r="42" spans="1:3" ht="13" thickBot="1" x14ac:dyDescent="0.4">
      <c r="A42" s="27" t="s">
        <v>65</v>
      </c>
      <c r="B42" s="42" t="s">
        <v>65</v>
      </c>
      <c r="C42" s="31">
        <v>705</v>
      </c>
    </row>
    <row r="43" spans="1:3" ht="15" thickBot="1" x14ac:dyDescent="0.4">
      <c r="B43" s="41" t="s">
        <v>40</v>
      </c>
      <c r="C43" s="31">
        <v>1126</v>
      </c>
    </row>
    <row r="44" spans="1:3" ht="15" thickBot="1" x14ac:dyDescent="0.4">
      <c r="A44" s="27" t="s">
        <v>25</v>
      </c>
      <c r="B44" s="41" t="s">
        <v>25</v>
      </c>
      <c r="C44" s="31">
        <v>3502</v>
      </c>
    </row>
    <row r="45" spans="1:3" ht="15" thickBot="1" x14ac:dyDescent="0.4">
      <c r="A45" s="27" t="s">
        <v>54</v>
      </c>
      <c r="B45" s="41" t="s">
        <v>54</v>
      </c>
      <c r="C45" s="31">
        <v>258</v>
      </c>
    </row>
    <row r="46" spans="1:3" ht="15" thickBot="1" x14ac:dyDescent="0.4">
      <c r="A46" s="27" t="s">
        <v>20</v>
      </c>
      <c r="B46" s="41" t="s">
        <v>20</v>
      </c>
      <c r="C46" s="31">
        <v>2642</v>
      </c>
    </row>
    <row r="47" spans="1:3" ht="15" thickBot="1" x14ac:dyDescent="0.4">
      <c r="A47" s="27" t="s">
        <v>15</v>
      </c>
      <c r="B47" s="41" t="s">
        <v>15</v>
      </c>
      <c r="C47" s="31">
        <v>16783</v>
      </c>
    </row>
    <row r="48" spans="1:3" ht="15" thickBot="1" x14ac:dyDescent="0.4">
      <c r="A48" s="27" t="s">
        <v>28</v>
      </c>
      <c r="B48" s="41" t="s">
        <v>28</v>
      </c>
      <c r="C48" s="31">
        <v>496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3303</v>
      </c>
    </row>
    <row r="51" spans="1:3" ht="15" thickBot="1" x14ac:dyDescent="0.4">
      <c r="A51" s="27" t="s">
        <v>9</v>
      </c>
      <c r="B51" s="41" t="s">
        <v>9</v>
      </c>
      <c r="C51" s="31">
        <v>2180</v>
      </c>
    </row>
    <row r="52" spans="1:3" ht="15" thickBot="1" x14ac:dyDescent="0.4">
      <c r="B52" s="41" t="s">
        <v>56</v>
      </c>
      <c r="C52" s="31">
        <v>369</v>
      </c>
    </row>
    <row r="53" spans="1:3" ht="15" thickBot="1" x14ac:dyDescent="0.4">
      <c r="A53" s="27" t="s">
        <v>22</v>
      </c>
      <c r="B53" s="41" t="s">
        <v>22</v>
      </c>
      <c r="C53" s="31">
        <v>1415</v>
      </c>
    </row>
    <row r="54" spans="1:3" ht="15" thickBot="1" x14ac:dyDescent="0.4">
      <c r="A54" s="27" t="s">
        <v>55</v>
      </c>
      <c r="B54" s="48" t="s">
        <v>55</v>
      </c>
      <c r="C54" s="49">
        <v>53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E1257884-90E3-4863-BE0D-34F6D8974E8C}"/>
    <hyperlink ref="B47" r:id="rId2" display="https://www.worldometers.info/coronavirus/usa/texas/" xr:uid="{AD123DAE-0C81-49B0-A137-C9DDC23FD8DC}"/>
    <hyperlink ref="B11" r:id="rId3" display="https://www.worldometers.info/coronavirus/usa/florida/" xr:uid="{6CB413C0-90AE-48A4-86A4-5423C961CDDE}"/>
    <hyperlink ref="B35" r:id="rId4" display="https://www.worldometers.info/coronavirus/usa/new-york/" xr:uid="{ACBAF9D6-58CF-4746-89DF-157CCEB95A80}"/>
    <hyperlink ref="B12" r:id="rId5" display="https://www.worldometers.info/coronavirus/usa/georgia/" xr:uid="{44EDBA48-B2C5-4961-B399-E37AE81F2453}"/>
    <hyperlink ref="B16" r:id="rId6" display="https://www.worldometers.info/coronavirus/usa/illinois/" xr:uid="{C0C0751B-B418-483E-9DC1-77B49185DC6F}"/>
    <hyperlink ref="B36" r:id="rId7" display="https://www.worldometers.info/coronavirus/usa/north-carolina/" xr:uid="{3B466DA7-E48E-44B6-97BF-C9E917D4DB16}"/>
    <hyperlink ref="B4" r:id="rId8" display="https://www.worldometers.info/coronavirus/usa/arizona/" xr:uid="{CDE88E81-7F4C-4ED0-87BB-376B469925B0}"/>
    <hyperlink ref="B33" r:id="rId9" display="https://www.worldometers.info/coronavirus/usa/new-jersey/" xr:uid="{AD19F32A-0BFE-4463-9C50-06DC14FA9C16}"/>
    <hyperlink ref="B46" r:id="rId10" display="https://www.worldometers.info/coronavirus/usa/tennessee/" xr:uid="{BE9619A7-D33C-45E3-A0C7-3DE5BD7BDDC6}"/>
    <hyperlink ref="B41" r:id="rId11" display="https://www.worldometers.info/coronavirus/usa/pennsylvania/" xr:uid="{91ADB336-11CA-439F-82C0-60EA928C4781}"/>
    <hyperlink ref="B21" r:id="rId12" display="https://www.worldometers.info/coronavirus/usa/louisiana/" xr:uid="{A3256236-BCC2-4656-A1EA-D88605CF2530}"/>
    <hyperlink ref="B38" r:id="rId13" display="https://www.worldometers.info/coronavirus/usa/ohio/" xr:uid="{83AEE3F3-DA3E-4F88-A9DB-4B3C8C77C688}"/>
    <hyperlink ref="B2" r:id="rId14" display="https://www.worldometers.info/coronavirus/usa/alabama/" xr:uid="{FF6E1C9B-CEBD-443E-90CC-9F065638B375}"/>
    <hyperlink ref="B44" r:id="rId15" display="https://www.worldometers.info/coronavirus/usa/south-carolina/" xr:uid="{25EA1E86-4953-441F-B2F2-699D1A53AD9A}"/>
    <hyperlink ref="B50" r:id="rId16" display="https://www.worldometers.info/coronavirus/usa/virginia/" xr:uid="{D84526F4-75DE-4C6B-AC79-20D052953AC9}"/>
    <hyperlink ref="B25" r:id="rId17" display="https://www.worldometers.info/coronavirus/usa/michigan/" xr:uid="{614A29B8-9A47-4E44-8AAF-C9D5E0D208D6}"/>
    <hyperlink ref="B28" r:id="rId18" display="https://www.worldometers.info/coronavirus/usa/missouri/" xr:uid="{02FB47AD-49EF-4B4D-A321-9CF719056F43}"/>
    <hyperlink ref="B53" r:id="rId19" display="https://www.worldometers.info/coronavirus/usa/wisconsin/" xr:uid="{E905BCCD-6CF6-4A6C-86BC-81A3DE559888}"/>
    <hyperlink ref="B24" r:id="rId20" display="https://www.worldometers.info/coronavirus/usa/massachusetts/" xr:uid="{9CEC40E7-6415-4FFD-BFA2-CC76668B00CE}"/>
    <hyperlink ref="B23" r:id="rId21" display="https://www.worldometers.info/coronavirus/usa/maryland/" xr:uid="{093B4D28-ABF0-4A9A-AC38-14EDB1888A9B}"/>
    <hyperlink ref="B17" r:id="rId22" display="https://www.worldometers.info/coronavirus/usa/indiana/" xr:uid="{40E74A42-6279-4F72-B348-E01934DB7F1E}"/>
    <hyperlink ref="B26" r:id="rId23" display="https://www.worldometers.info/coronavirus/usa/minnesota/" xr:uid="{C99E91E8-8A54-4BE5-9016-C473D971E58B}"/>
    <hyperlink ref="B27" r:id="rId24" display="https://www.worldometers.info/coronavirus/usa/mississippi/" xr:uid="{E5CCF459-5259-4C86-8FE5-1EF5BB56E9D1}"/>
    <hyperlink ref="B18" r:id="rId25" display="https://www.worldometers.info/coronavirus/usa/iowa/" xr:uid="{15161AD0-F627-482A-A012-D49A45A9C18C}"/>
    <hyperlink ref="B39" r:id="rId26" display="https://www.worldometers.info/coronavirus/usa/oklahoma/" xr:uid="{0144BBE0-2914-454E-8E0E-C1B5DD7E3900}"/>
    <hyperlink ref="B51" r:id="rId27" display="https://www.worldometers.info/coronavirus/usa/washington/" xr:uid="{8D2EAAAA-3741-4DAA-B584-BD311143495C}"/>
    <hyperlink ref="B5" r:id="rId28" display="https://www.worldometers.info/coronavirus/usa/arkansas/" xr:uid="{C2EA217F-1427-4F8D-84CD-D0AC16AF46F1}"/>
    <hyperlink ref="B31" r:id="rId29" display="https://www.worldometers.info/coronavirus/usa/nevada/" xr:uid="{A13253D7-D6BF-4B85-8DD6-42BC3A6FFBF4}"/>
    <hyperlink ref="B48" r:id="rId30" display="https://www.worldometers.info/coronavirus/usa/utah/" xr:uid="{0676C090-12F9-4007-9B83-287A45D27C21}"/>
    <hyperlink ref="B20" r:id="rId31" display="https://www.worldometers.info/coronavirus/usa/kentucky/" xr:uid="{7A6B5E3C-1E91-4148-B062-9EDC858BDA79}"/>
    <hyperlink ref="B7" r:id="rId32" display="https://www.worldometers.info/coronavirus/usa/colorado/" xr:uid="{A87EDCFD-05C2-4588-932F-94DD930FF3E1}"/>
    <hyperlink ref="B19" r:id="rId33" display="https://www.worldometers.info/coronavirus/usa/kansas/" xr:uid="{1AA0F1D7-AB5F-4A9C-9F33-8E39EDCDE91C}"/>
    <hyperlink ref="B8" r:id="rId34" display="https://www.worldometers.info/coronavirus/usa/connecticut/" xr:uid="{873FFE61-86BE-4F88-87FC-F50522E0C669}"/>
    <hyperlink ref="B30" r:id="rId35" display="https://www.worldometers.info/coronavirus/usa/nebraska/" xr:uid="{F4CFD9CF-4653-4553-AD89-6AB250F90907}"/>
    <hyperlink ref="B15" r:id="rId36" display="https://www.worldometers.info/coronavirus/usa/idaho/" xr:uid="{F7E7DDD8-4F06-4164-A73F-4A9A646CC524}"/>
    <hyperlink ref="B40" r:id="rId37" display="https://www.worldometers.info/coronavirus/usa/oregon/" xr:uid="{56E0F94C-645A-4235-88B6-03110537A448}"/>
    <hyperlink ref="B34" r:id="rId38" display="https://www.worldometers.info/coronavirus/usa/new-mexico/" xr:uid="{59A144B7-44D2-48CC-8F5D-92D17CDF7E31}"/>
    <hyperlink ref="B45" r:id="rId39" display="https://www.worldometers.info/coronavirus/usa/south-dakota/" xr:uid="{42901735-E613-4543-BDA7-39F206FF66C7}"/>
    <hyperlink ref="B43" r:id="rId40" display="https://www.worldometers.info/coronavirus/usa/rhode-island/" xr:uid="{87777CB0-8DDC-4DFB-9395-689867DE620F}"/>
    <hyperlink ref="B37" r:id="rId41" display="https://www.worldometers.info/coronavirus/usa/north-dakota/" xr:uid="{5C5C1849-8418-4F9D-AF5D-DC91C41BFE4F}"/>
    <hyperlink ref="B9" r:id="rId42" display="https://www.worldometers.info/coronavirus/usa/delaware/" xr:uid="{044F7FC0-039E-48C4-B4C1-BF5381F87716}"/>
    <hyperlink ref="B52" r:id="rId43" display="https://www.worldometers.info/coronavirus/usa/west-virginia/" xr:uid="{8078330B-205B-4A87-AEA6-61269DC506AC}"/>
    <hyperlink ref="B29" r:id="rId44" display="https://www.worldometers.info/coronavirus/usa/montana/" xr:uid="{E153C788-EC2A-49DA-B665-574F44AA3E5F}"/>
    <hyperlink ref="B10" r:id="rId45" display="https://www.worldometers.info/coronavirus/usa/district-of-columbia/" xr:uid="{5D95BCF3-1412-48A9-8789-5AAB853CEB15}"/>
    <hyperlink ref="B14" r:id="rId46" display="https://www.worldometers.info/coronavirus/usa/hawaii/" xr:uid="{80793BE8-A3FA-4BF0-AA34-D74E52B5B40E}"/>
    <hyperlink ref="B3" r:id="rId47" display="https://www.worldometers.info/coronavirus/usa/alaska/" xr:uid="{5C6224C3-43A4-4D5B-BE10-64626D1A29B0}"/>
    <hyperlink ref="B32" r:id="rId48" display="https://www.worldometers.info/coronavirus/usa/new-hampshire/" xr:uid="{B4965AE9-F81E-4957-A79B-F822BD15271C}"/>
    <hyperlink ref="B54" r:id="rId49" display="https://www.worldometers.info/coronavirus/usa/wyoming/" xr:uid="{0BEDE481-F129-4DC1-99D7-C17E9F5B1739}"/>
    <hyperlink ref="B22" r:id="rId50" display="https://www.worldometers.info/coronavirus/usa/maine/" xr:uid="{00EFDC94-59E6-44FF-B6BE-8DFCEE1F63FB}"/>
    <hyperlink ref="B49" r:id="rId51" display="https://www.worldometers.info/coronavirus/usa/vermont/" xr:uid="{0CD1A432-65D4-448F-872F-6EF3998CF0F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2020-10-08T10:23:10Z</dcterms:modified>
</cp:coreProperties>
</file>