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E2E31E28-9D84-4451-8C40-0FA0E1062463}" xr6:coauthVersionLast="45" xr6:coauthVersionMax="45" xr10:uidLastSave="{48DE977B-CD5E-4586-ADF3-C05B5E4CA3FB}"/>
  <bookViews>
    <workbookView xWindow="4890" yWindow="-21105" windowWidth="20520" windowHeight="1933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2" i="3" l="1"/>
  <c r="N53" i="3"/>
  <c r="N18" i="3"/>
  <c r="N52" i="3"/>
  <c r="N26" i="3"/>
  <c r="N39" i="3"/>
  <c r="N50" i="3"/>
  <c r="N55" i="3"/>
  <c r="N21" i="3"/>
  <c r="N48" i="3"/>
  <c r="N37" i="3"/>
  <c r="N12" i="3"/>
  <c r="N23" i="3"/>
  <c r="N47" i="3"/>
  <c r="N36" i="3"/>
  <c r="N38" i="3"/>
  <c r="N2" i="3"/>
  <c r="N29" i="3"/>
  <c r="N7" i="3"/>
  <c r="N25" i="3"/>
  <c r="N9" i="3"/>
  <c r="N6" i="3"/>
  <c r="N10" i="3"/>
  <c r="N19" i="3"/>
  <c r="N14" i="3"/>
  <c r="N30" i="3"/>
  <c r="N3" i="3"/>
  <c r="N4" i="3"/>
  <c r="N17" i="3"/>
  <c r="N35" i="3"/>
  <c r="N40" i="3"/>
  <c r="N44" i="3"/>
  <c r="N20" i="3"/>
  <c r="N15" i="3"/>
  <c r="N32" i="3"/>
  <c r="N43" i="3"/>
  <c r="N49" i="3"/>
  <c r="N27" i="3"/>
  <c r="N33" i="3"/>
  <c r="N31" i="3"/>
  <c r="N45" i="3"/>
  <c r="N51" i="3"/>
  <c r="N8" i="3"/>
  <c r="N41" i="3"/>
  <c r="N16" i="3"/>
  <c r="N5" i="3"/>
  <c r="N24" i="3"/>
  <c r="N13" i="3"/>
  <c r="N22" i="3"/>
  <c r="N34" i="3"/>
  <c r="N28" i="3"/>
  <c r="N46" i="3"/>
  <c r="N11" i="3"/>
  <c r="N54" i="3"/>
  <c r="O33" i="3" l="1"/>
  <c r="P33" i="3"/>
  <c r="P23" i="3" l="1"/>
  <c r="P15" i="3"/>
  <c r="P55" i="3"/>
  <c r="P6" i="3"/>
  <c r="P12" i="3"/>
  <c r="P50" i="3"/>
  <c r="P20" i="3"/>
  <c r="P45" i="3"/>
  <c r="P2" i="3"/>
  <c r="P44" i="3"/>
  <c r="P13" i="3"/>
  <c r="P16" i="3"/>
  <c r="P35" i="3"/>
  <c r="P52" i="3"/>
  <c r="P36" i="3"/>
  <c r="P17" i="3"/>
  <c r="P7" i="3"/>
  <c r="P51" i="3"/>
  <c r="P31" i="3"/>
  <c r="P9" i="3"/>
  <c r="P48" i="3"/>
  <c r="P14" i="3"/>
  <c r="P27" i="3"/>
  <c r="P11" i="3"/>
  <c r="P47" i="3"/>
  <c r="P22" i="3"/>
  <c r="P19" i="3"/>
  <c r="P30" i="3"/>
  <c r="P39" i="3"/>
  <c r="P40" i="3"/>
  <c r="P46" i="3"/>
  <c r="P3" i="3"/>
  <c r="P41" i="3"/>
  <c r="P43" i="3"/>
  <c r="P28" i="3"/>
  <c r="P34" i="3"/>
  <c r="P18" i="3"/>
  <c r="P54" i="3"/>
  <c r="P42" i="3"/>
  <c r="P49" i="3"/>
  <c r="P37" i="3"/>
  <c r="P10" i="3"/>
  <c r="P4" i="3"/>
  <c r="P38" i="3"/>
  <c r="P21" i="3"/>
  <c r="P25" i="3"/>
  <c r="P5" i="3"/>
  <c r="P53" i="3"/>
  <c r="P8" i="3"/>
  <c r="P26" i="3"/>
  <c r="P24" i="3"/>
  <c r="P29" i="3"/>
  <c r="P32" i="3"/>
  <c r="O41" i="3"/>
  <c r="Q55" i="3" l="1"/>
  <c r="Q48" i="3"/>
  <c r="Q52" i="3"/>
  <c r="Q20" i="3"/>
  <c r="Q35" i="3"/>
  <c r="Q41" i="3"/>
  <c r="Q6" i="3"/>
  <c r="Q33" i="3"/>
  <c r="Q4" i="3"/>
  <c r="Q42" i="3"/>
  <c r="Q11" i="3"/>
  <c r="Q8" i="3"/>
  <c r="Q32" i="3"/>
  <c r="Q5" i="3"/>
  <c r="Q46" i="3"/>
  <c r="Q53" i="3"/>
  <c r="Q19" i="3"/>
  <c r="Q49" i="3"/>
  <c r="Q13" i="3"/>
  <c r="Q30" i="3"/>
  <c r="Q3" i="3"/>
  <c r="Q22" i="3"/>
  <c r="Q45" i="3"/>
  <c r="Q36" i="3"/>
  <c r="Q40" i="3"/>
  <c r="Q17" i="3"/>
  <c r="Q31" i="3"/>
  <c r="Q39" i="3"/>
  <c r="Q51" i="3"/>
  <c r="Q14" i="3"/>
  <c r="Q12" i="3"/>
  <c r="Q16" i="3"/>
  <c r="Q23" i="3"/>
  <c r="Q28" i="3"/>
  <c r="Q25" i="3"/>
  <c r="Q50" i="3"/>
  <c r="Q7" i="3"/>
  <c r="Q47" i="3"/>
  <c r="Q10" i="3"/>
  <c r="Q2" i="3"/>
  <c r="Q15" i="3"/>
  <c r="Q37" i="3"/>
  <c r="Q34" i="3"/>
  <c r="Q26" i="3"/>
  <c r="Q54" i="3"/>
  <c r="Q38" i="3"/>
  <c r="Q44" i="3"/>
  <c r="Q24" i="3"/>
  <c r="Q18" i="3"/>
  <c r="Q29" i="3"/>
  <c r="Q21" i="3"/>
  <c r="Q27" i="3"/>
  <c r="Q43" i="3"/>
  <c r="Q9" i="3" l="1"/>
  <c r="O35" i="3" l="1"/>
  <c r="O5" i="3"/>
  <c r="O30" i="3"/>
  <c r="O37" i="3"/>
  <c r="O23" i="3"/>
  <c r="O22" i="3"/>
  <c r="O25" i="3"/>
  <c r="O54" i="3"/>
  <c r="O39" i="3"/>
  <c r="O9" i="3"/>
  <c r="O16" i="3"/>
  <c r="O29" i="3"/>
  <c r="O45" i="3"/>
  <c r="O6" i="3"/>
  <c r="O20" i="3"/>
  <c r="O52" i="3"/>
  <c r="O2" i="3"/>
  <c r="O3" i="3"/>
  <c r="O50" i="3"/>
  <c r="O40" i="3"/>
  <c r="O43" i="3"/>
  <c r="O47" i="3"/>
  <c r="O31" i="3"/>
  <c r="O55" i="3"/>
  <c r="O24" i="3"/>
  <c r="O49" i="3"/>
  <c r="O19" i="3"/>
  <c r="O4" i="3"/>
  <c r="O8" i="3"/>
  <c r="O11" i="3"/>
  <c r="O36" i="3"/>
  <c r="O48" i="3"/>
  <c r="O21" i="3"/>
  <c r="O7" i="3"/>
  <c r="O13" i="3"/>
  <c r="O27" i="3"/>
  <c r="O18" i="3"/>
  <c r="O26" i="3"/>
  <c r="O12" i="3"/>
  <c r="O44" i="3"/>
  <c r="O51" i="3"/>
  <c r="O15" i="3"/>
  <c r="O34" i="3"/>
  <c r="O10" i="3"/>
  <c r="O42" i="3"/>
  <c r="O32" i="3"/>
  <c r="O38" i="3"/>
  <c r="O53" i="3"/>
  <c r="O14" i="3"/>
  <c r="O46" i="3"/>
  <c r="O17" i="3"/>
  <c r="O28" i="3"/>
  <c r="Y2" i="1" l="1"/>
</calcChain>
</file>

<file path=xl/sharedStrings.xml><?xml version="1.0" encoding="utf-8"?>
<sst xmlns="http://schemas.openxmlformats.org/spreadsheetml/2006/main" count="327" uniqueCount="105">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</sst>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EA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4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14" fillId="4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3" fontId="2" fillId="5" borderId="3" xfId="0" applyNumberFormat="1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isconsin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aryland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nor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montan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issouri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district-of-columb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indiana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orth-caroli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isconsin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aryland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nor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montan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issouri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district-of-columb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indiana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orth-caroli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isconsin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aryland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nor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montan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issouri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district-of-columb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indiana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orth-caroli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isconsin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aryland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nor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montan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issouri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district-of-columb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indiana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orth-carolina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8"/>
  <sheetViews>
    <sheetView topLeftCell="A12" workbookViewId="0">
      <selection activeCell="M5" sqref="B5:M58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61" t="s">
        <v>67</v>
      </c>
      <c r="Q1" s="61"/>
      <c r="R1" s="61"/>
      <c r="S1" s="4">
        <v>1.4999999999999999E-2</v>
      </c>
      <c r="T1" s="4"/>
      <c r="U1" s="62" t="s">
        <v>76</v>
      </c>
      <c r="V1" s="62"/>
      <c r="W1" s="62"/>
      <c r="X1" s="62"/>
      <c r="Y1" s="62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101</v>
      </c>
      <c r="H3" s="8" t="s">
        <v>6</v>
      </c>
      <c r="I3" s="8" t="s">
        <v>78</v>
      </c>
      <c r="J3" s="8" t="s">
        <v>80</v>
      </c>
      <c r="K3" s="8" t="s">
        <v>2</v>
      </c>
      <c r="L3" s="8" t="s">
        <v>82</v>
      </c>
      <c r="M3" s="9" t="s">
        <v>102</v>
      </c>
      <c r="N3" s="9"/>
      <c r="O3" s="9"/>
      <c r="P3" s="22"/>
      <c r="Q3" s="9" t="s">
        <v>83</v>
      </c>
      <c r="R3" s="9" t="s">
        <v>58</v>
      </c>
      <c r="S3" s="9" t="s">
        <v>60</v>
      </c>
      <c r="T3" s="9"/>
      <c r="U3" s="18" t="s">
        <v>68</v>
      </c>
      <c r="V3" s="18" t="s">
        <v>70</v>
      </c>
      <c r="W3" s="18" t="s">
        <v>72</v>
      </c>
      <c r="X3" s="18" t="s">
        <v>74</v>
      </c>
      <c r="Y3" s="18" t="s">
        <v>75</v>
      </c>
      <c r="Z3" s="18" t="s">
        <v>75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77</v>
      </c>
      <c r="H4" s="11" t="s">
        <v>3</v>
      </c>
      <c r="I4" s="11" t="s">
        <v>79</v>
      </c>
      <c r="J4" s="11" t="s">
        <v>79</v>
      </c>
      <c r="K4" s="11" t="s">
        <v>81</v>
      </c>
      <c r="L4" s="11" t="s">
        <v>79</v>
      </c>
      <c r="M4" s="9"/>
      <c r="N4" s="9"/>
      <c r="O4" s="9"/>
      <c r="P4" s="22"/>
      <c r="Q4" s="9" t="s">
        <v>84</v>
      </c>
      <c r="R4" s="9" t="s">
        <v>59</v>
      </c>
      <c r="S4" s="9" t="s">
        <v>61</v>
      </c>
      <c r="T4" s="9"/>
      <c r="U4" s="18" t="s">
        <v>69</v>
      </c>
      <c r="V4" s="18" t="s">
        <v>71</v>
      </c>
      <c r="W4" s="18" t="s">
        <v>73</v>
      </c>
      <c r="X4" s="18" t="s">
        <v>73</v>
      </c>
      <c r="Y4" s="18" t="s">
        <v>5</v>
      </c>
      <c r="Z4" s="18" t="s">
        <v>77</v>
      </c>
    </row>
    <row r="5" spans="1:26" ht="15" thickBot="1" x14ac:dyDescent="0.4">
      <c r="A5" s="43">
        <v>1</v>
      </c>
      <c r="B5" s="41" t="s">
        <v>10</v>
      </c>
      <c r="C5" s="1">
        <v>819524</v>
      </c>
      <c r="D5" s="2"/>
      <c r="E5" s="1">
        <v>15900</v>
      </c>
      <c r="F5" s="2"/>
      <c r="G5" s="1">
        <v>419515</v>
      </c>
      <c r="H5" s="1">
        <v>384109</v>
      </c>
      <c r="I5" s="1">
        <v>20741</v>
      </c>
      <c r="J5" s="2">
        <v>402</v>
      </c>
      <c r="K5" s="1">
        <v>14705202</v>
      </c>
      <c r="L5" s="1">
        <v>372168</v>
      </c>
      <c r="M5" s="1">
        <v>39512223</v>
      </c>
      <c r="N5" s="5"/>
      <c r="O5" s="6"/>
      <c r="P5" s="6"/>
    </row>
    <row r="6" spans="1:26" ht="15" thickBot="1" x14ac:dyDescent="0.4">
      <c r="A6" s="43">
        <v>2</v>
      </c>
      <c r="B6" s="41" t="s">
        <v>15</v>
      </c>
      <c r="C6" s="1">
        <v>787271</v>
      </c>
      <c r="D6" s="2"/>
      <c r="E6" s="1">
        <v>16132</v>
      </c>
      <c r="F6" s="2"/>
      <c r="G6" s="1">
        <v>683669</v>
      </c>
      <c r="H6" s="1">
        <v>87470</v>
      </c>
      <c r="I6" s="1">
        <v>27151</v>
      </c>
      <c r="J6" s="2">
        <v>556</v>
      </c>
      <c r="K6" s="1">
        <v>6749265</v>
      </c>
      <c r="L6" s="1">
        <v>232766</v>
      </c>
      <c r="M6" s="1">
        <v>28995881</v>
      </c>
      <c r="N6" s="5"/>
      <c r="O6" s="6"/>
      <c r="P6" s="6"/>
    </row>
    <row r="7" spans="1:26" ht="15" thickBot="1" x14ac:dyDescent="0.4">
      <c r="A7" s="43">
        <v>3</v>
      </c>
      <c r="B7" s="41" t="s">
        <v>13</v>
      </c>
      <c r="C7" s="1">
        <v>706516</v>
      </c>
      <c r="D7" s="2"/>
      <c r="E7" s="1">
        <v>14317</v>
      </c>
      <c r="F7" s="2"/>
      <c r="G7" s="1">
        <v>321288</v>
      </c>
      <c r="H7" s="1">
        <v>370911</v>
      </c>
      <c r="I7" s="1">
        <v>32895</v>
      </c>
      <c r="J7" s="2">
        <v>667</v>
      </c>
      <c r="K7" s="1">
        <v>5308344</v>
      </c>
      <c r="L7" s="1">
        <v>247156</v>
      </c>
      <c r="M7" s="1">
        <v>21477737</v>
      </c>
      <c r="N7" s="5"/>
      <c r="O7" s="6"/>
      <c r="P7" s="6"/>
    </row>
    <row r="8" spans="1:26" ht="15" thickBot="1" x14ac:dyDescent="0.4">
      <c r="A8" s="43">
        <v>4</v>
      </c>
      <c r="B8" s="41" t="s">
        <v>7</v>
      </c>
      <c r="C8" s="1">
        <v>493155</v>
      </c>
      <c r="D8" s="2"/>
      <c r="E8" s="1">
        <v>33246</v>
      </c>
      <c r="F8" s="2"/>
      <c r="G8" s="1">
        <v>394930</v>
      </c>
      <c r="H8" s="1">
        <v>64979</v>
      </c>
      <c r="I8" s="1">
        <v>25350</v>
      </c>
      <c r="J8" s="1">
        <v>1709</v>
      </c>
      <c r="K8" s="1">
        <v>10747313</v>
      </c>
      <c r="L8" s="1">
        <v>552460</v>
      </c>
      <c r="M8" s="1">
        <v>19453561</v>
      </c>
      <c r="N8" s="5"/>
      <c r="O8" s="6"/>
      <c r="P8" s="6"/>
    </row>
    <row r="9" spans="1:26" ht="15" thickBot="1" x14ac:dyDescent="0.4">
      <c r="A9" s="43">
        <v>5</v>
      </c>
      <c r="B9" s="41" t="s">
        <v>16</v>
      </c>
      <c r="C9" s="1">
        <v>318026</v>
      </c>
      <c r="D9" s="2"/>
      <c r="E9" s="1">
        <v>7021</v>
      </c>
      <c r="F9" s="2"/>
      <c r="G9" s="1">
        <v>96907</v>
      </c>
      <c r="H9" s="1">
        <v>214098</v>
      </c>
      <c r="I9" s="1">
        <v>29953</v>
      </c>
      <c r="J9" s="2">
        <v>661</v>
      </c>
      <c r="K9" s="1">
        <v>3235804</v>
      </c>
      <c r="L9" s="1">
        <v>304764</v>
      </c>
      <c r="M9" s="1">
        <v>10617423</v>
      </c>
      <c r="N9" s="6"/>
      <c r="O9" s="6"/>
      <c r="P9" s="6"/>
    </row>
    <row r="10" spans="1:26" ht="15" thickBot="1" x14ac:dyDescent="0.4">
      <c r="A10" s="43">
        <v>6</v>
      </c>
      <c r="B10" s="41" t="s">
        <v>12</v>
      </c>
      <c r="C10" s="1">
        <v>295763</v>
      </c>
      <c r="D10" s="2"/>
      <c r="E10" s="1">
        <v>8916</v>
      </c>
      <c r="F10" s="2"/>
      <c r="G10" s="1">
        <v>208128</v>
      </c>
      <c r="H10" s="1">
        <v>78719</v>
      </c>
      <c r="I10" s="1">
        <v>23340</v>
      </c>
      <c r="J10" s="2">
        <v>704</v>
      </c>
      <c r="K10" s="1">
        <v>5624822</v>
      </c>
      <c r="L10" s="1">
        <v>443884</v>
      </c>
      <c r="M10" s="1">
        <v>12671821</v>
      </c>
      <c r="N10" s="5"/>
      <c r="O10" s="6"/>
      <c r="P10" s="6"/>
    </row>
    <row r="11" spans="1:26" ht="15" thickBot="1" x14ac:dyDescent="0.4">
      <c r="A11" s="43">
        <v>7</v>
      </c>
      <c r="B11" s="41" t="s">
        <v>33</v>
      </c>
      <c r="C11" s="1">
        <v>218507</v>
      </c>
      <c r="D11" s="2"/>
      <c r="E11" s="1">
        <v>5650</v>
      </c>
      <c r="F11" s="2"/>
      <c r="G11" s="1">
        <v>35261</v>
      </c>
      <c r="H11" s="1">
        <v>177596</v>
      </c>
      <c r="I11" s="1">
        <v>30020</v>
      </c>
      <c r="J11" s="2">
        <v>776</v>
      </c>
      <c r="K11" s="1">
        <v>1750673</v>
      </c>
      <c r="L11" s="1">
        <v>240519</v>
      </c>
      <c r="M11" s="1">
        <v>7278717</v>
      </c>
      <c r="N11" s="6"/>
      <c r="O11" s="6"/>
      <c r="P11" s="5"/>
    </row>
    <row r="12" spans="1:26" ht="15" thickBot="1" x14ac:dyDescent="0.4">
      <c r="A12" s="43">
        <v>8</v>
      </c>
      <c r="B12" s="41" t="s">
        <v>24</v>
      </c>
      <c r="C12" s="1">
        <v>210632</v>
      </c>
      <c r="D12" s="2"/>
      <c r="E12" s="1">
        <v>3532</v>
      </c>
      <c r="F12" s="2"/>
      <c r="G12" s="1">
        <v>184422</v>
      </c>
      <c r="H12" s="1">
        <v>22678</v>
      </c>
      <c r="I12" s="1">
        <v>20083</v>
      </c>
      <c r="J12" s="2">
        <v>337</v>
      </c>
      <c r="K12" s="1">
        <v>3029942</v>
      </c>
      <c r="L12" s="1">
        <v>288894</v>
      </c>
      <c r="M12" s="1">
        <v>10488084</v>
      </c>
      <c r="N12" s="5"/>
      <c r="O12" s="6"/>
      <c r="P12" s="5"/>
    </row>
    <row r="13" spans="1:26" ht="15" thickBot="1" x14ac:dyDescent="0.4">
      <c r="A13" s="43">
        <v>9</v>
      </c>
      <c r="B13" s="41" t="s">
        <v>8</v>
      </c>
      <c r="C13" s="1">
        <v>208994</v>
      </c>
      <c r="D13" s="2"/>
      <c r="E13" s="1">
        <v>16245</v>
      </c>
      <c r="F13" s="2"/>
      <c r="G13" s="1">
        <v>171616</v>
      </c>
      <c r="H13" s="1">
        <v>21133</v>
      </c>
      <c r="I13" s="1">
        <v>23530</v>
      </c>
      <c r="J13" s="1">
        <v>1829</v>
      </c>
      <c r="K13" s="1">
        <v>3613032</v>
      </c>
      <c r="L13" s="1">
        <v>406773</v>
      </c>
      <c r="M13" s="1">
        <v>8882190</v>
      </c>
      <c r="N13" s="5"/>
      <c r="O13" s="6"/>
      <c r="P13" s="5"/>
    </row>
    <row r="14" spans="1:26" ht="15" thickBot="1" x14ac:dyDescent="0.4">
      <c r="A14" s="43">
        <v>10</v>
      </c>
      <c r="B14" s="41" t="s">
        <v>20</v>
      </c>
      <c r="C14" s="1">
        <v>196139</v>
      </c>
      <c r="D14" s="2"/>
      <c r="E14" s="1">
        <v>2454</v>
      </c>
      <c r="F14" s="2"/>
      <c r="G14" s="1">
        <v>179332</v>
      </c>
      <c r="H14" s="1">
        <v>14353</v>
      </c>
      <c r="I14" s="1">
        <v>28721</v>
      </c>
      <c r="J14" s="2">
        <v>359</v>
      </c>
      <c r="K14" s="1">
        <v>2876722</v>
      </c>
      <c r="L14" s="1">
        <v>421240</v>
      </c>
      <c r="M14" s="1">
        <v>6829174</v>
      </c>
      <c r="N14" s="5"/>
      <c r="O14" s="6"/>
      <c r="P14" s="34"/>
    </row>
    <row r="15" spans="1:26" ht="15" thickBot="1" x14ac:dyDescent="0.4">
      <c r="A15" s="43">
        <v>11</v>
      </c>
      <c r="B15" s="41" t="s">
        <v>14</v>
      </c>
      <c r="C15" s="1">
        <v>166033</v>
      </c>
      <c r="D15" s="2"/>
      <c r="E15" s="1">
        <v>5511</v>
      </c>
      <c r="F15" s="2"/>
      <c r="G15" s="1">
        <v>154163</v>
      </c>
      <c r="H15" s="1">
        <v>6359</v>
      </c>
      <c r="I15" s="1">
        <v>35715</v>
      </c>
      <c r="J15" s="1">
        <v>1185</v>
      </c>
      <c r="K15" s="1">
        <v>2317179</v>
      </c>
      <c r="L15" s="1">
        <v>498447</v>
      </c>
      <c r="M15" s="1">
        <v>4648794</v>
      </c>
      <c r="N15" s="5"/>
      <c r="O15" s="6"/>
    </row>
    <row r="16" spans="1:26" ht="15" thickBot="1" x14ac:dyDescent="0.4">
      <c r="A16" s="43">
        <v>12</v>
      </c>
      <c r="B16" s="41" t="s">
        <v>19</v>
      </c>
      <c r="C16" s="1">
        <v>164141</v>
      </c>
      <c r="D16" s="2"/>
      <c r="E16" s="1">
        <v>8224</v>
      </c>
      <c r="F16" s="2"/>
      <c r="G16" s="1">
        <v>130352</v>
      </c>
      <c r="H16" s="1">
        <v>25565</v>
      </c>
      <c r="I16" s="1">
        <v>12822</v>
      </c>
      <c r="J16" s="2">
        <v>642</v>
      </c>
      <c r="K16" s="1">
        <v>2033051</v>
      </c>
      <c r="L16" s="1">
        <v>158807</v>
      </c>
      <c r="M16" s="1">
        <v>12801989</v>
      </c>
      <c r="N16" s="5"/>
      <c r="O16" s="6"/>
    </row>
    <row r="17" spans="1:15" ht="15" thickBot="1" x14ac:dyDescent="0.4">
      <c r="A17" s="43">
        <v>13</v>
      </c>
      <c r="B17" s="41" t="s">
        <v>36</v>
      </c>
      <c r="C17" s="1">
        <v>154701</v>
      </c>
      <c r="D17" s="2"/>
      <c r="E17" s="1">
        <v>2540</v>
      </c>
      <c r="F17" s="2"/>
      <c r="G17" s="1">
        <v>67948</v>
      </c>
      <c r="H17" s="1">
        <v>84213</v>
      </c>
      <c r="I17" s="1">
        <v>31551</v>
      </c>
      <c r="J17" s="2">
        <v>518</v>
      </c>
      <c r="K17" s="1">
        <v>1190432</v>
      </c>
      <c r="L17" s="1">
        <v>242787</v>
      </c>
      <c r="M17" s="1">
        <v>4903185</v>
      </c>
      <c r="N17" s="6"/>
      <c r="O17" s="6"/>
    </row>
    <row r="18" spans="1:15" ht="15" thickBot="1" x14ac:dyDescent="0.4">
      <c r="A18" s="43">
        <v>14</v>
      </c>
      <c r="B18" s="41" t="s">
        <v>21</v>
      </c>
      <c r="C18" s="1">
        <v>154107</v>
      </c>
      <c r="D18" s="2"/>
      <c r="E18" s="1">
        <v>4821</v>
      </c>
      <c r="F18" s="2"/>
      <c r="G18" s="1">
        <v>132980</v>
      </c>
      <c r="H18" s="1">
        <v>16306</v>
      </c>
      <c r="I18" s="1">
        <v>13184</v>
      </c>
      <c r="J18" s="2">
        <v>412</v>
      </c>
      <c r="K18" s="1">
        <v>3157139</v>
      </c>
      <c r="L18" s="1">
        <v>270093</v>
      </c>
      <c r="M18" s="1">
        <v>11689100</v>
      </c>
      <c r="N18" s="5"/>
      <c r="O18" s="6"/>
    </row>
    <row r="19" spans="1:15" ht="15" thickBot="1" x14ac:dyDescent="0.4">
      <c r="A19" s="43">
        <v>15</v>
      </c>
      <c r="B19" s="41" t="s">
        <v>29</v>
      </c>
      <c r="C19" s="1">
        <v>148271</v>
      </c>
      <c r="D19" s="2"/>
      <c r="E19" s="1">
        <v>3208</v>
      </c>
      <c r="F19" s="2"/>
      <c r="G19" s="1">
        <v>17633</v>
      </c>
      <c r="H19" s="1">
        <v>127430</v>
      </c>
      <c r="I19" s="1">
        <v>17371</v>
      </c>
      <c r="J19" s="2">
        <v>376</v>
      </c>
      <c r="K19" s="1">
        <v>2200124</v>
      </c>
      <c r="L19" s="1">
        <v>257761</v>
      </c>
      <c r="M19" s="1">
        <v>8535519</v>
      </c>
      <c r="N19" s="5"/>
      <c r="O19" s="6"/>
    </row>
    <row r="20" spans="1:15" ht="15" thickBot="1" x14ac:dyDescent="0.4">
      <c r="A20" s="43">
        <v>16</v>
      </c>
      <c r="B20" s="41" t="s">
        <v>25</v>
      </c>
      <c r="C20" s="1">
        <v>147942</v>
      </c>
      <c r="D20" s="2"/>
      <c r="E20" s="1">
        <v>3378</v>
      </c>
      <c r="F20" s="2"/>
      <c r="G20" s="1">
        <v>71691</v>
      </c>
      <c r="H20" s="1">
        <v>72873</v>
      </c>
      <c r="I20" s="1">
        <v>28734</v>
      </c>
      <c r="J20" s="2">
        <v>656</v>
      </c>
      <c r="K20" s="1">
        <v>1423162</v>
      </c>
      <c r="L20" s="1">
        <v>276411</v>
      </c>
      <c r="M20" s="1">
        <v>5148714</v>
      </c>
      <c r="N20" s="5"/>
      <c r="O20" s="6"/>
    </row>
    <row r="21" spans="1:15" ht="15" thickBot="1" x14ac:dyDescent="0.4">
      <c r="A21" s="43">
        <v>17</v>
      </c>
      <c r="B21" s="41" t="s">
        <v>11</v>
      </c>
      <c r="C21" s="1">
        <v>138014</v>
      </c>
      <c r="D21" s="2"/>
      <c r="E21" s="1">
        <v>7083</v>
      </c>
      <c r="F21" s="2"/>
      <c r="G21" s="1">
        <v>95051</v>
      </c>
      <c r="H21" s="1">
        <v>35880</v>
      </c>
      <c r="I21" s="1">
        <v>13820</v>
      </c>
      <c r="J21" s="2">
        <v>709</v>
      </c>
      <c r="K21" s="1">
        <v>3977820</v>
      </c>
      <c r="L21" s="1">
        <v>398305</v>
      </c>
      <c r="M21" s="1">
        <v>9986857</v>
      </c>
      <c r="N21" s="5"/>
      <c r="O21" s="6"/>
    </row>
    <row r="22" spans="1:15" ht="15" thickBot="1" x14ac:dyDescent="0.4">
      <c r="A22" s="43">
        <v>18</v>
      </c>
      <c r="B22" s="41" t="s">
        <v>17</v>
      </c>
      <c r="C22" s="1">
        <v>132116</v>
      </c>
      <c r="D22" s="2"/>
      <c r="E22" s="1">
        <v>9456</v>
      </c>
      <c r="F22" s="2"/>
      <c r="G22" s="1">
        <v>113768</v>
      </c>
      <c r="H22" s="1">
        <v>8892</v>
      </c>
      <c r="I22" s="1">
        <v>19168</v>
      </c>
      <c r="J22" s="1">
        <v>1372</v>
      </c>
      <c r="K22" s="1">
        <v>2486472</v>
      </c>
      <c r="L22" s="1">
        <v>360750</v>
      </c>
      <c r="M22" s="1">
        <v>6892503</v>
      </c>
      <c r="N22" s="6"/>
      <c r="O22" s="6"/>
    </row>
    <row r="23" spans="1:15" ht="15" thickBot="1" x14ac:dyDescent="0.4">
      <c r="A23" s="43">
        <v>19</v>
      </c>
      <c r="B23" s="41" t="s">
        <v>35</v>
      </c>
      <c r="C23" s="1">
        <v>131497</v>
      </c>
      <c r="D23" s="63">
        <v>1965</v>
      </c>
      <c r="E23" s="1">
        <v>2239</v>
      </c>
      <c r="F23" s="54">
        <v>26</v>
      </c>
      <c r="G23" s="1">
        <v>21886</v>
      </c>
      <c r="H23" s="1">
        <v>107372</v>
      </c>
      <c r="I23" s="1">
        <v>21425</v>
      </c>
      <c r="J23" s="2">
        <v>365</v>
      </c>
      <c r="K23" s="1">
        <v>1936601</v>
      </c>
      <c r="L23" s="1">
        <v>315540</v>
      </c>
      <c r="M23" s="1">
        <v>6137428</v>
      </c>
      <c r="N23" s="5"/>
      <c r="O23" s="6"/>
    </row>
    <row r="24" spans="1:15" ht="15" thickBot="1" x14ac:dyDescent="0.4">
      <c r="A24" s="43">
        <v>20</v>
      </c>
      <c r="B24" s="41" t="s">
        <v>26</v>
      </c>
      <c r="C24" s="1">
        <v>124725</v>
      </c>
      <c r="D24" s="2"/>
      <c r="E24" s="1">
        <v>3949</v>
      </c>
      <c r="F24" s="2"/>
      <c r="G24" s="1">
        <v>7536</v>
      </c>
      <c r="H24" s="1">
        <v>113240</v>
      </c>
      <c r="I24" s="1">
        <v>20630</v>
      </c>
      <c r="J24" s="2">
        <v>653</v>
      </c>
      <c r="K24" s="1">
        <v>2605913</v>
      </c>
      <c r="L24" s="1">
        <v>431037</v>
      </c>
      <c r="M24" s="1">
        <v>6045680</v>
      </c>
      <c r="N24" s="6"/>
      <c r="O24" s="6"/>
    </row>
    <row r="25" spans="1:15" ht="15" thickBot="1" x14ac:dyDescent="0.4">
      <c r="A25" s="43">
        <v>21</v>
      </c>
      <c r="B25" s="41" t="s">
        <v>22</v>
      </c>
      <c r="C25" s="1">
        <v>122274</v>
      </c>
      <c r="D25" s="2"/>
      <c r="E25" s="1">
        <v>1327</v>
      </c>
      <c r="F25" s="2"/>
      <c r="G25" s="1">
        <v>99925</v>
      </c>
      <c r="H25" s="1">
        <v>21022</v>
      </c>
      <c r="I25" s="1">
        <v>21000</v>
      </c>
      <c r="J25" s="2">
        <v>228</v>
      </c>
      <c r="K25" s="1">
        <v>1545521</v>
      </c>
      <c r="L25" s="1">
        <v>265442</v>
      </c>
      <c r="M25" s="1">
        <v>5822434</v>
      </c>
      <c r="N25" s="5"/>
      <c r="O25" s="6"/>
    </row>
    <row r="26" spans="1:15" ht="15" thickBot="1" x14ac:dyDescent="0.4">
      <c r="A26" s="43">
        <v>22</v>
      </c>
      <c r="B26" s="41" t="s">
        <v>27</v>
      </c>
      <c r="C26" s="1">
        <v>120019</v>
      </c>
      <c r="D26" s="2"/>
      <c r="E26" s="1">
        <v>3632</v>
      </c>
      <c r="F26" s="2"/>
      <c r="G26" s="1">
        <v>94816</v>
      </c>
      <c r="H26" s="1">
        <v>21571</v>
      </c>
      <c r="I26" s="1">
        <v>17828</v>
      </c>
      <c r="J26" s="2">
        <v>539</v>
      </c>
      <c r="K26" s="1">
        <v>2066474</v>
      </c>
      <c r="L26" s="1">
        <v>306953</v>
      </c>
      <c r="M26" s="1">
        <v>6732219</v>
      </c>
      <c r="N26" s="5"/>
      <c r="O26" s="6"/>
    </row>
    <row r="27" spans="1:15" ht="15" thickBot="1" x14ac:dyDescent="0.4">
      <c r="A27" s="43">
        <v>23</v>
      </c>
      <c r="B27" s="41" t="s">
        <v>32</v>
      </c>
      <c r="C27" s="1">
        <v>99134</v>
      </c>
      <c r="D27" s="2"/>
      <c r="E27" s="1">
        <v>2089</v>
      </c>
      <c r="F27" s="2"/>
      <c r="G27" s="1">
        <v>89392</v>
      </c>
      <c r="H27" s="1">
        <v>7653</v>
      </c>
      <c r="I27" s="1">
        <v>17578</v>
      </c>
      <c r="J27" s="2">
        <v>370</v>
      </c>
      <c r="K27" s="1">
        <v>2030167</v>
      </c>
      <c r="L27" s="1">
        <v>359982</v>
      </c>
      <c r="M27" s="1">
        <v>5639632</v>
      </c>
      <c r="N27" s="5"/>
      <c r="O27" s="6"/>
    </row>
    <row r="28" spans="1:15" ht="15" thickBot="1" x14ac:dyDescent="0.4">
      <c r="A28" s="43">
        <v>24</v>
      </c>
      <c r="B28" s="41" t="s">
        <v>30</v>
      </c>
      <c r="C28" s="1">
        <v>98190</v>
      </c>
      <c r="D28" s="2"/>
      <c r="E28" s="1">
        <v>2969</v>
      </c>
      <c r="F28" s="2"/>
      <c r="G28" s="1">
        <v>89737</v>
      </c>
      <c r="H28" s="1">
        <v>5484</v>
      </c>
      <c r="I28" s="1">
        <v>32992</v>
      </c>
      <c r="J28" s="2">
        <v>998</v>
      </c>
      <c r="K28" s="1">
        <v>823185</v>
      </c>
      <c r="L28" s="1">
        <v>276594</v>
      </c>
      <c r="M28" s="1">
        <v>2976149</v>
      </c>
      <c r="N28" s="5"/>
      <c r="O28" s="6"/>
    </row>
    <row r="29" spans="1:15" ht="15" thickBot="1" x14ac:dyDescent="0.4">
      <c r="A29" s="43">
        <v>25</v>
      </c>
      <c r="B29" s="41" t="s">
        <v>9</v>
      </c>
      <c r="C29" s="1">
        <v>90393</v>
      </c>
      <c r="D29" s="2"/>
      <c r="E29" s="1">
        <v>2128</v>
      </c>
      <c r="F29" s="2"/>
      <c r="G29" s="1">
        <v>42783</v>
      </c>
      <c r="H29" s="1">
        <v>45482</v>
      </c>
      <c r="I29" s="1">
        <v>11871</v>
      </c>
      <c r="J29" s="2">
        <v>279</v>
      </c>
      <c r="K29" s="1">
        <v>1868089</v>
      </c>
      <c r="L29" s="1">
        <v>245320</v>
      </c>
      <c r="M29" s="1">
        <v>7614893</v>
      </c>
      <c r="N29" s="5"/>
      <c r="O29" s="6"/>
    </row>
    <row r="30" spans="1:15" ht="15" thickBot="1" x14ac:dyDescent="0.4">
      <c r="A30" s="43">
        <v>26</v>
      </c>
      <c r="B30" s="41" t="s">
        <v>41</v>
      </c>
      <c r="C30" s="1">
        <v>89248</v>
      </c>
      <c r="D30" s="55">
        <v>412</v>
      </c>
      <c r="E30" s="1">
        <v>1358</v>
      </c>
      <c r="F30" s="54">
        <v>12</v>
      </c>
      <c r="G30" s="1">
        <v>69524</v>
      </c>
      <c r="H30" s="1">
        <v>18366</v>
      </c>
      <c r="I30" s="1">
        <v>28287</v>
      </c>
      <c r="J30" s="2">
        <v>430</v>
      </c>
      <c r="K30" s="1">
        <v>801494</v>
      </c>
      <c r="L30" s="1">
        <v>254034</v>
      </c>
      <c r="M30" s="1">
        <v>3155070</v>
      </c>
      <c r="N30" s="5"/>
      <c r="O30" s="6"/>
    </row>
    <row r="31" spans="1:15" ht="15" thickBot="1" x14ac:dyDescent="0.4">
      <c r="A31" s="43">
        <v>27</v>
      </c>
      <c r="B31" s="41" t="s">
        <v>46</v>
      </c>
      <c r="C31" s="1">
        <v>87199</v>
      </c>
      <c r="D31" s="2"/>
      <c r="E31" s="1">
        <v>1031</v>
      </c>
      <c r="F31" s="2"/>
      <c r="G31" s="1">
        <v>73100</v>
      </c>
      <c r="H31" s="1">
        <v>13068</v>
      </c>
      <c r="I31" s="1">
        <v>22037</v>
      </c>
      <c r="J31" s="2">
        <v>261</v>
      </c>
      <c r="K31" s="1">
        <v>1229753</v>
      </c>
      <c r="L31" s="1">
        <v>310781</v>
      </c>
      <c r="M31" s="1">
        <v>3956971</v>
      </c>
      <c r="N31" s="5"/>
      <c r="O31" s="6"/>
    </row>
    <row r="32" spans="1:15" ht="15" thickBot="1" x14ac:dyDescent="0.4">
      <c r="A32" s="43">
        <v>28</v>
      </c>
      <c r="B32" s="41" t="s">
        <v>34</v>
      </c>
      <c r="C32" s="1">
        <v>83697</v>
      </c>
      <c r="D32" s="2"/>
      <c r="E32" s="1">
        <v>1369</v>
      </c>
      <c r="F32" s="2"/>
      <c r="G32" s="1">
        <v>75312</v>
      </c>
      <c r="H32" s="1">
        <v>7016</v>
      </c>
      <c r="I32" s="1">
        <v>27734</v>
      </c>
      <c r="J32" s="2">
        <v>454</v>
      </c>
      <c r="K32" s="1">
        <v>1041417</v>
      </c>
      <c r="L32" s="1">
        <v>345091</v>
      </c>
      <c r="M32" s="1">
        <v>3017804</v>
      </c>
      <c r="N32" s="5"/>
      <c r="O32" s="6"/>
    </row>
    <row r="33" spans="1:15" ht="15" thickBot="1" x14ac:dyDescent="0.4">
      <c r="A33" s="43">
        <v>29</v>
      </c>
      <c r="B33" s="41" t="s">
        <v>31</v>
      </c>
      <c r="C33" s="1">
        <v>79980</v>
      </c>
      <c r="D33" s="2"/>
      <c r="E33" s="1">
        <v>1600</v>
      </c>
      <c r="F33" s="2"/>
      <c r="G33" s="1">
        <v>56270</v>
      </c>
      <c r="H33" s="1">
        <v>22110</v>
      </c>
      <c r="I33" s="1">
        <v>25966</v>
      </c>
      <c r="J33" s="2">
        <v>519</v>
      </c>
      <c r="K33" s="1">
        <v>1052436</v>
      </c>
      <c r="L33" s="1">
        <v>341683</v>
      </c>
      <c r="M33" s="1">
        <v>3080156</v>
      </c>
      <c r="N33" s="5"/>
      <c r="O33" s="6"/>
    </row>
    <row r="34" spans="1:15" ht="15" thickBot="1" x14ac:dyDescent="0.4">
      <c r="A34" s="43">
        <v>30</v>
      </c>
      <c r="B34" s="41" t="s">
        <v>28</v>
      </c>
      <c r="C34" s="1">
        <v>73042</v>
      </c>
      <c r="D34" s="2"/>
      <c r="E34" s="2">
        <v>459</v>
      </c>
      <c r="F34" s="2"/>
      <c r="G34" s="1">
        <v>55141</v>
      </c>
      <c r="H34" s="1">
        <v>17442</v>
      </c>
      <c r="I34" s="1">
        <v>22783</v>
      </c>
      <c r="J34" s="2">
        <v>143</v>
      </c>
      <c r="K34" s="1">
        <v>1074530</v>
      </c>
      <c r="L34" s="1">
        <v>335167</v>
      </c>
      <c r="M34" s="1">
        <v>3205958</v>
      </c>
      <c r="N34" s="6"/>
      <c r="O34" s="6"/>
    </row>
    <row r="35" spans="1:15" ht="15" thickBot="1" x14ac:dyDescent="0.4">
      <c r="A35" s="43">
        <v>31</v>
      </c>
      <c r="B35" s="41" t="s">
        <v>18</v>
      </c>
      <c r="C35" s="1">
        <v>70536</v>
      </c>
      <c r="D35" s="2"/>
      <c r="E35" s="1">
        <v>2051</v>
      </c>
      <c r="F35" s="2"/>
      <c r="G35" s="1">
        <v>31601</v>
      </c>
      <c r="H35" s="1">
        <v>36884</v>
      </c>
      <c r="I35" s="1">
        <v>12249</v>
      </c>
      <c r="J35" s="2">
        <v>356</v>
      </c>
      <c r="K35" s="1">
        <v>911426</v>
      </c>
      <c r="L35" s="1">
        <v>158268</v>
      </c>
      <c r="M35" s="1">
        <v>5758736</v>
      </c>
      <c r="N35" s="6"/>
      <c r="O35" s="6"/>
    </row>
    <row r="36" spans="1:15" ht="15" thickBot="1" x14ac:dyDescent="0.4">
      <c r="A36" s="43">
        <v>32</v>
      </c>
      <c r="B36" s="41" t="s">
        <v>38</v>
      </c>
      <c r="C36" s="1">
        <v>68840</v>
      </c>
      <c r="D36" s="2"/>
      <c r="E36" s="1">
        <v>1174</v>
      </c>
      <c r="F36" s="2"/>
      <c r="G36" s="1">
        <v>11840</v>
      </c>
      <c r="H36" s="1">
        <v>55826</v>
      </c>
      <c r="I36" s="1">
        <v>15408</v>
      </c>
      <c r="J36" s="2">
        <v>263</v>
      </c>
      <c r="K36" s="1">
        <v>1459816</v>
      </c>
      <c r="L36" s="1">
        <v>326751</v>
      </c>
      <c r="M36" s="1">
        <v>4467673</v>
      </c>
      <c r="N36" s="5"/>
      <c r="O36" s="6"/>
    </row>
    <row r="37" spans="1:15" ht="15" thickBot="1" x14ac:dyDescent="0.4">
      <c r="A37" s="43">
        <v>33</v>
      </c>
      <c r="B37" s="41" t="s">
        <v>45</v>
      </c>
      <c r="C37" s="1">
        <v>60790</v>
      </c>
      <c r="D37" s="55">
        <v>978</v>
      </c>
      <c r="E37" s="2">
        <v>678</v>
      </c>
      <c r="F37" s="2"/>
      <c r="G37" s="1">
        <v>45989</v>
      </c>
      <c r="H37" s="1">
        <v>14123</v>
      </c>
      <c r="I37" s="1">
        <v>20866</v>
      </c>
      <c r="J37" s="2">
        <v>233</v>
      </c>
      <c r="K37" s="1">
        <v>521450</v>
      </c>
      <c r="L37" s="1">
        <v>178989</v>
      </c>
      <c r="M37" s="1">
        <v>2913314</v>
      </c>
      <c r="N37" s="5"/>
      <c r="O37" s="6"/>
    </row>
    <row r="38" spans="1:15" ht="15" thickBot="1" x14ac:dyDescent="0.4">
      <c r="A38" s="43">
        <v>34</v>
      </c>
      <c r="B38" s="41" t="s">
        <v>23</v>
      </c>
      <c r="C38" s="1">
        <v>57550</v>
      </c>
      <c r="D38" s="2"/>
      <c r="E38" s="1">
        <v>4508</v>
      </c>
      <c r="F38" s="2"/>
      <c r="G38" s="1">
        <v>42240</v>
      </c>
      <c r="H38" s="1">
        <v>10802</v>
      </c>
      <c r="I38" s="1">
        <v>16142</v>
      </c>
      <c r="J38" s="1">
        <v>1264</v>
      </c>
      <c r="K38" s="1">
        <v>1591572</v>
      </c>
      <c r="L38" s="1">
        <v>446408</v>
      </c>
      <c r="M38" s="1">
        <v>3565287</v>
      </c>
      <c r="N38" s="5"/>
      <c r="O38" s="6"/>
    </row>
    <row r="39" spans="1:15" ht="15" thickBot="1" x14ac:dyDescent="0.4">
      <c r="A39" s="43">
        <v>35</v>
      </c>
      <c r="B39" s="41" t="s">
        <v>50</v>
      </c>
      <c r="C39" s="1">
        <v>45564</v>
      </c>
      <c r="D39" s="2"/>
      <c r="E39" s="2">
        <v>478</v>
      </c>
      <c r="F39" s="2"/>
      <c r="G39" s="1">
        <v>33362</v>
      </c>
      <c r="H39" s="1">
        <v>11724</v>
      </c>
      <c r="I39" s="1">
        <v>23554</v>
      </c>
      <c r="J39" s="2">
        <v>247</v>
      </c>
      <c r="K39" s="1">
        <v>459845</v>
      </c>
      <c r="L39" s="1">
        <v>237719</v>
      </c>
      <c r="M39" s="1">
        <v>1934408</v>
      </c>
      <c r="N39" s="5"/>
      <c r="O39" s="6"/>
    </row>
    <row r="40" spans="1:15" ht="15" thickBot="1" x14ac:dyDescent="0.4">
      <c r="A40" s="43">
        <v>36</v>
      </c>
      <c r="B40" s="41" t="s">
        <v>49</v>
      </c>
      <c r="C40" s="1">
        <v>42048</v>
      </c>
      <c r="D40" s="2"/>
      <c r="E40" s="2">
        <v>469</v>
      </c>
      <c r="F40" s="2"/>
      <c r="G40" s="1">
        <v>22180</v>
      </c>
      <c r="H40" s="1">
        <v>19399</v>
      </c>
      <c r="I40" s="1">
        <v>23529</v>
      </c>
      <c r="J40" s="2">
        <v>262</v>
      </c>
      <c r="K40" s="1">
        <v>309156</v>
      </c>
      <c r="L40" s="1">
        <v>172997</v>
      </c>
      <c r="M40" s="1">
        <v>1787065</v>
      </c>
      <c r="N40" s="5"/>
      <c r="O40" s="6"/>
    </row>
    <row r="41" spans="1:15" ht="15" thickBot="1" x14ac:dyDescent="0.4">
      <c r="A41" s="43">
        <v>37</v>
      </c>
      <c r="B41" s="41" t="s">
        <v>37</v>
      </c>
      <c r="C41" s="1">
        <v>33509</v>
      </c>
      <c r="D41" s="2"/>
      <c r="E41" s="2">
        <v>559</v>
      </c>
      <c r="F41" s="2"/>
      <c r="G41" s="1">
        <v>5720</v>
      </c>
      <c r="H41" s="1">
        <v>27230</v>
      </c>
      <c r="I41" s="1">
        <v>7945</v>
      </c>
      <c r="J41" s="2">
        <v>133</v>
      </c>
      <c r="K41" s="1">
        <v>684235</v>
      </c>
      <c r="L41" s="1">
        <v>162228</v>
      </c>
      <c r="M41" s="1">
        <v>4217737</v>
      </c>
      <c r="N41" s="5"/>
      <c r="O41" s="6"/>
    </row>
    <row r="42" spans="1:15" ht="15" thickBot="1" x14ac:dyDescent="0.4">
      <c r="A42" s="43">
        <v>38</v>
      </c>
      <c r="B42" s="41" t="s">
        <v>44</v>
      </c>
      <c r="C42" s="1">
        <v>29435</v>
      </c>
      <c r="D42" s="2"/>
      <c r="E42" s="2">
        <v>877</v>
      </c>
      <c r="F42" s="2"/>
      <c r="G42" s="1">
        <v>16671</v>
      </c>
      <c r="H42" s="1">
        <v>11887</v>
      </c>
      <c r="I42" s="1">
        <v>14038</v>
      </c>
      <c r="J42" s="2">
        <v>418</v>
      </c>
      <c r="K42" s="1">
        <v>921009</v>
      </c>
      <c r="L42" s="1">
        <v>439239</v>
      </c>
      <c r="M42" s="1">
        <v>2096829</v>
      </c>
      <c r="N42" s="5"/>
      <c r="O42" s="6"/>
    </row>
    <row r="43" spans="1:15" ht="15" thickBot="1" x14ac:dyDescent="0.4">
      <c r="A43" s="43">
        <v>39</v>
      </c>
      <c r="B43" s="41" t="s">
        <v>40</v>
      </c>
      <c r="C43" s="1">
        <v>24748</v>
      </c>
      <c r="D43" s="2"/>
      <c r="E43" s="1">
        <v>1114</v>
      </c>
      <c r="F43" s="2"/>
      <c r="G43" s="1">
        <v>2322</v>
      </c>
      <c r="H43" s="1">
        <v>21312</v>
      </c>
      <c r="I43" s="1">
        <v>23361</v>
      </c>
      <c r="J43" s="1">
        <v>1052</v>
      </c>
      <c r="K43" s="1">
        <v>769822</v>
      </c>
      <c r="L43" s="1">
        <v>726685</v>
      </c>
      <c r="M43" s="1">
        <v>1059361</v>
      </c>
      <c r="N43" s="5"/>
      <c r="O43" s="6"/>
    </row>
    <row r="44" spans="1:15" ht="15" thickBot="1" x14ac:dyDescent="0.4">
      <c r="A44" s="43">
        <v>40</v>
      </c>
      <c r="B44" s="41" t="s">
        <v>54</v>
      </c>
      <c r="C44" s="1">
        <v>22389</v>
      </c>
      <c r="D44" s="2"/>
      <c r="E44" s="2">
        <v>223</v>
      </c>
      <c r="F44" s="2"/>
      <c r="G44" s="1">
        <v>18508</v>
      </c>
      <c r="H44" s="1">
        <v>3658</v>
      </c>
      <c r="I44" s="1">
        <v>25308</v>
      </c>
      <c r="J44" s="2">
        <v>252</v>
      </c>
      <c r="K44" s="1">
        <v>190769</v>
      </c>
      <c r="L44" s="1">
        <v>215641</v>
      </c>
      <c r="M44" s="1">
        <v>884659</v>
      </c>
      <c r="N44" s="6"/>
      <c r="O44" s="6"/>
    </row>
    <row r="45" spans="1:15" ht="15" thickBot="1" x14ac:dyDescent="0.4">
      <c r="A45" s="43">
        <v>41</v>
      </c>
      <c r="B45" s="41" t="s">
        <v>53</v>
      </c>
      <c r="C45" s="1">
        <v>21846</v>
      </c>
      <c r="D45" s="2"/>
      <c r="E45" s="2">
        <v>246</v>
      </c>
      <c r="F45" s="2"/>
      <c r="G45" s="1">
        <v>17938</v>
      </c>
      <c r="H45" s="1">
        <v>3662</v>
      </c>
      <c r="I45" s="1">
        <v>28667</v>
      </c>
      <c r="J45" s="2">
        <v>323</v>
      </c>
      <c r="K45" s="1">
        <v>241484</v>
      </c>
      <c r="L45" s="1">
        <v>316882</v>
      </c>
      <c r="M45" s="1">
        <v>762062</v>
      </c>
      <c r="N45" s="5"/>
      <c r="O45" s="6"/>
    </row>
    <row r="46" spans="1:15" ht="15" thickBot="1" x14ac:dyDescent="0.4">
      <c r="A46" s="43">
        <v>42</v>
      </c>
      <c r="B46" s="41" t="s">
        <v>43</v>
      </c>
      <c r="C46" s="1">
        <v>20613</v>
      </c>
      <c r="D46" s="2"/>
      <c r="E46" s="2">
        <v>636</v>
      </c>
      <c r="F46" s="2"/>
      <c r="G46" s="1">
        <v>10622</v>
      </c>
      <c r="H46" s="1">
        <v>9355</v>
      </c>
      <c r="I46" s="1">
        <v>21168</v>
      </c>
      <c r="J46" s="2">
        <v>653</v>
      </c>
      <c r="K46" s="1">
        <v>285489</v>
      </c>
      <c r="L46" s="1">
        <v>293181</v>
      </c>
      <c r="M46" s="1">
        <v>973764</v>
      </c>
      <c r="N46" s="6"/>
      <c r="O46" s="6"/>
    </row>
    <row r="47" spans="1:15" ht="15" thickBot="1" x14ac:dyDescent="0.4">
      <c r="A47" s="43">
        <v>43</v>
      </c>
      <c r="B47" s="41" t="s">
        <v>56</v>
      </c>
      <c r="C47" s="1">
        <v>15848</v>
      </c>
      <c r="D47" s="2"/>
      <c r="E47" s="2">
        <v>350</v>
      </c>
      <c r="F47" s="2"/>
      <c r="G47" s="1">
        <v>11507</v>
      </c>
      <c r="H47" s="1">
        <v>3991</v>
      </c>
      <c r="I47" s="1">
        <v>8843</v>
      </c>
      <c r="J47" s="2">
        <v>195</v>
      </c>
      <c r="K47" s="1">
        <v>561113</v>
      </c>
      <c r="L47" s="1">
        <v>313095</v>
      </c>
      <c r="M47" s="1">
        <v>1792147</v>
      </c>
      <c r="N47" s="6"/>
      <c r="O47" s="6"/>
    </row>
    <row r="48" spans="1:15" ht="15" thickBot="1" x14ac:dyDescent="0.4">
      <c r="A48" s="43">
        <v>44</v>
      </c>
      <c r="B48" s="41" t="s">
        <v>63</v>
      </c>
      <c r="C48" s="1">
        <v>15326</v>
      </c>
      <c r="D48" s="2"/>
      <c r="E48" s="2">
        <v>627</v>
      </c>
      <c r="F48" s="2"/>
      <c r="G48" s="1">
        <v>12155</v>
      </c>
      <c r="H48" s="1">
        <v>2544</v>
      </c>
      <c r="I48" s="1">
        <v>21716</v>
      </c>
      <c r="J48" s="2">
        <v>888</v>
      </c>
      <c r="K48" s="1">
        <v>387860</v>
      </c>
      <c r="L48" s="1">
        <v>549572</v>
      </c>
      <c r="M48" s="1">
        <v>705749</v>
      </c>
      <c r="N48" s="6"/>
      <c r="O48" s="6"/>
    </row>
    <row r="49" spans="1:15" ht="15" thickBot="1" x14ac:dyDescent="0.4">
      <c r="A49" s="43">
        <v>45</v>
      </c>
      <c r="B49" s="41" t="s">
        <v>51</v>
      </c>
      <c r="C49" s="1">
        <v>13071</v>
      </c>
      <c r="D49" s="2"/>
      <c r="E49" s="2">
        <v>180</v>
      </c>
      <c r="F49" s="2"/>
      <c r="G49" s="1">
        <v>9256</v>
      </c>
      <c r="H49" s="1">
        <v>3635</v>
      </c>
      <c r="I49" s="1">
        <v>12230</v>
      </c>
      <c r="J49" s="2">
        <v>168</v>
      </c>
      <c r="K49" s="1">
        <v>343158</v>
      </c>
      <c r="L49" s="1">
        <v>321075</v>
      </c>
      <c r="M49" s="1">
        <v>1068778</v>
      </c>
      <c r="N49" s="5"/>
      <c r="O49" s="6"/>
    </row>
    <row r="50" spans="1:15" ht="15" thickBot="1" x14ac:dyDescent="0.4">
      <c r="A50" s="43">
        <v>46</v>
      </c>
      <c r="B50" s="41" t="s">
        <v>47</v>
      </c>
      <c r="C50" s="1">
        <v>12410</v>
      </c>
      <c r="D50" s="2"/>
      <c r="E50" s="2">
        <v>136</v>
      </c>
      <c r="F50" s="2"/>
      <c r="G50" s="1">
        <v>10298</v>
      </c>
      <c r="H50" s="1">
        <v>1976</v>
      </c>
      <c r="I50" s="1">
        <v>8765</v>
      </c>
      <c r="J50" s="2">
        <v>96</v>
      </c>
      <c r="K50" s="1">
        <v>420433</v>
      </c>
      <c r="L50" s="1">
        <v>296943</v>
      </c>
      <c r="M50" s="1">
        <v>1415872</v>
      </c>
      <c r="N50" s="5"/>
      <c r="O50" s="6"/>
    </row>
    <row r="51" spans="1:15" ht="15" thickBot="1" x14ac:dyDescent="0.4">
      <c r="A51" s="43">
        <v>47</v>
      </c>
      <c r="B51" s="41" t="s">
        <v>42</v>
      </c>
      <c r="C51" s="1">
        <v>8266</v>
      </c>
      <c r="D51" s="2"/>
      <c r="E51" s="2">
        <v>439</v>
      </c>
      <c r="F51" s="2"/>
      <c r="G51" s="1">
        <v>7522</v>
      </c>
      <c r="H51" s="2">
        <v>305</v>
      </c>
      <c r="I51" s="1">
        <v>6079</v>
      </c>
      <c r="J51" s="2">
        <v>323</v>
      </c>
      <c r="K51" s="1">
        <v>304821</v>
      </c>
      <c r="L51" s="1">
        <v>224181</v>
      </c>
      <c r="M51" s="1">
        <v>1359711</v>
      </c>
      <c r="N51" s="6"/>
      <c r="O51" s="6"/>
    </row>
    <row r="52" spans="1:15" ht="15" thickBot="1" x14ac:dyDescent="0.4">
      <c r="A52" s="43">
        <v>48</v>
      </c>
      <c r="B52" s="41" t="s">
        <v>52</v>
      </c>
      <c r="C52" s="1">
        <v>7824</v>
      </c>
      <c r="D52" s="2"/>
      <c r="E52" s="2">
        <v>56</v>
      </c>
      <c r="F52" s="2"/>
      <c r="G52" s="1">
        <v>4057</v>
      </c>
      <c r="H52" s="1">
        <v>3711</v>
      </c>
      <c r="I52" s="1">
        <v>10695</v>
      </c>
      <c r="J52" s="2">
        <v>77</v>
      </c>
      <c r="K52" s="1">
        <v>457207</v>
      </c>
      <c r="L52" s="1">
        <v>624988</v>
      </c>
      <c r="M52" s="1">
        <v>731545</v>
      </c>
      <c r="N52" s="6"/>
      <c r="O52" s="6"/>
    </row>
    <row r="53" spans="1:15" ht="15" thickBot="1" x14ac:dyDescent="0.4">
      <c r="A53" s="43">
        <v>49</v>
      </c>
      <c r="B53" s="41" t="s">
        <v>55</v>
      </c>
      <c r="C53" s="1">
        <v>5948</v>
      </c>
      <c r="D53" s="2"/>
      <c r="E53" s="2">
        <v>50</v>
      </c>
      <c r="F53" s="2"/>
      <c r="G53" s="1">
        <v>4791</v>
      </c>
      <c r="H53" s="1">
        <v>1107</v>
      </c>
      <c r="I53" s="1">
        <v>10277</v>
      </c>
      <c r="J53" s="2">
        <v>86</v>
      </c>
      <c r="K53" s="1">
        <v>161417</v>
      </c>
      <c r="L53" s="1">
        <v>278902</v>
      </c>
      <c r="M53" s="1">
        <v>578759</v>
      </c>
      <c r="N53" s="5"/>
      <c r="O53" s="6"/>
    </row>
    <row r="54" spans="1:15" ht="15" thickBot="1" x14ac:dyDescent="0.4">
      <c r="A54" s="43">
        <v>50</v>
      </c>
      <c r="B54" s="41" t="s">
        <v>39</v>
      </c>
      <c r="C54" s="1">
        <v>5391</v>
      </c>
      <c r="D54" s="2"/>
      <c r="E54" s="2">
        <v>141</v>
      </c>
      <c r="F54" s="2"/>
      <c r="G54" s="1">
        <v>4678</v>
      </c>
      <c r="H54" s="2">
        <v>572</v>
      </c>
      <c r="I54" s="1">
        <v>4011</v>
      </c>
      <c r="J54" s="2">
        <v>105</v>
      </c>
      <c r="K54" s="1">
        <v>444931</v>
      </c>
      <c r="L54" s="1">
        <v>330998</v>
      </c>
      <c r="M54" s="1">
        <v>1344212</v>
      </c>
      <c r="N54" s="5"/>
      <c r="O54" s="6"/>
    </row>
    <row r="55" spans="1:15" ht="15" thickBot="1" x14ac:dyDescent="0.4">
      <c r="A55" s="43">
        <v>51</v>
      </c>
      <c r="B55" s="41" t="s">
        <v>48</v>
      </c>
      <c r="C55" s="1">
        <v>1752</v>
      </c>
      <c r="D55" s="2"/>
      <c r="E55" s="2">
        <v>58</v>
      </c>
      <c r="F55" s="2"/>
      <c r="G55" s="1">
        <v>1606</v>
      </c>
      <c r="H55" s="2">
        <v>88</v>
      </c>
      <c r="I55" s="1">
        <v>2808</v>
      </c>
      <c r="J55" s="2">
        <v>93</v>
      </c>
      <c r="K55" s="1">
        <v>162727</v>
      </c>
      <c r="L55" s="1">
        <v>260785</v>
      </c>
      <c r="M55" s="1">
        <v>623989</v>
      </c>
      <c r="N55" s="6"/>
      <c r="O55" s="6"/>
    </row>
    <row r="56" spans="1:15" ht="15" thickBot="1" x14ac:dyDescent="0.4">
      <c r="A56" s="43">
        <v>52</v>
      </c>
      <c r="B56" s="42" t="s">
        <v>65</v>
      </c>
      <c r="C56" s="1">
        <v>48755</v>
      </c>
      <c r="D56" s="2"/>
      <c r="E56" s="2">
        <v>661</v>
      </c>
      <c r="F56" s="2"/>
      <c r="G56" s="2" t="s">
        <v>104</v>
      </c>
      <c r="H56" s="2" t="s">
        <v>104</v>
      </c>
      <c r="I56" s="1">
        <v>14395</v>
      </c>
      <c r="J56" s="2">
        <v>195</v>
      </c>
      <c r="K56" s="1">
        <v>464073</v>
      </c>
      <c r="L56" s="1">
        <v>137018</v>
      </c>
      <c r="M56" s="1">
        <v>3386941</v>
      </c>
      <c r="N56" s="5"/>
      <c r="O56" s="5"/>
    </row>
    <row r="57" spans="1:15" ht="15" thickBot="1" x14ac:dyDescent="0.4">
      <c r="A57" s="43">
        <v>53</v>
      </c>
      <c r="B57" s="42" t="s">
        <v>64</v>
      </c>
      <c r="C57" s="1">
        <v>2488</v>
      </c>
      <c r="D57" s="2"/>
      <c r="E57" s="2">
        <v>45</v>
      </c>
      <c r="F57" s="2"/>
      <c r="G57" s="1">
        <v>1822</v>
      </c>
      <c r="H57" s="2">
        <v>621</v>
      </c>
      <c r="I57" s="2"/>
      <c r="J57" s="2"/>
      <c r="K57" s="1">
        <v>50292</v>
      </c>
      <c r="L57" s="2"/>
      <c r="M57" s="2"/>
      <c r="N57" s="6"/>
      <c r="O57" s="5"/>
    </row>
    <row r="58" spans="1:15" ht="21.5" thickBot="1" x14ac:dyDescent="0.4">
      <c r="A58" s="56">
        <v>54</v>
      </c>
      <c r="B58" s="57" t="s">
        <v>66</v>
      </c>
      <c r="C58" s="58">
        <v>1318</v>
      </c>
      <c r="D58" s="59"/>
      <c r="E58" s="59">
        <v>20</v>
      </c>
      <c r="F58" s="59"/>
      <c r="G58" s="58">
        <v>1254</v>
      </c>
      <c r="H58" s="59">
        <v>44</v>
      </c>
      <c r="I58" s="59"/>
      <c r="J58" s="59"/>
      <c r="K58" s="58">
        <v>20582</v>
      </c>
      <c r="L58" s="59"/>
      <c r="M58" s="59"/>
      <c r="N58" s="60"/>
      <c r="O58" s="34"/>
    </row>
  </sheetData>
  <mergeCells count="2">
    <mergeCell ref="P1:R1"/>
    <mergeCell ref="U1:Y1"/>
  </mergeCells>
  <hyperlinks>
    <hyperlink ref="B5" r:id="rId1" display="https://www.worldometers.info/coronavirus/usa/california/" xr:uid="{7CC90B0A-B15A-428A-BA02-BD077203D129}"/>
    <hyperlink ref="B6" r:id="rId2" display="https://www.worldometers.info/coronavirus/usa/texas/" xr:uid="{902AA353-9357-4A1C-9B5A-98454E7F7E4C}"/>
    <hyperlink ref="B7" r:id="rId3" display="https://www.worldometers.info/coronavirus/usa/florida/" xr:uid="{A5EF2EDF-129E-4C0C-884D-B19A4F5A4062}"/>
    <hyperlink ref="B8" r:id="rId4" display="https://www.worldometers.info/coronavirus/usa/new-york/" xr:uid="{3E8FB543-A63C-46FA-8230-A63B5A7A6932}"/>
    <hyperlink ref="B9" r:id="rId5" display="https://www.worldometers.info/coronavirus/usa/georgia/" xr:uid="{005F4978-865C-44AD-94E5-525AC8DEF10D}"/>
    <hyperlink ref="B10" r:id="rId6" display="https://www.worldometers.info/coronavirus/usa/illinois/" xr:uid="{4E2B2305-B0BA-4C1A-A024-2EED98105BB8}"/>
    <hyperlink ref="B11" r:id="rId7" display="https://www.worldometers.info/coronavirus/usa/arizona/" xr:uid="{70EAB215-F4DB-4ACA-89D7-CC26CA66EC37}"/>
    <hyperlink ref="B12" r:id="rId8" display="https://www.worldometers.info/coronavirus/usa/north-carolina/" xr:uid="{AA2CC6DD-1B60-4101-B406-6F4EF0055703}"/>
    <hyperlink ref="B13" r:id="rId9" display="https://www.worldometers.info/coronavirus/usa/new-jersey/" xr:uid="{4CB15B30-0F16-441E-B5FB-F7A21AAECC4E}"/>
    <hyperlink ref="B14" r:id="rId10" display="https://www.worldometers.info/coronavirus/usa/tennessee/" xr:uid="{FD5EF8B9-8A94-4C47-A72A-5FD7461057C0}"/>
    <hyperlink ref="B15" r:id="rId11" display="https://www.worldometers.info/coronavirus/usa/louisiana/" xr:uid="{E76CE7CA-5AED-4563-A61D-C3EA9DB3EF33}"/>
    <hyperlink ref="B16" r:id="rId12" display="https://www.worldometers.info/coronavirus/usa/pennsylvania/" xr:uid="{2E38A10A-E080-4A9C-96FA-C7CA43447E6D}"/>
    <hyperlink ref="B17" r:id="rId13" display="https://www.worldometers.info/coronavirus/usa/alabama/" xr:uid="{36E962C9-0AC5-4C10-8C18-D90927A7A6BC}"/>
    <hyperlink ref="B18" r:id="rId14" display="https://www.worldometers.info/coronavirus/usa/ohio/" xr:uid="{C7A6C5EB-C9E6-4094-9846-D3E80C5B0E6F}"/>
    <hyperlink ref="B19" r:id="rId15" display="https://www.worldometers.info/coronavirus/usa/virginia/" xr:uid="{A1C09784-45EC-41D3-95A7-F8D9E4F6DBDF}"/>
    <hyperlink ref="B20" r:id="rId16" display="https://www.worldometers.info/coronavirus/usa/south-carolina/" xr:uid="{0F678D0D-4362-40F8-A19E-3DECACBEDCE0}"/>
    <hyperlink ref="B21" r:id="rId17" display="https://www.worldometers.info/coronavirus/usa/michigan/" xr:uid="{BAC2D6BA-BC0F-4EE5-8A90-6384B91A38A1}"/>
    <hyperlink ref="B22" r:id="rId18" display="https://www.worldometers.info/coronavirus/usa/massachusetts/" xr:uid="{27E07376-BCEC-4392-A8DD-C88C4E4B570E}"/>
    <hyperlink ref="B23" r:id="rId19" display="https://www.worldometers.info/coronavirus/usa/missouri/" xr:uid="{785870BE-2455-48B3-A447-9B7A4EFCCEF6}"/>
    <hyperlink ref="B24" r:id="rId20" display="https://www.worldometers.info/coronavirus/usa/maryland/" xr:uid="{A1221D71-1482-4625-9A2E-0DC9308F2922}"/>
    <hyperlink ref="B25" r:id="rId21" display="https://www.worldometers.info/coronavirus/usa/wisconsin/" xr:uid="{A1292025-47CE-48E0-8093-E5E4B5A76175}"/>
    <hyperlink ref="B26" r:id="rId22" display="https://www.worldometers.info/coronavirus/usa/indiana/" xr:uid="{604CD6D5-7430-4465-9DC0-30D3774E7A05}"/>
    <hyperlink ref="B27" r:id="rId23" display="https://www.worldometers.info/coronavirus/usa/minnesota/" xr:uid="{7357E7E2-1060-4B2E-922E-A958144A2BDE}"/>
    <hyperlink ref="B28" r:id="rId24" display="https://www.worldometers.info/coronavirus/usa/mississippi/" xr:uid="{4E5C7E0F-02E9-40E1-B824-80EC2D708A4C}"/>
    <hyperlink ref="B29" r:id="rId25" display="https://www.worldometers.info/coronavirus/usa/washington/" xr:uid="{511C4A7F-EEDF-4185-B5A8-E7E80C1DA21F}"/>
    <hyperlink ref="B30" r:id="rId26" display="https://www.worldometers.info/coronavirus/usa/iowa/" xr:uid="{57C0FFE1-5375-4CE7-8BA2-7BE95FB89BCF}"/>
    <hyperlink ref="B31" r:id="rId27" display="https://www.worldometers.info/coronavirus/usa/oklahoma/" xr:uid="{BA574378-FF71-4B91-809F-B9C3CADC4627}"/>
    <hyperlink ref="B32" r:id="rId28" display="https://www.worldometers.info/coronavirus/usa/arkansas/" xr:uid="{CBFBFE92-2BF5-4C05-AE17-A9B076F6D75C}"/>
    <hyperlink ref="B33" r:id="rId29" display="https://www.worldometers.info/coronavirus/usa/nevada/" xr:uid="{06CE079C-608E-4CD2-BAB2-06020B56DC4A}"/>
    <hyperlink ref="B34" r:id="rId30" display="https://www.worldometers.info/coronavirus/usa/utah/" xr:uid="{E986E824-DB45-4715-9F76-B855C9A925EA}"/>
    <hyperlink ref="B35" r:id="rId31" display="https://www.worldometers.info/coronavirus/usa/colorado/" xr:uid="{839E5A05-BCB5-4F71-A9CD-33464F2FBD70}"/>
    <hyperlink ref="B36" r:id="rId32" display="https://www.worldometers.info/coronavirus/usa/kentucky/" xr:uid="{B40B8B7A-1FEB-493F-B0CD-DD226F3D520D}"/>
    <hyperlink ref="B37" r:id="rId33" display="https://www.worldometers.info/coronavirus/usa/kansas/" xr:uid="{C78CEC5E-CEF5-490D-A5F9-45DA0F03D800}"/>
    <hyperlink ref="B38" r:id="rId34" display="https://www.worldometers.info/coronavirus/usa/connecticut/" xr:uid="{78E71B34-5EF2-4AB5-9122-64B9182E5C82}"/>
    <hyperlink ref="B39" r:id="rId35" display="https://www.worldometers.info/coronavirus/usa/nebraska/" xr:uid="{9C50B062-30E9-4625-BF68-4CDFF2DD692C}"/>
    <hyperlink ref="B40" r:id="rId36" display="https://www.worldometers.info/coronavirus/usa/idaho/" xr:uid="{D8619CEE-2A7D-4982-AF5C-F73D8EBC5C0E}"/>
    <hyperlink ref="B41" r:id="rId37" display="https://www.worldometers.info/coronavirus/usa/oregon/" xr:uid="{D0615FEC-F482-4168-AD8C-5E8AED90940A}"/>
    <hyperlink ref="B42" r:id="rId38" display="https://www.worldometers.info/coronavirus/usa/new-mexico/" xr:uid="{A58C6D5E-1515-49AA-B3BA-3A5110B5E481}"/>
    <hyperlink ref="B43" r:id="rId39" display="https://www.worldometers.info/coronavirus/usa/rhode-island/" xr:uid="{45E8FE91-11BA-434F-A8D2-89A1855DFBD6}"/>
    <hyperlink ref="B44" r:id="rId40" display="https://www.worldometers.info/coronavirus/usa/south-dakota/" xr:uid="{90E2C454-FF12-4913-967E-7415CEF16E29}"/>
    <hyperlink ref="B45" r:id="rId41" display="https://www.worldometers.info/coronavirus/usa/north-dakota/" xr:uid="{3480948F-D8DE-46F9-B12E-71245260290C}"/>
    <hyperlink ref="B46" r:id="rId42" display="https://www.worldometers.info/coronavirus/usa/delaware/" xr:uid="{1B0678F1-1E82-46E5-9669-7BCDCCD2D015}"/>
    <hyperlink ref="B47" r:id="rId43" display="https://www.worldometers.info/coronavirus/usa/west-virginia/" xr:uid="{D5E6EE27-3CC9-4153-AD8B-39AF61C86BBD}"/>
    <hyperlink ref="B48" r:id="rId44" display="https://www.worldometers.info/coronavirus/usa/district-of-columbia/" xr:uid="{77808B5B-E8C1-4E57-B753-279D6BE81F89}"/>
    <hyperlink ref="B49" r:id="rId45" display="https://www.worldometers.info/coronavirus/usa/montana/" xr:uid="{F84DA894-454B-4DA6-A0AB-8C49EED0B1FC}"/>
    <hyperlink ref="B50" r:id="rId46" display="https://www.worldometers.info/coronavirus/usa/hawaii/" xr:uid="{0D39C687-5800-499D-8B38-9E1CD5843031}"/>
    <hyperlink ref="B51" r:id="rId47" display="https://www.worldometers.info/coronavirus/usa/new-hampshire/" xr:uid="{1B22B3B0-DD41-4A08-AC8F-5898C4F6EC16}"/>
    <hyperlink ref="B52" r:id="rId48" display="https://www.worldometers.info/coronavirus/usa/alaska/" xr:uid="{C2364952-91F4-4751-A730-507CEE36D4A4}"/>
    <hyperlink ref="B53" r:id="rId49" display="https://www.worldometers.info/coronavirus/usa/wyoming/" xr:uid="{9B3BA82C-84F4-419C-BD6B-220028E7C183}"/>
    <hyperlink ref="B54" r:id="rId50" display="https://www.worldometers.info/coronavirus/usa/maine/" xr:uid="{0F9C19F2-44B9-4BA3-972A-5E72A6929206}"/>
    <hyperlink ref="B55" r:id="rId51" display="https://www.worldometers.info/coronavirus/usa/vermont/" xr:uid="{10993CB3-E45B-4190-B02F-B9873F73617B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5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2" sqref="A2:D55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92</v>
      </c>
      <c r="C1" s="24" t="s">
        <v>91</v>
      </c>
      <c r="D1" s="24" t="s">
        <v>90</v>
      </c>
      <c r="E1" s="24" t="s">
        <v>89</v>
      </c>
      <c r="F1" s="24" t="s">
        <v>103</v>
      </c>
      <c r="G1" s="24" t="s">
        <v>88</v>
      </c>
      <c r="H1" s="24" t="s">
        <v>87</v>
      </c>
      <c r="I1" s="24" t="s">
        <v>93</v>
      </c>
      <c r="J1" s="24" t="s">
        <v>86</v>
      </c>
      <c r="K1" s="24" t="s">
        <v>85</v>
      </c>
      <c r="L1" s="24" t="s">
        <v>102</v>
      </c>
      <c r="M1" s="24"/>
      <c r="N1" s="24" t="s">
        <v>97</v>
      </c>
      <c r="O1" s="24" t="s">
        <v>98</v>
      </c>
      <c r="P1" s="24" t="s">
        <v>99</v>
      </c>
      <c r="Q1" s="24" t="s">
        <v>100</v>
      </c>
    </row>
    <row r="2" spans="1:17" ht="15" thickBot="1" x14ac:dyDescent="0.35">
      <c r="A2" s="41" t="s">
        <v>36</v>
      </c>
      <c r="B2" s="1">
        <v>154701</v>
      </c>
      <c r="C2" s="2"/>
      <c r="D2" s="1">
        <v>2540</v>
      </c>
      <c r="E2" s="2"/>
      <c r="F2" s="1">
        <v>67948</v>
      </c>
      <c r="G2" s="1">
        <v>84213</v>
      </c>
      <c r="H2" s="1">
        <v>31551</v>
      </c>
      <c r="I2" s="2">
        <v>518</v>
      </c>
      <c r="J2" s="1">
        <v>1190432</v>
      </c>
      <c r="K2" s="1">
        <v>242787</v>
      </c>
      <c r="L2" s="1">
        <v>4903185</v>
      </c>
      <c r="M2" s="44"/>
      <c r="N2" s="37">
        <f>IFERROR(B2/J2,0)</f>
        <v>0.12995366388000323</v>
      </c>
      <c r="O2" s="38">
        <f>IFERROR(I2/H2,0)</f>
        <v>1.6417863142214193E-2</v>
      </c>
      <c r="P2" s="36">
        <f>D2*250</f>
        <v>635000</v>
      </c>
      <c r="Q2" s="39">
        <f>ABS(P2-B2)/B2</f>
        <v>3.1046922773608445</v>
      </c>
    </row>
    <row r="3" spans="1:17" ht="15" thickBot="1" x14ac:dyDescent="0.35">
      <c r="A3" s="41" t="s">
        <v>52</v>
      </c>
      <c r="B3" s="1">
        <v>7824</v>
      </c>
      <c r="C3" s="2"/>
      <c r="D3" s="2">
        <v>56</v>
      </c>
      <c r="E3" s="2"/>
      <c r="F3" s="1">
        <v>4057</v>
      </c>
      <c r="G3" s="1">
        <v>3711</v>
      </c>
      <c r="H3" s="1">
        <v>10695</v>
      </c>
      <c r="I3" s="2">
        <v>77</v>
      </c>
      <c r="J3" s="1">
        <v>457207</v>
      </c>
      <c r="K3" s="1">
        <v>624988</v>
      </c>
      <c r="L3" s="1">
        <v>731545</v>
      </c>
      <c r="M3" s="44"/>
      <c r="N3" s="37">
        <f>IFERROR(B3/J3,0)</f>
        <v>1.7112598888468462E-2</v>
      </c>
      <c r="O3" s="38">
        <f>IFERROR(I3/H3,0)</f>
        <v>7.1996259934548855E-3</v>
      </c>
      <c r="P3" s="36">
        <f>D3*250</f>
        <v>14000</v>
      </c>
      <c r="Q3" s="39">
        <f>ABS(P3-B3)/B3</f>
        <v>0.78936605316973418</v>
      </c>
    </row>
    <row r="4" spans="1:17" ht="15" thickBot="1" x14ac:dyDescent="0.35">
      <c r="A4" s="41" t="s">
        <v>33</v>
      </c>
      <c r="B4" s="1">
        <v>218507</v>
      </c>
      <c r="C4" s="2"/>
      <c r="D4" s="1">
        <v>5650</v>
      </c>
      <c r="E4" s="2"/>
      <c r="F4" s="1">
        <v>35261</v>
      </c>
      <c r="G4" s="1">
        <v>177596</v>
      </c>
      <c r="H4" s="1">
        <v>30020</v>
      </c>
      <c r="I4" s="2">
        <v>776</v>
      </c>
      <c r="J4" s="1">
        <v>1750673</v>
      </c>
      <c r="K4" s="1">
        <v>240519</v>
      </c>
      <c r="L4" s="1">
        <v>7278717</v>
      </c>
      <c r="M4" s="44"/>
      <c r="N4" s="37">
        <f>IFERROR(B4/J4,0)</f>
        <v>0.12481314328832398</v>
      </c>
      <c r="O4" s="38">
        <f>IFERROR(I4/H4,0)</f>
        <v>2.5849433710859428E-2</v>
      </c>
      <c r="P4" s="36">
        <f>D4*250</f>
        <v>1412500</v>
      </c>
      <c r="Q4" s="39">
        <f>ABS(P4-B4)/B4</f>
        <v>5.4643237974069478</v>
      </c>
    </row>
    <row r="5" spans="1:17" ht="12.5" customHeight="1" thickBot="1" x14ac:dyDescent="0.35">
      <c r="A5" s="41" t="s">
        <v>34</v>
      </c>
      <c r="B5" s="1">
        <v>83697</v>
      </c>
      <c r="C5" s="2"/>
      <c r="D5" s="1">
        <v>1369</v>
      </c>
      <c r="E5" s="2"/>
      <c r="F5" s="1">
        <v>75312</v>
      </c>
      <c r="G5" s="1">
        <v>7016</v>
      </c>
      <c r="H5" s="1">
        <v>27734</v>
      </c>
      <c r="I5" s="2">
        <v>454</v>
      </c>
      <c r="J5" s="1">
        <v>1041417</v>
      </c>
      <c r="K5" s="1">
        <v>345091</v>
      </c>
      <c r="L5" s="1">
        <v>3017804</v>
      </c>
      <c r="M5" s="44"/>
      <c r="N5" s="37">
        <f>IFERROR(B5/J5,0)</f>
        <v>8.0368382693964083E-2</v>
      </c>
      <c r="O5" s="38">
        <f>IFERROR(I5/H5,0)</f>
        <v>1.636979880291339E-2</v>
      </c>
      <c r="P5" s="36">
        <f>D5*250</f>
        <v>342250</v>
      </c>
      <c r="Q5" s="39">
        <f>ABS(P5-B5)/B5</f>
        <v>3.0891549278946675</v>
      </c>
    </row>
    <row r="6" spans="1:17" ht="15" thickBot="1" x14ac:dyDescent="0.35">
      <c r="A6" s="41" t="s">
        <v>10</v>
      </c>
      <c r="B6" s="1">
        <v>819524</v>
      </c>
      <c r="C6" s="2"/>
      <c r="D6" s="1">
        <v>15900</v>
      </c>
      <c r="E6" s="2"/>
      <c r="F6" s="1">
        <v>419515</v>
      </c>
      <c r="G6" s="1">
        <v>384109</v>
      </c>
      <c r="H6" s="1">
        <v>20741</v>
      </c>
      <c r="I6" s="2">
        <v>402</v>
      </c>
      <c r="J6" s="1">
        <v>14705202</v>
      </c>
      <c r="K6" s="1">
        <v>372168</v>
      </c>
      <c r="L6" s="1">
        <v>39512223</v>
      </c>
      <c r="M6" s="44"/>
      <c r="N6" s="37">
        <f>IFERROR(B6/J6,0)</f>
        <v>5.5730210302449436E-2</v>
      </c>
      <c r="O6" s="38">
        <f>IFERROR(I6/H6,0)</f>
        <v>1.9381900583385566E-2</v>
      </c>
      <c r="P6" s="36">
        <f>D6*250</f>
        <v>3975000</v>
      </c>
      <c r="Q6" s="39">
        <f>ABS(P6-B6)/B6</f>
        <v>3.8503765600519326</v>
      </c>
    </row>
    <row r="7" spans="1:17" ht="15" thickBot="1" x14ac:dyDescent="0.35">
      <c r="A7" s="41" t="s">
        <v>18</v>
      </c>
      <c r="B7" s="1">
        <v>70536</v>
      </c>
      <c r="C7" s="2"/>
      <c r="D7" s="1">
        <v>2051</v>
      </c>
      <c r="E7" s="2"/>
      <c r="F7" s="1">
        <v>31601</v>
      </c>
      <c r="G7" s="1">
        <v>36884</v>
      </c>
      <c r="H7" s="1">
        <v>12249</v>
      </c>
      <c r="I7" s="2">
        <v>356</v>
      </c>
      <c r="J7" s="1">
        <v>911426</v>
      </c>
      <c r="K7" s="1">
        <v>158268</v>
      </c>
      <c r="L7" s="1">
        <v>5758736</v>
      </c>
      <c r="M7" s="44"/>
      <c r="N7" s="37">
        <f>IFERROR(B7/J7,0)</f>
        <v>7.7390813955274487E-2</v>
      </c>
      <c r="O7" s="38">
        <f>IFERROR(I7/H7,0)</f>
        <v>2.9063597028328843E-2</v>
      </c>
      <c r="P7" s="36">
        <f>D7*250</f>
        <v>512750</v>
      </c>
      <c r="Q7" s="39">
        <f>ABS(P7-B7)/B7</f>
        <v>6.2693376431892931</v>
      </c>
    </row>
    <row r="8" spans="1:17" ht="15" thickBot="1" x14ac:dyDescent="0.35">
      <c r="A8" s="41" t="s">
        <v>23</v>
      </c>
      <c r="B8" s="1">
        <v>57550</v>
      </c>
      <c r="C8" s="2"/>
      <c r="D8" s="1">
        <v>4508</v>
      </c>
      <c r="E8" s="2"/>
      <c r="F8" s="1">
        <v>42240</v>
      </c>
      <c r="G8" s="1">
        <v>10802</v>
      </c>
      <c r="H8" s="1">
        <v>16142</v>
      </c>
      <c r="I8" s="1">
        <v>1264</v>
      </c>
      <c r="J8" s="1">
        <v>1591572</v>
      </c>
      <c r="K8" s="1">
        <v>446408</v>
      </c>
      <c r="L8" s="1">
        <v>3565287</v>
      </c>
      <c r="M8" s="44"/>
      <c r="N8" s="37">
        <f>IFERROR(B8/J8,0)</f>
        <v>3.615921868442018E-2</v>
      </c>
      <c r="O8" s="38">
        <f>IFERROR(I8/H8,0)</f>
        <v>7.8305042745632505E-2</v>
      </c>
      <c r="P8" s="36">
        <f>D8*250</f>
        <v>1127000</v>
      </c>
      <c r="Q8" s="39">
        <f>ABS(P8-B8)/B8</f>
        <v>18.582971329278887</v>
      </c>
    </row>
    <row r="9" spans="1:17" ht="15" thickBot="1" x14ac:dyDescent="0.35">
      <c r="A9" s="41" t="s">
        <v>43</v>
      </c>
      <c r="B9" s="1">
        <v>20613</v>
      </c>
      <c r="C9" s="2"/>
      <c r="D9" s="2">
        <v>636</v>
      </c>
      <c r="E9" s="2"/>
      <c r="F9" s="1">
        <v>10622</v>
      </c>
      <c r="G9" s="1">
        <v>9355</v>
      </c>
      <c r="H9" s="1">
        <v>21168</v>
      </c>
      <c r="I9" s="2">
        <v>653</v>
      </c>
      <c r="J9" s="1">
        <v>285489</v>
      </c>
      <c r="K9" s="1">
        <v>293181</v>
      </c>
      <c r="L9" s="1">
        <v>973764</v>
      </c>
      <c r="M9" s="44"/>
      <c r="N9" s="37">
        <f>IFERROR(B9/J9,0)</f>
        <v>7.2202431617330268E-2</v>
      </c>
      <c r="O9" s="38">
        <f>IFERROR(I9/H9,0)</f>
        <v>3.0848450491307633E-2</v>
      </c>
      <c r="P9" s="36">
        <f>D9*250</f>
        <v>159000</v>
      </c>
      <c r="Q9" s="39">
        <f>ABS(P9-B9)/B9</f>
        <v>6.7135788094891575</v>
      </c>
    </row>
    <row r="10" spans="1:17" ht="15" thickBot="1" x14ac:dyDescent="0.35">
      <c r="A10" s="41" t="s">
        <v>63</v>
      </c>
      <c r="B10" s="1">
        <v>15326</v>
      </c>
      <c r="C10" s="2"/>
      <c r="D10" s="2">
        <v>627</v>
      </c>
      <c r="E10" s="2"/>
      <c r="F10" s="1">
        <v>12155</v>
      </c>
      <c r="G10" s="1">
        <v>2544</v>
      </c>
      <c r="H10" s="1">
        <v>21716</v>
      </c>
      <c r="I10" s="2">
        <v>888</v>
      </c>
      <c r="J10" s="1">
        <v>387860</v>
      </c>
      <c r="K10" s="1">
        <v>549572</v>
      </c>
      <c r="L10" s="1">
        <v>705749</v>
      </c>
      <c r="M10" s="44"/>
      <c r="N10" s="37">
        <f>IFERROR(B10/J10,0)</f>
        <v>3.9514257721858403E-2</v>
      </c>
      <c r="O10" s="38">
        <f>IFERROR(I10/H10,0)</f>
        <v>4.0891508565113283E-2</v>
      </c>
      <c r="P10" s="36">
        <f>D10*250</f>
        <v>156750</v>
      </c>
      <c r="Q10" s="39">
        <f>ABS(P10-B10)/B10</f>
        <v>9.227717604071513</v>
      </c>
    </row>
    <row r="11" spans="1:17" ht="15" thickBot="1" x14ac:dyDescent="0.35">
      <c r="A11" s="41" t="s">
        <v>13</v>
      </c>
      <c r="B11" s="1">
        <v>706516</v>
      </c>
      <c r="C11" s="2"/>
      <c r="D11" s="1">
        <v>14317</v>
      </c>
      <c r="E11" s="2"/>
      <c r="F11" s="1">
        <v>321288</v>
      </c>
      <c r="G11" s="1">
        <v>370911</v>
      </c>
      <c r="H11" s="1">
        <v>32895</v>
      </c>
      <c r="I11" s="2">
        <v>667</v>
      </c>
      <c r="J11" s="1">
        <v>5308344</v>
      </c>
      <c r="K11" s="1">
        <v>247156</v>
      </c>
      <c r="L11" s="1">
        <v>21477737</v>
      </c>
      <c r="M11" s="45"/>
      <c r="N11" s="37">
        <f>IFERROR(B11/J11,0)</f>
        <v>0.13309536834839641</v>
      </c>
      <c r="O11" s="38">
        <f>IFERROR(I11/H11,0)</f>
        <v>2.0276637786897703E-2</v>
      </c>
      <c r="P11" s="36">
        <f>D11*250</f>
        <v>3579250</v>
      </c>
      <c r="Q11" s="39">
        <f>ABS(P11-B11)/B11</f>
        <v>4.0660565365823276</v>
      </c>
    </row>
    <row r="12" spans="1:17" ht="15" thickBot="1" x14ac:dyDescent="0.35">
      <c r="A12" s="41" t="s">
        <v>16</v>
      </c>
      <c r="B12" s="1">
        <v>318026</v>
      </c>
      <c r="C12" s="2"/>
      <c r="D12" s="1">
        <v>7021</v>
      </c>
      <c r="E12" s="2"/>
      <c r="F12" s="1">
        <v>96907</v>
      </c>
      <c r="G12" s="1">
        <v>214098</v>
      </c>
      <c r="H12" s="1">
        <v>29953</v>
      </c>
      <c r="I12" s="2">
        <v>661</v>
      </c>
      <c r="J12" s="1">
        <v>3235804</v>
      </c>
      <c r="K12" s="1">
        <v>304764</v>
      </c>
      <c r="L12" s="1">
        <v>10617423</v>
      </c>
      <c r="M12" s="44"/>
      <c r="N12" s="37">
        <f>IFERROR(B12/J12,0)</f>
        <v>9.8283455981882706E-2</v>
      </c>
      <c r="O12" s="38">
        <f>IFERROR(I12/H12,0)</f>
        <v>2.2067906386672453E-2</v>
      </c>
      <c r="P12" s="36">
        <f>D12*250</f>
        <v>1755250</v>
      </c>
      <c r="Q12" s="39">
        <f>ABS(P12-B12)/B12</f>
        <v>4.5192028324728168</v>
      </c>
    </row>
    <row r="13" spans="1:17" ht="13.5" thickBot="1" x14ac:dyDescent="0.35">
      <c r="A13" s="42" t="s">
        <v>64</v>
      </c>
      <c r="B13" s="1">
        <v>2488</v>
      </c>
      <c r="C13" s="2"/>
      <c r="D13" s="2">
        <v>45</v>
      </c>
      <c r="E13" s="2"/>
      <c r="F13" s="1">
        <v>1822</v>
      </c>
      <c r="G13" s="2">
        <v>621</v>
      </c>
      <c r="H13" s="2"/>
      <c r="I13" s="2"/>
      <c r="J13" s="1">
        <v>50292</v>
      </c>
      <c r="K13" s="2"/>
      <c r="L13" s="2"/>
      <c r="M13" s="44"/>
      <c r="N13" s="37">
        <f>IFERROR(B13/J13,0)</f>
        <v>4.9471088841167583E-2</v>
      </c>
      <c r="O13" s="38">
        <f>IFERROR(I13/H13,0)</f>
        <v>0</v>
      </c>
      <c r="P13" s="36">
        <f>D13*250</f>
        <v>11250</v>
      </c>
      <c r="Q13" s="39">
        <f>ABS(P13-B13)/B13</f>
        <v>3.5217041800643085</v>
      </c>
    </row>
    <row r="14" spans="1:17" ht="15" thickBot="1" x14ac:dyDescent="0.35">
      <c r="A14" s="41" t="s">
        <v>47</v>
      </c>
      <c r="B14" s="1">
        <v>12410</v>
      </c>
      <c r="C14" s="2"/>
      <c r="D14" s="2">
        <v>136</v>
      </c>
      <c r="E14" s="2"/>
      <c r="F14" s="1">
        <v>10298</v>
      </c>
      <c r="G14" s="1">
        <v>1976</v>
      </c>
      <c r="H14" s="1">
        <v>8765</v>
      </c>
      <c r="I14" s="2">
        <v>96</v>
      </c>
      <c r="J14" s="1">
        <v>420433</v>
      </c>
      <c r="K14" s="1">
        <v>296943</v>
      </c>
      <c r="L14" s="1">
        <v>1415872</v>
      </c>
      <c r="M14" s="44"/>
      <c r="N14" s="37">
        <f>IFERROR(B14/J14,0)</f>
        <v>2.9517188232132112E-2</v>
      </c>
      <c r="O14" s="38">
        <f>IFERROR(I14/H14,0)</f>
        <v>1.0952652595550484E-2</v>
      </c>
      <c r="P14" s="36">
        <f>D14*250</f>
        <v>34000</v>
      </c>
      <c r="Q14" s="39">
        <f>ABS(P14-B14)/B14</f>
        <v>1.7397260273972603</v>
      </c>
    </row>
    <row r="15" spans="1:17" ht="15" thickBot="1" x14ac:dyDescent="0.35">
      <c r="A15" s="41" t="s">
        <v>49</v>
      </c>
      <c r="B15" s="1">
        <v>42048</v>
      </c>
      <c r="C15" s="2"/>
      <c r="D15" s="2">
        <v>469</v>
      </c>
      <c r="E15" s="2"/>
      <c r="F15" s="1">
        <v>22180</v>
      </c>
      <c r="G15" s="1">
        <v>19399</v>
      </c>
      <c r="H15" s="1">
        <v>23529</v>
      </c>
      <c r="I15" s="2">
        <v>262</v>
      </c>
      <c r="J15" s="1">
        <v>309156</v>
      </c>
      <c r="K15" s="1">
        <v>172997</v>
      </c>
      <c r="L15" s="1">
        <v>1787065</v>
      </c>
      <c r="M15" s="44"/>
      <c r="N15" s="37">
        <f>IFERROR(B15/J15,0)</f>
        <v>0.13600900516244227</v>
      </c>
      <c r="O15" s="38">
        <f>IFERROR(I15/H15,0)</f>
        <v>1.1135194865910154E-2</v>
      </c>
      <c r="P15" s="36">
        <f>D15*250</f>
        <v>117250</v>
      </c>
      <c r="Q15" s="39">
        <f>ABS(P15-B15)/B15</f>
        <v>1.7884798325722984</v>
      </c>
    </row>
    <row r="16" spans="1:17" ht="15" thickBot="1" x14ac:dyDescent="0.35">
      <c r="A16" s="41" t="s">
        <v>12</v>
      </c>
      <c r="B16" s="1">
        <v>295763</v>
      </c>
      <c r="C16" s="2"/>
      <c r="D16" s="1">
        <v>8916</v>
      </c>
      <c r="E16" s="2"/>
      <c r="F16" s="1">
        <v>208128</v>
      </c>
      <c r="G16" s="1">
        <v>78719</v>
      </c>
      <c r="H16" s="1">
        <v>23340</v>
      </c>
      <c r="I16" s="2">
        <v>704</v>
      </c>
      <c r="J16" s="1">
        <v>5624822</v>
      </c>
      <c r="K16" s="1">
        <v>443884</v>
      </c>
      <c r="L16" s="1">
        <v>12671821</v>
      </c>
      <c r="M16" s="44"/>
      <c r="N16" s="37">
        <f>IFERROR(B16/J16,0)</f>
        <v>5.2581752809244452E-2</v>
      </c>
      <c r="O16" s="38">
        <f>IFERROR(I16/H16,0)</f>
        <v>3.0162810625535563E-2</v>
      </c>
      <c r="P16" s="36">
        <f>D16*250</f>
        <v>2229000</v>
      </c>
      <c r="Q16" s="39">
        <f>ABS(P16-B16)/B16</f>
        <v>6.5364396493138086</v>
      </c>
    </row>
    <row r="17" spans="1:17" ht="15" thickBot="1" x14ac:dyDescent="0.35">
      <c r="A17" s="41" t="s">
        <v>27</v>
      </c>
      <c r="B17" s="1">
        <v>120019</v>
      </c>
      <c r="C17" s="2"/>
      <c r="D17" s="1">
        <v>3632</v>
      </c>
      <c r="E17" s="2"/>
      <c r="F17" s="1">
        <v>94816</v>
      </c>
      <c r="G17" s="1">
        <v>21571</v>
      </c>
      <c r="H17" s="1">
        <v>17828</v>
      </c>
      <c r="I17" s="2">
        <v>539</v>
      </c>
      <c r="J17" s="1">
        <v>2066474</v>
      </c>
      <c r="K17" s="1">
        <v>306953</v>
      </c>
      <c r="L17" s="1">
        <v>6732219</v>
      </c>
      <c r="M17" s="44"/>
      <c r="N17" s="37">
        <f>IFERROR(B17/J17,0)</f>
        <v>5.8079124150606301E-2</v>
      </c>
      <c r="O17" s="38">
        <f>IFERROR(I17/H17,0)</f>
        <v>3.0233340812205519E-2</v>
      </c>
      <c r="P17" s="36">
        <f>D17*250</f>
        <v>908000</v>
      </c>
      <c r="Q17" s="39">
        <f>ABS(P17-B17)/B17</f>
        <v>6.5654688007732105</v>
      </c>
    </row>
    <row r="18" spans="1:17" ht="15" thickBot="1" x14ac:dyDescent="0.35">
      <c r="A18" s="41" t="s">
        <v>41</v>
      </c>
      <c r="B18" s="1">
        <v>89248</v>
      </c>
      <c r="C18" s="55">
        <v>412</v>
      </c>
      <c r="D18" s="1">
        <v>1358</v>
      </c>
      <c r="E18" s="54">
        <v>12</v>
      </c>
      <c r="F18" s="1">
        <v>69524</v>
      </c>
      <c r="G18" s="1">
        <v>18366</v>
      </c>
      <c r="H18" s="1">
        <v>28287</v>
      </c>
      <c r="I18" s="2">
        <v>430</v>
      </c>
      <c r="J18" s="1">
        <v>801494</v>
      </c>
      <c r="K18" s="1">
        <v>254034</v>
      </c>
      <c r="L18" s="1">
        <v>3155070</v>
      </c>
      <c r="M18" s="44"/>
      <c r="N18" s="37">
        <f>IFERROR(B18/J18,0)</f>
        <v>0.11135205004653809</v>
      </c>
      <c r="O18" s="38">
        <f>IFERROR(I18/H18,0)</f>
        <v>1.5201329232509633E-2</v>
      </c>
      <c r="P18" s="36">
        <f>D18*250</f>
        <v>339500</v>
      </c>
      <c r="Q18" s="39">
        <f>ABS(P18-B18)/B18</f>
        <v>2.8040068124775903</v>
      </c>
    </row>
    <row r="19" spans="1:17" ht="15" thickBot="1" x14ac:dyDescent="0.35">
      <c r="A19" s="41" t="s">
        <v>45</v>
      </c>
      <c r="B19" s="1">
        <v>60790</v>
      </c>
      <c r="C19" s="55">
        <v>978</v>
      </c>
      <c r="D19" s="2">
        <v>678</v>
      </c>
      <c r="E19" s="2"/>
      <c r="F19" s="1">
        <v>45989</v>
      </c>
      <c r="G19" s="1">
        <v>14123</v>
      </c>
      <c r="H19" s="1">
        <v>20866</v>
      </c>
      <c r="I19" s="2">
        <v>233</v>
      </c>
      <c r="J19" s="1">
        <v>521450</v>
      </c>
      <c r="K19" s="1">
        <v>178989</v>
      </c>
      <c r="L19" s="1">
        <v>2913314</v>
      </c>
      <c r="M19" s="44"/>
      <c r="N19" s="37">
        <f>IFERROR(B19/J19,0)</f>
        <v>0.11657877073544923</v>
      </c>
      <c r="O19" s="38">
        <f>IFERROR(I19/H19,0)</f>
        <v>1.1166490942202626E-2</v>
      </c>
      <c r="P19" s="36">
        <f>D19*250</f>
        <v>169500</v>
      </c>
      <c r="Q19" s="39">
        <f>ABS(P19-B19)/B19</f>
        <v>1.7882875472939628</v>
      </c>
    </row>
    <row r="20" spans="1:17" ht="15" thickBot="1" x14ac:dyDescent="0.35">
      <c r="A20" s="41" t="s">
        <v>38</v>
      </c>
      <c r="B20" s="1">
        <v>68840</v>
      </c>
      <c r="C20" s="2"/>
      <c r="D20" s="1">
        <v>1174</v>
      </c>
      <c r="E20" s="2"/>
      <c r="F20" s="1">
        <v>11840</v>
      </c>
      <c r="G20" s="1">
        <v>55826</v>
      </c>
      <c r="H20" s="1">
        <v>15408</v>
      </c>
      <c r="I20" s="2">
        <v>263</v>
      </c>
      <c r="J20" s="1">
        <v>1459816</v>
      </c>
      <c r="K20" s="1">
        <v>326751</v>
      </c>
      <c r="L20" s="1">
        <v>4467673</v>
      </c>
      <c r="M20" s="44"/>
      <c r="N20" s="37">
        <f>IFERROR(B20/J20,0)</f>
        <v>4.7156627958592039E-2</v>
      </c>
      <c r="O20" s="38">
        <f>IFERROR(I20/H20,0)</f>
        <v>1.7069055036344757E-2</v>
      </c>
      <c r="P20" s="36">
        <f>D20*250</f>
        <v>293500</v>
      </c>
      <c r="Q20" s="39">
        <f>ABS(P20-B20)/B20</f>
        <v>3.2635095874491573</v>
      </c>
    </row>
    <row r="21" spans="1:17" ht="15" thickBot="1" x14ac:dyDescent="0.35">
      <c r="A21" s="41" t="s">
        <v>14</v>
      </c>
      <c r="B21" s="1">
        <v>166033</v>
      </c>
      <c r="C21" s="2"/>
      <c r="D21" s="1">
        <v>5511</v>
      </c>
      <c r="E21" s="2"/>
      <c r="F21" s="1">
        <v>154163</v>
      </c>
      <c r="G21" s="1">
        <v>6359</v>
      </c>
      <c r="H21" s="1">
        <v>35715</v>
      </c>
      <c r="I21" s="1">
        <v>1185</v>
      </c>
      <c r="J21" s="1">
        <v>2317179</v>
      </c>
      <c r="K21" s="1">
        <v>498447</v>
      </c>
      <c r="L21" s="1">
        <v>4648794</v>
      </c>
      <c r="M21" s="44"/>
      <c r="N21" s="37">
        <f>IFERROR(B21/J21,0)</f>
        <v>7.1653074708514106E-2</v>
      </c>
      <c r="O21" s="38">
        <f>IFERROR(I21/H21,0)</f>
        <v>3.3179336413271733E-2</v>
      </c>
      <c r="P21" s="36">
        <f>D21*250</f>
        <v>1377750</v>
      </c>
      <c r="Q21" s="39">
        <f>ABS(P21-B21)/B21</f>
        <v>7.2980491829937426</v>
      </c>
    </row>
    <row r="22" spans="1:17" ht="15" thickBot="1" x14ac:dyDescent="0.35">
      <c r="A22" s="41" t="s">
        <v>39</v>
      </c>
      <c r="B22" s="1">
        <v>5391</v>
      </c>
      <c r="C22" s="2"/>
      <c r="D22" s="2">
        <v>141</v>
      </c>
      <c r="E22" s="2"/>
      <c r="F22" s="1">
        <v>4678</v>
      </c>
      <c r="G22" s="2">
        <v>572</v>
      </c>
      <c r="H22" s="1">
        <v>4011</v>
      </c>
      <c r="I22" s="2">
        <v>105</v>
      </c>
      <c r="J22" s="1">
        <v>444931</v>
      </c>
      <c r="K22" s="1">
        <v>330998</v>
      </c>
      <c r="L22" s="1">
        <v>1344212</v>
      </c>
      <c r="M22" s="44"/>
      <c r="N22" s="37">
        <f>IFERROR(B22/J22,0)</f>
        <v>1.2116485477523481E-2</v>
      </c>
      <c r="O22" s="38">
        <f>IFERROR(I22/H22,0)</f>
        <v>2.6178010471204188E-2</v>
      </c>
      <c r="P22" s="36">
        <f>D22*250</f>
        <v>35250</v>
      </c>
      <c r="Q22" s="39">
        <f>ABS(P22-B22)/B22</f>
        <v>5.5386755703951032</v>
      </c>
    </row>
    <row r="23" spans="1:17" ht="15" thickBot="1" x14ac:dyDescent="0.35">
      <c r="A23" s="41" t="s">
        <v>26</v>
      </c>
      <c r="B23" s="1">
        <v>124725</v>
      </c>
      <c r="C23" s="2"/>
      <c r="D23" s="1">
        <v>3949</v>
      </c>
      <c r="E23" s="2"/>
      <c r="F23" s="1">
        <v>7536</v>
      </c>
      <c r="G23" s="1">
        <v>113240</v>
      </c>
      <c r="H23" s="1">
        <v>20630</v>
      </c>
      <c r="I23" s="2">
        <v>653</v>
      </c>
      <c r="J23" s="1">
        <v>2605913</v>
      </c>
      <c r="K23" s="1">
        <v>431037</v>
      </c>
      <c r="L23" s="1">
        <v>6045680</v>
      </c>
      <c r="M23" s="44"/>
      <c r="N23" s="37">
        <f>IFERROR(B23/J23,0)</f>
        <v>4.7862303921888415E-2</v>
      </c>
      <c r="O23" s="38">
        <f>IFERROR(I23/H23,0)</f>
        <v>3.1652932622394568E-2</v>
      </c>
      <c r="P23" s="36">
        <f>D23*250</f>
        <v>987250</v>
      </c>
      <c r="Q23" s="39">
        <f>ABS(P23-B23)/B23</f>
        <v>6.915413910603327</v>
      </c>
    </row>
    <row r="24" spans="1:17" ht="15" thickBot="1" x14ac:dyDescent="0.35">
      <c r="A24" s="41" t="s">
        <v>17</v>
      </c>
      <c r="B24" s="1">
        <v>132116</v>
      </c>
      <c r="C24" s="2"/>
      <c r="D24" s="1">
        <v>9456</v>
      </c>
      <c r="E24" s="2"/>
      <c r="F24" s="1">
        <v>113768</v>
      </c>
      <c r="G24" s="1">
        <v>8892</v>
      </c>
      <c r="H24" s="1">
        <v>19168</v>
      </c>
      <c r="I24" s="1">
        <v>1372</v>
      </c>
      <c r="J24" s="1">
        <v>2486472</v>
      </c>
      <c r="K24" s="1">
        <v>360750</v>
      </c>
      <c r="L24" s="1">
        <v>6892503</v>
      </c>
      <c r="M24" s="44"/>
      <c r="N24" s="37">
        <f>IFERROR(B24/J24,0)</f>
        <v>5.3133918258480288E-2</v>
      </c>
      <c r="O24" s="38">
        <f>IFERROR(I24/H24,0)</f>
        <v>7.1577629382303845E-2</v>
      </c>
      <c r="P24" s="36">
        <f>D24*250</f>
        <v>2364000</v>
      </c>
      <c r="Q24" s="39">
        <f>ABS(P24-B24)/B24</f>
        <v>16.893366435556633</v>
      </c>
    </row>
    <row r="25" spans="1:17" ht="15" thickBot="1" x14ac:dyDescent="0.35">
      <c r="A25" s="41" t="s">
        <v>11</v>
      </c>
      <c r="B25" s="1">
        <v>138014</v>
      </c>
      <c r="C25" s="2"/>
      <c r="D25" s="1">
        <v>7083</v>
      </c>
      <c r="E25" s="2"/>
      <c r="F25" s="1">
        <v>95051</v>
      </c>
      <c r="G25" s="1">
        <v>35880</v>
      </c>
      <c r="H25" s="1">
        <v>13820</v>
      </c>
      <c r="I25" s="2">
        <v>709</v>
      </c>
      <c r="J25" s="1">
        <v>3977820</v>
      </c>
      <c r="K25" s="1">
        <v>398305</v>
      </c>
      <c r="L25" s="1">
        <v>9986857</v>
      </c>
      <c r="M25" s="44"/>
      <c r="N25" s="37">
        <f>IFERROR(B25/J25,0)</f>
        <v>3.4695888702857343E-2</v>
      </c>
      <c r="O25" s="38">
        <f>IFERROR(I25/H25,0)</f>
        <v>5.130246020260492E-2</v>
      </c>
      <c r="P25" s="36">
        <f>D25*250</f>
        <v>1770750</v>
      </c>
      <c r="Q25" s="39">
        <f>ABS(P25-B25)/B25</f>
        <v>11.830220122596259</v>
      </c>
    </row>
    <row r="26" spans="1:17" ht="15" thickBot="1" x14ac:dyDescent="0.35">
      <c r="A26" s="41" t="s">
        <v>32</v>
      </c>
      <c r="B26" s="1">
        <v>99134</v>
      </c>
      <c r="C26" s="2"/>
      <c r="D26" s="1">
        <v>2089</v>
      </c>
      <c r="E26" s="2"/>
      <c r="F26" s="1">
        <v>89392</v>
      </c>
      <c r="G26" s="1">
        <v>7653</v>
      </c>
      <c r="H26" s="1">
        <v>17578</v>
      </c>
      <c r="I26" s="2">
        <v>370</v>
      </c>
      <c r="J26" s="1">
        <v>2030167</v>
      </c>
      <c r="K26" s="1">
        <v>359982</v>
      </c>
      <c r="L26" s="1">
        <v>5639632</v>
      </c>
      <c r="M26" s="44"/>
      <c r="N26" s="37">
        <f>IFERROR(B26/J26,0)</f>
        <v>4.8830465671050705E-2</v>
      </c>
      <c r="O26" s="38">
        <f>IFERROR(I26/H26,0)</f>
        <v>2.104903857094095E-2</v>
      </c>
      <c r="P26" s="36">
        <f>D26*250</f>
        <v>522250</v>
      </c>
      <c r="Q26" s="39">
        <f>ABS(P26-B26)/B26</f>
        <v>4.2681219359654605</v>
      </c>
    </row>
    <row r="27" spans="1:17" ht="15" thickBot="1" x14ac:dyDescent="0.35">
      <c r="A27" s="41" t="s">
        <v>30</v>
      </c>
      <c r="B27" s="1">
        <v>98190</v>
      </c>
      <c r="C27" s="2"/>
      <c r="D27" s="1">
        <v>2969</v>
      </c>
      <c r="E27" s="2"/>
      <c r="F27" s="1">
        <v>89737</v>
      </c>
      <c r="G27" s="1">
        <v>5484</v>
      </c>
      <c r="H27" s="1">
        <v>32992</v>
      </c>
      <c r="I27" s="2">
        <v>998</v>
      </c>
      <c r="J27" s="1">
        <v>823185</v>
      </c>
      <c r="K27" s="1">
        <v>276594</v>
      </c>
      <c r="L27" s="1">
        <v>2976149</v>
      </c>
      <c r="M27" s="44"/>
      <c r="N27" s="37">
        <f>IFERROR(B27/J27,0)</f>
        <v>0.11928059913628164</v>
      </c>
      <c r="O27" s="38">
        <f>IFERROR(I27/H27,0)</f>
        <v>3.0249757516973813E-2</v>
      </c>
      <c r="P27" s="36">
        <f>D27*250</f>
        <v>742250</v>
      </c>
      <c r="Q27" s="39">
        <f>ABS(P27-B27)/B27</f>
        <v>6.5593237600570324</v>
      </c>
    </row>
    <row r="28" spans="1:17" ht="15" thickBot="1" x14ac:dyDescent="0.35">
      <c r="A28" s="41" t="s">
        <v>35</v>
      </c>
      <c r="B28" s="1">
        <v>131497</v>
      </c>
      <c r="C28" s="63">
        <v>1965</v>
      </c>
      <c r="D28" s="1">
        <v>2239</v>
      </c>
      <c r="E28" s="54">
        <v>26</v>
      </c>
      <c r="F28" s="1">
        <v>21886</v>
      </c>
      <c r="G28" s="1">
        <v>107372</v>
      </c>
      <c r="H28" s="1">
        <v>21425</v>
      </c>
      <c r="I28" s="2">
        <v>365</v>
      </c>
      <c r="J28" s="1">
        <v>1936601</v>
      </c>
      <c r="K28" s="1">
        <v>315540</v>
      </c>
      <c r="L28" s="1">
        <v>6137428</v>
      </c>
      <c r="M28" s="44"/>
      <c r="N28" s="37">
        <f>IFERROR(B28/J28,0)</f>
        <v>6.7900925384216992E-2</v>
      </c>
      <c r="O28" s="38">
        <f>IFERROR(I28/H28,0)</f>
        <v>1.7036172695449242E-2</v>
      </c>
      <c r="P28" s="36">
        <f>D28*250</f>
        <v>559750</v>
      </c>
      <c r="Q28" s="39">
        <f>ABS(P28-B28)/B28</f>
        <v>3.2567511045879374</v>
      </c>
    </row>
    <row r="29" spans="1:17" ht="15" thickBot="1" x14ac:dyDescent="0.35">
      <c r="A29" s="41" t="s">
        <v>51</v>
      </c>
      <c r="B29" s="1">
        <v>13071</v>
      </c>
      <c r="C29" s="2"/>
      <c r="D29" s="2">
        <v>180</v>
      </c>
      <c r="E29" s="2"/>
      <c r="F29" s="1">
        <v>9256</v>
      </c>
      <c r="G29" s="1">
        <v>3635</v>
      </c>
      <c r="H29" s="1">
        <v>12230</v>
      </c>
      <c r="I29" s="2">
        <v>168</v>
      </c>
      <c r="J29" s="1">
        <v>343158</v>
      </c>
      <c r="K29" s="1">
        <v>321075</v>
      </c>
      <c r="L29" s="1">
        <v>1068778</v>
      </c>
      <c r="M29" s="44"/>
      <c r="N29" s="37">
        <f>IFERROR(B29/J29,0)</f>
        <v>3.8090325739163884E-2</v>
      </c>
      <c r="O29" s="38">
        <f>IFERROR(I29/H29,0)</f>
        <v>1.3736713000817661E-2</v>
      </c>
      <c r="P29" s="36">
        <f>D29*250</f>
        <v>45000</v>
      </c>
      <c r="Q29" s="39">
        <f>ABS(P29-B29)/B29</f>
        <v>2.4427358274041771</v>
      </c>
    </row>
    <row r="30" spans="1:17" ht="15" thickBot="1" x14ac:dyDescent="0.35">
      <c r="A30" s="41" t="s">
        <v>50</v>
      </c>
      <c r="B30" s="1">
        <v>45564</v>
      </c>
      <c r="C30" s="2"/>
      <c r="D30" s="2">
        <v>478</v>
      </c>
      <c r="E30" s="2"/>
      <c r="F30" s="1">
        <v>33362</v>
      </c>
      <c r="G30" s="1">
        <v>11724</v>
      </c>
      <c r="H30" s="1">
        <v>23554</v>
      </c>
      <c r="I30" s="2">
        <v>247</v>
      </c>
      <c r="J30" s="1">
        <v>459845</v>
      </c>
      <c r="K30" s="1">
        <v>237719</v>
      </c>
      <c r="L30" s="1">
        <v>1934408</v>
      </c>
      <c r="M30" s="44"/>
      <c r="N30" s="37">
        <f>IFERROR(B30/J30,0)</f>
        <v>9.9085561439180597E-2</v>
      </c>
      <c r="O30" s="38">
        <f>IFERROR(I30/H30,0)</f>
        <v>1.0486541564065551E-2</v>
      </c>
      <c r="P30" s="36">
        <f>D30*250</f>
        <v>119500</v>
      </c>
      <c r="Q30" s="39">
        <f>ABS(P30-B30)/B30</f>
        <v>1.6226845755420947</v>
      </c>
    </row>
    <row r="31" spans="1:17" ht="15" thickBot="1" x14ac:dyDescent="0.35">
      <c r="A31" s="41" t="s">
        <v>31</v>
      </c>
      <c r="B31" s="1">
        <v>79980</v>
      </c>
      <c r="C31" s="2"/>
      <c r="D31" s="1">
        <v>1600</v>
      </c>
      <c r="E31" s="2"/>
      <c r="F31" s="1">
        <v>56270</v>
      </c>
      <c r="G31" s="1">
        <v>22110</v>
      </c>
      <c r="H31" s="1">
        <v>25966</v>
      </c>
      <c r="I31" s="2">
        <v>519</v>
      </c>
      <c r="J31" s="1">
        <v>1052436</v>
      </c>
      <c r="K31" s="1">
        <v>341683</v>
      </c>
      <c r="L31" s="1">
        <v>3080156</v>
      </c>
      <c r="M31" s="44"/>
      <c r="N31" s="37">
        <f>IFERROR(B31/J31,0)</f>
        <v>7.5995119893276175E-2</v>
      </c>
      <c r="O31" s="38">
        <f>IFERROR(I31/H31,0)</f>
        <v>1.9987676191943311E-2</v>
      </c>
      <c r="P31" s="36">
        <f>D31*250</f>
        <v>400000</v>
      </c>
      <c r="Q31" s="39">
        <f>ABS(P31-B31)/B31</f>
        <v>4.0012503125781445</v>
      </c>
    </row>
    <row r="32" spans="1:17" ht="15" thickBot="1" x14ac:dyDescent="0.35">
      <c r="A32" s="41" t="s">
        <v>42</v>
      </c>
      <c r="B32" s="1">
        <v>8266</v>
      </c>
      <c r="C32" s="2"/>
      <c r="D32" s="2">
        <v>439</v>
      </c>
      <c r="E32" s="2"/>
      <c r="F32" s="1">
        <v>7522</v>
      </c>
      <c r="G32" s="2">
        <v>305</v>
      </c>
      <c r="H32" s="1">
        <v>6079</v>
      </c>
      <c r="I32" s="2">
        <v>323</v>
      </c>
      <c r="J32" s="1">
        <v>304821</v>
      </c>
      <c r="K32" s="1">
        <v>224181</v>
      </c>
      <c r="L32" s="1">
        <v>1359711</v>
      </c>
      <c r="M32" s="44"/>
      <c r="N32" s="37">
        <f>IFERROR(B32/J32,0)</f>
        <v>2.7117554236748779E-2</v>
      </c>
      <c r="O32" s="38">
        <f>IFERROR(I32/H32,0)</f>
        <v>5.3133739101825957E-2</v>
      </c>
      <c r="P32" s="36">
        <f>D32*250</f>
        <v>109750</v>
      </c>
      <c r="Q32" s="39">
        <f>ABS(P32-B32)/B32</f>
        <v>12.277280425840793</v>
      </c>
    </row>
    <row r="33" spans="1:17" ht="15" thickBot="1" x14ac:dyDescent="0.35">
      <c r="A33" s="41" t="s">
        <v>8</v>
      </c>
      <c r="B33" s="1">
        <v>208994</v>
      </c>
      <c r="C33" s="2"/>
      <c r="D33" s="1">
        <v>16245</v>
      </c>
      <c r="E33" s="2"/>
      <c r="F33" s="1">
        <v>171616</v>
      </c>
      <c r="G33" s="1">
        <v>21133</v>
      </c>
      <c r="H33" s="1">
        <v>23530</v>
      </c>
      <c r="I33" s="1">
        <v>1829</v>
      </c>
      <c r="J33" s="1">
        <v>3613032</v>
      </c>
      <c r="K33" s="1">
        <v>406773</v>
      </c>
      <c r="L33" s="1">
        <v>8882190</v>
      </c>
      <c r="M33" s="44"/>
      <c r="N33" s="37">
        <f>IFERROR(B33/J33,0)</f>
        <v>5.7844491828469825E-2</v>
      </c>
      <c r="O33" s="38">
        <f>IFERROR(I33/H33,0)</f>
        <v>7.7730556736081605E-2</v>
      </c>
      <c r="P33" s="36">
        <f>D33*250</f>
        <v>4061250</v>
      </c>
      <c r="Q33" s="39">
        <f>ABS(P33-B33)/B33</f>
        <v>18.432376049073181</v>
      </c>
    </row>
    <row r="34" spans="1:17" ht="15" thickBot="1" x14ac:dyDescent="0.35">
      <c r="A34" s="41" t="s">
        <v>44</v>
      </c>
      <c r="B34" s="1">
        <v>29435</v>
      </c>
      <c r="C34" s="2"/>
      <c r="D34" s="2">
        <v>877</v>
      </c>
      <c r="E34" s="2"/>
      <c r="F34" s="1">
        <v>16671</v>
      </c>
      <c r="G34" s="1">
        <v>11887</v>
      </c>
      <c r="H34" s="1">
        <v>14038</v>
      </c>
      <c r="I34" s="2">
        <v>418</v>
      </c>
      <c r="J34" s="1">
        <v>921009</v>
      </c>
      <c r="K34" s="1">
        <v>439239</v>
      </c>
      <c r="L34" s="1">
        <v>2096829</v>
      </c>
      <c r="M34" s="44"/>
      <c r="N34" s="37">
        <f>IFERROR(B34/J34,0)</f>
        <v>3.1959513967833107E-2</v>
      </c>
      <c r="O34" s="38">
        <f>IFERROR(I34/H34,0)</f>
        <v>2.9776321413306737E-2</v>
      </c>
      <c r="P34" s="36">
        <f>D34*250</f>
        <v>219250</v>
      </c>
      <c r="Q34" s="39">
        <f>ABS(P34-B34)/B34</f>
        <v>6.4486155936809917</v>
      </c>
    </row>
    <row r="35" spans="1:17" ht="15" thickBot="1" x14ac:dyDescent="0.35">
      <c r="A35" s="41" t="s">
        <v>7</v>
      </c>
      <c r="B35" s="1">
        <v>493155</v>
      </c>
      <c r="C35" s="2"/>
      <c r="D35" s="1">
        <v>33246</v>
      </c>
      <c r="E35" s="2"/>
      <c r="F35" s="1">
        <v>394930</v>
      </c>
      <c r="G35" s="1">
        <v>64979</v>
      </c>
      <c r="H35" s="1">
        <v>25350</v>
      </c>
      <c r="I35" s="1">
        <v>1709</v>
      </c>
      <c r="J35" s="1">
        <v>10747313</v>
      </c>
      <c r="K35" s="1">
        <v>552460</v>
      </c>
      <c r="L35" s="1">
        <v>19453561</v>
      </c>
      <c r="M35" s="44"/>
      <c r="N35" s="37">
        <f>IFERROR(B35/J35,0)</f>
        <v>4.5886353174974991E-2</v>
      </c>
      <c r="O35" s="38">
        <f>IFERROR(I35/H35,0)</f>
        <v>6.7416173570019722E-2</v>
      </c>
      <c r="P35" s="36">
        <f>D35*250</f>
        <v>8311500</v>
      </c>
      <c r="Q35" s="39">
        <f>ABS(P35-B35)/B35</f>
        <v>15.853727529884113</v>
      </c>
    </row>
    <row r="36" spans="1:17" ht="15" thickBot="1" x14ac:dyDescent="0.35">
      <c r="A36" s="41" t="s">
        <v>24</v>
      </c>
      <c r="B36" s="1">
        <v>210632</v>
      </c>
      <c r="C36" s="2"/>
      <c r="D36" s="1">
        <v>3532</v>
      </c>
      <c r="E36" s="2"/>
      <c r="F36" s="1">
        <v>184422</v>
      </c>
      <c r="G36" s="1">
        <v>22678</v>
      </c>
      <c r="H36" s="1">
        <v>20083</v>
      </c>
      <c r="I36" s="2">
        <v>337</v>
      </c>
      <c r="J36" s="1">
        <v>3029942</v>
      </c>
      <c r="K36" s="1">
        <v>288894</v>
      </c>
      <c r="L36" s="1">
        <v>10488084</v>
      </c>
      <c r="M36" s="44"/>
      <c r="N36" s="37">
        <f>IFERROR(B36/J36,0)</f>
        <v>6.9516842236584067E-2</v>
      </c>
      <c r="O36" s="38">
        <f>IFERROR(I36/H36,0)</f>
        <v>1.678036149977593E-2</v>
      </c>
      <c r="P36" s="36">
        <f>D36*250</f>
        <v>883000</v>
      </c>
      <c r="Q36" s="39">
        <f>ABS(P36-B36)/B36</f>
        <v>3.1921455429374452</v>
      </c>
    </row>
    <row r="37" spans="1:17" ht="15" thickBot="1" x14ac:dyDescent="0.35">
      <c r="A37" s="41" t="s">
        <v>53</v>
      </c>
      <c r="B37" s="1">
        <v>21846</v>
      </c>
      <c r="C37" s="2"/>
      <c r="D37" s="2">
        <v>246</v>
      </c>
      <c r="E37" s="2"/>
      <c r="F37" s="1">
        <v>17938</v>
      </c>
      <c r="G37" s="1">
        <v>3662</v>
      </c>
      <c r="H37" s="1">
        <v>28667</v>
      </c>
      <c r="I37" s="2">
        <v>323</v>
      </c>
      <c r="J37" s="1">
        <v>241484</v>
      </c>
      <c r="K37" s="1">
        <v>316882</v>
      </c>
      <c r="L37" s="1">
        <v>762062</v>
      </c>
      <c r="M37" s="44"/>
      <c r="N37" s="37">
        <f>IFERROR(B37/J37,0)</f>
        <v>9.0465620910702163E-2</v>
      </c>
      <c r="O37" s="38">
        <f>IFERROR(I37/H37,0)</f>
        <v>1.1267310845222729E-2</v>
      </c>
      <c r="P37" s="36">
        <f>D37*250</f>
        <v>61500</v>
      </c>
      <c r="Q37" s="39">
        <f>ABS(P37-B37)/B37</f>
        <v>1.8151606701455645</v>
      </c>
    </row>
    <row r="38" spans="1:17" ht="15" thickBot="1" x14ac:dyDescent="0.35">
      <c r="A38" s="41" t="s">
        <v>21</v>
      </c>
      <c r="B38" s="1">
        <v>154107</v>
      </c>
      <c r="C38" s="2"/>
      <c r="D38" s="1">
        <v>4821</v>
      </c>
      <c r="E38" s="2"/>
      <c r="F38" s="1">
        <v>132980</v>
      </c>
      <c r="G38" s="1">
        <v>16306</v>
      </c>
      <c r="H38" s="1">
        <v>13184</v>
      </c>
      <c r="I38" s="2">
        <v>412</v>
      </c>
      <c r="J38" s="1">
        <v>3157139</v>
      </c>
      <c r="K38" s="1">
        <v>270093</v>
      </c>
      <c r="L38" s="1">
        <v>11689100</v>
      </c>
      <c r="M38" s="44"/>
      <c r="N38" s="37">
        <f>IFERROR(B38/J38,0)</f>
        <v>4.8812231580554422E-2</v>
      </c>
      <c r="O38" s="38">
        <f>IFERROR(I38/H38,0)</f>
        <v>3.125E-2</v>
      </c>
      <c r="P38" s="36">
        <f>D38*250</f>
        <v>1205250</v>
      </c>
      <c r="Q38" s="39">
        <f>ABS(P38-B38)/B38</f>
        <v>6.8208647238606943</v>
      </c>
    </row>
    <row r="39" spans="1:17" ht="15" thickBot="1" x14ac:dyDescent="0.35">
      <c r="A39" s="41" t="s">
        <v>46</v>
      </c>
      <c r="B39" s="1">
        <v>87199</v>
      </c>
      <c r="C39" s="2"/>
      <c r="D39" s="1">
        <v>1031</v>
      </c>
      <c r="E39" s="2"/>
      <c r="F39" s="1">
        <v>73100</v>
      </c>
      <c r="G39" s="1">
        <v>13068</v>
      </c>
      <c r="H39" s="1">
        <v>22037</v>
      </c>
      <c r="I39" s="2">
        <v>261</v>
      </c>
      <c r="J39" s="1">
        <v>1229753</v>
      </c>
      <c r="K39" s="1">
        <v>310781</v>
      </c>
      <c r="L39" s="1">
        <v>3956971</v>
      </c>
      <c r="M39" s="44"/>
      <c r="N39" s="37">
        <f>IFERROR(B39/J39,0)</f>
        <v>7.0907735130550612E-2</v>
      </c>
      <c r="O39" s="38">
        <f>IFERROR(I39/H39,0)</f>
        <v>1.1843717384398966E-2</v>
      </c>
      <c r="P39" s="36">
        <f>D39*250</f>
        <v>257750</v>
      </c>
      <c r="Q39" s="39">
        <f>ABS(P39-B39)/B39</f>
        <v>1.9558825215885502</v>
      </c>
    </row>
    <row r="40" spans="1:17" ht="15" thickBot="1" x14ac:dyDescent="0.35">
      <c r="A40" s="41" t="s">
        <v>37</v>
      </c>
      <c r="B40" s="1">
        <v>33509</v>
      </c>
      <c r="C40" s="2"/>
      <c r="D40" s="2">
        <v>559</v>
      </c>
      <c r="E40" s="2"/>
      <c r="F40" s="1">
        <v>5720</v>
      </c>
      <c r="G40" s="1">
        <v>27230</v>
      </c>
      <c r="H40" s="1">
        <v>7945</v>
      </c>
      <c r="I40" s="2">
        <v>133</v>
      </c>
      <c r="J40" s="1">
        <v>684235</v>
      </c>
      <c r="K40" s="1">
        <v>162228</v>
      </c>
      <c r="L40" s="1">
        <v>4217737</v>
      </c>
      <c r="M40" s="44"/>
      <c r="N40" s="37">
        <f>IFERROR(B40/J40,0)</f>
        <v>4.897294058327914E-2</v>
      </c>
      <c r="O40" s="38">
        <f>IFERROR(I40/H40,0)</f>
        <v>1.6740088105726872E-2</v>
      </c>
      <c r="P40" s="36">
        <f>D40*250</f>
        <v>139750</v>
      </c>
      <c r="Q40" s="39">
        <f>ABS(P40-B40)/B40</f>
        <v>3.1705213524724702</v>
      </c>
    </row>
    <row r="41" spans="1:17" ht="15" thickBot="1" x14ac:dyDescent="0.35">
      <c r="A41" s="41" t="s">
        <v>19</v>
      </c>
      <c r="B41" s="1">
        <v>164141</v>
      </c>
      <c r="C41" s="2"/>
      <c r="D41" s="1">
        <v>8224</v>
      </c>
      <c r="E41" s="2"/>
      <c r="F41" s="1">
        <v>130352</v>
      </c>
      <c r="G41" s="1">
        <v>25565</v>
      </c>
      <c r="H41" s="1">
        <v>12822</v>
      </c>
      <c r="I41" s="2">
        <v>642</v>
      </c>
      <c r="J41" s="1">
        <v>2033051</v>
      </c>
      <c r="K41" s="1">
        <v>158807</v>
      </c>
      <c r="L41" s="1">
        <v>12801989</v>
      </c>
      <c r="M41" s="44"/>
      <c r="N41" s="37">
        <f>IFERROR(B41/J41,0)</f>
        <v>8.0736292399944717E-2</v>
      </c>
      <c r="O41" s="38">
        <f>IFERROR(I41/H41,0)</f>
        <v>5.00701918577445E-2</v>
      </c>
      <c r="P41" s="36">
        <f>D41*250</f>
        <v>2056000</v>
      </c>
      <c r="Q41" s="39">
        <f>ABS(P41-B41)/B41</f>
        <v>11.52581621898246</v>
      </c>
    </row>
    <row r="42" spans="1:17" ht="13.5" thickBot="1" x14ac:dyDescent="0.35">
      <c r="A42" s="42" t="s">
        <v>65</v>
      </c>
      <c r="B42" s="1">
        <v>48755</v>
      </c>
      <c r="C42" s="2"/>
      <c r="D42" s="2">
        <v>661</v>
      </c>
      <c r="E42" s="2"/>
      <c r="F42" s="2" t="s">
        <v>104</v>
      </c>
      <c r="G42" s="2" t="s">
        <v>104</v>
      </c>
      <c r="H42" s="1">
        <v>14395</v>
      </c>
      <c r="I42" s="2">
        <v>195</v>
      </c>
      <c r="J42" s="1">
        <v>464073</v>
      </c>
      <c r="K42" s="1">
        <v>137018</v>
      </c>
      <c r="L42" s="1">
        <v>3386941</v>
      </c>
      <c r="M42" s="44"/>
      <c r="N42" s="37">
        <f>IFERROR(B42/J42,0)</f>
        <v>0.10505890237096319</v>
      </c>
      <c r="O42" s="38">
        <f>IFERROR(I42/H42,0)</f>
        <v>1.3546370267453978E-2</v>
      </c>
      <c r="P42" s="36">
        <f>D42*250</f>
        <v>165250</v>
      </c>
      <c r="Q42" s="39">
        <f>ABS(P42-B42)/B42</f>
        <v>2.3893959593887808</v>
      </c>
    </row>
    <row r="43" spans="1:17" ht="15" thickBot="1" x14ac:dyDescent="0.35">
      <c r="A43" s="41" t="s">
        <v>40</v>
      </c>
      <c r="B43" s="1">
        <v>24748</v>
      </c>
      <c r="C43" s="2"/>
      <c r="D43" s="1">
        <v>1114</v>
      </c>
      <c r="E43" s="2"/>
      <c r="F43" s="1">
        <v>2322</v>
      </c>
      <c r="G43" s="1">
        <v>21312</v>
      </c>
      <c r="H43" s="1">
        <v>23361</v>
      </c>
      <c r="I43" s="1">
        <v>1052</v>
      </c>
      <c r="J43" s="1">
        <v>769822</v>
      </c>
      <c r="K43" s="1">
        <v>726685</v>
      </c>
      <c r="L43" s="1">
        <v>1059361</v>
      </c>
      <c r="M43" s="44"/>
      <c r="N43" s="37">
        <f>IFERROR(B43/J43,0)</f>
        <v>3.2147691284478752E-2</v>
      </c>
      <c r="O43" s="38">
        <f>IFERROR(I43/H43,0)</f>
        <v>4.5032318821968238E-2</v>
      </c>
      <c r="P43" s="36">
        <f>D43*250</f>
        <v>278500</v>
      </c>
      <c r="Q43" s="39">
        <f>ABS(P43-B43)/B43</f>
        <v>10.253434620979473</v>
      </c>
    </row>
    <row r="44" spans="1:17" ht="15" thickBot="1" x14ac:dyDescent="0.35">
      <c r="A44" s="41" t="s">
        <v>25</v>
      </c>
      <c r="B44" s="1">
        <v>147942</v>
      </c>
      <c r="C44" s="2"/>
      <c r="D44" s="1">
        <v>3378</v>
      </c>
      <c r="E44" s="2"/>
      <c r="F44" s="1">
        <v>71691</v>
      </c>
      <c r="G44" s="1">
        <v>72873</v>
      </c>
      <c r="H44" s="1">
        <v>28734</v>
      </c>
      <c r="I44" s="2">
        <v>656</v>
      </c>
      <c r="J44" s="1">
        <v>1423162</v>
      </c>
      <c r="K44" s="1">
        <v>276411</v>
      </c>
      <c r="L44" s="1">
        <v>5148714</v>
      </c>
      <c r="M44" s="44"/>
      <c r="N44" s="37">
        <f>IFERROR(B44/J44,0)</f>
        <v>0.10395302853786147</v>
      </c>
      <c r="O44" s="38">
        <f>IFERROR(I44/H44,0)</f>
        <v>2.283009674949537E-2</v>
      </c>
      <c r="P44" s="36">
        <f>D44*250</f>
        <v>844500</v>
      </c>
      <c r="Q44" s="39">
        <f>ABS(P44-B44)/B44</f>
        <v>4.7083181246704786</v>
      </c>
    </row>
    <row r="45" spans="1:17" ht="15" thickBot="1" x14ac:dyDescent="0.35">
      <c r="A45" s="41" t="s">
        <v>54</v>
      </c>
      <c r="B45" s="1">
        <v>22389</v>
      </c>
      <c r="C45" s="2"/>
      <c r="D45" s="2">
        <v>223</v>
      </c>
      <c r="E45" s="2"/>
      <c r="F45" s="1">
        <v>18508</v>
      </c>
      <c r="G45" s="1">
        <v>3658</v>
      </c>
      <c r="H45" s="1">
        <v>25308</v>
      </c>
      <c r="I45" s="2">
        <v>252</v>
      </c>
      <c r="J45" s="1">
        <v>190769</v>
      </c>
      <c r="K45" s="1">
        <v>215641</v>
      </c>
      <c r="L45" s="1">
        <v>884659</v>
      </c>
      <c r="M45" s="44"/>
      <c r="N45" s="37">
        <f>IFERROR(B45/J45,0)</f>
        <v>0.11736183551834942</v>
      </c>
      <c r="O45" s="38">
        <f>IFERROR(I45/H45,0)</f>
        <v>9.9573257467994308E-3</v>
      </c>
      <c r="P45" s="36">
        <f>D45*250</f>
        <v>55750</v>
      </c>
      <c r="Q45" s="39">
        <f>ABS(P45-B45)/B45</f>
        <v>1.4900620840591361</v>
      </c>
    </row>
    <row r="46" spans="1:17" ht="15" thickBot="1" x14ac:dyDescent="0.35">
      <c r="A46" s="41" t="s">
        <v>20</v>
      </c>
      <c r="B46" s="1">
        <v>196139</v>
      </c>
      <c r="C46" s="2"/>
      <c r="D46" s="1">
        <v>2454</v>
      </c>
      <c r="E46" s="2"/>
      <c r="F46" s="1">
        <v>179332</v>
      </c>
      <c r="G46" s="1">
        <v>14353</v>
      </c>
      <c r="H46" s="1">
        <v>28721</v>
      </c>
      <c r="I46" s="2">
        <v>359</v>
      </c>
      <c r="J46" s="1">
        <v>2876722</v>
      </c>
      <c r="K46" s="1">
        <v>421240</v>
      </c>
      <c r="L46" s="1">
        <v>6829174</v>
      </c>
      <c r="M46" s="45"/>
      <c r="N46" s="37">
        <f>IFERROR(B46/J46,0)</f>
        <v>6.8181423161501178E-2</v>
      </c>
      <c r="O46" s="38">
        <f>IFERROR(I46/H46,0)</f>
        <v>1.2499564778385154E-2</v>
      </c>
      <c r="P46" s="36">
        <f>D46*250</f>
        <v>613500</v>
      </c>
      <c r="Q46" s="39">
        <f>ABS(P46-B46)/B46</f>
        <v>2.1278837966952007</v>
      </c>
    </row>
    <row r="47" spans="1:17" ht="15" thickBot="1" x14ac:dyDescent="0.35">
      <c r="A47" s="41" t="s">
        <v>15</v>
      </c>
      <c r="B47" s="1">
        <v>787271</v>
      </c>
      <c r="C47" s="2"/>
      <c r="D47" s="1">
        <v>16132</v>
      </c>
      <c r="E47" s="2"/>
      <c r="F47" s="1">
        <v>683669</v>
      </c>
      <c r="G47" s="1">
        <v>87470</v>
      </c>
      <c r="H47" s="1">
        <v>27151</v>
      </c>
      <c r="I47" s="2">
        <v>556</v>
      </c>
      <c r="J47" s="1">
        <v>6749265</v>
      </c>
      <c r="K47" s="1">
        <v>232766</v>
      </c>
      <c r="L47" s="1">
        <v>28995881</v>
      </c>
      <c r="M47" s="44"/>
      <c r="N47" s="37">
        <f>IFERROR(B47/J47,0)</f>
        <v>0.11664544213332859</v>
      </c>
      <c r="O47" s="38">
        <f>IFERROR(I47/H47,0)</f>
        <v>2.0478067106183936E-2</v>
      </c>
      <c r="P47" s="36">
        <f>D47*250</f>
        <v>4033000</v>
      </c>
      <c r="Q47" s="39">
        <f>ABS(P47-B47)/B47</f>
        <v>4.1227595072090804</v>
      </c>
    </row>
    <row r="48" spans="1:17" ht="13.5" thickBot="1" x14ac:dyDescent="0.35">
      <c r="A48" s="50" t="s">
        <v>66</v>
      </c>
      <c r="B48" s="51">
        <v>1318</v>
      </c>
      <c r="C48" s="52"/>
      <c r="D48" s="52">
        <v>20</v>
      </c>
      <c r="E48" s="52"/>
      <c r="F48" s="51">
        <v>1254</v>
      </c>
      <c r="G48" s="52">
        <v>44</v>
      </c>
      <c r="H48" s="52"/>
      <c r="I48" s="52"/>
      <c r="J48" s="51">
        <v>20582</v>
      </c>
      <c r="K48" s="52"/>
      <c r="L48" s="52"/>
      <c r="M48" s="44"/>
      <c r="N48" s="37">
        <f>IFERROR(B48/J48,0)</f>
        <v>6.4036536779710426E-2</v>
      </c>
      <c r="O48" s="38">
        <f>IFERROR(I48/H48,0)</f>
        <v>0</v>
      </c>
      <c r="P48" s="36">
        <f>D48*250</f>
        <v>5000</v>
      </c>
      <c r="Q48" s="39">
        <f>ABS(P48-B48)/B48</f>
        <v>2.793626707132018</v>
      </c>
    </row>
    <row r="49" spans="1:17" ht="15" thickBot="1" x14ac:dyDescent="0.35">
      <c r="A49" s="41" t="s">
        <v>28</v>
      </c>
      <c r="B49" s="1">
        <v>73042</v>
      </c>
      <c r="C49" s="2"/>
      <c r="D49" s="2">
        <v>459</v>
      </c>
      <c r="E49" s="2"/>
      <c r="F49" s="1">
        <v>55141</v>
      </c>
      <c r="G49" s="1">
        <v>17442</v>
      </c>
      <c r="H49" s="1">
        <v>22783</v>
      </c>
      <c r="I49" s="2">
        <v>143</v>
      </c>
      <c r="J49" s="1">
        <v>1074530</v>
      </c>
      <c r="K49" s="1">
        <v>335167</v>
      </c>
      <c r="L49" s="1">
        <v>3205958</v>
      </c>
      <c r="M49" s="44"/>
      <c r="N49" s="37">
        <f>IFERROR(B49/J49,0)</f>
        <v>6.7975766148920924E-2</v>
      </c>
      <c r="O49" s="38">
        <f>IFERROR(I49/H49,0)</f>
        <v>6.2766097528859236E-3</v>
      </c>
      <c r="P49" s="36">
        <f>D49*250</f>
        <v>114750</v>
      </c>
      <c r="Q49" s="39">
        <f>ABS(P49-B49)/B49</f>
        <v>0.57101393718682403</v>
      </c>
    </row>
    <row r="50" spans="1:17" ht="15" thickBot="1" x14ac:dyDescent="0.35">
      <c r="A50" s="41" t="s">
        <v>48</v>
      </c>
      <c r="B50" s="1">
        <v>1752</v>
      </c>
      <c r="C50" s="2"/>
      <c r="D50" s="2">
        <v>58</v>
      </c>
      <c r="E50" s="2"/>
      <c r="F50" s="1">
        <v>1606</v>
      </c>
      <c r="G50" s="2">
        <v>88</v>
      </c>
      <c r="H50" s="1">
        <v>2808</v>
      </c>
      <c r="I50" s="2">
        <v>93</v>
      </c>
      <c r="J50" s="1">
        <v>162727</v>
      </c>
      <c r="K50" s="1">
        <v>260785</v>
      </c>
      <c r="L50" s="1">
        <v>623989</v>
      </c>
      <c r="M50" s="44"/>
      <c r="N50" s="37">
        <f>IFERROR(B50/J50,0)</f>
        <v>1.0766498491338254E-2</v>
      </c>
      <c r="O50" s="38">
        <f>IFERROR(I50/H50,0)</f>
        <v>3.311965811965812E-2</v>
      </c>
      <c r="P50" s="36">
        <f>D50*250</f>
        <v>14500</v>
      </c>
      <c r="Q50" s="39">
        <f>ABS(P50-B50)/B50</f>
        <v>7.2762557077625569</v>
      </c>
    </row>
    <row r="51" spans="1:17" ht="15" thickBot="1" x14ac:dyDescent="0.35">
      <c r="A51" s="41" t="s">
        <v>29</v>
      </c>
      <c r="B51" s="1">
        <v>148271</v>
      </c>
      <c r="C51" s="2"/>
      <c r="D51" s="1">
        <v>3208</v>
      </c>
      <c r="E51" s="2"/>
      <c r="F51" s="1">
        <v>17633</v>
      </c>
      <c r="G51" s="1">
        <v>127430</v>
      </c>
      <c r="H51" s="1">
        <v>17371</v>
      </c>
      <c r="I51" s="2">
        <v>376</v>
      </c>
      <c r="J51" s="1">
        <v>2200124</v>
      </c>
      <c r="K51" s="1">
        <v>257761</v>
      </c>
      <c r="L51" s="1">
        <v>8535519</v>
      </c>
      <c r="M51" s="44"/>
      <c r="N51" s="37">
        <f>IFERROR(B51/J51,0)</f>
        <v>6.7392110626491961E-2</v>
      </c>
      <c r="O51" s="38">
        <f>IFERROR(I51/H51,0)</f>
        <v>2.1645270853721719E-2</v>
      </c>
      <c r="P51" s="36">
        <f>D51*250</f>
        <v>802000</v>
      </c>
      <c r="Q51" s="39">
        <f>ABS(P51-B51)/B51</f>
        <v>4.40901457466396</v>
      </c>
    </row>
    <row r="52" spans="1:17" ht="15" thickBot="1" x14ac:dyDescent="0.35">
      <c r="A52" s="41" t="s">
        <v>9</v>
      </c>
      <c r="B52" s="1">
        <v>90393</v>
      </c>
      <c r="C52" s="2"/>
      <c r="D52" s="1">
        <v>2128</v>
      </c>
      <c r="E52" s="2"/>
      <c r="F52" s="1">
        <v>42783</v>
      </c>
      <c r="G52" s="1">
        <v>45482</v>
      </c>
      <c r="H52" s="1">
        <v>11871</v>
      </c>
      <c r="I52" s="2">
        <v>279</v>
      </c>
      <c r="J52" s="1">
        <v>1868089</v>
      </c>
      <c r="K52" s="1">
        <v>245320</v>
      </c>
      <c r="L52" s="1">
        <v>7614893</v>
      </c>
      <c r="M52" s="44"/>
      <c r="N52" s="37">
        <f>IFERROR(B52/J52,0)</f>
        <v>4.8387951537640875E-2</v>
      </c>
      <c r="O52" s="38">
        <f>IFERROR(I52/H52,0)</f>
        <v>2.3502653525398029E-2</v>
      </c>
      <c r="P52" s="36">
        <f>D52*250</f>
        <v>532000</v>
      </c>
      <c r="Q52" s="39">
        <f>ABS(P52-B52)/B52</f>
        <v>4.8854114809775089</v>
      </c>
    </row>
    <row r="53" spans="1:17" ht="15" thickBot="1" x14ac:dyDescent="0.35">
      <c r="A53" s="41" t="s">
        <v>56</v>
      </c>
      <c r="B53" s="1">
        <v>15848</v>
      </c>
      <c r="C53" s="2"/>
      <c r="D53" s="2">
        <v>350</v>
      </c>
      <c r="E53" s="2"/>
      <c r="F53" s="1">
        <v>11507</v>
      </c>
      <c r="G53" s="1">
        <v>3991</v>
      </c>
      <c r="H53" s="1">
        <v>8843</v>
      </c>
      <c r="I53" s="2">
        <v>195</v>
      </c>
      <c r="J53" s="1">
        <v>561113</v>
      </c>
      <c r="K53" s="1">
        <v>313095</v>
      </c>
      <c r="L53" s="1">
        <v>1792147</v>
      </c>
      <c r="M53" s="44"/>
      <c r="N53" s="37">
        <f>IFERROR(B53/J53,0)</f>
        <v>2.8243865317681111E-2</v>
      </c>
      <c r="O53" s="38">
        <f>IFERROR(I53/H53,0)</f>
        <v>2.205134004297184E-2</v>
      </c>
      <c r="P53" s="36">
        <f>D53*250</f>
        <v>87500</v>
      </c>
      <c r="Q53" s="39">
        <f>ABS(P53-B53)/B53</f>
        <v>4.521201413427562</v>
      </c>
    </row>
    <row r="54" spans="1:17" ht="15" thickBot="1" x14ac:dyDescent="0.35">
      <c r="A54" s="41" t="s">
        <v>22</v>
      </c>
      <c r="B54" s="1">
        <v>122274</v>
      </c>
      <c r="C54" s="2"/>
      <c r="D54" s="1">
        <v>1327</v>
      </c>
      <c r="E54" s="2"/>
      <c r="F54" s="1">
        <v>99925</v>
      </c>
      <c r="G54" s="1">
        <v>21022</v>
      </c>
      <c r="H54" s="1">
        <v>21000</v>
      </c>
      <c r="I54" s="2">
        <v>228</v>
      </c>
      <c r="J54" s="1">
        <v>1545521</v>
      </c>
      <c r="K54" s="1">
        <v>265442</v>
      </c>
      <c r="L54" s="1">
        <v>5822434</v>
      </c>
      <c r="M54" s="44"/>
      <c r="N54" s="37">
        <f>IFERROR(B54/J54,0)</f>
        <v>7.9115068640283767E-2</v>
      </c>
      <c r="O54" s="38">
        <f>IFERROR(I54/H54,0)</f>
        <v>1.0857142857142857E-2</v>
      </c>
      <c r="P54" s="36">
        <f>D54*250</f>
        <v>331750</v>
      </c>
      <c r="Q54" s="39">
        <f>ABS(P54-B54)/B54</f>
        <v>1.7131687848602319</v>
      </c>
    </row>
    <row r="55" spans="1:17" ht="15" thickBot="1" x14ac:dyDescent="0.35">
      <c r="A55" s="48" t="s">
        <v>55</v>
      </c>
      <c r="B55" s="29">
        <v>5948</v>
      </c>
      <c r="C55" s="13"/>
      <c r="D55" s="13">
        <v>50</v>
      </c>
      <c r="E55" s="13"/>
      <c r="F55" s="29">
        <v>4791</v>
      </c>
      <c r="G55" s="29">
        <v>1107</v>
      </c>
      <c r="H55" s="29">
        <v>10277</v>
      </c>
      <c r="I55" s="13">
        <v>86</v>
      </c>
      <c r="J55" s="29">
        <v>161417</v>
      </c>
      <c r="K55" s="29">
        <v>278902</v>
      </c>
      <c r="L55" s="29">
        <v>578759</v>
      </c>
      <c r="M55" s="44"/>
      <c r="N55" s="37">
        <f>IFERROR(B55/J55,0)</f>
        <v>3.6848659063171786E-2</v>
      </c>
      <c r="O55" s="38">
        <f>IFERROR(I55/H55,0)</f>
        <v>8.368200836820083E-3</v>
      </c>
      <c r="P55" s="36">
        <f>D55*250</f>
        <v>12500</v>
      </c>
      <c r="Q55" s="39">
        <f>ABS(P55-B55)/B55</f>
        <v>1.1015467383994619</v>
      </c>
    </row>
    <row r="56" spans="1:17" ht="13.5" thickBot="1" x14ac:dyDescent="0.35">
      <c r="A56" s="3"/>
      <c r="B56" s="1"/>
      <c r="C56" s="2"/>
      <c r="D56" s="2"/>
      <c r="E56" s="2"/>
      <c r="F56" s="2"/>
      <c r="G56" s="1"/>
      <c r="H56" s="2"/>
      <c r="I56" s="2"/>
      <c r="J56" s="1"/>
      <c r="K56" s="1"/>
      <c r="L56" s="5"/>
      <c r="M56" s="46"/>
      <c r="N56" s="28"/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6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1"/>
      <c r="I58" s="2"/>
      <c r="J58" s="1"/>
      <c r="K58" s="1"/>
      <c r="L58" s="5"/>
      <c r="M58" s="46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6"/>
      <c r="N59" s="28"/>
    </row>
    <row r="60" spans="1:17" ht="15" thickBot="1" x14ac:dyDescent="0.35">
      <c r="A60" s="3"/>
      <c r="B60" s="2"/>
      <c r="C60" s="2"/>
      <c r="D60" s="2"/>
      <c r="E60" s="2"/>
      <c r="F60" s="2"/>
      <c r="G60" s="2"/>
      <c r="H60" s="2"/>
      <c r="I60" s="2"/>
      <c r="J60" s="1"/>
      <c r="K60" s="1"/>
      <c r="L60" s="6"/>
      <c r="M60" s="47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47"/>
    </row>
    <row r="62" spans="1:17" ht="13.5" thickBot="1" x14ac:dyDescent="0.35">
      <c r="A62" s="3"/>
      <c r="B62" s="1"/>
      <c r="C62" s="2"/>
      <c r="D62" s="2"/>
      <c r="E62" s="2"/>
      <c r="F62" s="2"/>
      <c r="G62" s="1"/>
      <c r="H62" s="2"/>
      <c r="I62" s="2"/>
      <c r="J62" s="1"/>
      <c r="K62" s="1"/>
      <c r="L62" s="5"/>
      <c r="M62" s="46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6"/>
      <c r="N63" s="28"/>
    </row>
    <row r="64" spans="1:17" ht="13.5" thickBot="1" x14ac:dyDescent="0.35">
      <c r="A64" s="3"/>
      <c r="B64" s="2"/>
      <c r="C64" s="2"/>
      <c r="D64" s="2"/>
      <c r="E64" s="2"/>
      <c r="F64" s="2"/>
      <c r="G64" s="2"/>
      <c r="H64" s="2"/>
      <c r="I64" s="2"/>
      <c r="J64" s="1"/>
      <c r="K64" s="1"/>
      <c r="L64" s="5"/>
      <c r="M64" s="46"/>
      <c r="N64" s="28"/>
    </row>
    <row r="65" spans="1:13" ht="13.5" thickBot="1" x14ac:dyDescent="0.35">
      <c r="A65" s="12"/>
      <c r="B65" s="13"/>
      <c r="C65" s="13"/>
      <c r="D65" s="13"/>
      <c r="E65" s="13"/>
      <c r="F65" s="13"/>
      <c r="G65" s="13"/>
      <c r="H65" s="13"/>
      <c r="I65" s="13"/>
      <c r="J65" s="29"/>
      <c r="K65" s="29"/>
      <c r="L65" s="30"/>
      <c r="M65" s="46"/>
    </row>
  </sheetData>
  <autoFilter ref="A1:Q65" xr:uid="{12D28914-9960-424B-9191-A9DEC2EE988A}">
    <sortState xmlns:xlrd2="http://schemas.microsoft.com/office/spreadsheetml/2017/richdata2" ref="A2:Q65">
      <sortCondition ref="A1:A65"/>
    </sortState>
  </autoFilter>
  <conditionalFormatting sqref="N2:N55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FB35F739-1E35-41FE-A217-B9BF5254B59C}"/>
    <hyperlink ref="A47" r:id="rId2" display="https://www.worldometers.info/coronavirus/usa/texas/" xr:uid="{1B50CDBB-7C91-44BD-84B5-5311846312D5}"/>
    <hyperlink ref="A11" r:id="rId3" display="https://www.worldometers.info/coronavirus/usa/florida/" xr:uid="{5445D239-D394-4E99-A906-9D2F52B8DA09}"/>
    <hyperlink ref="A35" r:id="rId4" display="https://www.worldometers.info/coronavirus/usa/new-york/" xr:uid="{84B5785B-7949-41FF-B3BE-AADEECAC0852}"/>
    <hyperlink ref="A12" r:id="rId5" display="https://www.worldometers.info/coronavirus/usa/georgia/" xr:uid="{5881F37E-5B1C-44B6-AD76-F541FECCC236}"/>
    <hyperlink ref="A16" r:id="rId6" display="https://www.worldometers.info/coronavirus/usa/illinois/" xr:uid="{D4857FF2-FF06-49B2-8AAD-027EA8D83EE1}"/>
    <hyperlink ref="A4" r:id="rId7" display="https://www.worldometers.info/coronavirus/usa/arizona/" xr:uid="{ADE9C225-2F74-4E21-AE4D-E9438ACB37BC}"/>
    <hyperlink ref="A36" r:id="rId8" display="https://www.worldometers.info/coronavirus/usa/north-carolina/" xr:uid="{290B508F-3DDD-424D-BFDD-EA1009194522}"/>
    <hyperlink ref="A33" r:id="rId9" display="https://www.worldometers.info/coronavirus/usa/new-jersey/" xr:uid="{84C7F60A-45F6-4F49-855A-084D9D9D0423}"/>
    <hyperlink ref="A46" r:id="rId10" display="https://www.worldometers.info/coronavirus/usa/tennessee/" xr:uid="{FB63CF31-7D1B-4545-90EE-8A9B66066C7D}"/>
    <hyperlink ref="A21" r:id="rId11" display="https://www.worldometers.info/coronavirus/usa/louisiana/" xr:uid="{220EB094-EF75-44B3-9414-138F513610AF}"/>
    <hyperlink ref="A41" r:id="rId12" display="https://www.worldometers.info/coronavirus/usa/pennsylvania/" xr:uid="{B31BD9EC-ED75-4BB5-B1EE-89958B868920}"/>
    <hyperlink ref="A2" r:id="rId13" display="https://www.worldometers.info/coronavirus/usa/alabama/" xr:uid="{CD9D8D3E-281B-4A05-B93F-6C69921B9A0F}"/>
    <hyperlink ref="A38" r:id="rId14" display="https://www.worldometers.info/coronavirus/usa/ohio/" xr:uid="{106DF35A-ECB2-4583-BADE-F7232C2903ED}"/>
    <hyperlink ref="A51" r:id="rId15" display="https://www.worldometers.info/coronavirus/usa/virginia/" xr:uid="{3379C49F-9883-4CA5-9E5A-91B3B88BD64B}"/>
    <hyperlink ref="A44" r:id="rId16" display="https://www.worldometers.info/coronavirus/usa/south-carolina/" xr:uid="{DE06313A-DA86-416E-9292-6171FD1B4E9F}"/>
    <hyperlink ref="A25" r:id="rId17" display="https://www.worldometers.info/coronavirus/usa/michigan/" xr:uid="{E92CD223-830C-4573-838D-0A75DC304606}"/>
    <hyperlink ref="A24" r:id="rId18" display="https://www.worldometers.info/coronavirus/usa/massachusetts/" xr:uid="{CA80BA2F-67E2-43DB-B392-97DE6F1935FD}"/>
    <hyperlink ref="A28" r:id="rId19" display="https://www.worldometers.info/coronavirus/usa/missouri/" xr:uid="{E7ECB4A0-C533-4214-B4CB-9A9CACD9ADF6}"/>
    <hyperlink ref="A23" r:id="rId20" display="https://www.worldometers.info/coronavirus/usa/maryland/" xr:uid="{ED2F6D16-AFF8-4F73-AC76-83F8645276D3}"/>
    <hyperlink ref="A54" r:id="rId21" display="https://www.worldometers.info/coronavirus/usa/wisconsin/" xr:uid="{0246F1CE-977D-400F-94BB-F42F37076C4F}"/>
    <hyperlink ref="A17" r:id="rId22" display="https://www.worldometers.info/coronavirus/usa/indiana/" xr:uid="{EBF30622-E9D6-4137-BCDC-7C3CBE162F73}"/>
    <hyperlink ref="A26" r:id="rId23" display="https://www.worldometers.info/coronavirus/usa/minnesota/" xr:uid="{91DD528B-A649-445E-B9D1-064732CE2898}"/>
    <hyperlink ref="A27" r:id="rId24" display="https://www.worldometers.info/coronavirus/usa/mississippi/" xr:uid="{0451CB0C-30CA-4745-9A3B-791BAED5658B}"/>
    <hyperlink ref="A52" r:id="rId25" display="https://www.worldometers.info/coronavirus/usa/washington/" xr:uid="{D5F36BCB-5BCA-4E51-8D0D-30DD0B4397BA}"/>
    <hyperlink ref="A18" r:id="rId26" display="https://www.worldometers.info/coronavirus/usa/iowa/" xr:uid="{BD92082B-486E-45AE-99CE-7F5663E6DE95}"/>
    <hyperlink ref="A39" r:id="rId27" display="https://www.worldometers.info/coronavirus/usa/oklahoma/" xr:uid="{BA9A506A-CC1F-41FC-8AA8-51103C881BAD}"/>
    <hyperlink ref="A5" r:id="rId28" display="https://www.worldometers.info/coronavirus/usa/arkansas/" xr:uid="{008B77F7-34C2-4F8A-9231-86E8E0F08ADA}"/>
    <hyperlink ref="A31" r:id="rId29" display="https://www.worldometers.info/coronavirus/usa/nevada/" xr:uid="{7F02C39A-7205-41AF-8A01-B9BF94A4954C}"/>
    <hyperlink ref="A49" r:id="rId30" display="https://www.worldometers.info/coronavirus/usa/utah/" xr:uid="{059A6874-D294-48AA-BCD0-38D6D17C2CE4}"/>
    <hyperlink ref="A7" r:id="rId31" display="https://www.worldometers.info/coronavirus/usa/colorado/" xr:uid="{B37452C2-4A65-4587-BF44-072717927347}"/>
    <hyperlink ref="A20" r:id="rId32" display="https://www.worldometers.info/coronavirus/usa/kentucky/" xr:uid="{FB76F6EE-95C4-4417-8881-A91EEBCD1918}"/>
    <hyperlink ref="A19" r:id="rId33" display="https://www.worldometers.info/coronavirus/usa/kansas/" xr:uid="{C72A1E75-7F43-4CBB-820F-B6B2EA1DC1E8}"/>
    <hyperlink ref="A8" r:id="rId34" display="https://www.worldometers.info/coronavirus/usa/connecticut/" xr:uid="{4165D847-7C6F-4F7A-9EDD-C56E80B0E078}"/>
    <hyperlink ref="A30" r:id="rId35" display="https://www.worldometers.info/coronavirus/usa/nebraska/" xr:uid="{BE570E8E-037D-43F1-A91C-82C8A5E25B66}"/>
    <hyperlink ref="A15" r:id="rId36" display="https://www.worldometers.info/coronavirus/usa/idaho/" xr:uid="{15426F77-76B8-437D-B6D8-D5F2CBC0C74D}"/>
    <hyperlink ref="A40" r:id="rId37" display="https://www.worldometers.info/coronavirus/usa/oregon/" xr:uid="{DDE44C73-B4E5-4FB3-A230-F3435BA3F55A}"/>
    <hyperlink ref="A34" r:id="rId38" display="https://www.worldometers.info/coronavirus/usa/new-mexico/" xr:uid="{D5B87E64-41EF-4F32-B245-855BE26C4933}"/>
    <hyperlink ref="A43" r:id="rId39" display="https://www.worldometers.info/coronavirus/usa/rhode-island/" xr:uid="{55E81494-6222-4776-A498-E74355E7E734}"/>
    <hyperlink ref="A45" r:id="rId40" display="https://www.worldometers.info/coronavirus/usa/south-dakota/" xr:uid="{0AED66AD-00DC-493B-BF07-0452E02C0C0A}"/>
    <hyperlink ref="A37" r:id="rId41" display="https://www.worldometers.info/coronavirus/usa/north-dakota/" xr:uid="{E7FEE911-65AD-4C82-AE11-1CA66F21B104}"/>
    <hyperlink ref="A9" r:id="rId42" display="https://www.worldometers.info/coronavirus/usa/delaware/" xr:uid="{BD4A7313-1AAC-483D-8F73-F032E78D6BA3}"/>
    <hyperlink ref="A53" r:id="rId43" display="https://www.worldometers.info/coronavirus/usa/west-virginia/" xr:uid="{EF252A6D-031C-48CE-96DF-E2781EF6BEBE}"/>
    <hyperlink ref="A10" r:id="rId44" display="https://www.worldometers.info/coronavirus/usa/district-of-columbia/" xr:uid="{6D2DE625-39EE-45CA-9FBB-97D0D0E3E7FD}"/>
    <hyperlink ref="A29" r:id="rId45" display="https://www.worldometers.info/coronavirus/usa/montana/" xr:uid="{4785E063-583B-4ECE-8CF7-DB56BE7BDED7}"/>
    <hyperlink ref="A14" r:id="rId46" display="https://www.worldometers.info/coronavirus/usa/hawaii/" xr:uid="{8D65FAB1-B57E-4867-A307-1E631B7F8DE3}"/>
    <hyperlink ref="A32" r:id="rId47" display="https://www.worldometers.info/coronavirus/usa/new-hampshire/" xr:uid="{DF9B0697-082E-4E55-96F3-4825055A86B5}"/>
    <hyperlink ref="A3" r:id="rId48" display="https://www.worldometers.info/coronavirus/usa/alaska/" xr:uid="{1E5779B3-3107-4DB1-8465-A24BFEEE957C}"/>
    <hyperlink ref="A55" r:id="rId49" display="https://www.worldometers.info/coronavirus/usa/wyoming/" xr:uid="{934F9FDA-8698-4BF6-985B-818618263A41}"/>
    <hyperlink ref="A22" r:id="rId50" display="https://www.worldometers.info/coronavirus/usa/maine/" xr:uid="{9D6ECED9-D610-43AC-AEF1-99CF7FD82C2B}"/>
    <hyperlink ref="A50" r:id="rId51" display="https://www.worldometers.info/coronavirus/usa/vermont/" xr:uid="{CD2C0105-C339-48B1-BDD9-C23129D0BDB0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1" workbookViewId="0">
      <selection activeCell="B2" sqref="A2:B55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2540</v>
      </c>
    </row>
    <row r="3" spans="1:2" ht="15" thickBot="1" x14ac:dyDescent="0.4">
      <c r="A3" s="41" t="s">
        <v>52</v>
      </c>
      <c r="B3" s="31">
        <v>56</v>
      </c>
    </row>
    <row r="4" spans="1:2" ht="15" thickBot="1" x14ac:dyDescent="0.4">
      <c r="A4" s="41" t="s">
        <v>33</v>
      </c>
      <c r="B4" s="31">
        <v>5650</v>
      </c>
    </row>
    <row r="5" spans="1:2" ht="15" thickBot="1" x14ac:dyDescent="0.4">
      <c r="A5" s="41" t="s">
        <v>34</v>
      </c>
      <c r="B5" s="31">
        <v>1369</v>
      </c>
    </row>
    <row r="6" spans="1:2" ht="15" thickBot="1" x14ac:dyDescent="0.4">
      <c r="A6" s="41" t="s">
        <v>10</v>
      </c>
      <c r="B6" s="31">
        <v>15900</v>
      </c>
    </row>
    <row r="7" spans="1:2" ht="15" thickBot="1" x14ac:dyDescent="0.4">
      <c r="A7" s="41" t="s">
        <v>18</v>
      </c>
      <c r="B7" s="31">
        <v>2051</v>
      </c>
    </row>
    <row r="8" spans="1:2" ht="15" thickBot="1" x14ac:dyDescent="0.4">
      <c r="A8" s="41" t="s">
        <v>23</v>
      </c>
      <c r="B8" s="31">
        <v>4508</v>
      </c>
    </row>
    <row r="9" spans="1:2" ht="15" thickBot="1" x14ac:dyDescent="0.4">
      <c r="A9" s="41" t="s">
        <v>43</v>
      </c>
      <c r="B9" s="31">
        <v>636</v>
      </c>
    </row>
    <row r="10" spans="1:2" ht="29.5" thickBot="1" x14ac:dyDescent="0.4">
      <c r="A10" s="41" t="s">
        <v>63</v>
      </c>
      <c r="B10" s="31">
        <v>627</v>
      </c>
    </row>
    <row r="11" spans="1:2" ht="15" thickBot="1" x14ac:dyDescent="0.4">
      <c r="A11" s="41" t="s">
        <v>13</v>
      </c>
      <c r="B11" s="31">
        <v>14317</v>
      </c>
    </row>
    <row r="12" spans="1:2" ht="15" thickBot="1" x14ac:dyDescent="0.4">
      <c r="A12" s="41" t="s">
        <v>16</v>
      </c>
      <c r="B12" s="31">
        <v>7021</v>
      </c>
    </row>
    <row r="13" spans="1:2" ht="15" thickBot="1" x14ac:dyDescent="0.4">
      <c r="A13" s="42" t="s">
        <v>64</v>
      </c>
      <c r="B13" s="31">
        <v>45</v>
      </c>
    </row>
    <row r="14" spans="1:2" ht="15" thickBot="1" x14ac:dyDescent="0.4">
      <c r="A14" s="41" t="s">
        <v>47</v>
      </c>
      <c r="B14" s="31">
        <v>136</v>
      </c>
    </row>
    <row r="15" spans="1:2" ht="15" thickBot="1" x14ac:dyDescent="0.4">
      <c r="A15" s="41" t="s">
        <v>49</v>
      </c>
      <c r="B15" s="31">
        <v>469</v>
      </c>
    </row>
    <row r="16" spans="1:2" ht="15" thickBot="1" x14ac:dyDescent="0.4">
      <c r="A16" s="41" t="s">
        <v>12</v>
      </c>
      <c r="B16" s="31">
        <v>8916</v>
      </c>
    </row>
    <row r="17" spans="1:2" ht="15" thickBot="1" x14ac:dyDescent="0.4">
      <c r="A17" s="41" t="s">
        <v>27</v>
      </c>
      <c r="B17" s="31">
        <v>3632</v>
      </c>
    </row>
    <row r="18" spans="1:2" ht="15" thickBot="1" x14ac:dyDescent="0.4">
      <c r="A18" s="41" t="s">
        <v>41</v>
      </c>
      <c r="B18" s="31">
        <v>1358</v>
      </c>
    </row>
    <row r="19" spans="1:2" ht="15" thickBot="1" x14ac:dyDescent="0.4">
      <c r="A19" s="41" t="s">
        <v>45</v>
      </c>
      <c r="B19" s="31">
        <v>678</v>
      </c>
    </row>
    <row r="20" spans="1:2" ht="15" thickBot="1" x14ac:dyDescent="0.4">
      <c r="A20" s="41" t="s">
        <v>38</v>
      </c>
      <c r="B20" s="31">
        <v>1174</v>
      </c>
    </row>
    <row r="21" spans="1:2" ht="15" thickBot="1" x14ac:dyDescent="0.4">
      <c r="A21" s="41" t="s">
        <v>14</v>
      </c>
      <c r="B21" s="31">
        <v>5511</v>
      </c>
    </row>
    <row r="22" spans="1:2" ht="15" thickBot="1" x14ac:dyDescent="0.4">
      <c r="A22" s="41" t="s">
        <v>39</v>
      </c>
      <c r="B22" s="31">
        <v>141</v>
      </c>
    </row>
    <row r="23" spans="1:2" ht="15" thickBot="1" x14ac:dyDescent="0.4">
      <c r="A23" s="41" t="s">
        <v>26</v>
      </c>
      <c r="B23" s="31">
        <v>3949</v>
      </c>
    </row>
    <row r="24" spans="1:2" ht="15" thickBot="1" x14ac:dyDescent="0.4">
      <c r="A24" s="41" t="s">
        <v>17</v>
      </c>
      <c r="B24" s="31">
        <v>9456</v>
      </c>
    </row>
    <row r="25" spans="1:2" ht="15" thickBot="1" x14ac:dyDescent="0.4">
      <c r="A25" s="41" t="s">
        <v>11</v>
      </c>
      <c r="B25" s="31">
        <v>7083</v>
      </c>
    </row>
    <row r="26" spans="1:2" ht="15" thickBot="1" x14ac:dyDescent="0.4">
      <c r="A26" s="41" t="s">
        <v>32</v>
      </c>
      <c r="B26" s="31">
        <v>2089</v>
      </c>
    </row>
    <row r="27" spans="1:2" ht="15" thickBot="1" x14ac:dyDescent="0.4">
      <c r="A27" s="41" t="s">
        <v>30</v>
      </c>
      <c r="B27" s="31">
        <v>2969</v>
      </c>
    </row>
    <row r="28" spans="1:2" ht="15" thickBot="1" x14ac:dyDescent="0.4">
      <c r="A28" s="41" t="s">
        <v>35</v>
      </c>
      <c r="B28" s="31">
        <v>2239</v>
      </c>
    </row>
    <row r="29" spans="1:2" ht="15" thickBot="1" x14ac:dyDescent="0.4">
      <c r="A29" s="41" t="s">
        <v>51</v>
      </c>
      <c r="B29" s="31">
        <v>180</v>
      </c>
    </row>
    <row r="30" spans="1:2" ht="15" thickBot="1" x14ac:dyDescent="0.4">
      <c r="A30" s="41" t="s">
        <v>50</v>
      </c>
      <c r="B30" s="31">
        <v>478</v>
      </c>
    </row>
    <row r="31" spans="1:2" ht="15" thickBot="1" x14ac:dyDescent="0.4">
      <c r="A31" s="41" t="s">
        <v>31</v>
      </c>
      <c r="B31" s="31">
        <v>1600</v>
      </c>
    </row>
    <row r="32" spans="1:2" ht="29.5" thickBot="1" x14ac:dyDescent="0.4">
      <c r="A32" s="41" t="s">
        <v>42</v>
      </c>
      <c r="B32" s="31">
        <v>439</v>
      </c>
    </row>
    <row r="33" spans="1:2" ht="15" thickBot="1" x14ac:dyDescent="0.4">
      <c r="A33" s="41" t="s">
        <v>8</v>
      </c>
      <c r="B33" s="31">
        <v>16245</v>
      </c>
    </row>
    <row r="34" spans="1:2" ht="15" thickBot="1" x14ac:dyDescent="0.4">
      <c r="A34" s="41" t="s">
        <v>44</v>
      </c>
      <c r="B34" s="31">
        <v>877</v>
      </c>
    </row>
    <row r="35" spans="1:2" ht="15" thickBot="1" x14ac:dyDescent="0.4">
      <c r="A35" s="41" t="s">
        <v>7</v>
      </c>
      <c r="B35" s="31">
        <v>33246</v>
      </c>
    </row>
    <row r="36" spans="1:2" ht="15" thickBot="1" x14ac:dyDescent="0.4">
      <c r="A36" s="41" t="s">
        <v>24</v>
      </c>
      <c r="B36" s="31">
        <v>3532</v>
      </c>
    </row>
    <row r="37" spans="1:2" ht="15" thickBot="1" x14ac:dyDescent="0.4">
      <c r="A37" s="41" t="s">
        <v>53</v>
      </c>
      <c r="B37" s="31">
        <v>246</v>
      </c>
    </row>
    <row r="38" spans="1:2" ht="15" thickBot="1" x14ac:dyDescent="0.4">
      <c r="A38" s="41" t="s">
        <v>21</v>
      </c>
      <c r="B38" s="31">
        <v>4821</v>
      </c>
    </row>
    <row r="39" spans="1:2" ht="15" thickBot="1" x14ac:dyDescent="0.4">
      <c r="A39" s="41" t="s">
        <v>46</v>
      </c>
      <c r="B39" s="31">
        <v>1031</v>
      </c>
    </row>
    <row r="40" spans="1:2" ht="15" thickBot="1" x14ac:dyDescent="0.4">
      <c r="A40" s="41" t="s">
        <v>37</v>
      </c>
      <c r="B40" s="31">
        <v>559</v>
      </c>
    </row>
    <row r="41" spans="1:2" ht="15" thickBot="1" x14ac:dyDescent="0.4">
      <c r="A41" s="41" t="s">
        <v>19</v>
      </c>
      <c r="B41" s="31">
        <v>8224</v>
      </c>
    </row>
    <row r="42" spans="1:2" ht="15" thickBot="1" x14ac:dyDescent="0.4">
      <c r="A42" s="42" t="s">
        <v>65</v>
      </c>
      <c r="B42" s="31">
        <v>661</v>
      </c>
    </row>
    <row r="43" spans="1:2" ht="15" thickBot="1" x14ac:dyDescent="0.4">
      <c r="A43" s="41" t="s">
        <v>40</v>
      </c>
      <c r="B43" s="31">
        <v>1114</v>
      </c>
    </row>
    <row r="44" spans="1:2" ht="15" thickBot="1" x14ac:dyDescent="0.4">
      <c r="A44" s="41" t="s">
        <v>25</v>
      </c>
      <c r="B44" s="31">
        <v>3378</v>
      </c>
    </row>
    <row r="45" spans="1:2" ht="15" thickBot="1" x14ac:dyDescent="0.4">
      <c r="A45" s="41" t="s">
        <v>54</v>
      </c>
      <c r="B45" s="31">
        <v>223</v>
      </c>
    </row>
    <row r="46" spans="1:2" ht="15" thickBot="1" x14ac:dyDescent="0.4">
      <c r="A46" s="41" t="s">
        <v>20</v>
      </c>
      <c r="B46" s="31">
        <v>2454</v>
      </c>
    </row>
    <row r="47" spans="1:2" ht="15" thickBot="1" x14ac:dyDescent="0.4">
      <c r="A47" s="41" t="s">
        <v>15</v>
      </c>
      <c r="B47" s="31">
        <v>16132</v>
      </c>
    </row>
    <row r="48" spans="1:2" ht="21.5" thickBot="1" x14ac:dyDescent="0.4">
      <c r="A48" s="50" t="s">
        <v>66</v>
      </c>
      <c r="B48" s="53">
        <v>20</v>
      </c>
    </row>
    <row r="49" spans="1:2" ht="15" thickBot="1" x14ac:dyDescent="0.4">
      <c r="A49" s="41" t="s">
        <v>28</v>
      </c>
      <c r="B49" s="31">
        <v>459</v>
      </c>
    </row>
    <row r="50" spans="1:2" ht="15" thickBot="1" x14ac:dyDescent="0.4">
      <c r="A50" s="41" t="s">
        <v>48</v>
      </c>
      <c r="B50" s="31">
        <v>58</v>
      </c>
    </row>
    <row r="51" spans="1:2" ht="15" thickBot="1" x14ac:dyDescent="0.4">
      <c r="A51" s="41" t="s">
        <v>29</v>
      </c>
      <c r="B51" s="31">
        <v>3208</v>
      </c>
    </row>
    <row r="52" spans="1:2" ht="15" thickBot="1" x14ac:dyDescent="0.4">
      <c r="A52" s="41" t="s">
        <v>9</v>
      </c>
      <c r="B52" s="31">
        <v>2128</v>
      </c>
    </row>
    <row r="53" spans="1:2" ht="15" thickBot="1" x14ac:dyDescent="0.4">
      <c r="A53" s="41" t="s">
        <v>56</v>
      </c>
      <c r="B53" s="31">
        <v>350</v>
      </c>
    </row>
    <row r="54" spans="1:2" ht="15" thickBot="1" x14ac:dyDescent="0.4">
      <c r="A54" s="41" t="s">
        <v>22</v>
      </c>
      <c r="B54" s="31">
        <v>1327</v>
      </c>
    </row>
    <row r="55" spans="1:2" ht="15" thickBot="1" x14ac:dyDescent="0.4">
      <c r="A55" s="48" t="s">
        <v>55</v>
      </c>
      <c r="B55" s="49">
        <v>50</v>
      </c>
    </row>
    <row r="56" spans="1:2" ht="15" thickBot="1" x14ac:dyDescent="0.4">
      <c r="A56" s="48"/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06929540-0528-44A2-A52A-066063963C1D}"/>
    <hyperlink ref="A47" r:id="rId2" display="https://www.worldometers.info/coronavirus/usa/texas/" xr:uid="{3D592FAA-5C7A-4AD7-B6D7-225699901C84}"/>
    <hyperlink ref="A11" r:id="rId3" display="https://www.worldometers.info/coronavirus/usa/florida/" xr:uid="{7DA86A05-7DFF-4AA6-A1C1-522D2C3502B7}"/>
    <hyperlink ref="A35" r:id="rId4" display="https://www.worldometers.info/coronavirus/usa/new-york/" xr:uid="{F1FFC765-298F-447C-AF42-C851A3F78D37}"/>
    <hyperlink ref="A12" r:id="rId5" display="https://www.worldometers.info/coronavirus/usa/georgia/" xr:uid="{1D857D2E-6A80-43E2-96A9-EA09D91BFCCB}"/>
    <hyperlink ref="A16" r:id="rId6" display="https://www.worldometers.info/coronavirus/usa/illinois/" xr:uid="{9FE1DB25-6A47-4405-A3BC-EC6644276922}"/>
    <hyperlink ref="A4" r:id="rId7" display="https://www.worldometers.info/coronavirus/usa/arizona/" xr:uid="{C0DDDE98-47E4-4979-A6E8-E55D50B6528D}"/>
    <hyperlink ref="A36" r:id="rId8" display="https://www.worldometers.info/coronavirus/usa/north-carolina/" xr:uid="{0736F07F-2F93-4A07-851D-28D8EAF8DFA0}"/>
    <hyperlink ref="A33" r:id="rId9" display="https://www.worldometers.info/coronavirus/usa/new-jersey/" xr:uid="{B58FB2C9-CF2A-4015-83B6-329970B95BE7}"/>
    <hyperlink ref="A46" r:id="rId10" display="https://www.worldometers.info/coronavirus/usa/tennessee/" xr:uid="{31F8EF41-4DE6-4F1E-9E08-32231973082D}"/>
    <hyperlink ref="A21" r:id="rId11" display="https://www.worldometers.info/coronavirus/usa/louisiana/" xr:uid="{6632EB13-1C95-490D-A278-9B15378406C7}"/>
    <hyperlink ref="A41" r:id="rId12" display="https://www.worldometers.info/coronavirus/usa/pennsylvania/" xr:uid="{E07EE66C-06EB-4623-B091-C923B2812FE1}"/>
    <hyperlink ref="A2" r:id="rId13" display="https://www.worldometers.info/coronavirus/usa/alabama/" xr:uid="{96E45B2E-DFB3-4F65-A2CB-5D7393F2B134}"/>
    <hyperlink ref="A38" r:id="rId14" display="https://www.worldometers.info/coronavirus/usa/ohio/" xr:uid="{00CE780A-03B3-4B37-A5C0-EBCEC8E550C4}"/>
    <hyperlink ref="A51" r:id="rId15" display="https://www.worldometers.info/coronavirus/usa/virginia/" xr:uid="{3669D272-E882-4A40-B195-777BC2923F59}"/>
    <hyperlink ref="A44" r:id="rId16" display="https://www.worldometers.info/coronavirus/usa/south-carolina/" xr:uid="{C235576B-C987-49B8-9E4E-BC5A0B13F692}"/>
    <hyperlink ref="A25" r:id="rId17" display="https://www.worldometers.info/coronavirus/usa/michigan/" xr:uid="{F078E266-386C-4636-8601-2909D43DC617}"/>
    <hyperlink ref="A24" r:id="rId18" display="https://www.worldometers.info/coronavirus/usa/massachusetts/" xr:uid="{CCA81FDB-A084-47D4-9FA6-85397BD9F308}"/>
    <hyperlink ref="A28" r:id="rId19" display="https://www.worldometers.info/coronavirus/usa/missouri/" xr:uid="{1FD2B589-C8BE-491E-82D8-AB35CA3D7F6B}"/>
    <hyperlink ref="A23" r:id="rId20" display="https://www.worldometers.info/coronavirus/usa/maryland/" xr:uid="{F2E65DBC-F9C1-4353-A443-8C7748C0D596}"/>
    <hyperlink ref="A54" r:id="rId21" display="https://www.worldometers.info/coronavirus/usa/wisconsin/" xr:uid="{FD5F3C85-7716-47D9-A5B7-FF5CF8276E26}"/>
    <hyperlink ref="A17" r:id="rId22" display="https://www.worldometers.info/coronavirus/usa/indiana/" xr:uid="{8F2ACEFF-7294-456E-B9AB-D9AB9B59BD7F}"/>
    <hyperlink ref="A26" r:id="rId23" display="https://www.worldometers.info/coronavirus/usa/minnesota/" xr:uid="{3DF78041-D625-4368-B3E8-2599F816D2B5}"/>
    <hyperlink ref="A27" r:id="rId24" display="https://www.worldometers.info/coronavirus/usa/mississippi/" xr:uid="{68598874-8F1A-440E-ACAC-8EFAA26F3E2C}"/>
    <hyperlink ref="A52" r:id="rId25" display="https://www.worldometers.info/coronavirus/usa/washington/" xr:uid="{4BCE5EA8-1378-41D2-BA7C-3077E118313D}"/>
    <hyperlink ref="A18" r:id="rId26" display="https://www.worldometers.info/coronavirus/usa/iowa/" xr:uid="{F39B166C-749E-4E10-8469-DA4F6D553451}"/>
    <hyperlink ref="A39" r:id="rId27" display="https://www.worldometers.info/coronavirus/usa/oklahoma/" xr:uid="{42719754-3899-4E81-9B9C-38F91126D51E}"/>
    <hyperlink ref="A5" r:id="rId28" display="https://www.worldometers.info/coronavirus/usa/arkansas/" xr:uid="{E877DCC2-9E74-48AA-AB0A-7F19A8955A7A}"/>
    <hyperlink ref="A31" r:id="rId29" display="https://www.worldometers.info/coronavirus/usa/nevada/" xr:uid="{ACB4FFF3-80D0-47D6-85E9-B19112EE94B8}"/>
    <hyperlink ref="A49" r:id="rId30" display="https://www.worldometers.info/coronavirus/usa/utah/" xr:uid="{5850D8D7-C4BD-4D75-AC9D-44C53CADD658}"/>
    <hyperlink ref="A7" r:id="rId31" display="https://www.worldometers.info/coronavirus/usa/colorado/" xr:uid="{A8FADB6C-25B7-4BA1-97B0-754E4D2240A9}"/>
    <hyperlink ref="A20" r:id="rId32" display="https://www.worldometers.info/coronavirus/usa/kentucky/" xr:uid="{30C8D036-2235-4153-8E7A-DDDDA567BB3F}"/>
    <hyperlink ref="A19" r:id="rId33" display="https://www.worldometers.info/coronavirus/usa/kansas/" xr:uid="{445A9E58-4270-4F94-ABDB-4235290B3F34}"/>
    <hyperlink ref="A8" r:id="rId34" display="https://www.worldometers.info/coronavirus/usa/connecticut/" xr:uid="{02DF6A7E-1B12-4F15-8131-2699BA4734AC}"/>
    <hyperlink ref="A30" r:id="rId35" display="https://www.worldometers.info/coronavirus/usa/nebraska/" xr:uid="{4FA8E058-5D4D-4252-AD65-F605FA2C9C01}"/>
    <hyperlink ref="A15" r:id="rId36" display="https://www.worldometers.info/coronavirus/usa/idaho/" xr:uid="{E6BB8955-9FED-458E-8EC2-8A628300C086}"/>
    <hyperlink ref="A40" r:id="rId37" display="https://www.worldometers.info/coronavirus/usa/oregon/" xr:uid="{C4F2CFED-D15C-4025-A995-94A08A1C917A}"/>
    <hyperlink ref="A34" r:id="rId38" display="https://www.worldometers.info/coronavirus/usa/new-mexico/" xr:uid="{C2CA5F3A-7A4D-47DB-8DF2-0D24D5764F7E}"/>
    <hyperlink ref="A43" r:id="rId39" display="https://www.worldometers.info/coronavirus/usa/rhode-island/" xr:uid="{89C39AB9-ECC8-48E8-BA85-9C4617D671BD}"/>
    <hyperlink ref="A45" r:id="rId40" display="https://www.worldometers.info/coronavirus/usa/south-dakota/" xr:uid="{B3842EAE-C712-44D2-9B9A-325437FF78D4}"/>
    <hyperlink ref="A37" r:id="rId41" display="https://www.worldometers.info/coronavirus/usa/north-dakota/" xr:uid="{02D4E315-F7D8-4371-A462-A3FA9D1EF7ED}"/>
    <hyperlink ref="A9" r:id="rId42" display="https://www.worldometers.info/coronavirus/usa/delaware/" xr:uid="{4C2991D5-F82B-48B2-BA00-6943A792E71C}"/>
    <hyperlink ref="A53" r:id="rId43" display="https://www.worldometers.info/coronavirus/usa/west-virginia/" xr:uid="{49289B52-9EE0-4A3B-803F-1FA220AFA277}"/>
    <hyperlink ref="A10" r:id="rId44" display="https://www.worldometers.info/coronavirus/usa/district-of-columbia/" xr:uid="{2F57424F-7674-4A88-8D73-06D733BF0FFD}"/>
    <hyperlink ref="A29" r:id="rId45" display="https://www.worldometers.info/coronavirus/usa/montana/" xr:uid="{D1F8F6C1-611A-4E2A-8B1D-F5C948C18B1C}"/>
    <hyperlink ref="A14" r:id="rId46" display="https://www.worldometers.info/coronavirus/usa/hawaii/" xr:uid="{80D57258-E4D8-4293-BE24-4CC754FA1B5E}"/>
    <hyperlink ref="A32" r:id="rId47" display="https://www.worldometers.info/coronavirus/usa/new-hampshire/" xr:uid="{9A223D46-7421-4AB8-8407-B2BA31615C8B}"/>
    <hyperlink ref="A3" r:id="rId48" display="https://www.worldometers.info/coronavirus/usa/alaska/" xr:uid="{071B290C-C80B-412B-8890-6F7B7BDDF6F0}"/>
    <hyperlink ref="A55" r:id="rId49" display="https://www.worldometers.info/coronavirus/usa/wyoming/" xr:uid="{93EF0BA3-391B-42CE-B7C6-A67F95673EBA}"/>
    <hyperlink ref="A22" r:id="rId50" display="https://www.worldometers.info/coronavirus/usa/maine/" xr:uid="{DCFB2F36-4ACC-45A0-ADC9-4D7C35898939}"/>
    <hyperlink ref="A50" r:id="rId51" display="https://www.worldometers.info/coronavirus/usa/vermont/" xr:uid="{B5EEF8D9-AB78-4D3A-B8E3-D1EB2C7E54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96</v>
      </c>
      <c r="C1" s="32" t="s">
        <v>95</v>
      </c>
    </row>
    <row r="2" spans="1:3" ht="15" thickBot="1" x14ac:dyDescent="0.4">
      <c r="A2" s="27" t="s">
        <v>36</v>
      </c>
      <c r="B2" s="41" t="s">
        <v>36</v>
      </c>
      <c r="C2" s="31">
        <v>2540</v>
      </c>
    </row>
    <row r="3" spans="1:3" ht="15" thickBot="1" x14ac:dyDescent="0.4">
      <c r="B3" s="41" t="s">
        <v>52</v>
      </c>
      <c r="C3" s="31">
        <v>56</v>
      </c>
    </row>
    <row r="4" spans="1:3" ht="15" thickBot="1" x14ac:dyDescent="0.4">
      <c r="A4" s="27" t="s">
        <v>33</v>
      </c>
      <c r="B4" s="41" t="s">
        <v>33</v>
      </c>
      <c r="C4" s="31">
        <v>5650</v>
      </c>
    </row>
    <row r="5" spans="1:3" ht="15" thickBot="1" x14ac:dyDescent="0.4">
      <c r="A5" s="27" t="s">
        <v>34</v>
      </c>
      <c r="B5" s="41" t="s">
        <v>34</v>
      </c>
      <c r="C5" s="31">
        <v>1369</v>
      </c>
    </row>
    <row r="6" spans="1:3" ht="15" thickBot="1" x14ac:dyDescent="0.4">
      <c r="A6" s="27" t="s">
        <v>10</v>
      </c>
      <c r="B6" s="41" t="s">
        <v>10</v>
      </c>
      <c r="C6" s="31">
        <v>15900</v>
      </c>
    </row>
    <row r="7" spans="1:3" ht="15" thickBot="1" x14ac:dyDescent="0.4">
      <c r="A7" s="27" t="s">
        <v>18</v>
      </c>
      <c r="B7" s="41" t="s">
        <v>18</v>
      </c>
      <c r="C7" s="31">
        <v>2051</v>
      </c>
    </row>
    <row r="8" spans="1:3" ht="15" thickBot="1" x14ac:dyDescent="0.4">
      <c r="A8" s="27" t="s">
        <v>23</v>
      </c>
      <c r="B8" s="41" t="s">
        <v>23</v>
      </c>
      <c r="C8" s="31">
        <v>4508</v>
      </c>
    </row>
    <row r="9" spans="1:3" ht="15" thickBot="1" x14ac:dyDescent="0.4">
      <c r="A9" s="27" t="s">
        <v>43</v>
      </c>
      <c r="B9" s="41" t="s">
        <v>43</v>
      </c>
      <c r="C9" s="31">
        <v>636</v>
      </c>
    </row>
    <row r="10" spans="1:3" ht="29.5" thickBot="1" x14ac:dyDescent="0.4">
      <c r="A10" s="27" t="s">
        <v>94</v>
      </c>
      <c r="B10" s="41" t="s">
        <v>63</v>
      </c>
      <c r="C10" s="31">
        <v>627</v>
      </c>
    </row>
    <row r="11" spans="1:3" ht="15" thickBot="1" x14ac:dyDescent="0.4">
      <c r="A11" s="27" t="s">
        <v>13</v>
      </c>
      <c r="B11" s="41" t="s">
        <v>13</v>
      </c>
      <c r="C11" s="31">
        <v>14317</v>
      </c>
    </row>
    <row r="12" spans="1:3" ht="15" thickBot="1" x14ac:dyDescent="0.4">
      <c r="A12" s="27" t="s">
        <v>16</v>
      </c>
      <c r="B12" s="41" t="s">
        <v>16</v>
      </c>
      <c r="C12" s="31">
        <v>7021</v>
      </c>
    </row>
    <row r="13" spans="1:3" ht="13" thickBot="1" x14ac:dyDescent="0.4">
      <c r="A13" s="27" t="s">
        <v>64</v>
      </c>
      <c r="B13" s="42" t="s">
        <v>64</v>
      </c>
      <c r="C13" s="31">
        <v>45</v>
      </c>
    </row>
    <row r="14" spans="1:3" ht="15" thickBot="1" x14ac:dyDescent="0.4">
      <c r="B14" s="41" t="s">
        <v>47</v>
      </c>
      <c r="C14" s="31">
        <v>136</v>
      </c>
    </row>
    <row r="15" spans="1:3" ht="15" thickBot="1" x14ac:dyDescent="0.4">
      <c r="A15" s="27" t="s">
        <v>49</v>
      </c>
      <c r="B15" s="41" t="s">
        <v>49</v>
      </c>
      <c r="C15" s="31">
        <v>469</v>
      </c>
    </row>
    <row r="16" spans="1:3" ht="15" thickBot="1" x14ac:dyDescent="0.4">
      <c r="A16" s="27" t="s">
        <v>12</v>
      </c>
      <c r="B16" s="41" t="s">
        <v>12</v>
      </c>
      <c r="C16" s="31">
        <v>8916</v>
      </c>
    </row>
    <row r="17" spans="1:3" ht="15" thickBot="1" x14ac:dyDescent="0.4">
      <c r="A17" s="27" t="s">
        <v>27</v>
      </c>
      <c r="B17" s="41" t="s">
        <v>27</v>
      </c>
      <c r="C17" s="31">
        <v>3632</v>
      </c>
    </row>
    <row r="18" spans="1:3" ht="15" thickBot="1" x14ac:dyDescent="0.4">
      <c r="A18" s="27" t="s">
        <v>41</v>
      </c>
      <c r="B18" s="41" t="s">
        <v>41</v>
      </c>
      <c r="C18" s="31">
        <v>1358</v>
      </c>
    </row>
    <row r="19" spans="1:3" ht="15" thickBot="1" x14ac:dyDescent="0.4">
      <c r="A19" s="27" t="s">
        <v>45</v>
      </c>
      <c r="B19" s="41" t="s">
        <v>45</v>
      </c>
      <c r="C19" s="31">
        <v>678</v>
      </c>
    </row>
    <row r="20" spans="1:3" ht="15" thickBot="1" x14ac:dyDescent="0.4">
      <c r="A20" s="27" t="s">
        <v>38</v>
      </c>
      <c r="B20" s="41" t="s">
        <v>38</v>
      </c>
      <c r="C20" s="31">
        <v>1174</v>
      </c>
    </row>
    <row r="21" spans="1:3" ht="15" thickBot="1" x14ac:dyDescent="0.4">
      <c r="A21" s="27" t="s">
        <v>14</v>
      </c>
      <c r="B21" s="41" t="s">
        <v>14</v>
      </c>
      <c r="C21" s="31">
        <v>5511</v>
      </c>
    </row>
    <row r="22" spans="1:3" ht="15" thickBot="1" x14ac:dyDescent="0.4">
      <c r="B22" s="41" t="s">
        <v>39</v>
      </c>
      <c r="C22" s="31">
        <v>141</v>
      </c>
    </row>
    <row r="23" spans="1:3" ht="15" thickBot="1" x14ac:dyDescent="0.4">
      <c r="A23" s="27" t="s">
        <v>26</v>
      </c>
      <c r="B23" s="41" t="s">
        <v>26</v>
      </c>
      <c r="C23" s="31">
        <v>3949</v>
      </c>
    </row>
    <row r="24" spans="1:3" ht="15" thickBot="1" x14ac:dyDescent="0.4">
      <c r="A24" s="27" t="s">
        <v>17</v>
      </c>
      <c r="B24" s="41" t="s">
        <v>17</v>
      </c>
      <c r="C24" s="31">
        <v>9456</v>
      </c>
    </row>
    <row r="25" spans="1:3" ht="15" thickBot="1" x14ac:dyDescent="0.4">
      <c r="A25" s="27" t="s">
        <v>11</v>
      </c>
      <c r="B25" s="41" t="s">
        <v>11</v>
      </c>
      <c r="C25" s="31">
        <v>7083</v>
      </c>
    </row>
    <row r="26" spans="1:3" ht="15" thickBot="1" x14ac:dyDescent="0.4">
      <c r="A26" s="27" t="s">
        <v>32</v>
      </c>
      <c r="B26" s="41" t="s">
        <v>32</v>
      </c>
      <c r="C26" s="31">
        <v>2089</v>
      </c>
    </row>
    <row r="27" spans="1:3" ht="15" thickBot="1" x14ac:dyDescent="0.4">
      <c r="A27" s="27" t="s">
        <v>30</v>
      </c>
      <c r="B27" s="41" t="s">
        <v>30</v>
      </c>
      <c r="C27" s="31">
        <v>2969</v>
      </c>
    </row>
    <row r="28" spans="1:3" ht="15" thickBot="1" x14ac:dyDescent="0.4">
      <c r="A28" s="27" t="s">
        <v>35</v>
      </c>
      <c r="B28" s="41" t="s">
        <v>35</v>
      </c>
      <c r="C28" s="31">
        <v>2239</v>
      </c>
    </row>
    <row r="29" spans="1:3" ht="15" thickBot="1" x14ac:dyDescent="0.4">
      <c r="B29" s="41" t="s">
        <v>51</v>
      </c>
      <c r="C29" s="31">
        <v>180</v>
      </c>
    </row>
    <row r="30" spans="1:3" ht="15" thickBot="1" x14ac:dyDescent="0.4">
      <c r="B30" s="41" t="s">
        <v>50</v>
      </c>
      <c r="C30" s="31">
        <v>478</v>
      </c>
    </row>
    <row r="31" spans="1:3" ht="15" thickBot="1" x14ac:dyDescent="0.4">
      <c r="A31" s="27" t="s">
        <v>31</v>
      </c>
      <c r="B31" s="41" t="s">
        <v>31</v>
      </c>
      <c r="C31" s="31">
        <v>1600</v>
      </c>
    </row>
    <row r="32" spans="1:3" ht="15" thickBot="1" x14ac:dyDescent="0.4">
      <c r="A32" s="27" t="s">
        <v>42</v>
      </c>
      <c r="B32" s="41" t="s">
        <v>42</v>
      </c>
      <c r="C32" s="31">
        <v>439</v>
      </c>
    </row>
    <row r="33" spans="1:3" ht="15" thickBot="1" x14ac:dyDescent="0.4">
      <c r="A33" s="27" t="s">
        <v>8</v>
      </c>
      <c r="B33" s="41" t="s">
        <v>8</v>
      </c>
      <c r="C33" s="31">
        <v>16245</v>
      </c>
    </row>
    <row r="34" spans="1:3" ht="15" thickBot="1" x14ac:dyDescent="0.4">
      <c r="A34" s="27" t="s">
        <v>44</v>
      </c>
      <c r="B34" s="41" t="s">
        <v>44</v>
      </c>
      <c r="C34" s="31">
        <v>877</v>
      </c>
    </row>
    <row r="35" spans="1:3" ht="15" thickBot="1" x14ac:dyDescent="0.4">
      <c r="A35" s="27" t="s">
        <v>7</v>
      </c>
      <c r="B35" s="41" t="s">
        <v>7</v>
      </c>
      <c r="C35" s="31">
        <v>33246</v>
      </c>
    </row>
    <row r="36" spans="1:3" ht="15" thickBot="1" x14ac:dyDescent="0.4">
      <c r="A36" s="27" t="s">
        <v>24</v>
      </c>
      <c r="B36" s="41" t="s">
        <v>24</v>
      </c>
      <c r="C36" s="31">
        <v>3532</v>
      </c>
    </row>
    <row r="37" spans="1:3" ht="15" thickBot="1" x14ac:dyDescent="0.4">
      <c r="B37" s="41" t="s">
        <v>53</v>
      </c>
      <c r="C37" s="31">
        <v>246</v>
      </c>
    </row>
    <row r="38" spans="1:3" ht="15" thickBot="1" x14ac:dyDescent="0.4">
      <c r="A38" s="27" t="s">
        <v>21</v>
      </c>
      <c r="B38" s="41" t="s">
        <v>21</v>
      </c>
      <c r="C38" s="31">
        <v>4821</v>
      </c>
    </row>
    <row r="39" spans="1:3" ht="15" thickBot="1" x14ac:dyDescent="0.4">
      <c r="A39" s="27" t="s">
        <v>46</v>
      </c>
      <c r="B39" s="41" t="s">
        <v>46</v>
      </c>
      <c r="C39" s="31">
        <v>1031</v>
      </c>
    </row>
    <row r="40" spans="1:3" ht="15" thickBot="1" x14ac:dyDescent="0.4">
      <c r="A40" s="27" t="s">
        <v>37</v>
      </c>
      <c r="B40" s="41" t="s">
        <v>37</v>
      </c>
      <c r="C40" s="31">
        <v>559</v>
      </c>
    </row>
    <row r="41" spans="1:3" ht="15" thickBot="1" x14ac:dyDescent="0.4">
      <c r="A41" s="27" t="s">
        <v>19</v>
      </c>
      <c r="B41" s="41" t="s">
        <v>19</v>
      </c>
      <c r="C41" s="31">
        <v>8224</v>
      </c>
    </row>
    <row r="42" spans="1:3" ht="13" thickBot="1" x14ac:dyDescent="0.4">
      <c r="A42" s="27" t="s">
        <v>65</v>
      </c>
      <c r="B42" s="42" t="s">
        <v>65</v>
      </c>
      <c r="C42" s="31">
        <v>661</v>
      </c>
    </row>
    <row r="43" spans="1:3" ht="15" thickBot="1" x14ac:dyDescent="0.4">
      <c r="B43" s="41" t="s">
        <v>40</v>
      </c>
      <c r="C43" s="31">
        <v>1114</v>
      </c>
    </row>
    <row r="44" spans="1:3" ht="15" thickBot="1" x14ac:dyDescent="0.4">
      <c r="A44" s="27" t="s">
        <v>25</v>
      </c>
      <c r="B44" s="41" t="s">
        <v>25</v>
      </c>
      <c r="C44" s="31">
        <v>3378</v>
      </c>
    </row>
    <row r="45" spans="1:3" ht="15" thickBot="1" x14ac:dyDescent="0.4">
      <c r="A45" s="27" t="s">
        <v>54</v>
      </c>
      <c r="B45" s="41" t="s">
        <v>54</v>
      </c>
      <c r="C45" s="31">
        <v>223</v>
      </c>
    </row>
    <row r="46" spans="1:3" ht="15" thickBot="1" x14ac:dyDescent="0.4">
      <c r="A46" s="27" t="s">
        <v>20</v>
      </c>
      <c r="B46" s="41" t="s">
        <v>20</v>
      </c>
      <c r="C46" s="31">
        <v>2454</v>
      </c>
    </row>
    <row r="47" spans="1:3" ht="15" thickBot="1" x14ac:dyDescent="0.4">
      <c r="A47" s="27" t="s">
        <v>15</v>
      </c>
      <c r="B47" s="41" t="s">
        <v>15</v>
      </c>
      <c r="C47" s="31">
        <v>16132</v>
      </c>
    </row>
    <row r="48" spans="1:3" ht="15" thickBot="1" x14ac:dyDescent="0.4">
      <c r="A48" s="27" t="s">
        <v>28</v>
      </c>
      <c r="B48" s="41" t="s">
        <v>28</v>
      </c>
      <c r="C48" s="31">
        <v>459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3208</v>
      </c>
    </row>
    <row r="51" spans="1:3" ht="15" thickBot="1" x14ac:dyDescent="0.4">
      <c r="A51" s="27" t="s">
        <v>9</v>
      </c>
      <c r="B51" s="41" t="s">
        <v>9</v>
      </c>
      <c r="C51" s="31">
        <v>2128</v>
      </c>
    </row>
    <row r="52" spans="1:3" ht="15" thickBot="1" x14ac:dyDescent="0.4">
      <c r="B52" s="41" t="s">
        <v>56</v>
      </c>
      <c r="C52" s="31">
        <v>350</v>
      </c>
    </row>
    <row r="53" spans="1:3" ht="15" thickBot="1" x14ac:dyDescent="0.4">
      <c r="A53" s="27" t="s">
        <v>22</v>
      </c>
      <c r="B53" s="41" t="s">
        <v>22</v>
      </c>
      <c r="C53" s="31">
        <v>1327</v>
      </c>
    </row>
    <row r="54" spans="1:3" ht="15" thickBot="1" x14ac:dyDescent="0.4">
      <c r="A54" s="27" t="s">
        <v>55</v>
      </c>
      <c r="B54" s="48" t="s">
        <v>55</v>
      </c>
      <c r="C54" s="49">
        <v>50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801C3AE9-73D0-4DCD-A71C-3FFC8D12E1EF}"/>
    <hyperlink ref="B47" r:id="rId2" display="https://www.worldometers.info/coronavirus/usa/texas/" xr:uid="{FEE5F2C5-EAF4-4A3E-84A2-8E085E1A9B03}"/>
    <hyperlink ref="B11" r:id="rId3" display="https://www.worldometers.info/coronavirus/usa/florida/" xr:uid="{1C3C17EE-13FF-41AA-9D6B-82C11F12B06F}"/>
    <hyperlink ref="B35" r:id="rId4" display="https://www.worldometers.info/coronavirus/usa/new-york/" xr:uid="{6C007DD6-1571-4EF6-AEDD-1F91119D9C96}"/>
    <hyperlink ref="B12" r:id="rId5" display="https://www.worldometers.info/coronavirus/usa/georgia/" xr:uid="{9EEFAE7C-A0DE-444A-8C5B-6BD5C6A1F38B}"/>
    <hyperlink ref="B16" r:id="rId6" display="https://www.worldometers.info/coronavirus/usa/illinois/" xr:uid="{30EF7316-FBD6-4349-A5B8-3CC111291551}"/>
    <hyperlink ref="B4" r:id="rId7" display="https://www.worldometers.info/coronavirus/usa/arizona/" xr:uid="{77AC0C7F-3B83-4244-B78D-7EF093310D26}"/>
    <hyperlink ref="B36" r:id="rId8" display="https://www.worldometers.info/coronavirus/usa/north-carolina/" xr:uid="{DCBC1FE3-6698-4929-8CBF-DB071131DE6D}"/>
    <hyperlink ref="B33" r:id="rId9" display="https://www.worldometers.info/coronavirus/usa/new-jersey/" xr:uid="{A3BD2B97-EF1D-40FC-A5CF-0067BB9B4B90}"/>
    <hyperlink ref="B46" r:id="rId10" display="https://www.worldometers.info/coronavirus/usa/tennessee/" xr:uid="{47BA46CB-DE4C-437D-824F-AFE9AEA82E5D}"/>
    <hyperlink ref="B21" r:id="rId11" display="https://www.worldometers.info/coronavirus/usa/louisiana/" xr:uid="{2B9804BA-84C3-4506-B0A6-DB9FD7F31A5A}"/>
    <hyperlink ref="B41" r:id="rId12" display="https://www.worldometers.info/coronavirus/usa/pennsylvania/" xr:uid="{28ACFA2E-E4AF-4DF9-A55D-018AE0B4597B}"/>
    <hyperlink ref="B2" r:id="rId13" display="https://www.worldometers.info/coronavirus/usa/alabama/" xr:uid="{26B1983E-26DB-41FC-982E-ABE54DFD19BA}"/>
    <hyperlink ref="B38" r:id="rId14" display="https://www.worldometers.info/coronavirus/usa/ohio/" xr:uid="{8D6BA901-F36E-4849-8B8B-B0AB0DC0D65E}"/>
    <hyperlink ref="B50" r:id="rId15" display="https://www.worldometers.info/coronavirus/usa/virginia/" xr:uid="{9ADEF48B-9298-4651-9F1A-7BD9A5F83B13}"/>
    <hyperlink ref="B44" r:id="rId16" display="https://www.worldometers.info/coronavirus/usa/south-carolina/" xr:uid="{76C6757F-FFB4-4A35-B3A5-5070F12F42FA}"/>
    <hyperlink ref="B25" r:id="rId17" display="https://www.worldometers.info/coronavirus/usa/michigan/" xr:uid="{E8A11404-4088-4C84-8DE7-0783D3FD789B}"/>
    <hyperlink ref="B24" r:id="rId18" display="https://www.worldometers.info/coronavirus/usa/massachusetts/" xr:uid="{FC5AA056-3024-435C-B60E-AEC9270F046C}"/>
    <hyperlink ref="B28" r:id="rId19" display="https://www.worldometers.info/coronavirus/usa/missouri/" xr:uid="{A53D6E5E-CBE1-42B2-B7AC-0B73D2577771}"/>
    <hyperlink ref="B23" r:id="rId20" display="https://www.worldometers.info/coronavirus/usa/maryland/" xr:uid="{C66750E3-1C96-4A0B-8283-12A48598C410}"/>
    <hyperlink ref="B53" r:id="rId21" display="https://www.worldometers.info/coronavirus/usa/wisconsin/" xr:uid="{4FE7D0C2-D79C-450C-BA08-74CA5D9E4FD0}"/>
    <hyperlink ref="B17" r:id="rId22" display="https://www.worldometers.info/coronavirus/usa/indiana/" xr:uid="{F3D4F9D7-C737-43AD-8FDF-170E3CF47B0E}"/>
    <hyperlink ref="B26" r:id="rId23" display="https://www.worldometers.info/coronavirus/usa/minnesota/" xr:uid="{7CD50728-0B81-4C6E-B5B8-3F768C610E31}"/>
    <hyperlink ref="B27" r:id="rId24" display="https://www.worldometers.info/coronavirus/usa/mississippi/" xr:uid="{EA1C53D4-92D6-49CD-9D16-FBD2FEB91306}"/>
    <hyperlink ref="B51" r:id="rId25" display="https://www.worldometers.info/coronavirus/usa/washington/" xr:uid="{65D979BC-1112-4488-B11C-68048CE485E9}"/>
    <hyperlink ref="B18" r:id="rId26" display="https://www.worldometers.info/coronavirus/usa/iowa/" xr:uid="{603D08BF-0940-48FF-885D-23860C8EBF8F}"/>
    <hyperlink ref="B39" r:id="rId27" display="https://www.worldometers.info/coronavirus/usa/oklahoma/" xr:uid="{8A6B04E3-165B-49E8-BC04-883E3966B644}"/>
    <hyperlink ref="B5" r:id="rId28" display="https://www.worldometers.info/coronavirus/usa/arkansas/" xr:uid="{1CBC4F63-E533-4BCC-A4E9-0E721A14CD87}"/>
    <hyperlink ref="B31" r:id="rId29" display="https://www.worldometers.info/coronavirus/usa/nevada/" xr:uid="{B3E5775B-7D00-4089-A0AE-3B460E0B2449}"/>
    <hyperlink ref="B48" r:id="rId30" display="https://www.worldometers.info/coronavirus/usa/utah/" xr:uid="{B2A16FAB-B874-404C-96BA-71985BC14018}"/>
    <hyperlink ref="B7" r:id="rId31" display="https://www.worldometers.info/coronavirus/usa/colorado/" xr:uid="{D961143F-AB25-4556-8A3F-D9EB2496FD77}"/>
    <hyperlink ref="B20" r:id="rId32" display="https://www.worldometers.info/coronavirus/usa/kentucky/" xr:uid="{4E27EE17-82E2-4064-896C-D5D850AE96FF}"/>
    <hyperlink ref="B19" r:id="rId33" display="https://www.worldometers.info/coronavirus/usa/kansas/" xr:uid="{CC819CBD-DBF0-4021-AB4E-BA3FC9CFF252}"/>
    <hyperlink ref="B8" r:id="rId34" display="https://www.worldometers.info/coronavirus/usa/connecticut/" xr:uid="{B6802AA1-ABD1-4429-85B9-042665E164C7}"/>
    <hyperlink ref="B30" r:id="rId35" display="https://www.worldometers.info/coronavirus/usa/nebraska/" xr:uid="{4CD29D10-46FB-4E95-A75D-C7177C5788F1}"/>
    <hyperlink ref="B15" r:id="rId36" display="https://www.worldometers.info/coronavirus/usa/idaho/" xr:uid="{E317B85A-3C50-41FA-AEF6-710F07827179}"/>
    <hyperlink ref="B40" r:id="rId37" display="https://www.worldometers.info/coronavirus/usa/oregon/" xr:uid="{BE37A50F-E6FA-4C22-819C-38DD998B67DE}"/>
    <hyperlink ref="B34" r:id="rId38" display="https://www.worldometers.info/coronavirus/usa/new-mexico/" xr:uid="{CC85E48A-9B33-4A5A-A492-2B7618D99103}"/>
    <hyperlink ref="B43" r:id="rId39" display="https://www.worldometers.info/coronavirus/usa/rhode-island/" xr:uid="{76C37F17-D0D4-4113-9251-EECBCD28A052}"/>
    <hyperlink ref="B45" r:id="rId40" display="https://www.worldometers.info/coronavirus/usa/south-dakota/" xr:uid="{029F5274-47E3-4D64-B835-B37C8E90087E}"/>
    <hyperlink ref="B37" r:id="rId41" display="https://www.worldometers.info/coronavirus/usa/north-dakota/" xr:uid="{F3EA7D63-25C8-4DB0-A40E-324306552A60}"/>
    <hyperlink ref="B9" r:id="rId42" display="https://www.worldometers.info/coronavirus/usa/delaware/" xr:uid="{3CCCEE5A-C0A3-4DF9-832F-F6B59BC9C26E}"/>
    <hyperlink ref="B52" r:id="rId43" display="https://www.worldometers.info/coronavirus/usa/west-virginia/" xr:uid="{44F07702-7BC2-4755-AE7D-5D03C54C5ED3}"/>
    <hyperlink ref="B10" r:id="rId44" display="https://www.worldometers.info/coronavirus/usa/district-of-columbia/" xr:uid="{F7A57D97-0340-46DF-8852-280F1CECF763}"/>
    <hyperlink ref="B29" r:id="rId45" display="https://www.worldometers.info/coronavirus/usa/montana/" xr:uid="{14812A6B-3007-47BA-A647-3ADB6BA7C382}"/>
    <hyperlink ref="B14" r:id="rId46" display="https://www.worldometers.info/coronavirus/usa/hawaii/" xr:uid="{43986AF2-BDF2-47F1-B561-8B7742AAE74B}"/>
    <hyperlink ref="B32" r:id="rId47" display="https://www.worldometers.info/coronavirus/usa/new-hampshire/" xr:uid="{D4FE8BB0-F58B-431C-A9AC-4901DF4C3782}"/>
    <hyperlink ref="B3" r:id="rId48" display="https://www.worldometers.info/coronavirus/usa/alaska/" xr:uid="{AB12E448-25F7-43D3-912B-B19F35BB6B77}"/>
    <hyperlink ref="B54" r:id="rId49" display="https://www.worldometers.info/coronavirus/usa/wyoming/" xr:uid="{76062A96-20C2-4D56-AA1D-DC0E2DC7D36A}"/>
    <hyperlink ref="B22" r:id="rId50" display="https://www.worldometers.info/coronavirus/usa/maine/" xr:uid="{28047DFE-8A5C-42C4-94D8-F41542541FF5}"/>
    <hyperlink ref="B49" r:id="rId51" display="https://www.worldometers.info/coronavirus/usa/vermont/" xr:uid="{7E43CC00-4BC7-4FCA-B039-594D3757193E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2020-10-01T10:26:45Z</dcterms:modified>
</cp:coreProperties>
</file>