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B54E477C-878B-4BC8-8A79-7E39E2DCD36C}" xr6:coauthVersionLast="45" xr6:coauthVersionMax="45" xr10:uidLastSave="{56C9BCC2-37FD-4106-A883-3AABBC93D205}"/>
  <bookViews>
    <workbookView xWindow="5460" yWindow="-21030" windowWidth="25350" windowHeight="2017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3" l="1"/>
  <c r="N52" i="3"/>
  <c r="N12" i="3"/>
  <c r="N17" i="3"/>
  <c r="N29" i="3"/>
  <c r="N39" i="3"/>
  <c r="N18" i="3"/>
  <c r="N23" i="3"/>
  <c r="N9" i="3"/>
  <c r="N21" i="3"/>
  <c r="N3" i="3"/>
  <c r="N32" i="3"/>
  <c r="N38" i="3"/>
  <c r="N13" i="3"/>
  <c r="N15" i="3"/>
  <c r="N36" i="3"/>
  <c r="N6" i="3"/>
  <c r="N49" i="3"/>
  <c r="N47" i="3"/>
  <c r="N51" i="3"/>
  <c r="N37" i="3"/>
  <c r="N14" i="3"/>
  <c r="N4" i="3"/>
  <c r="N35" i="3"/>
  <c r="N54" i="3"/>
  <c r="N25" i="3"/>
  <c r="N53" i="3"/>
  <c r="N55" i="3"/>
  <c r="N2" i="3"/>
  <c r="N46" i="3"/>
  <c r="N30" i="3"/>
  <c r="N33" i="3"/>
  <c r="N24" i="3"/>
  <c r="N28" i="3"/>
  <c r="N45" i="3"/>
  <c r="N43" i="3"/>
  <c r="N11" i="3"/>
  <c r="N7" i="3"/>
  <c r="N10" i="3"/>
  <c r="N19" i="3"/>
  <c r="N48" i="3"/>
  <c r="N40" i="3"/>
  <c r="N31" i="3"/>
  <c r="N8" i="3"/>
  <c r="N16" i="3"/>
  <c r="N27" i="3"/>
  <c r="N41" i="3"/>
  <c r="N5" i="3"/>
  <c r="N20" i="3"/>
  <c r="N22" i="3"/>
  <c r="N26" i="3"/>
  <c r="N42" i="3"/>
  <c r="N34" i="3"/>
  <c r="N44" i="3"/>
  <c r="O10" i="3" l="1"/>
  <c r="P10" i="3"/>
  <c r="P38" i="3" l="1"/>
  <c r="P28" i="3"/>
  <c r="P23" i="3"/>
  <c r="P14" i="3"/>
  <c r="P32" i="3"/>
  <c r="P18" i="3"/>
  <c r="P24" i="3"/>
  <c r="P48" i="3"/>
  <c r="P6" i="3"/>
  <c r="P33" i="3"/>
  <c r="P5" i="3"/>
  <c r="P16" i="3"/>
  <c r="P46" i="3"/>
  <c r="P17" i="3"/>
  <c r="P15" i="3"/>
  <c r="P2" i="3"/>
  <c r="P47" i="3"/>
  <c r="P40" i="3"/>
  <c r="P19" i="3"/>
  <c r="P37" i="3"/>
  <c r="P21" i="3"/>
  <c r="P54" i="3"/>
  <c r="P7" i="3"/>
  <c r="P34" i="3"/>
  <c r="P13" i="3"/>
  <c r="P20" i="3"/>
  <c r="P35" i="3"/>
  <c r="P25" i="3"/>
  <c r="P39" i="3"/>
  <c r="P30" i="3"/>
  <c r="P42" i="3"/>
  <c r="P53" i="3"/>
  <c r="P8" i="3"/>
  <c r="P43" i="3"/>
  <c r="P26" i="3"/>
  <c r="P22" i="3"/>
  <c r="P12" i="3"/>
  <c r="P44" i="3"/>
  <c r="P50" i="3"/>
  <c r="P11" i="3"/>
  <c r="P3" i="3"/>
  <c r="P4" i="3"/>
  <c r="P55" i="3"/>
  <c r="P36" i="3"/>
  <c r="P9" i="3"/>
  <c r="P51" i="3"/>
  <c r="P27" i="3"/>
  <c r="P52" i="3"/>
  <c r="P31" i="3"/>
  <c r="P29" i="3"/>
  <c r="P41" i="3"/>
  <c r="P49" i="3"/>
  <c r="P45" i="3"/>
  <c r="O8" i="3"/>
  <c r="Q23" i="3" l="1"/>
  <c r="Q21" i="3"/>
  <c r="Q17" i="3"/>
  <c r="Q24" i="3"/>
  <c r="Q46" i="3"/>
  <c r="Q8" i="3"/>
  <c r="Q14" i="3"/>
  <c r="Q10" i="3"/>
  <c r="Q55" i="3"/>
  <c r="Q50" i="3"/>
  <c r="Q34" i="3"/>
  <c r="Q31" i="3"/>
  <c r="Q45" i="3"/>
  <c r="Q27" i="3"/>
  <c r="Q42" i="3"/>
  <c r="Q52" i="3"/>
  <c r="Q35" i="3"/>
  <c r="Q11" i="3"/>
  <c r="Q5" i="3"/>
  <c r="Q25" i="3"/>
  <c r="Q53" i="3"/>
  <c r="Q20" i="3"/>
  <c r="Q48" i="3"/>
  <c r="Q15" i="3"/>
  <c r="Q30" i="3"/>
  <c r="Q2" i="3"/>
  <c r="Q19" i="3"/>
  <c r="Q39" i="3"/>
  <c r="Q40" i="3"/>
  <c r="Q54" i="3"/>
  <c r="Q32" i="3"/>
  <c r="Q16" i="3"/>
  <c r="Q38" i="3"/>
  <c r="Q26" i="3"/>
  <c r="Q51" i="3"/>
  <c r="Q18" i="3"/>
  <c r="Q47" i="3"/>
  <c r="Q13" i="3"/>
  <c r="Q4" i="3"/>
  <c r="Q6" i="3"/>
  <c r="Q28" i="3"/>
  <c r="Q3" i="3"/>
  <c r="Q22" i="3"/>
  <c r="Q29" i="3"/>
  <c r="Q44" i="3"/>
  <c r="Q36" i="3"/>
  <c r="Q33" i="3"/>
  <c r="Q41" i="3"/>
  <c r="Q12" i="3"/>
  <c r="Q49" i="3"/>
  <c r="Q9" i="3"/>
  <c r="Q7" i="3"/>
  <c r="Q43" i="3"/>
  <c r="Q37" i="3" l="1"/>
  <c r="O46" i="3" l="1"/>
  <c r="O27" i="3"/>
  <c r="O25" i="3"/>
  <c r="O3" i="3"/>
  <c r="O38" i="3"/>
  <c r="O20" i="3"/>
  <c r="O51" i="3"/>
  <c r="O44" i="3"/>
  <c r="O39" i="3"/>
  <c r="O37" i="3"/>
  <c r="O16" i="3"/>
  <c r="O49" i="3"/>
  <c r="O48" i="3"/>
  <c r="O14" i="3"/>
  <c r="O24" i="3"/>
  <c r="O17" i="3"/>
  <c r="O6" i="3"/>
  <c r="O53" i="3"/>
  <c r="O18" i="3"/>
  <c r="O30" i="3"/>
  <c r="O43" i="3"/>
  <c r="O13" i="3"/>
  <c r="O19" i="3"/>
  <c r="O23" i="3"/>
  <c r="O41" i="3"/>
  <c r="O11" i="3"/>
  <c r="O35" i="3"/>
  <c r="O55" i="3"/>
  <c r="O31" i="3"/>
  <c r="O34" i="3"/>
  <c r="O15" i="3"/>
  <c r="O21" i="3"/>
  <c r="O9" i="3"/>
  <c r="O47" i="3"/>
  <c r="O5" i="3"/>
  <c r="O7" i="3"/>
  <c r="O12" i="3"/>
  <c r="O29" i="3"/>
  <c r="O32" i="3"/>
  <c r="O33" i="3"/>
  <c r="O40" i="3"/>
  <c r="O28" i="3"/>
  <c r="O22" i="3"/>
  <c r="O4" i="3"/>
  <c r="O50" i="3"/>
  <c r="O45" i="3"/>
  <c r="O36" i="3"/>
  <c r="O52" i="3"/>
  <c r="O54" i="3"/>
  <c r="O42" i="3"/>
  <c r="O2" i="3"/>
  <c r="O26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<sst xmlns="http://schemas.openxmlformats.org/spreadsheetml/2006/main" count="331" uniqueCount="105">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</sst>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2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1" t="s">
        <v>67</v>
      </c>
      <c r="Q1" s="61"/>
      <c r="R1" s="61"/>
      <c r="S1" s="4">
        <v>1.4999999999999999E-2</v>
      </c>
      <c r="T1" s="4"/>
      <c r="U1" s="62" t="s">
        <v>76</v>
      </c>
      <c r="V1" s="62"/>
      <c r="W1" s="62"/>
      <c r="X1" s="62"/>
      <c r="Y1" s="6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889513</v>
      </c>
      <c r="D5" s="2"/>
      <c r="E5" s="1">
        <v>17786</v>
      </c>
      <c r="F5" s="2"/>
      <c r="G5" s="1">
        <v>756122</v>
      </c>
      <c r="H5" s="1">
        <v>115605</v>
      </c>
      <c r="I5" s="1">
        <v>30677</v>
      </c>
      <c r="J5" s="2">
        <v>613</v>
      </c>
      <c r="K5" s="1">
        <v>8180077</v>
      </c>
      <c r="L5" s="1">
        <v>282112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888305</v>
      </c>
      <c r="D6" s="2"/>
      <c r="E6" s="1">
        <v>17194</v>
      </c>
      <c r="F6" s="2"/>
      <c r="G6" s="1">
        <v>459897</v>
      </c>
      <c r="H6" s="1">
        <v>411214</v>
      </c>
      <c r="I6" s="1">
        <v>22482</v>
      </c>
      <c r="J6" s="2">
        <v>435</v>
      </c>
      <c r="K6" s="1">
        <v>17293139</v>
      </c>
      <c r="L6" s="1">
        <v>437666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762534</v>
      </c>
      <c r="D7" s="2"/>
      <c r="E7" s="1">
        <v>16210</v>
      </c>
      <c r="F7" s="2"/>
      <c r="G7" s="1">
        <v>510262</v>
      </c>
      <c r="H7" s="1">
        <v>236062</v>
      </c>
      <c r="I7" s="1">
        <v>35503</v>
      </c>
      <c r="J7" s="2">
        <v>755</v>
      </c>
      <c r="K7" s="1">
        <v>5775214</v>
      </c>
      <c r="L7" s="1">
        <v>268893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524573</v>
      </c>
      <c r="D8" s="2"/>
      <c r="E8" s="1">
        <v>33523</v>
      </c>
      <c r="F8" s="2"/>
      <c r="G8" s="1">
        <v>412265</v>
      </c>
      <c r="H8" s="1">
        <v>78785</v>
      </c>
      <c r="I8" s="1">
        <v>26965</v>
      </c>
      <c r="J8" s="1">
        <v>1723</v>
      </c>
      <c r="K8" s="1">
        <v>13197504</v>
      </c>
      <c r="L8" s="1">
        <v>678411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358804</v>
      </c>
      <c r="D9" s="2"/>
      <c r="E9" s="1">
        <v>9605</v>
      </c>
      <c r="F9" s="2"/>
      <c r="G9" s="1">
        <v>261362</v>
      </c>
      <c r="H9" s="1">
        <v>87837</v>
      </c>
      <c r="I9" s="1">
        <v>28315</v>
      </c>
      <c r="J9" s="2">
        <v>758</v>
      </c>
      <c r="K9" s="1">
        <v>6950105</v>
      </c>
      <c r="L9" s="1">
        <v>548469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343750</v>
      </c>
      <c r="D10" s="2"/>
      <c r="E10" s="1">
        <v>7704</v>
      </c>
      <c r="F10" s="2"/>
      <c r="G10" s="1">
        <v>166116</v>
      </c>
      <c r="H10" s="1">
        <v>169930</v>
      </c>
      <c r="I10" s="1">
        <v>32376</v>
      </c>
      <c r="J10" s="2">
        <v>726</v>
      </c>
      <c r="K10" s="1">
        <v>3658806</v>
      </c>
      <c r="L10" s="1">
        <v>344604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250592</v>
      </c>
      <c r="D11" s="2"/>
      <c r="E11" s="1">
        <v>4032</v>
      </c>
      <c r="F11" s="2"/>
      <c r="G11" s="1">
        <v>218541</v>
      </c>
      <c r="H11" s="1">
        <v>28019</v>
      </c>
      <c r="I11" s="1">
        <v>23893</v>
      </c>
      <c r="J11" s="2">
        <v>384</v>
      </c>
      <c r="K11" s="1">
        <v>3683243</v>
      </c>
      <c r="L11" s="1">
        <v>351184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235861</v>
      </c>
      <c r="D12" s="2"/>
      <c r="E12" s="1">
        <v>2970</v>
      </c>
      <c r="F12" s="2"/>
      <c r="G12" s="1">
        <v>210243</v>
      </c>
      <c r="H12" s="1">
        <v>22648</v>
      </c>
      <c r="I12" s="1">
        <v>34537</v>
      </c>
      <c r="J12" s="2">
        <v>435</v>
      </c>
      <c r="K12" s="1">
        <v>3404261</v>
      </c>
      <c r="L12" s="1">
        <v>498488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233912</v>
      </c>
      <c r="D13" s="2"/>
      <c r="E13" s="1">
        <v>5854</v>
      </c>
      <c r="F13" s="2"/>
      <c r="G13" s="1">
        <v>38883</v>
      </c>
      <c r="H13" s="1">
        <v>189175</v>
      </c>
      <c r="I13" s="1">
        <v>32136</v>
      </c>
      <c r="J13" s="2">
        <v>804</v>
      </c>
      <c r="K13" s="1">
        <v>1967512</v>
      </c>
      <c r="L13" s="1">
        <v>270310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227618</v>
      </c>
      <c r="D14" s="2"/>
      <c r="E14" s="1">
        <v>16373</v>
      </c>
      <c r="F14" s="2"/>
      <c r="G14" s="1">
        <v>178238</v>
      </c>
      <c r="H14" s="1">
        <v>33007</v>
      </c>
      <c r="I14" s="1">
        <v>25626</v>
      </c>
      <c r="J14" s="1">
        <v>1843</v>
      </c>
      <c r="K14" s="1">
        <v>4264123</v>
      </c>
      <c r="L14" s="1">
        <v>480076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191347</v>
      </c>
      <c r="D15" s="2"/>
      <c r="E15" s="1">
        <v>8638</v>
      </c>
      <c r="F15" s="2"/>
      <c r="G15" s="1">
        <v>147174</v>
      </c>
      <c r="H15" s="1">
        <v>35535</v>
      </c>
      <c r="I15" s="1">
        <v>14947</v>
      </c>
      <c r="J15" s="2">
        <v>675</v>
      </c>
      <c r="K15" s="1">
        <v>2489146</v>
      </c>
      <c r="L15" s="1">
        <v>194434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188063</v>
      </c>
      <c r="D16" s="2"/>
      <c r="E16" s="1">
        <v>5157</v>
      </c>
      <c r="F16" s="2"/>
      <c r="G16" s="1">
        <v>153769</v>
      </c>
      <c r="H16" s="1">
        <v>29137</v>
      </c>
      <c r="I16" s="1">
        <v>16089</v>
      </c>
      <c r="J16" s="2">
        <v>441</v>
      </c>
      <c r="K16" s="1">
        <v>4000606</v>
      </c>
      <c r="L16" s="1">
        <v>342251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22</v>
      </c>
      <c r="C17" s="1">
        <v>182687</v>
      </c>
      <c r="D17" s="2"/>
      <c r="E17" s="1">
        <v>1681</v>
      </c>
      <c r="F17" s="2"/>
      <c r="G17" s="1">
        <v>142485</v>
      </c>
      <c r="H17" s="1">
        <v>38521</v>
      </c>
      <c r="I17" s="1">
        <v>31376</v>
      </c>
      <c r="J17" s="2">
        <v>289</v>
      </c>
      <c r="K17" s="1">
        <v>1901251</v>
      </c>
      <c r="L17" s="1">
        <v>326539</v>
      </c>
      <c r="M17" s="1">
        <v>5822434</v>
      </c>
      <c r="N17" s="5"/>
      <c r="O17" s="6"/>
    </row>
    <row r="18" spans="1:15" ht="15" thickBot="1" x14ac:dyDescent="0.4">
      <c r="A18" s="41">
        <v>14</v>
      </c>
      <c r="B18" s="39" t="s">
        <v>14</v>
      </c>
      <c r="C18" s="1">
        <v>177399</v>
      </c>
      <c r="D18" s="2"/>
      <c r="E18" s="1">
        <v>5790</v>
      </c>
      <c r="F18" s="2"/>
      <c r="G18" s="1">
        <v>165282</v>
      </c>
      <c r="H18" s="1">
        <v>6327</v>
      </c>
      <c r="I18" s="1">
        <v>38160</v>
      </c>
      <c r="J18" s="1">
        <v>1245</v>
      </c>
      <c r="K18" s="1">
        <v>2627671</v>
      </c>
      <c r="L18" s="1">
        <v>565237</v>
      </c>
      <c r="M18" s="1">
        <v>4648794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175674</v>
      </c>
      <c r="D19" s="2"/>
      <c r="E19" s="1">
        <v>2828</v>
      </c>
      <c r="F19" s="2"/>
      <c r="G19" s="1">
        <v>74439</v>
      </c>
      <c r="H19" s="1">
        <v>98407</v>
      </c>
      <c r="I19" s="1">
        <v>35829</v>
      </c>
      <c r="J19" s="2">
        <v>577</v>
      </c>
      <c r="K19" s="1">
        <v>1327430</v>
      </c>
      <c r="L19" s="1">
        <v>270728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29</v>
      </c>
      <c r="C20" s="1">
        <v>168772</v>
      </c>
      <c r="D20" s="2"/>
      <c r="E20" s="1">
        <v>3515</v>
      </c>
      <c r="F20" s="2"/>
      <c r="G20" s="1">
        <v>19226</v>
      </c>
      <c r="H20" s="1">
        <v>146031</v>
      </c>
      <c r="I20" s="1">
        <v>19773</v>
      </c>
      <c r="J20" s="2">
        <v>412</v>
      </c>
      <c r="K20" s="1">
        <v>2619550</v>
      </c>
      <c r="L20" s="1">
        <v>306900</v>
      </c>
      <c r="M20" s="1">
        <v>8535519</v>
      </c>
      <c r="N20" s="5"/>
      <c r="O20" s="6"/>
    </row>
    <row r="21" spans="1:15" ht="15" thickBot="1" x14ac:dyDescent="0.4">
      <c r="A21" s="41">
        <v>17</v>
      </c>
      <c r="B21" s="39" t="s">
        <v>11</v>
      </c>
      <c r="C21" s="1">
        <v>167872</v>
      </c>
      <c r="D21" s="2"/>
      <c r="E21" s="1">
        <v>7418</v>
      </c>
      <c r="F21" s="2"/>
      <c r="G21" s="1">
        <v>109539</v>
      </c>
      <c r="H21" s="1">
        <v>50915</v>
      </c>
      <c r="I21" s="1">
        <v>16809</v>
      </c>
      <c r="J21" s="2">
        <v>743</v>
      </c>
      <c r="K21" s="1">
        <v>4775426</v>
      </c>
      <c r="L21" s="1">
        <v>478171</v>
      </c>
      <c r="M21" s="1">
        <v>9986857</v>
      </c>
      <c r="N21" s="5"/>
      <c r="O21" s="6"/>
    </row>
    <row r="22" spans="1:15" ht="15" thickBot="1" x14ac:dyDescent="0.4">
      <c r="A22" s="41">
        <v>18</v>
      </c>
      <c r="B22" s="39" t="s">
        <v>35</v>
      </c>
      <c r="C22" s="1">
        <v>167283</v>
      </c>
      <c r="D22" s="2"/>
      <c r="E22" s="1">
        <v>2729</v>
      </c>
      <c r="F22" s="2"/>
      <c r="G22" s="1">
        <v>36975</v>
      </c>
      <c r="H22" s="1">
        <v>127579</v>
      </c>
      <c r="I22" s="1">
        <v>27256</v>
      </c>
      <c r="J22" s="2">
        <v>445</v>
      </c>
      <c r="K22" s="1">
        <v>2406589</v>
      </c>
      <c r="L22" s="1">
        <v>392117</v>
      </c>
      <c r="M22" s="1">
        <v>6137428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166357</v>
      </c>
      <c r="D23" s="2"/>
      <c r="E23" s="1">
        <v>3708</v>
      </c>
      <c r="F23" s="2"/>
      <c r="G23" s="1">
        <v>84052</v>
      </c>
      <c r="H23" s="1">
        <v>78597</v>
      </c>
      <c r="I23" s="1">
        <v>32310</v>
      </c>
      <c r="J23" s="2">
        <v>720</v>
      </c>
      <c r="K23" s="1">
        <v>1796682</v>
      </c>
      <c r="L23" s="1">
        <v>348957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152396</v>
      </c>
      <c r="D24" s="2"/>
      <c r="E24" s="1">
        <v>4023</v>
      </c>
      <c r="F24" s="2"/>
      <c r="G24" s="1">
        <v>110746</v>
      </c>
      <c r="H24" s="1">
        <v>37627</v>
      </c>
      <c r="I24" s="1">
        <v>22637</v>
      </c>
      <c r="J24" s="2">
        <v>598</v>
      </c>
      <c r="K24" s="1">
        <v>2574800</v>
      </c>
      <c r="L24" s="1">
        <v>382459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146166</v>
      </c>
      <c r="D25" s="2"/>
      <c r="E25" s="1">
        <v>9780</v>
      </c>
      <c r="F25" s="2"/>
      <c r="G25" s="1">
        <v>118892</v>
      </c>
      <c r="H25" s="1">
        <v>17494</v>
      </c>
      <c r="I25" s="1">
        <v>21207</v>
      </c>
      <c r="J25" s="1">
        <v>1419</v>
      </c>
      <c r="K25" s="1">
        <v>2855204</v>
      </c>
      <c r="L25" s="1">
        <v>414248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137236</v>
      </c>
      <c r="D26" s="2"/>
      <c r="E26" s="1">
        <v>4058</v>
      </c>
      <c r="F26" s="2"/>
      <c r="G26" s="1">
        <v>7960</v>
      </c>
      <c r="H26" s="1">
        <v>125218</v>
      </c>
      <c r="I26" s="1">
        <v>22700</v>
      </c>
      <c r="J26" s="2">
        <v>671</v>
      </c>
      <c r="K26" s="1">
        <v>3138875</v>
      </c>
      <c r="L26" s="1">
        <v>519193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126591</v>
      </c>
      <c r="D27" s="2"/>
      <c r="E27" s="1">
        <v>2334</v>
      </c>
      <c r="F27" s="2"/>
      <c r="G27" s="1">
        <v>113158</v>
      </c>
      <c r="H27" s="1">
        <v>11099</v>
      </c>
      <c r="I27" s="1">
        <v>22447</v>
      </c>
      <c r="J27" s="2">
        <v>414</v>
      </c>
      <c r="K27" s="1">
        <v>2560520</v>
      </c>
      <c r="L27" s="1">
        <v>454023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30</v>
      </c>
      <c r="C28" s="1">
        <v>112123</v>
      </c>
      <c r="D28" s="2"/>
      <c r="E28" s="1">
        <v>3223</v>
      </c>
      <c r="F28" s="2"/>
      <c r="G28" s="1">
        <v>97675</v>
      </c>
      <c r="H28" s="1">
        <v>11225</v>
      </c>
      <c r="I28" s="1">
        <v>37674</v>
      </c>
      <c r="J28" s="1">
        <v>1083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110855</v>
      </c>
      <c r="D29" s="2"/>
      <c r="E29" s="1">
        <v>1210</v>
      </c>
      <c r="F29" s="2"/>
      <c r="G29" s="1">
        <v>94979</v>
      </c>
      <c r="H29" s="1">
        <v>14666</v>
      </c>
      <c r="I29" s="1">
        <v>28015</v>
      </c>
      <c r="J29" s="2">
        <v>306</v>
      </c>
      <c r="K29" s="1">
        <v>1504068</v>
      </c>
      <c r="L29" s="1">
        <v>380106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41</v>
      </c>
      <c r="C30" s="1">
        <v>110704</v>
      </c>
      <c r="D30" s="47">
        <v>898</v>
      </c>
      <c r="E30" s="1">
        <v>1594</v>
      </c>
      <c r="F30" s="48">
        <v>10</v>
      </c>
      <c r="G30" s="1">
        <v>85591</v>
      </c>
      <c r="H30" s="1">
        <v>23519</v>
      </c>
      <c r="I30" s="1">
        <v>35088</v>
      </c>
      <c r="J30" s="2">
        <v>505</v>
      </c>
      <c r="K30" s="1">
        <v>916848</v>
      </c>
      <c r="L30" s="1">
        <v>290595</v>
      </c>
      <c r="M30" s="1">
        <v>3155070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103335</v>
      </c>
      <c r="D31" s="2"/>
      <c r="E31" s="1">
        <v>2288</v>
      </c>
      <c r="F31" s="2"/>
      <c r="G31" s="1">
        <v>48617</v>
      </c>
      <c r="H31" s="1">
        <v>52430</v>
      </c>
      <c r="I31" s="1">
        <v>13570</v>
      </c>
      <c r="J31" s="2">
        <v>300</v>
      </c>
      <c r="K31" s="1">
        <v>2276453</v>
      </c>
      <c r="L31" s="1">
        <v>298947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101596</v>
      </c>
      <c r="D32" s="2"/>
      <c r="E32" s="1">
        <v>1751</v>
      </c>
      <c r="F32" s="2"/>
      <c r="G32" s="1">
        <v>91317</v>
      </c>
      <c r="H32" s="1">
        <v>8528</v>
      </c>
      <c r="I32" s="1">
        <v>33666</v>
      </c>
      <c r="J32" s="2">
        <v>580</v>
      </c>
      <c r="K32" s="1">
        <v>1282654</v>
      </c>
      <c r="L32" s="1">
        <v>425029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98006</v>
      </c>
      <c r="D33" s="2"/>
      <c r="E33" s="2">
        <v>557</v>
      </c>
      <c r="F33" s="2"/>
      <c r="G33" s="1">
        <v>72606</v>
      </c>
      <c r="H33" s="1">
        <v>24843</v>
      </c>
      <c r="I33" s="1">
        <v>30570</v>
      </c>
      <c r="J33" s="2">
        <v>174</v>
      </c>
      <c r="K33" s="1">
        <v>1333718</v>
      </c>
      <c r="L33" s="1">
        <v>416012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31</v>
      </c>
      <c r="C34" s="1">
        <v>92064</v>
      </c>
      <c r="D34" s="2"/>
      <c r="E34" s="1">
        <v>1732</v>
      </c>
      <c r="F34" s="2"/>
      <c r="G34" s="1">
        <v>68139</v>
      </c>
      <c r="H34" s="1">
        <v>22193</v>
      </c>
      <c r="I34" s="1">
        <v>29889</v>
      </c>
      <c r="J34" s="2">
        <v>562</v>
      </c>
      <c r="K34" s="1">
        <v>1165414</v>
      </c>
      <c r="L34" s="1">
        <v>378362</v>
      </c>
      <c r="M34" s="1">
        <v>3080156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90996</v>
      </c>
      <c r="D35" s="2"/>
      <c r="E35" s="1">
        <v>1363</v>
      </c>
      <c r="F35" s="2"/>
      <c r="G35" s="1">
        <v>17534</v>
      </c>
      <c r="H35" s="1">
        <v>72099</v>
      </c>
      <c r="I35" s="1">
        <v>20368</v>
      </c>
      <c r="J35" s="2">
        <v>305</v>
      </c>
      <c r="K35" s="1">
        <v>1837416</v>
      </c>
      <c r="L35" s="1">
        <v>411269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88849</v>
      </c>
      <c r="D36" s="2"/>
      <c r="E36" s="1">
        <v>2194</v>
      </c>
      <c r="F36" s="2"/>
      <c r="G36" s="1">
        <v>40457</v>
      </c>
      <c r="H36" s="1">
        <v>46198</v>
      </c>
      <c r="I36" s="1">
        <v>15429</v>
      </c>
      <c r="J36" s="2">
        <v>381</v>
      </c>
      <c r="K36" s="1">
        <v>1103952</v>
      </c>
      <c r="L36" s="1">
        <v>191700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75867</v>
      </c>
      <c r="D37" s="2"/>
      <c r="E37" s="2">
        <v>952</v>
      </c>
      <c r="F37" s="2"/>
      <c r="G37" s="1">
        <v>58428</v>
      </c>
      <c r="H37" s="1">
        <v>16487</v>
      </c>
      <c r="I37" s="1">
        <v>26041</v>
      </c>
      <c r="J37" s="2">
        <v>327</v>
      </c>
      <c r="K37" s="1">
        <v>605509</v>
      </c>
      <c r="L37" s="1">
        <v>207842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64871</v>
      </c>
      <c r="D38" s="2"/>
      <c r="E38" s="1">
        <v>4567</v>
      </c>
      <c r="F38" s="2"/>
      <c r="G38" s="1">
        <v>43845</v>
      </c>
      <c r="H38" s="1">
        <v>16459</v>
      </c>
      <c r="I38" s="1">
        <v>18195</v>
      </c>
      <c r="J38" s="1">
        <v>1281</v>
      </c>
      <c r="K38" s="1">
        <v>2067516</v>
      </c>
      <c r="L38" s="1">
        <v>579902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60308</v>
      </c>
      <c r="D39" s="2"/>
      <c r="E39" s="2">
        <v>576</v>
      </c>
      <c r="F39" s="2"/>
      <c r="G39" s="1">
        <v>39905</v>
      </c>
      <c r="H39" s="1">
        <v>19827</v>
      </c>
      <c r="I39" s="1">
        <v>31176</v>
      </c>
      <c r="J39" s="2">
        <v>298</v>
      </c>
      <c r="K39" s="1">
        <v>554857</v>
      </c>
      <c r="L39" s="1">
        <v>286836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55650</v>
      </c>
      <c r="D40" s="2"/>
      <c r="E40" s="2">
        <v>546</v>
      </c>
      <c r="F40" s="2"/>
      <c r="G40" s="1">
        <v>26916</v>
      </c>
      <c r="H40" s="1">
        <v>28188</v>
      </c>
      <c r="I40" s="1">
        <v>31140</v>
      </c>
      <c r="J40" s="2">
        <v>306</v>
      </c>
      <c r="K40" s="1">
        <v>360185</v>
      </c>
      <c r="L40" s="1">
        <v>201551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40443</v>
      </c>
      <c r="D41" s="2"/>
      <c r="E41" s="2">
        <v>635</v>
      </c>
      <c r="F41" s="2"/>
      <c r="G41" s="2" t="s">
        <v>104</v>
      </c>
      <c r="H41" s="2" t="s">
        <v>104</v>
      </c>
      <c r="I41" s="1">
        <v>9589</v>
      </c>
      <c r="J41" s="2">
        <v>151</v>
      </c>
      <c r="K41" s="1">
        <v>797898</v>
      </c>
      <c r="L41" s="1">
        <v>189177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38715</v>
      </c>
      <c r="D42" s="2"/>
      <c r="E42" s="2">
        <v>950</v>
      </c>
      <c r="F42" s="2"/>
      <c r="G42" s="1">
        <v>20332</v>
      </c>
      <c r="H42" s="1">
        <v>17433</v>
      </c>
      <c r="I42" s="1">
        <v>18464</v>
      </c>
      <c r="J42" s="2">
        <v>453</v>
      </c>
      <c r="K42" s="1">
        <v>1078087</v>
      </c>
      <c r="L42" s="1">
        <v>514151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35044</v>
      </c>
      <c r="D43" s="2"/>
      <c r="E43" s="2">
        <v>333</v>
      </c>
      <c r="F43" s="2"/>
      <c r="G43" s="1">
        <v>26023</v>
      </c>
      <c r="H43" s="1">
        <v>8688</v>
      </c>
      <c r="I43" s="1">
        <v>39613</v>
      </c>
      <c r="J43" s="2">
        <v>376</v>
      </c>
      <c r="K43" s="1">
        <v>236250</v>
      </c>
      <c r="L43" s="1">
        <v>267052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34165</v>
      </c>
      <c r="D44" s="2"/>
      <c r="E44" s="2">
        <v>422</v>
      </c>
      <c r="F44" s="2"/>
      <c r="G44" s="1">
        <v>27769</v>
      </c>
      <c r="H44" s="1">
        <v>5974</v>
      </c>
      <c r="I44" s="1">
        <v>44832</v>
      </c>
      <c r="J44" s="2">
        <v>554</v>
      </c>
      <c r="K44" s="1">
        <v>275596</v>
      </c>
      <c r="L44" s="1">
        <v>361645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29123</v>
      </c>
      <c r="D45" s="2"/>
      <c r="E45" s="1">
        <v>1169</v>
      </c>
      <c r="F45" s="2"/>
      <c r="G45" s="1">
        <v>2580</v>
      </c>
      <c r="H45" s="1">
        <v>25374</v>
      </c>
      <c r="I45" s="1">
        <v>27491</v>
      </c>
      <c r="J45" s="1">
        <v>1103</v>
      </c>
      <c r="K45" s="1">
        <v>998560</v>
      </c>
      <c r="L45" s="1">
        <v>942606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24712</v>
      </c>
      <c r="D46" s="2"/>
      <c r="E46" s="2">
        <v>275</v>
      </c>
      <c r="F46" s="2"/>
      <c r="G46" s="1">
        <v>15085</v>
      </c>
      <c r="H46" s="1">
        <v>9352</v>
      </c>
      <c r="I46" s="1">
        <v>23122</v>
      </c>
      <c r="J46" s="2">
        <v>257</v>
      </c>
      <c r="K46" s="1">
        <v>447994</v>
      </c>
      <c r="L46" s="1">
        <v>419165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23375</v>
      </c>
      <c r="D47" s="2"/>
      <c r="E47" s="2">
        <v>670</v>
      </c>
      <c r="F47" s="2"/>
      <c r="G47" s="1">
        <v>12335</v>
      </c>
      <c r="H47" s="1">
        <v>10370</v>
      </c>
      <c r="I47" s="1">
        <v>24005</v>
      </c>
      <c r="J47" s="2">
        <v>688</v>
      </c>
      <c r="K47" s="1">
        <v>330368</v>
      </c>
      <c r="L47" s="1">
        <v>339269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20734</v>
      </c>
      <c r="D48" s="2"/>
      <c r="E48" s="2">
        <v>413</v>
      </c>
      <c r="F48" s="2"/>
      <c r="G48" s="1">
        <v>15215</v>
      </c>
      <c r="H48" s="1">
        <v>5106</v>
      </c>
      <c r="I48" s="1">
        <v>11569</v>
      </c>
      <c r="J48" s="2">
        <v>230</v>
      </c>
      <c r="K48" s="1">
        <v>695527</v>
      </c>
      <c r="L48" s="1">
        <v>388097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16498</v>
      </c>
      <c r="D49" s="2"/>
      <c r="E49" s="2">
        <v>642</v>
      </c>
      <c r="F49" s="2"/>
      <c r="G49" s="1">
        <v>12938</v>
      </c>
      <c r="H49" s="1">
        <v>2918</v>
      </c>
      <c r="I49" s="1">
        <v>23377</v>
      </c>
      <c r="J49" s="2">
        <v>910</v>
      </c>
      <c r="K49" s="1">
        <v>476443</v>
      </c>
      <c r="L49" s="1">
        <v>675088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14233</v>
      </c>
      <c r="D50" s="2"/>
      <c r="E50" s="2">
        <v>203</v>
      </c>
      <c r="F50" s="2"/>
      <c r="G50" s="1">
        <v>11188</v>
      </c>
      <c r="H50" s="1">
        <v>2842</v>
      </c>
      <c r="I50" s="1">
        <v>10052</v>
      </c>
      <c r="J50" s="2">
        <v>143</v>
      </c>
      <c r="K50" s="1">
        <v>487311</v>
      </c>
      <c r="L50" s="1">
        <v>344177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11605</v>
      </c>
      <c r="D51" s="2"/>
      <c r="E51" s="2">
        <v>68</v>
      </c>
      <c r="F51" s="2"/>
      <c r="G51" s="1">
        <v>6110</v>
      </c>
      <c r="H51" s="1">
        <v>5427</v>
      </c>
      <c r="I51" s="1">
        <v>15864</v>
      </c>
      <c r="J51" s="2">
        <v>93</v>
      </c>
      <c r="K51" s="1">
        <v>547140</v>
      </c>
      <c r="L51" s="1">
        <v>747924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9917</v>
      </c>
      <c r="D52" s="2"/>
      <c r="E52" s="2">
        <v>469</v>
      </c>
      <c r="F52" s="2"/>
      <c r="G52" s="1">
        <v>8650</v>
      </c>
      <c r="H52" s="2">
        <v>798</v>
      </c>
      <c r="I52" s="1">
        <v>7293</v>
      </c>
      <c r="J52" s="2">
        <v>345</v>
      </c>
      <c r="K52" s="1">
        <v>350144</v>
      </c>
      <c r="L52" s="1">
        <v>257514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55</v>
      </c>
      <c r="C53" s="1">
        <v>9848</v>
      </c>
      <c r="D53" s="2"/>
      <c r="E53" s="2">
        <v>61</v>
      </c>
      <c r="F53" s="2"/>
      <c r="G53" s="1">
        <v>7070</v>
      </c>
      <c r="H53" s="1">
        <v>2717</v>
      </c>
      <c r="I53" s="1">
        <v>17016</v>
      </c>
      <c r="J53" s="2">
        <v>105</v>
      </c>
      <c r="K53" s="1">
        <v>219358</v>
      </c>
      <c r="L53" s="1">
        <v>379014</v>
      </c>
      <c r="M53" s="1">
        <v>578759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6027</v>
      </c>
      <c r="D54" s="2"/>
      <c r="E54" s="2">
        <v>146</v>
      </c>
      <c r="F54" s="2"/>
      <c r="G54" s="1">
        <v>5244</v>
      </c>
      <c r="H54" s="2">
        <v>637</v>
      </c>
      <c r="I54" s="1">
        <v>4484</v>
      </c>
      <c r="J54" s="2">
        <v>109</v>
      </c>
      <c r="K54" s="1">
        <v>570558</v>
      </c>
      <c r="L54" s="1">
        <v>424455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1971</v>
      </c>
      <c r="D55" s="2"/>
      <c r="E55" s="2">
        <v>58</v>
      </c>
      <c r="F55" s="2"/>
      <c r="G55" s="1">
        <v>1708</v>
      </c>
      <c r="H55" s="2">
        <v>205</v>
      </c>
      <c r="I55" s="1">
        <v>3159</v>
      </c>
      <c r="J55" s="2">
        <v>93</v>
      </c>
      <c r="K55" s="1">
        <v>180694</v>
      </c>
      <c r="L55" s="1">
        <v>289579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58830</v>
      </c>
      <c r="D56" s="2"/>
      <c r="E56" s="2">
        <v>774</v>
      </c>
      <c r="F56" s="2"/>
      <c r="G56" s="2" t="s">
        <v>104</v>
      </c>
      <c r="H56" s="2" t="s">
        <v>104</v>
      </c>
      <c r="I56" s="1">
        <v>17370</v>
      </c>
      <c r="J56" s="2">
        <v>229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3968</v>
      </c>
      <c r="D57" s="2"/>
      <c r="E57" s="2">
        <v>68</v>
      </c>
      <c r="F57" s="2"/>
      <c r="G57" s="1">
        <v>2398</v>
      </c>
      <c r="H57" s="1">
        <v>1502</v>
      </c>
      <c r="I57" s="2"/>
      <c r="J57" s="2"/>
      <c r="K57" s="1">
        <v>61443</v>
      </c>
      <c r="L57" s="2"/>
      <c r="M57" s="2"/>
      <c r="N57" s="5"/>
      <c r="O57" s="5"/>
    </row>
    <row r="58" spans="1:15" ht="21.5" thickBot="1" x14ac:dyDescent="0.4">
      <c r="A58" s="56">
        <v>54</v>
      </c>
      <c r="B58" s="57" t="s">
        <v>66</v>
      </c>
      <c r="C58" s="58">
        <v>1337</v>
      </c>
      <c r="D58" s="59"/>
      <c r="E58" s="59">
        <v>21</v>
      </c>
      <c r="F58" s="59"/>
      <c r="G58" s="58">
        <v>1303</v>
      </c>
      <c r="H58" s="59">
        <v>13</v>
      </c>
      <c r="I58" s="59"/>
      <c r="J58" s="59"/>
      <c r="K58" s="58">
        <v>23173</v>
      </c>
      <c r="L58" s="59"/>
      <c r="M58" s="59"/>
      <c r="N58" s="60"/>
      <c r="O58" s="32"/>
    </row>
  </sheetData>
  <mergeCells count="2">
    <mergeCell ref="P1:R1"/>
    <mergeCell ref="U1:Y1"/>
  </mergeCells>
  <hyperlinks>
    <hyperlink ref="B5" r:id="rId1" display="https://www.worldometers.info/coronavirus/usa/texas/" xr:uid="{CF8954A9-E1C9-4D68-B503-250F206BA20B}"/>
    <hyperlink ref="B6" r:id="rId2" display="https://www.worldometers.info/coronavirus/usa/california/" xr:uid="{62BB3919-301A-46DE-AC64-4B82A997A214}"/>
    <hyperlink ref="B7" r:id="rId3" display="https://www.worldometers.info/coronavirus/usa/florida/" xr:uid="{1A1117DE-EF26-493F-BAE9-A5B304091739}"/>
    <hyperlink ref="B8" r:id="rId4" display="https://www.worldometers.info/coronavirus/usa/new-york/" xr:uid="{0FFD0E86-0EF5-4495-8D7C-8B3E5C2B1634}"/>
    <hyperlink ref="B9" r:id="rId5" display="https://www.worldometers.info/coronavirus/usa/illinois/" xr:uid="{C052AC67-A21B-4221-B331-DCE4C8FB481C}"/>
    <hyperlink ref="B10" r:id="rId6" display="https://www.worldometers.info/coronavirus/usa/georgia/" xr:uid="{38EF5D6B-B52B-4E8D-A0A4-F5DA21564786}"/>
    <hyperlink ref="B11" r:id="rId7" display="https://www.worldometers.info/coronavirus/usa/north-carolina/" xr:uid="{04369A9B-3F40-4865-B187-91CA5DF64EB9}"/>
    <hyperlink ref="B12" r:id="rId8" display="https://www.worldometers.info/coronavirus/usa/tennessee/" xr:uid="{A3CAE37A-3A1D-48E0-8D35-6C96861CCF86}"/>
    <hyperlink ref="B13" r:id="rId9" display="https://www.worldometers.info/coronavirus/usa/arizona/" xr:uid="{2700414C-9FBA-413F-99DB-31C82B2C9160}"/>
    <hyperlink ref="B14" r:id="rId10" display="https://www.worldometers.info/coronavirus/usa/new-jersey/" xr:uid="{15CE09CD-E101-46C5-AF1C-F0C9D0FB0C80}"/>
    <hyperlink ref="B15" r:id="rId11" display="https://www.worldometers.info/coronavirus/usa/pennsylvania/" xr:uid="{0D084BCC-0219-4575-B795-EC6C636E1A00}"/>
    <hyperlink ref="B16" r:id="rId12" display="https://www.worldometers.info/coronavirus/usa/ohio/" xr:uid="{DF8B56AB-CC07-4878-963F-3A4832706C44}"/>
    <hyperlink ref="B17" r:id="rId13" display="https://www.worldometers.info/coronavirus/usa/wisconsin/" xr:uid="{29156B7B-306F-44A4-9790-E8D2E3A07E99}"/>
    <hyperlink ref="B18" r:id="rId14" display="https://www.worldometers.info/coronavirus/usa/louisiana/" xr:uid="{9D759919-4230-473B-83CB-7C3347C494F3}"/>
    <hyperlink ref="B19" r:id="rId15" display="https://www.worldometers.info/coronavirus/usa/alabama/" xr:uid="{8F0E1B15-280C-447C-BC64-21695EB40272}"/>
    <hyperlink ref="B20" r:id="rId16" display="https://www.worldometers.info/coronavirus/usa/virginia/" xr:uid="{21C9FC6C-A62C-4306-96B6-040B86225EC9}"/>
    <hyperlink ref="B21" r:id="rId17" display="https://www.worldometers.info/coronavirus/usa/michigan/" xr:uid="{CAB1A0EF-4F94-4988-B641-BF3BF1AE1759}"/>
    <hyperlink ref="B22" r:id="rId18" display="https://www.worldometers.info/coronavirus/usa/missouri/" xr:uid="{A13ACDF9-20C7-4363-9427-54B947324499}"/>
    <hyperlink ref="B23" r:id="rId19" display="https://www.worldometers.info/coronavirus/usa/south-carolina/" xr:uid="{11E11CB0-24CB-460B-8A30-0AE5ABEA8040}"/>
    <hyperlink ref="B24" r:id="rId20" display="https://www.worldometers.info/coronavirus/usa/indiana/" xr:uid="{6EE0C329-D9DA-4B94-B45D-AD06A8753226}"/>
    <hyperlink ref="B25" r:id="rId21" display="https://www.worldometers.info/coronavirus/usa/massachusetts/" xr:uid="{4F1678AA-42F0-4C5C-A69A-95F91AC9A545}"/>
    <hyperlink ref="B26" r:id="rId22" display="https://www.worldometers.info/coronavirus/usa/maryland/" xr:uid="{22D5C4DC-2734-43D3-A019-E55BF05B2FF5}"/>
    <hyperlink ref="B27" r:id="rId23" display="https://www.worldometers.info/coronavirus/usa/minnesota/" xr:uid="{50026AD5-9AAC-4025-8EE4-FF20A6035EFD}"/>
    <hyperlink ref="B28" r:id="rId24" display="https://www.worldometers.info/coronavirus/usa/mississippi/" xr:uid="{AA4CEE98-42BC-422B-B2AB-2CD597232D47}"/>
    <hyperlink ref="B29" r:id="rId25" display="https://www.worldometers.info/coronavirus/usa/oklahoma/" xr:uid="{0778824E-E0A0-4E5D-963F-725B1BF37A40}"/>
    <hyperlink ref="B30" r:id="rId26" display="https://www.worldometers.info/coronavirus/usa/iowa/" xr:uid="{FB821373-60A2-49EA-B33B-40808ECDC1F3}"/>
    <hyperlink ref="B31" r:id="rId27" display="https://www.worldometers.info/coronavirus/usa/washington/" xr:uid="{427F7598-B949-4C8D-A7CF-2ECA99C0033E}"/>
    <hyperlink ref="B32" r:id="rId28" display="https://www.worldometers.info/coronavirus/usa/arkansas/" xr:uid="{1E7DE744-6A2D-4B21-9D8A-5B0F1ADDC0D6}"/>
    <hyperlink ref="B33" r:id="rId29" display="https://www.worldometers.info/coronavirus/usa/utah/" xr:uid="{CDA7BC84-947E-433E-AA4D-C1BE16D68BAB}"/>
    <hyperlink ref="B34" r:id="rId30" display="https://www.worldometers.info/coronavirus/usa/nevada/" xr:uid="{0C4D1592-E9CE-46B9-930E-116E9B00C6F5}"/>
    <hyperlink ref="B35" r:id="rId31" display="https://www.worldometers.info/coronavirus/usa/kentucky/" xr:uid="{5B873C73-C9AA-4E5C-9CC5-067900E33F34}"/>
    <hyperlink ref="B36" r:id="rId32" display="https://www.worldometers.info/coronavirus/usa/colorado/" xr:uid="{2B9D427C-5A0E-4F0C-A9D5-94E02D67048D}"/>
    <hyperlink ref="B37" r:id="rId33" display="https://www.worldometers.info/coronavirus/usa/kansas/" xr:uid="{1BECCD8C-3FF6-473E-88B6-9732B611E6B7}"/>
    <hyperlink ref="B38" r:id="rId34" display="https://www.worldometers.info/coronavirus/usa/connecticut/" xr:uid="{7B41A6E6-376B-4856-9B09-4254D4BA9CDC}"/>
    <hyperlink ref="B39" r:id="rId35" display="https://www.worldometers.info/coronavirus/usa/nebraska/" xr:uid="{F6BF6C94-9D77-424F-B2AB-509F617E333E}"/>
    <hyperlink ref="B40" r:id="rId36" display="https://www.worldometers.info/coronavirus/usa/idaho/" xr:uid="{EC233D6A-49C2-4A1C-873B-C87AC39CEFCF}"/>
    <hyperlink ref="B41" r:id="rId37" display="https://www.worldometers.info/coronavirus/usa/oregon/" xr:uid="{242DE926-0D3A-4DCD-BB0C-B27059718D68}"/>
    <hyperlink ref="B42" r:id="rId38" display="https://www.worldometers.info/coronavirus/usa/new-mexico/" xr:uid="{43A9CC9B-E9BD-411F-8749-7D7C3707D201}"/>
    <hyperlink ref="B43" r:id="rId39" display="https://www.worldometers.info/coronavirus/usa/south-dakota/" xr:uid="{EF9236BD-72BD-4185-AF36-EAC92051514D}"/>
    <hyperlink ref="B44" r:id="rId40" display="https://www.worldometers.info/coronavirus/usa/north-dakota/" xr:uid="{95B365FC-79A4-4D35-86A6-CE3CC4CDF2C6}"/>
    <hyperlink ref="B45" r:id="rId41" display="https://www.worldometers.info/coronavirus/usa/rhode-island/" xr:uid="{49ACFEF5-3422-411F-80D4-16FF97725165}"/>
    <hyperlink ref="B46" r:id="rId42" display="https://www.worldometers.info/coronavirus/usa/montana/" xr:uid="{0F09FC94-6103-4252-896B-7C75F15AA836}"/>
    <hyperlink ref="B47" r:id="rId43" display="https://www.worldometers.info/coronavirus/usa/delaware/" xr:uid="{BE14224E-62C0-4381-8435-DA1448D1588A}"/>
    <hyperlink ref="B48" r:id="rId44" display="https://www.worldometers.info/coronavirus/usa/west-virginia/" xr:uid="{6371AB2F-520E-42BF-B50D-A188418501A9}"/>
    <hyperlink ref="B49" r:id="rId45" display="https://www.worldometers.info/coronavirus/usa/district-of-columbia/" xr:uid="{3B819172-7646-4FFA-8ECD-54B7B3C68CD3}"/>
    <hyperlink ref="B50" r:id="rId46" display="https://www.worldometers.info/coronavirus/usa/hawaii/" xr:uid="{7C32799A-A0B8-4E3F-8CE1-684E42657EB6}"/>
    <hyperlink ref="B51" r:id="rId47" display="https://www.worldometers.info/coronavirus/usa/alaska/" xr:uid="{F73F244F-0F09-47FE-A4D0-BE79A02285B8}"/>
    <hyperlink ref="B52" r:id="rId48" display="https://www.worldometers.info/coronavirus/usa/new-hampshire/" xr:uid="{9DBBFE80-921D-41DB-97F4-C6254C8AD186}"/>
    <hyperlink ref="B53" r:id="rId49" display="https://www.worldometers.info/coronavirus/usa/wyoming/" xr:uid="{1E294B56-8A9E-478D-87FD-9DCCE6BC4EDA}"/>
    <hyperlink ref="B54" r:id="rId50" display="https://www.worldometers.info/coronavirus/usa/maine/" xr:uid="{214FCF97-87AB-4792-BF87-CB86C74B9076}"/>
    <hyperlink ref="B55" r:id="rId51" display="https://www.worldometers.info/coronavirus/usa/vermont/" xr:uid="{2628D115-6B50-4A6B-B4A6-3D21B3E6523F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175674</v>
      </c>
      <c r="C2" s="2"/>
      <c r="D2" s="1">
        <v>2828</v>
      </c>
      <c r="E2" s="2"/>
      <c r="F2" s="1">
        <v>74439</v>
      </c>
      <c r="G2" s="1">
        <v>98407</v>
      </c>
      <c r="H2" s="1">
        <v>35829</v>
      </c>
      <c r="I2" s="2">
        <v>577</v>
      </c>
      <c r="J2" s="1">
        <v>1327430</v>
      </c>
      <c r="K2" s="1">
        <v>270728</v>
      </c>
      <c r="L2" s="1">
        <v>4903185</v>
      </c>
      <c r="M2" s="42"/>
      <c r="N2" s="35">
        <f>IFERROR(B2/J2,0)</f>
        <v>0.13234144173327408</v>
      </c>
      <c r="O2" s="36">
        <f>IFERROR(I2/H2,0)</f>
        <v>1.6104273074883473E-2</v>
      </c>
      <c r="P2" s="34">
        <f>D2*250</f>
        <v>707000</v>
      </c>
      <c r="Q2" s="37">
        <f>ABS(P2-B2)/B2</f>
        <v>3.0244999259992942</v>
      </c>
    </row>
    <row r="3" spans="1:17" ht="15" thickBot="1" x14ac:dyDescent="0.35">
      <c r="A3" s="39" t="s">
        <v>52</v>
      </c>
      <c r="B3" s="1">
        <v>11605</v>
      </c>
      <c r="C3" s="2"/>
      <c r="D3" s="2">
        <v>68</v>
      </c>
      <c r="E3" s="2"/>
      <c r="F3" s="1">
        <v>6110</v>
      </c>
      <c r="G3" s="1">
        <v>5427</v>
      </c>
      <c r="H3" s="1">
        <v>15864</v>
      </c>
      <c r="I3" s="2">
        <v>93</v>
      </c>
      <c r="J3" s="1">
        <v>547140</v>
      </c>
      <c r="K3" s="1">
        <v>747924</v>
      </c>
      <c r="L3" s="1">
        <v>731545</v>
      </c>
      <c r="M3" s="42"/>
      <c r="N3" s="35">
        <f>IFERROR(B3/J3,0)</f>
        <v>2.1210293526336951E-2</v>
      </c>
      <c r="O3" s="36">
        <f>IFERROR(I3/H3,0)</f>
        <v>5.8623298033282905E-3</v>
      </c>
      <c r="P3" s="34">
        <f>D3*250</f>
        <v>17000</v>
      </c>
      <c r="Q3" s="37">
        <f>ABS(P3-B3)/B3</f>
        <v>0.46488582507539855</v>
      </c>
    </row>
    <row r="4" spans="1:17" ht="15" thickBot="1" x14ac:dyDescent="0.35">
      <c r="A4" s="39" t="s">
        <v>33</v>
      </c>
      <c r="B4" s="1">
        <v>233912</v>
      </c>
      <c r="C4" s="2"/>
      <c r="D4" s="1">
        <v>5854</v>
      </c>
      <c r="E4" s="2"/>
      <c r="F4" s="1">
        <v>38883</v>
      </c>
      <c r="G4" s="1">
        <v>189175</v>
      </c>
      <c r="H4" s="1">
        <v>32136</v>
      </c>
      <c r="I4" s="2">
        <v>804</v>
      </c>
      <c r="J4" s="1">
        <v>1967512</v>
      </c>
      <c r="K4" s="1">
        <v>270310</v>
      </c>
      <c r="L4" s="1">
        <v>7278717</v>
      </c>
      <c r="M4" s="42"/>
      <c r="N4" s="35">
        <f>IFERROR(B4/J4,0)</f>
        <v>0.11888720373751215</v>
      </c>
      <c r="O4" s="36">
        <f>IFERROR(I4/H4,0)</f>
        <v>2.501867064973861E-2</v>
      </c>
      <c r="P4" s="34">
        <f>D4*250</f>
        <v>1463500</v>
      </c>
      <c r="Q4" s="37">
        <f>ABS(P4-B4)/B4</f>
        <v>5.2566264236122988</v>
      </c>
    </row>
    <row r="5" spans="1:17" ht="12.5" customHeight="1" thickBot="1" x14ac:dyDescent="0.35">
      <c r="A5" s="39" t="s">
        <v>34</v>
      </c>
      <c r="B5" s="1">
        <v>101596</v>
      </c>
      <c r="C5" s="2"/>
      <c r="D5" s="1">
        <v>1751</v>
      </c>
      <c r="E5" s="2"/>
      <c r="F5" s="1">
        <v>91317</v>
      </c>
      <c r="G5" s="1">
        <v>8528</v>
      </c>
      <c r="H5" s="1">
        <v>33666</v>
      </c>
      <c r="I5" s="2">
        <v>580</v>
      </c>
      <c r="J5" s="1">
        <v>1282654</v>
      </c>
      <c r="K5" s="1">
        <v>425029</v>
      </c>
      <c r="L5" s="1">
        <v>3017804</v>
      </c>
      <c r="M5" s="42"/>
      <c r="N5" s="35">
        <f>IFERROR(B5/J5,0)</f>
        <v>7.9207642902918485E-2</v>
      </c>
      <c r="O5" s="36">
        <f>IFERROR(I5/H5,0)</f>
        <v>1.7228063922057862E-2</v>
      </c>
      <c r="P5" s="34">
        <f>D5*250</f>
        <v>437750</v>
      </c>
      <c r="Q5" s="37">
        <f>ABS(P5-B5)/B5</f>
        <v>3.3087326272687902</v>
      </c>
    </row>
    <row r="6" spans="1:17" ht="15" thickBot="1" x14ac:dyDescent="0.35">
      <c r="A6" s="39" t="s">
        <v>10</v>
      </c>
      <c r="B6" s="1">
        <v>888305</v>
      </c>
      <c r="C6" s="2"/>
      <c r="D6" s="1">
        <v>17194</v>
      </c>
      <c r="E6" s="2"/>
      <c r="F6" s="1">
        <v>459897</v>
      </c>
      <c r="G6" s="1">
        <v>411214</v>
      </c>
      <c r="H6" s="1">
        <v>22482</v>
      </c>
      <c r="I6" s="2">
        <v>435</v>
      </c>
      <c r="J6" s="1">
        <v>17293139</v>
      </c>
      <c r="K6" s="1">
        <v>437666</v>
      </c>
      <c r="L6" s="1">
        <v>39512223</v>
      </c>
      <c r="M6" s="42"/>
      <c r="N6" s="35">
        <f>IFERROR(B6/J6,0)</f>
        <v>5.136748163534683E-2</v>
      </c>
      <c r="O6" s="36">
        <f>IFERROR(I6/H6,0)</f>
        <v>1.9348812383239926E-2</v>
      </c>
      <c r="P6" s="34">
        <f>D6*250</f>
        <v>4298500</v>
      </c>
      <c r="Q6" s="37">
        <f>ABS(P6-B6)/B6</f>
        <v>3.8389911122868834</v>
      </c>
    </row>
    <row r="7" spans="1:17" ht="15" thickBot="1" x14ac:dyDescent="0.35">
      <c r="A7" s="39" t="s">
        <v>18</v>
      </c>
      <c r="B7" s="1">
        <v>88849</v>
      </c>
      <c r="C7" s="2"/>
      <c r="D7" s="1">
        <v>2194</v>
      </c>
      <c r="E7" s="2"/>
      <c r="F7" s="1">
        <v>40457</v>
      </c>
      <c r="G7" s="1">
        <v>46198</v>
      </c>
      <c r="H7" s="1">
        <v>15429</v>
      </c>
      <c r="I7" s="2">
        <v>381</v>
      </c>
      <c r="J7" s="1">
        <v>1103952</v>
      </c>
      <c r="K7" s="1">
        <v>191700</v>
      </c>
      <c r="L7" s="1">
        <v>5758736</v>
      </c>
      <c r="M7" s="42"/>
      <c r="N7" s="35">
        <f>IFERROR(B7/J7,0)</f>
        <v>8.0482665913010717E-2</v>
      </c>
      <c r="O7" s="36">
        <f>IFERROR(I7/H7,0)</f>
        <v>2.4693758506708147E-2</v>
      </c>
      <c r="P7" s="34">
        <f>D7*250</f>
        <v>548500</v>
      </c>
      <c r="Q7" s="37">
        <f>ABS(P7-B7)/B7</f>
        <v>5.1733953111458764</v>
      </c>
    </row>
    <row r="8" spans="1:17" ht="15" thickBot="1" x14ac:dyDescent="0.35">
      <c r="A8" s="39" t="s">
        <v>23</v>
      </c>
      <c r="B8" s="1">
        <v>64871</v>
      </c>
      <c r="C8" s="2"/>
      <c r="D8" s="1">
        <v>4567</v>
      </c>
      <c r="E8" s="2"/>
      <c r="F8" s="1">
        <v>43845</v>
      </c>
      <c r="G8" s="1">
        <v>16459</v>
      </c>
      <c r="H8" s="1">
        <v>18195</v>
      </c>
      <c r="I8" s="1">
        <v>1281</v>
      </c>
      <c r="J8" s="1">
        <v>2067516</v>
      </c>
      <c r="K8" s="1">
        <v>579902</v>
      </c>
      <c r="L8" s="1">
        <v>3565287</v>
      </c>
      <c r="M8" s="42"/>
      <c r="N8" s="35">
        <f>IFERROR(B8/J8,0)</f>
        <v>3.1376298901677181E-2</v>
      </c>
      <c r="O8" s="36">
        <f>IFERROR(I8/H8,0)</f>
        <v>7.0403957131079969E-2</v>
      </c>
      <c r="P8" s="34">
        <f>D8*250</f>
        <v>1141750</v>
      </c>
      <c r="Q8" s="37">
        <f>ABS(P8-B8)/B8</f>
        <v>16.600314470256354</v>
      </c>
    </row>
    <row r="9" spans="1:17" ht="15" thickBot="1" x14ac:dyDescent="0.35">
      <c r="A9" s="39" t="s">
        <v>43</v>
      </c>
      <c r="B9" s="1">
        <v>23375</v>
      </c>
      <c r="C9" s="2"/>
      <c r="D9" s="2">
        <v>670</v>
      </c>
      <c r="E9" s="2"/>
      <c r="F9" s="1">
        <v>12335</v>
      </c>
      <c r="G9" s="1">
        <v>10370</v>
      </c>
      <c r="H9" s="1">
        <v>24005</v>
      </c>
      <c r="I9" s="2">
        <v>688</v>
      </c>
      <c r="J9" s="1">
        <v>330368</v>
      </c>
      <c r="K9" s="1">
        <v>339269</v>
      </c>
      <c r="L9" s="1">
        <v>973764</v>
      </c>
      <c r="M9" s="42"/>
      <c r="N9" s="35">
        <f>IFERROR(B9/J9,0)</f>
        <v>7.0754431421929484E-2</v>
      </c>
      <c r="O9" s="36">
        <f>IFERROR(I9/H9,0)</f>
        <v>2.8660695688398252E-2</v>
      </c>
      <c r="P9" s="34">
        <f>D9*250</f>
        <v>167500</v>
      </c>
      <c r="Q9" s="37">
        <f>ABS(P9-B9)/B9</f>
        <v>6.1657754010695189</v>
      </c>
    </row>
    <row r="10" spans="1:17" ht="15" thickBot="1" x14ac:dyDescent="0.35">
      <c r="A10" s="39" t="s">
        <v>63</v>
      </c>
      <c r="B10" s="1">
        <v>16498</v>
      </c>
      <c r="C10" s="2"/>
      <c r="D10" s="2">
        <v>642</v>
      </c>
      <c r="E10" s="2"/>
      <c r="F10" s="1">
        <v>12938</v>
      </c>
      <c r="G10" s="1">
        <v>2918</v>
      </c>
      <c r="H10" s="1">
        <v>23377</v>
      </c>
      <c r="I10" s="2">
        <v>910</v>
      </c>
      <c r="J10" s="1">
        <v>476443</v>
      </c>
      <c r="K10" s="1">
        <v>675088</v>
      </c>
      <c r="L10" s="1">
        <v>705749</v>
      </c>
      <c r="M10" s="42"/>
      <c r="N10" s="35">
        <f>IFERROR(B10/J10,0)</f>
        <v>3.4627437070121711E-2</v>
      </c>
      <c r="O10" s="36">
        <f>IFERROR(I10/H10,0)</f>
        <v>3.8927150618128931E-2</v>
      </c>
      <c r="P10" s="34">
        <f>D10*250</f>
        <v>160500</v>
      </c>
      <c r="Q10" s="37">
        <f>ABS(P10-B10)/B10</f>
        <v>8.7284519335677047</v>
      </c>
    </row>
    <row r="11" spans="1:17" ht="15" thickBot="1" x14ac:dyDescent="0.35">
      <c r="A11" s="39" t="s">
        <v>13</v>
      </c>
      <c r="B11" s="1">
        <v>762534</v>
      </c>
      <c r="C11" s="2"/>
      <c r="D11" s="1">
        <v>16210</v>
      </c>
      <c r="E11" s="2"/>
      <c r="F11" s="1">
        <v>510262</v>
      </c>
      <c r="G11" s="1">
        <v>236062</v>
      </c>
      <c r="H11" s="1">
        <v>35503</v>
      </c>
      <c r="I11" s="2">
        <v>755</v>
      </c>
      <c r="J11" s="1">
        <v>5775214</v>
      </c>
      <c r="K11" s="1">
        <v>268893</v>
      </c>
      <c r="L11" s="1">
        <v>21477737</v>
      </c>
      <c r="M11" s="42"/>
      <c r="N11" s="35">
        <f>IFERROR(B11/J11,0)</f>
        <v>0.13203562673175401</v>
      </c>
      <c r="O11" s="36">
        <f>IFERROR(I11/H11,0)</f>
        <v>2.1265808523223389E-2</v>
      </c>
      <c r="P11" s="34">
        <f>D11*250</f>
        <v>4052500</v>
      </c>
      <c r="Q11" s="37">
        <f>ABS(P11-B11)/B11</f>
        <v>4.3145171231709014</v>
      </c>
    </row>
    <row r="12" spans="1:17" ht="15" thickBot="1" x14ac:dyDescent="0.35">
      <c r="A12" s="39" t="s">
        <v>16</v>
      </c>
      <c r="B12" s="1">
        <v>343750</v>
      </c>
      <c r="C12" s="2"/>
      <c r="D12" s="1">
        <v>7704</v>
      </c>
      <c r="E12" s="2"/>
      <c r="F12" s="1">
        <v>166116</v>
      </c>
      <c r="G12" s="1">
        <v>169930</v>
      </c>
      <c r="H12" s="1">
        <v>32376</v>
      </c>
      <c r="I12" s="2">
        <v>726</v>
      </c>
      <c r="J12" s="1">
        <v>3658806</v>
      </c>
      <c r="K12" s="1">
        <v>344604</v>
      </c>
      <c r="L12" s="1">
        <v>10617423</v>
      </c>
      <c r="M12" s="42"/>
      <c r="N12" s="35">
        <f>IFERROR(B12/J12,0)</f>
        <v>9.3951414751151055E-2</v>
      </c>
      <c r="O12" s="36">
        <f>IFERROR(I12/H12,0)</f>
        <v>2.2424017790956263E-2</v>
      </c>
      <c r="P12" s="34">
        <f>D12*250</f>
        <v>1926000</v>
      </c>
      <c r="Q12" s="37">
        <f>ABS(P12-B12)/B12</f>
        <v>4.6029090909090913</v>
      </c>
    </row>
    <row r="13" spans="1:17" ht="13.5" thickBot="1" x14ac:dyDescent="0.35">
      <c r="A13" s="40" t="s">
        <v>64</v>
      </c>
      <c r="B13" s="1">
        <v>3968</v>
      </c>
      <c r="C13" s="2"/>
      <c r="D13" s="2">
        <v>68</v>
      </c>
      <c r="E13" s="2"/>
      <c r="F13" s="1">
        <v>2398</v>
      </c>
      <c r="G13" s="1">
        <v>1502</v>
      </c>
      <c r="H13" s="2"/>
      <c r="I13" s="2"/>
      <c r="J13" s="1">
        <v>61443</v>
      </c>
      <c r="K13" s="2"/>
      <c r="L13" s="2"/>
      <c r="M13" s="42"/>
      <c r="N13" s="35">
        <f>IFERROR(B13/J13,0)</f>
        <v>6.458018000423156E-2</v>
      </c>
      <c r="O13" s="36">
        <f>IFERROR(I13/H13,0)</f>
        <v>0</v>
      </c>
      <c r="P13" s="34">
        <f>D13*250</f>
        <v>17000</v>
      </c>
      <c r="Q13" s="37">
        <f>ABS(P13-B13)/B13</f>
        <v>3.284274193548387</v>
      </c>
    </row>
    <row r="14" spans="1:17" ht="15" thickBot="1" x14ac:dyDescent="0.35">
      <c r="A14" s="39" t="s">
        <v>47</v>
      </c>
      <c r="B14" s="1">
        <v>14233</v>
      </c>
      <c r="C14" s="2"/>
      <c r="D14" s="2">
        <v>203</v>
      </c>
      <c r="E14" s="2"/>
      <c r="F14" s="1">
        <v>11188</v>
      </c>
      <c r="G14" s="1">
        <v>2842</v>
      </c>
      <c r="H14" s="1">
        <v>10052</v>
      </c>
      <c r="I14" s="2">
        <v>143</v>
      </c>
      <c r="J14" s="1">
        <v>487311</v>
      </c>
      <c r="K14" s="1">
        <v>344177</v>
      </c>
      <c r="L14" s="1">
        <v>1415872</v>
      </c>
      <c r="M14" s="42"/>
      <c r="N14" s="35">
        <f>IFERROR(B14/J14,0)</f>
        <v>2.9207220850750341E-2</v>
      </c>
      <c r="O14" s="36">
        <f>IFERROR(I14/H14,0)</f>
        <v>1.4226024671707123E-2</v>
      </c>
      <c r="P14" s="34">
        <f>D14*250</f>
        <v>50750</v>
      </c>
      <c r="Q14" s="37">
        <f>ABS(P14-B14)/B14</f>
        <v>2.5656572753460267</v>
      </c>
    </row>
    <row r="15" spans="1:17" ht="15" thickBot="1" x14ac:dyDescent="0.35">
      <c r="A15" s="39" t="s">
        <v>49</v>
      </c>
      <c r="B15" s="1">
        <v>55650</v>
      </c>
      <c r="C15" s="2"/>
      <c r="D15" s="2">
        <v>546</v>
      </c>
      <c r="E15" s="2"/>
      <c r="F15" s="1">
        <v>26916</v>
      </c>
      <c r="G15" s="1">
        <v>28188</v>
      </c>
      <c r="H15" s="1">
        <v>31140</v>
      </c>
      <c r="I15" s="2">
        <v>306</v>
      </c>
      <c r="J15" s="1">
        <v>360185</v>
      </c>
      <c r="K15" s="1">
        <v>201551</v>
      </c>
      <c r="L15" s="1">
        <v>1787065</v>
      </c>
      <c r="M15" s="42"/>
      <c r="N15" s="35">
        <f>IFERROR(B15/J15,0)</f>
        <v>0.1545039354776018</v>
      </c>
      <c r="O15" s="36">
        <f>IFERROR(I15/H15,0)</f>
        <v>9.8265895953757228E-3</v>
      </c>
      <c r="P15" s="34">
        <f>D15*250</f>
        <v>136500</v>
      </c>
      <c r="Q15" s="37">
        <f>ABS(P15-B15)/B15</f>
        <v>1.4528301886792452</v>
      </c>
    </row>
    <row r="16" spans="1:17" ht="15" thickBot="1" x14ac:dyDescent="0.35">
      <c r="A16" s="39" t="s">
        <v>12</v>
      </c>
      <c r="B16" s="1">
        <v>358804</v>
      </c>
      <c r="C16" s="2"/>
      <c r="D16" s="1">
        <v>9605</v>
      </c>
      <c r="E16" s="2"/>
      <c r="F16" s="1">
        <v>261362</v>
      </c>
      <c r="G16" s="1">
        <v>87837</v>
      </c>
      <c r="H16" s="1">
        <v>28315</v>
      </c>
      <c r="I16" s="2">
        <v>758</v>
      </c>
      <c r="J16" s="1">
        <v>6950105</v>
      </c>
      <c r="K16" s="1">
        <v>548469</v>
      </c>
      <c r="L16" s="1">
        <v>12671821</v>
      </c>
      <c r="M16" s="42"/>
      <c r="N16" s="35">
        <f>IFERROR(B16/J16,0)</f>
        <v>5.1625694863602779E-2</v>
      </c>
      <c r="O16" s="36">
        <f>IFERROR(I16/H16,0)</f>
        <v>2.6770263111425038E-2</v>
      </c>
      <c r="P16" s="34">
        <f>D16*250</f>
        <v>2401250</v>
      </c>
      <c r="Q16" s="37">
        <f>ABS(P16-B16)/B16</f>
        <v>5.6923724373195395</v>
      </c>
    </row>
    <row r="17" spans="1:17" ht="15" thickBot="1" x14ac:dyDescent="0.35">
      <c r="A17" s="39" t="s">
        <v>27</v>
      </c>
      <c r="B17" s="1">
        <v>152396</v>
      </c>
      <c r="C17" s="2"/>
      <c r="D17" s="1">
        <v>4023</v>
      </c>
      <c r="E17" s="2"/>
      <c r="F17" s="1">
        <v>110746</v>
      </c>
      <c r="G17" s="1">
        <v>37627</v>
      </c>
      <c r="H17" s="1">
        <v>22637</v>
      </c>
      <c r="I17" s="2">
        <v>598</v>
      </c>
      <c r="J17" s="1">
        <v>2574800</v>
      </c>
      <c r="K17" s="1">
        <v>382459</v>
      </c>
      <c r="L17" s="1">
        <v>6732219</v>
      </c>
      <c r="M17" s="42"/>
      <c r="N17" s="35">
        <f>IFERROR(B17/J17,0)</f>
        <v>5.9187509709491999E-2</v>
      </c>
      <c r="O17" s="36">
        <f>IFERROR(I17/H17,0)</f>
        <v>2.64169280381676E-2</v>
      </c>
      <c r="P17" s="34">
        <f>D17*250</f>
        <v>1005750</v>
      </c>
      <c r="Q17" s="37">
        <f>ABS(P17-B17)/B17</f>
        <v>5.5995826662117114</v>
      </c>
    </row>
    <row r="18" spans="1:17" ht="15" thickBot="1" x14ac:dyDescent="0.35">
      <c r="A18" s="39" t="s">
        <v>41</v>
      </c>
      <c r="B18" s="1">
        <v>110704</v>
      </c>
      <c r="C18" s="47">
        <v>898</v>
      </c>
      <c r="D18" s="1">
        <v>1594</v>
      </c>
      <c r="E18" s="48">
        <v>10</v>
      </c>
      <c r="F18" s="1">
        <v>85591</v>
      </c>
      <c r="G18" s="1">
        <v>23519</v>
      </c>
      <c r="H18" s="1">
        <v>35088</v>
      </c>
      <c r="I18" s="2">
        <v>505</v>
      </c>
      <c r="J18" s="1">
        <v>916848</v>
      </c>
      <c r="K18" s="1">
        <v>290595</v>
      </c>
      <c r="L18" s="1">
        <v>3155070</v>
      </c>
      <c r="M18" s="42"/>
      <c r="N18" s="35">
        <f>IFERROR(B18/J18,0)</f>
        <v>0.12074411461878087</v>
      </c>
      <c r="O18" s="36">
        <f>IFERROR(I18/H18,0)</f>
        <v>1.4392384860921113E-2</v>
      </c>
      <c r="P18" s="34">
        <f>D18*250</f>
        <v>398500</v>
      </c>
      <c r="Q18" s="37">
        <f>ABS(P18-B18)/B18</f>
        <v>2.5996892614539675</v>
      </c>
    </row>
    <row r="19" spans="1:17" ht="15" thickBot="1" x14ac:dyDescent="0.35">
      <c r="A19" s="39" t="s">
        <v>45</v>
      </c>
      <c r="B19" s="1">
        <v>75867</v>
      </c>
      <c r="C19" s="2"/>
      <c r="D19" s="2">
        <v>952</v>
      </c>
      <c r="E19" s="2"/>
      <c r="F19" s="1">
        <v>58428</v>
      </c>
      <c r="G19" s="1">
        <v>16487</v>
      </c>
      <c r="H19" s="1">
        <v>26041</v>
      </c>
      <c r="I19" s="2">
        <v>327</v>
      </c>
      <c r="J19" s="1">
        <v>605509</v>
      </c>
      <c r="K19" s="1">
        <v>207842</v>
      </c>
      <c r="L19" s="1">
        <v>2913314</v>
      </c>
      <c r="M19" s="42"/>
      <c r="N19" s="35">
        <f>IFERROR(B19/J19,0)</f>
        <v>0.12529458686823813</v>
      </c>
      <c r="O19" s="36">
        <f>IFERROR(I19/H19,0)</f>
        <v>1.2557121462309435E-2</v>
      </c>
      <c r="P19" s="34">
        <f>D19*250</f>
        <v>238000</v>
      </c>
      <c r="Q19" s="37">
        <f>ABS(P19-B19)/B19</f>
        <v>2.1370688177995705</v>
      </c>
    </row>
    <row r="20" spans="1:17" ht="15" thickBot="1" x14ac:dyDescent="0.35">
      <c r="A20" s="39" t="s">
        <v>38</v>
      </c>
      <c r="B20" s="1">
        <v>90996</v>
      </c>
      <c r="C20" s="2"/>
      <c r="D20" s="1">
        <v>1363</v>
      </c>
      <c r="E20" s="2"/>
      <c r="F20" s="1">
        <v>17534</v>
      </c>
      <c r="G20" s="1">
        <v>72099</v>
      </c>
      <c r="H20" s="1">
        <v>20368</v>
      </c>
      <c r="I20" s="2">
        <v>305</v>
      </c>
      <c r="J20" s="1">
        <v>1837416</v>
      </c>
      <c r="K20" s="1">
        <v>411269</v>
      </c>
      <c r="L20" s="1">
        <v>4467673</v>
      </c>
      <c r="M20" s="42"/>
      <c r="N20" s="35">
        <f>IFERROR(B20/J20,0)</f>
        <v>4.9523896602620202E-2</v>
      </c>
      <c r="O20" s="36">
        <f>IFERROR(I20/H20,0)</f>
        <v>1.4974469756480754E-2</v>
      </c>
      <c r="P20" s="34">
        <f>D20*250</f>
        <v>340750</v>
      </c>
      <c r="Q20" s="37">
        <f>ABS(P20-B20)/B20</f>
        <v>2.7446700953888081</v>
      </c>
    </row>
    <row r="21" spans="1:17" ht="15" thickBot="1" x14ac:dyDescent="0.35">
      <c r="A21" s="39" t="s">
        <v>14</v>
      </c>
      <c r="B21" s="1">
        <v>177399</v>
      </c>
      <c r="C21" s="2"/>
      <c r="D21" s="1">
        <v>5790</v>
      </c>
      <c r="E21" s="2"/>
      <c r="F21" s="1">
        <v>165282</v>
      </c>
      <c r="G21" s="1">
        <v>6327</v>
      </c>
      <c r="H21" s="1">
        <v>38160</v>
      </c>
      <c r="I21" s="1">
        <v>1245</v>
      </c>
      <c r="J21" s="1">
        <v>2627671</v>
      </c>
      <c r="K21" s="1">
        <v>565237</v>
      </c>
      <c r="L21" s="1">
        <v>4648794</v>
      </c>
      <c r="M21" s="42"/>
      <c r="N21" s="35">
        <f>IFERROR(B21/J21,0)</f>
        <v>6.7511876486820457E-2</v>
      </c>
      <c r="O21" s="36">
        <f>IFERROR(I21/H21,0)</f>
        <v>3.2625786163522012E-2</v>
      </c>
      <c r="P21" s="34">
        <f>D21*250</f>
        <v>1447500</v>
      </c>
      <c r="Q21" s="37">
        <f>ABS(P21-B21)/B21</f>
        <v>7.1595724891346624</v>
      </c>
    </row>
    <row r="22" spans="1:17" ht="15" thickBot="1" x14ac:dyDescent="0.35">
      <c r="A22" s="39" t="s">
        <v>39</v>
      </c>
      <c r="B22" s="1">
        <v>6027</v>
      </c>
      <c r="C22" s="2"/>
      <c r="D22" s="2">
        <v>146</v>
      </c>
      <c r="E22" s="2"/>
      <c r="F22" s="1">
        <v>5244</v>
      </c>
      <c r="G22" s="2">
        <v>637</v>
      </c>
      <c r="H22" s="1">
        <v>4484</v>
      </c>
      <c r="I22" s="2">
        <v>109</v>
      </c>
      <c r="J22" s="1">
        <v>570558</v>
      </c>
      <c r="K22" s="1">
        <v>424455</v>
      </c>
      <c r="L22" s="1">
        <v>1344212</v>
      </c>
      <c r="M22" s="42"/>
      <c r="N22" s="35">
        <f>IFERROR(B22/J22,0)</f>
        <v>1.0563343253446626E-2</v>
      </c>
      <c r="O22" s="36">
        <f>IFERROR(I22/H22,0)</f>
        <v>2.430865298840321E-2</v>
      </c>
      <c r="P22" s="34">
        <f>D22*250</f>
        <v>36500</v>
      </c>
      <c r="Q22" s="37">
        <f>ABS(P22-B22)/B22</f>
        <v>5.0560809689729549</v>
      </c>
    </row>
    <row r="23" spans="1:17" ht="15" thickBot="1" x14ac:dyDescent="0.35">
      <c r="A23" s="39" t="s">
        <v>26</v>
      </c>
      <c r="B23" s="1">
        <v>137236</v>
      </c>
      <c r="C23" s="2"/>
      <c r="D23" s="1">
        <v>4058</v>
      </c>
      <c r="E23" s="2"/>
      <c r="F23" s="1">
        <v>7960</v>
      </c>
      <c r="G23" s="1">
        <v>125218</v>
      </c>
      <c r="H23" s="1">
        <v>22700</v>
      </c>
      <c r="I23" s="2">
        <v>671</v>
      </c>
      <c r="J23" s="1">
        <v>3138875</v>
      </c>
      <c r="K23" s="1">
        <v>519193</v>
      </c>
      <c r="L23" s="1">
        <v>6045680</v>
      </c>
      <c r="M23" s="42"/>
      <c r="N23" s="35">
        <f>IFERROR(B23/J23,0)</f>
        <v>4.3721396997331845E-2</v>
      </c>
      <c r="O23" s="36">
        <f>IFERROR(I23/H23,0)</f>
        <v>2.9559471365638766E-2</v>
      </c>
      <c r="P23" s="34">
        <f>D23*250</f>
        <v>1014500</v>
      </c>
      <c r="Q23" s="37">
        <f>ABS(P23-B23)/B23</f>
        <v>6.3923751785245857</v>
      </c>
    </row>
    <row r="24" spans="1:17" ht="15" thickBot="1" x14ac:dyDescent="0.35">
      <c r="A24" s="39" t="s">
        <v>17</v>
      </c>
      <c r="B24" s="1">
        <v>146166</v>
      </c>
      <c r="C24" s="2"/>
      <c r="D24" s="1">
        <v>9780</v>
      </c>
      <c r="E24" s="2"/>
      <c r="F24" s="1">
        <v>118892</v>
      </c>
      <c r="G24" s="1">
        <v>17494</v>
      </c>
      <c r="H24" s="1">
        <v>21207</v>
      </c>
      <c r="I24" s="1">
        <v>1419</v>
      </c>
      <c r="J24" s="1">
        <v>2855204</v>
      </c>
      <c r="K24" s="1">
        <v>414248</v>
      </c>
      <c r="L24" s="1">
        <v>6892503</v>
      </c>
      <c r="M24" s="42"/>
      <c r="N24" s="35">
        <f>IFERROR(B24/J24,0)</f>
        <v>5.119283946085814E-2</v>
      </c>
      <c r="O24" s="36">
        <f>IFERROR(I24/H24,0)</f>
        <v>6.6911868722591597E-2</v>
      </c>
      <c r="P24" s="34">
        <f>D24*250</f>
        <v>2445000</v>
      </c>
      <c r="Q24" s="37">
        <f>ABS(P24-B24)/B24</f>
        <v>15.727556340051722</v>
      </c>
    </row>
    <row r="25" spans="1:17" ht="15" thickBot="1" x14ac:dyDescent="0.35">
      <c r="A25" s="39" t="s">
        <v>11</v>
      </c>
      <c r="B25" s="1">
        <v>167872</v>
      </c>
      <c r="C25" s="2"/>
      <c r="D25" s="1">
        <v>7418</v>
      </c>
      <c r="E25" s="2"/>
      <c r="F25" s="1">
        <v>109539</v>
      </c>
      <c r="G25" s="1">
        <v>50915</v>
      </c>
      <c r="H25" s="1">
        <v>16809</v>
      </c>
      <c r="I25" s="2">
        <v>743</v>
      </c>
      <c r="J25" s="1">
        <v>4775426</v>
      </c>
      <c r="K25" s="1">
        <v>478171</v>
      </c>
      <c r="L25" s="1">
        <v>9986857</v>
      </c>
      <c r="M25" s="42"/>
      <c r="N25" s="35">
        <f>IFERROR(B25/J25,0)</f>
        <v>3.5153303600558357E-2</v>
      </c>
      <c r="O25" s="36">
        <f>IFERROR(I25/H25,0)</f>
        <v>4.4202510559819143E-2</v>
      </c>
      <c r="P25" s="34">
        <f>D25*250</f>
        <v>1854500</v>
      </c>
      <c r="Q25" s="37">
        <f>ABS(P25-B25)/B25</f>
        <v>10.047107319862752</v>
      </c>
    </row>
    <row r="26" spans="1:17" ht="15" thickBot="1" x14ac:dyDescent="0.35">
      <c r="A26" s="39" t="s">
        <v>32</v>
      </c>
      <c r="B26" s="1">
        <v>126591</v>
      </c>
      <c r="C26" s="2"/>
      <c r="D26" s="1">
        <v>2334</v>
      </c>
      <c r="E26" s="2"/>
      <c r="F26" s="1">
        <v>113158</v>
      </c>
      <c r="G26" s="1">
        <v>11099</v>
      </c>
      <c r="H26" s="1">
        <v>22447</v>
      </c>
      <c r="I26" s="2">
        <v>414</v>
      </c>
      <c r="J26" s="1">
        <v>2560520</v>
      </c>
      <c r="K26" s="1">
        <v>454023</v>
      </c>
      <c r="L26" s="1">
        <v>5639632</v>
      </c>
      <c r="M26" s="42"/>
      <c r="N26" s="35">
        <f>IFERROR(B26/J26,0)</f>
        <v>4.9439566962960646E-2</v>
      </c>
      <c r="O26" s="36">
        <f>IFERROR(I26/H26,0)</f>
        <v>1.8443444558292867E-2</v>
      </c>
      <c r="P26" s="34">
        <f>D26*250</f>
        <v>583500</v>
      </c>
      <c r="Q26" s="37">
        <f>ABS(P26-B26)/B26</f>
        <v>3.6093324169964691</v>
      </c>
    </row>
    <row r="27" spans="1:17" ht="15" thickBot="1" x14ac:dyDescent="0.35">
      <c r="A27" s="39" t="s">
        <v>30</v>
      </c>
      <c r="B27" s="1">
        <v>112123</v>
      </c>
      <c r="C27" s="2"/>
      <c r="D27" s="1">
        <v>3223</v>
      </c>
      <c r="E27" s="2"/>
      <c r="F27" s="1">
        <v>97675</v>
      </c>
      <c r="G27" s="1">
        <v>11225</v>
      </c>
      <c r="H27" s="1">
        <v>37674</v>
      </c>
      <c r="I27" s="1">
        <v>1083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0.11908570287573869</v>
      </c>
      <c r="O27" s="36">
        <f>IFERROR(I27/H27,0)</f>
        <v>2.8746615703137444E-2</v>
      </c>
      <c r="P27" s="34">
        <f>D27*250</f>
        <v>805750</v>
      </c>
      <c r="Q27" s="37">
        <f>ABS(P27-B27)/B27</f>
        <v>6.1863043264985773</v>
      </c>
    </row>
    <row r="28" spans="1:17" ht="15" thickBot="1" x14ac:dyDescent="0.35">
      <c r="A28" s="39" t="s">
        <v>35</v>
      </c>
      <c r="B28" s="1">
        <v>167283</v>
      </c>
      <c r="C28" s="2"/>
      <c r="D28" s="1">
        <v>2729</v>
      </c>
      <c r="E28" s="2"/>
      <c r="F28" s="1">
        <v>36975</v>
      </c>
      <c r="G28" s="1">
        <v>127579</v>
      </c>
      <c r="H28" s="1">
        <v>27256</v>
      </c>
      <c r="I28" s="2">
        <v>445</v>
      </c>
      <c r="J28" s="1">
        <v>2406589</v>
      </c>
      <c r="K28" s="1">
        <v>392117</v>
      </c>
      <c r="L28" s="1">
        <v>6137428</v>
      </c>
      <c r="M28" s="42"/>
      <c r="N28" s="35">
        <f>IFERROR(B28/J28,0)</f>
        <v>6.9510414948294033E-2</v>
      </c>
      <c r="O28" s="36">
        <f>IFERROR(I28/H28,0)</f>
        <v>1.6326680363956559E-2</v>
      </c>
      <c r="P28" s="34">
        <f>D28*250</f>
        <v>682250</v>
      </c>
      <c r="Q28" s="37">
        <f>ABS(P28-B28)/B28</f>
        <v>3.0784180101982868</v>
      </c>
    </row>
    <row r="29" spans="1:17" ht="15" thickBot="1" x14ac:dyDescent="0.35">
      <c r="A29" s="39" t="s">
        <v>51</v>
      </c>
      <c r="B29" s="1">
        <v>24712</v>
      </c>
      <c r="C29" s="2"/>
      <c r="D29" s="2">
        <v>275</v>
      </c>
      <c r="E29" s="2"/>
      <c r="F29" s="1">
        <v>15085</v>
      </c>
      <c r="G29" s="1">
        <v>9352</v>
      </c>
      <c r="H29" s="1">
        <v>23122</v>
      </c>
      <c r="I29" s="2">
        <v>257</v>
      </c>
      <c r="J29" s="1">
        <v>447994</v>
      </c>
      <c r="K29" s="1">
        <v>419165</v>
      </c>
      <c r="L29" s="1">
        <v>1068778</v>
      </c>
      <c r="M29" s="42"/>
      <c r="N29" s="35">
        <f>IFERROR(B29/J29,0)</f>
        <v>5.5161453055174843E-2</v>
      </c>
      <c r="O29" s="36">
        <f>IFERROR(I29/H29,0)</f>
        <v>1.1114955453680478E-2</v>
      </c>
      <c r="P29" s="34">
        <f>D29*250</f>
        <v>68750</v>
      </c>
      <c r="Q29" s="37">
        <f>ABS(P29-B29)/B29</f>
        <v>1.7820492068630625</v>
      </c>
    </row>
    <row r="30" spans="1:17" ht="15" thickBot="1" x14ac:dyDescent="0.35">
      <c r="A30" s="39" t="s">
        <v>50</v>
      </c>
      <c r="B30" s="1">
        <v>60308</v>
      </c>
      <c r="C30" s="2"/>
      <c r="D30" s="2">
        <v>576</v>
      </c>
      <c r="E30" s="2"/>
      <c r="F30" s="1">
        <v>39905</v>
      </c>
      <c r="G30" s="1">
        <v>19827</v>
      </c>
      <c r="H30" s="1">
        <v>31176</v>
      </c>
      <c r="I30" s="2">
        <v>298</v>
      </c>
      <c r="J30" s="1">
        <v>554857</v>
      </c>
      <c r="K30" s="1">
        <v>286836</v>
      </c>
      <c r="L30" s="1">
        <v>1934408</v>
      </c>
      <c r="M30" s="42"/>
      <c r="N30" s="35">
        <f>IFERROR(B30/J30,0)</f>
        <v>0.10869106814909067</v>
      </c>
      <c r="O30" s="36">
        <f>IFERROR(I30/H30,0)</f>
        <v>9.5586348473184497E-3</v>
      </c>
      <c r="P30" s="34">
        <f>D30*250</f>
        <v>144000</v>
      </c>
      <c r="Q30" s="37">
        <f>ABS(P30-B30)/B30</f>
        <v>1.3877429196789812</v>
      </c>
    </row>
    <row r="31" spans="1:17" ht="15" thickBot="1" x14ac:dyDescent="0.35">
      <c r="A31" s="39" t="s">
        <v>31</v>
      </c>
      <c r="B31" s="1">
        <v>92064</v>
      </c>
      <c r="C31" s="2"/>
      <c r="D31" s="1">
        <v>1732</v>
      </c>
      <c r="E31" s="2"/>
      <c r="F31" s="1">
        <v>68139</v>
      </c>
      <c r="G31" s="1">
        <v>22193</v>
      </c>
      <c r="H31" s="1">
        <v>29889</v>
      </c>
      <c r="I31" s="2">
        <v>562</v>
      </c>
      <c r="J31" s="1">
        <v>1165414</v>
      </c>
      <c r="K31" s="1">
        <v>378362</v>
      </c>
      <c r="L31" s="1">
        <v>3080156</v>
      </c>
      <c r="M31" s="42"/>
      <c r="N31" s="35">
        <f>IFERROR(B31/J31,0)</f>
        <v>7.8996820014175226E-2</v>
      </c>
      <c r="O31" s="36">
        <f>IFERROR(I31/H31,0)</f>
        <v>1.8802904078423499E-2</v>
      </c>
      <c r="P31" s="34">
        <f>D31*250</f>
        <v>433000</v>
      </c>
      <c r="Q31" s="37">
        <f>ABS(P31-B31)/B31</f>
        <v>3.7032499131039276</v>
      </c>
    </row>
    <row r="32" spans="1:17" ht="15" thickBot="1" x14ac:dyDescent="0.35">
      <c r="A32" s="39" t="s">
        <v>42</v>
      </c>
      <c r="B32" s="1">
        <v>9917</v>
      </c>
      <c r="C32" s="2"/>
      <c r="D32" s="2">
        <v>469</v>
      </c>
      <c r="E32" s="2"/>
      <c r="F32" s="1">
        <v>8650</v>
      </c>
      <c r="G32" s="2">
        <v>798</v>
      </c>
      <c r="H32" s="1">
        <v>7293</v>
      </c>
      <c r="I32" s="2">
        <v>345</v>
      </c>
      <c r="J32" s="1">
        <v>350144</v>
      </c>
      <c r="K32" s="1">
        <v>257514</v>
      </c>
      <c r="L32" s="1">
        <v>1359711</v>
      </c>
      <c r="M32" s="42"/>
      <c r="N32" s="35">
        <f>IFERROR(B32/J32,0)</f>
        <v>2.8322632973862182E-2</v>
      </c>
      <c r="O32" s="36">
        <f>IFERROR(I32/H32,0)</f>
        <v>4.7305635540929661E-2</v>
      </c>
      <c r="P32" s="34">
        <f>D32*250</f>
        <v>117250</v>
      </c>
      <c r="Q32" s="37">
        <f>ABS(P32-B32)/B32</f>
        <v>10.823131995563175</v>
      </c>
    </row>
    <row r="33" spans="1:17" ht="15" thickBot="1" x14ac:dyDescent="0.35">
      <c r="A33" s="39" t="s">
        <v>8</v>
      </c>
      <c r="B33" s="1">
        <v>227618</v>
      </c>
      <c r="C33" s="2"/>
      <c r="D33" s="1">
        <v>16373</v>
      </c>
      <c r="E33" s="2"/>
      <c r="F33" s="1">
        <v>178238</v>
      </c>
      <c r="G33" s="1">
        <v>33007</v>
      </c>
      <c r="H33" s="1">
        <v>25626</v>
      </c>
      <c r="I33" s="1">
        <v>1843</v>
      </c>
      <c r="J33" s="1">
        <v>4264123</v>
      </c>
      <c r="K33" s="1">
        <v>480076</v>
      </c>
      <c r="L33" s="1">
        <v>8882190</v>
      </c>
      <c r="M33" s="42"/>
      <c r="N33" s="35">
        <f>IFERROR(B33/J33,0)</f>
        <v>5.3379792280851185E-2</v>
      </c>
      <c r="O33" s="36">
        <f>IFERROR(I33/H33,0)</f>
        <v>7.1919144618746586E-2</v>
      </c>
      <c r="P33" s="34">
        <f>D33*250</f>
        <v>4093250</v>
      </c>
      <c r="Q33" s="37">
        <f>ABS(P33-B33)/B33</f>
        <v>16.982980256394484</v>
      </c>
    </row>
    <row r="34" spans="1:17" ht="15" thickBot="1" x14ac:dyDescent="0.35">
      <c r="A34" s="39" t="s">
        <v>44</v>
      </c>
      <c r="B34" s="1">
        <v>38715</v>
      </c>
      <c r="C34" s="2"/>
      <c r="D34" s="2">
        <v>950</v>
      </c>
      <c r="E34" s="2"/>
      <c r="F34" s="1">
        <v>20332</v>
      </c>
      <c r="G34" s="1">
        <v>17433</v>
      </c>
      <c r="H34" s="1">
        <v>18464</v>
      </c>
      <c r="I34" s="2">
        <v>453</v>
      </c>
      <c r="J34" s="1">
        <v>1078087</v>
      </c>
      <c r="K34" s="1">
        <v>514151</v>
      </c>
      <c r="L34" s="1">
        <v>2096829</v>
      </c>
      <c r="M34" s="43"/>
      <c r="N34" s="35">
        <f>IFERROR(B34/J34,0)</f>
        <v>3.5910830944070375E-2</v>
      </c>
      <c r="O34" s="36">
        <f>IFERROR(I34/H34,0)</f>
        <v>2.4534228769497402E-2</v>
      </c>
      <c r="P34" s="34">
        <f>D34*250</f>
        <v>237500</v>
      </c>
      <c r="Q34" s="37">
        <f>ABS(P34-B34)/B34</f>
        <v>5.1345731628567739</v>
      </c>
    </row>
    <row r="35" spans="1:17" ht="15" thickBot="1" x14ac:dyDescent="0.35">
      <c r="A35" s="39" t="s">
        <v>7</v>
      </c>
      <c r="B35" s="1">
        <v>524573</v>
      </c>
      <c r="C35" s="2"/>
      <c r="D35" s="1">
        <v>33523</v>
      </c>
      <c r="E35" s="2"/>
      <c r="F35" s="1">
        <v>412265</v>
      </c>
      <c r="G35" s="1">
        <v>78785</v>
      </c>
      <c r="H35" s="1">
        <v>26965</v>
      </c>
      <c r="I35" s="1">
        <v>1723</v>
      </c>
      <c r="J35" s="1">
        <v>13197504</v>
      </c>
      <c r="K35" s="1">
        <v>678411</v>
      </c>
      <c r="L35" s="1">
        <v>19453561</v>
      </c>
      <c r="M35" s="42"/>
      <c r="N35" s="35">
        <f>IFERROR(B35/J35,0)</f>
        <v>3.9747894753432163E-2</v>
      </c>
      <c r="O35" s="36">
        <f>IFERROR(I35/H35,0)</f>
        <v>6.3897645095494157E-2</v>
      </c>
      <c r="P35" s="34">
        <f>D35*250</f>
        <v>8380750</v>
      </c>
      <c r="Q35" s="37">
        <f>ABS(P35-B35)/B35</f>
        <v>14.976327412962544</v>
      </c>
    </row>
    <row r="36" spans="1:17" ht="15" thickBot="1" x14ac:dyDescent="0.35">
      <c r="A36" s="39" t="s">
        <v>24</v>
      </c>
      <c r="B36" s="1">
        <v>250592</v>
      </c>
      <c r="C36" s="2"/>
      <c r="D36" s="1">
        <v>4032</v>
      </c>
      <c r="E36" s="2"/>
      <c r="F36" s="1">
        <v>218541</v>
      </c>
      <c r="G36" s="1">
        <v>28019</v>
      </c>
      <c r="H36" s="1">
        <v>23893</v>
      </c>
      <c r="I36" s="2">
        <v>384</v>
      </c>
      <c r="J36" s="1">
        <v>3683243</v>
      </c>
      <c r="K36" s="1">
        <v>351184</v>
      </c>
      <c r="L36" s="1">
        <v>10488084</v>
      </c>
      <c r="M36" s="42"/>
      <c r="N36" s="35">
        <f>IFERROR(B36/J36,0)</f>
        <v>6.8035695717062389E-2</v>
      </c>
      <c r="O36" s="36">
        <f>IFERROR(I36/H36,0)</f>
        <v>1.6071652785334616E-2</v>
      </c>
      <c r="P36" s="34">
        <f>D36*250</f>
        <v>1008000</v>
      </c>
      <c r="Q36" s="37">
        <f>ABS(P36-B36)/B36</f>
        <v>3.0224747797216192</v>
      </c>
    </row>
    <row r="37" spans="1:17" ht="15" thickBot="1" x14ac:dyDescent="0.35">
      <c r="A37" s="39" t="s">
        <v>53</v>
      </c>
      <c r="B37" s="1">
        <v>34165</v>
      </c>
      <c r="C37" s="2"/>
      <c r="D37" s="2">
        <v>422</v>
      </c>
      <c r="E37" s="2"/>
      <c r="F37" s="1">
        <v>27769</v>
      </c>
      <c r="G37" s="1">
        <v>5974</v>
      </c>
      <c r="H37" s="1">
        <v>44832</v>
      </c>
      <c r="I37" s="2">
        <v>554</v>
      </c>
      <c r="J37" s="1">
        <v>275596</v>
      </c>
      <c r="K37" s="1">
        <v>361645</v>
      </c>
      <c r="L37" s="1">
        <v>762062</v>
      </c>
      <c r="M37" s="42"/>
      <c r="N37" s="35">
        <f>IFERROR(B37/J37,0)</f>
        <v>0.1239676918387785</v>
      </c>
      <c r="O37" s="36">
        <f>IFERROR(I37/H37,0)</f>
        <v>1.2357244825124911E-2</v>
      </c>
      <c r="P37" s="34">
        <f>D37*250</f>
        <v>105500</v>
      </c>
      <c r="Q37" s="37">
        <f>ABS(P37-B37)/B37</f>
        <v>2.0879555100248792</v>
      </c>
    </row>
    <row r="38" spans="1:17" ht="15" thickBot="1" x14ac:dyDescent="0.35">
      <c r="A38" s="39" t="s">
        <v>21</v>
      </c>
      <c r="B38" s="1">
        <v>188063</v>
      </c>
      <c r="C38" s="2"/>
      <c r="D38" s="1">
        <v>5157</v>
      </c>
      <c r="E38" s="2"/>
      <c r="F38" s="1">
        <v>153769</v>
      </c>
      <c r="G38" s="1">
        <v>29137</v>
      </c>
      <c r="H38" s="1">
        <v>16089</v>
      </c>
      <c r="I38" s="2">
        <v>441</v>
      </c>
      <c r="J38" s="1">
        <v>4000606</v>
      </c>
      <c r="K38" s="1">
        <v>342251</v>
      </c>
      <c r="L38" s="1">
        <v>11689100</v>
      </c>
      <c r="M38" s="42"/>
      <c r="N38" s="35">
        <f>IFERROR(B38/J38,0)</f>
        <v>4.7008628192828784E-2</v>
      </c>
      <c r="O38" s="36">
        <f>IFERROR(I38/H38,0)</f>
        <v>2.7410031698676115E-2</v>
      </c>
      <c r="P38" s="34">
        <f>D38*250</f>
        <v>1289250</v>
      </c>
      <c r="Q38" s="37">
        <f>ABS(P38-B38)/B38</f>
        <v>5.8554154724746494</v>
      </c>
    </row>
    <row r="39" spans="1:17" ht="15" thickBot="1" x14ac:dyDescent="0.35">
      <c r="A39" s="39" t="s">
        <v>46</v>
      </c>
      <c r="B39" s="1">
        <v>110855</v>
      </c>
      <c r="C39" s="2"/>
      <c r="D39" s="1">
        <v>1210</v>
      </c>
      <c r="E39" s="2"/>
      <c r="F39" s="1">
        <v>94979</v>
      </c>
      <c r="G39" s="1">
        <v>14666</v>
      </c>
      <c r="H39" s="1">
        <v>28015</v>
      </c>
      <c r="I39" s="2">
        <v>306</v>
      </c>
      <c r="J39" s="1">
        <v>1504068</v>
      </c>
      <c r="K39" s="1">
        <v>380106</v>
      </c>
      <c r="L39" s="1">
        <v>3956971</v>
      </c>
      <c r="M39" s="42"/>
      <c r="N39" s="35">
        <f>IFERROR(B39/J39,0)</f>
        <v>7.370344957807759E-2</v>
      </c>
      <c r="O39" s="36">
        <f>IFERROR(I39/H39,0)</f>
        <v>1.0922719971443869E-2</v>
      </c>
      <c r="P39" s="34">
        <f>D39*250</f>
        <v>302500</v>
      </c>
      <c r="Q39" s="37">
        <f>ABS(P39-B39)/B39</f>
        <v>1.7287898606287493</v>
      </c>
    </row>
    <row r="40" spans="1:17" ht="15" thickBot="1" x14ac:dyDescent="0.35">
      <c r="A40" s="39" t="s">
        <v>37</v>
      </c>
      <c r="B40" s="1">
        <v>40443</v>
      </c>
      <c r="C40" s="2"/>
      <c r="D40" s="2">
        <v>635</v>
      </c>
      <c r="E40" s="2"/>
      <c r="F40" s="2" t="s">
        <v>104</v>
      </c>
      <c r="G40" s="2" t="s">
        <v>104</v>
      </c>
      <c r="H40" s="1">
        <v>9589</v>
      </c>
      <c r="I40" s="2">
        <v>151</v>
      </c>
      <c r="J40" s="1">
        <v>797898</v>
      </c>
      <c r="K40" s="1">
        <v>189177</v>
      </c>
      <c r="L40" s="1">
        <v>4217737</v>
      </c>
      <c r="M40" s="42"/>
      <c r="N40" s="35">
        <f>IFERROR(B40/J40,0)</f>
        <v>5.068692990833415E-2</v>
      </c>
      <c r="O40" s="36">
        <f>IFERROR(I40/H40,0)</f>
        <v>1.5747210345187192E-2</v>
      </c>
      <c r="P40" s="34">
        <f>D40*250</f>
        <v>158750</v>
      </c>
      <c r="Q40" s="37">
        <f>ABS(P40-B40)/B40</f>
        <v>2.9252775511213311</v>
      </c>
    </row>
    <row r="41" spans="1:17" ht="15" thickBot="1" x14ac:dyDescent="0.35">
      <c r="A41" s="39" t="s">
        <v>19</v>
      </c>
      <c r="B41" s="1">
        <v>191347</v>
      </c>
      <c r="C41" s="2"/>
      <c r="D41" s="1">
        <v>8638</v>
      </c>
      <c r="E41" s="2"/>
      <c r="F41" s="1">
        <v>147174</v>
      </c>
      <c r="G41" s="1">
        <v>35535</v>
      </c>
      <c r="H41" s="1">
        <v>14947</v>
      </c>
      <c r="I41" s="2">
        <v>675</v>
      </c>
      <c r="J41" s="1">
        <v>2489146</v>
      </c>
      <c r="K41" s="1">
        <v>194434</v>
      </c>
      <c r="L41" s="1">
        <v>12801989</v>
      </c>
      <c r="M41" s="42"/>
      <c r="N41" s="35">
        <f>IFERROR(B41/J41,0)</f>
        <v>7.6872549862482958E-2</v>
      </c>
      <c r="O41" s="36">
        <f>IFERROR(I41/H41,0)</f>
        <v>4.5159563792065295E-2</v>
      </c>
      <c r="P41" s="34">
        <f>D41*250</f>
        <v>2159500</v>
      </c>
      <c r="Q41" s="37">
        <f>ABS(P41-B41)/B41</f>
        <v>10.285779238765175</v>
      </c>
    </row>
    <row r="42" spans="1:17" ht="13.5" thickBot="1" x14ac:dyDescent="0.35">
      <c r="A42" s="40" t="s">
        <v>65</v>
      </c>
      <c r="B42" s="1">
        <v>58830</v>
      </c>
      <c r="C42" s="2"/>
      <c r="D42" s="2">
        <v>774</v>
      </c>
      <c r="E42" s="2"/>
      <c r="F42" s="2" t="s">
        <v>104</v>
      </c>
      <c r="G42" s="2" t="s">
        <v>104</v>
      </c>
      <c r="H42" s="1">
        <v>17370</v>
      </c>
      <c r="I42" s="2">
        <v>229</v>
      </c>
      <c r="J42" s="1">
        <v>464073</v>
      </c>
      <c r="K42" s="1">
        <v>137018</v>
      </c>
      <c r="L42" s="1">
        <v>3386941</v>
      </c>
      <c r="M42" s="43"/>
      <c r="N42" s="35">
        <f>IFERROR(B42/J42,0)</f>
        <v>0.1267688488664499</v>
      </c>
      <c r="O42" s="36">
        <f>IFERROR(I42/H42,0)</f>
        <v>1.3183649971214738E-2</v>
      </c>
      <c r="P42" s="34">
        <f>D42*250</f>
        <v>193500</v>
      </c>
      <c r="Q42" s="37">
        <f>ABS(P42-B42)/B42</f>
        <v>2.2891381947985723</v>
      </c>
    </row>
    <row r="43" spans="1:17" ht="15" thickBot="1" x14ac:dyDescent="0.35">
      <c r="A43" s="39" t="s">
        <v>40</v>
      </c>
      <c r="B43" s="1">
        <v>29123</v>
      </c>
      <c r="C43" s="2"/>
      <c r="D43" s="1">
        <v>1169</v>
      </c>
      <c r="E43" s="2"/>
      <c r="F43" s="1">
        <v>2580</v>
      </c>
      <c r="G43" s="1">
        <v>25374</v>
      </c>
      <c r="H43" s="1">
        <v>27491</v>
      </c>
      <c r="I43" s="1">
        <v>1103</v>
      </c>
      <c r="J43" s="1">
        <v>998560</v>
      </c>
      <c r="K43" s="1">
        <v>942606</v>
      </c>
      <c r="L43" s="1">
        <v>1059361</v>
      </c>
      <c r="M43" s="42"/>
      <c r="N43" s="35">
        <f>IFERROR(B43/J43,0)</f>
        <v>2.9164997596539018E-2</v>
      </c>
      <c r="O43" s="36">
        <f>IFERROR(I43/H43,0)</f>
        <v>4.0122221818049544E-2</v>
      </c>
      <c r="P43" s="34">
        <f>D43*250</f>
        <v>292250</v>
      </c>
      <c r="Q43" s="37">
        <f>ABS(P43-B43)/B43</f>
        <v>9.0350238642996938</v>
      </c>
    </row>
    <row r="44" spans="1:17" ht="15" thickBot="1" x14ac:dyDescent="0.35">
      <c r="A44" s="39" t="s">
        <v>25</v>
      </c>
      <c r="B44" s="1">
        <v>166357</v>
      </c>
      <c r="C44" s="2"/>
      <c r="D44" s="1">
        <v>3708</v>
      </c>
      <c r="E44" s="2"/>
      <c r="F44" s="1">
        <v>84052</v>
      </c>
      <c r="G44" s="1">
        <v>78597</v>
      </c>
      <c r="H44" s="1">
        <v>32310</v>
      </c>
      <c r="I44" s="2">
        <v>720</v>
      </c>
      <c r="J44" s="1">
        <v>1796682</v>
      </c>
      <c r="K44" s="1">
        <v>348957</v>
      </c>
      <c r="L44" s="1">
        <v>5148714</v>
      </c>
      <c r="M44" s="42"/>
      <c r="N44" s="35">
        <f>IFERROR(B44/J44,0)</f>
        <v>9.2591232059986137E-2</v>
      </c>
      <c r="O44" s="36">
        <f>IFERROR(I44/H44,0)</f>
        <v>2.2284122562674095E-2</v>
      </c>
      <c r="P44" s="34">
        <f>D44*250</f>
        <v>927000</v>
      </c>
      <c r="Q44" s="37">
        <f>ABS(P44-B44)/B44</f>
        <v>4.5723534326779154</v>
      </c>
    </row>
    <row r="45" spans="1:17" ht="15" thickBot="1" x14ac:dyDescent="0.35">
      <c r="A45" s="39" t="s">
        <v>54</v>
      </c>
      <c r="B45" s="1">
        <v>35044</v>
      </c>
      <c r="C45" s="2"/>
      <c r="D45" s="2">
        <v>333</v>
      </c>
      <c r="E45" s="2"/>
      <c r="F45" s="1">
        <v>26023</v>
      </c>
      <c r="G45" s="1">
        <v>8688</v>
      </c>
      <c r="H45" s="1">
        <v>39613</v>
      </c>
      <c r="I45" s="2">
        <v>376</v>
      </c>
      <c r="J45" s="1">
        <v>236250</v>
      </c>
      <c r="K45" s="1">
        <v>267052</v>
      </c>
      <c r="L45" s="1">
        <v>884659</v>
      </c>
      <c r="M45" s="42"/>
      <c r="N45" s="35">
        <f>IFERROR(B45/J45,0)</f>
        <v>0.14833439153439154</v>
      </c>
      <c r="O45" s="36">
        <f>IFERROR(I45/H45,0)</f>
        <v>9.4918334890061341E-3</v>
      </c>
      <c r="P45" s="34">
        <f>D45*250</f>
        <v>83250</v>
      </c>
      <c r="Q45" s="37">
        <f>ABS(P45-B45)/B45</f>
        <v>1.3755849788836891</v>
      </c>
    </row>
    <row r="46" spans="1:17" ht="15" thickBot="1" x14ac:dyDescent="0.35">
      <c r="A46" s="39" t="s">
        <v>20</v>
      </c>
      <c r="B46" s="1">
        <v>235861</v>
      </c>
      <c r="C46" s="2"/>
      <c r="D46" s="1">
        <v>2970</v>
      </c>
      <c r="E46" s="2"/>
      <c r="F46" s="1">
        <v>210243</v>
      </c>
      <c r="G46" s="1">
        <v>22648</v>
      </c>
      <c r="H46" s="1">
        <v>34537</v>
      </c>
      <c r="I46" s="2">
        <v>435</v>
      </c>
      <c r="J46" s="1">
        <v>3404261</v>
      </c>
      <c r="K46" s="1">
        <v>498488</v>
      </c>
      <c r="L46" s="1">
        <v>6829174</v>
      </c>
      <c r="M46" s="42"/>
      <c r="N46" s="35">
        <f>IFERROR(B46/J46,0)</f>
        <v>6.9284053132236331E-2</v>
      </c>
      <c r="O46" s="36">
        <f>IFERROR(I46/H46,0)</f>
        <v>1.2595187769638359E-2</v>
      </c>
      <c r="P46" s="34">
        <f>D46*250</f>
        <v>742500</v>
      </c>
      <c r="Q46" s="37">
        <f>ABS(P46-B46)/B46</f>
        <v>2.1480405832248657</v>
      </c>
    </row>
    <row r="47" spans="1:17" ht="15" thickBot="1" x14ac:dyDescent="0.35">
      <c r="A47" s="39" t="s">
        <v>15</v>
      </c>
      <c r="B47" s="1">
        <v>889513</v>
      </c>
      <c r="C47" s="2"/>
      <c r="D47" s="1">
        <v>17786</v>
      </c>
      <c r="E47" s="2"/>
      <c r="F47" s="1">
        <v>756122</v>
      </c>
      <c r="G47" s="1">
        <v>115605</v>
      </c>
      <c r="H47" s="1">
        <v>30677</v>
      </c>
      <c r="I47" s="2">
        <v>613</v>
      </c>
      <c r="J47" s="1">
        <v>8180077</v>
      </c>
      <c r="K47" s="1">
        <v>282112</v>
      </c>
      <c r="L47" s="1">
        <v>28995881</v>
      </c>
      <c r="M47" s="42"/>
      <c r="N47" s="35">
        <f>IFERROR(B47/J47,0)</f>
        <v>0.10874139693306066</v>
      </c>
      <c r="O47" s="36">
        <f>IFERROR(I47/H47,0)</f>
        <v>1.9982397235714051E-2</v>
      </c>
      <c r="P47" s="34">
        <f>D47*250</f>
        <v>4446500</v>
      </c>
      <c r="Q47" s="37">
        <f>ABS(P47-B47)/B47</f>
        <v>3.9988027156432788</v>
      </c>
    </row>
    <row r="48" spans="1:17" ht="13.5" thickBot="1" x14ac:dyDescent="0.35">
      <c r="A48" s="49" t="s">
        <v>66</v>
      </c>
      <c r="B48" s="50">
        <v>1337</v>
      </c>
      <c r="C48" s="51"/>
      <c r="D48" s="51">
        <v>21</v>
      </c>
      <c r="E48" s="51"/>
      <c r="F48" s="50">
        <v>1303</v>
      </c>
      <c r="G48" s="51">
        <v>13</v>
      </c>
      <c r="H48" s="51"/>
      <c r="I48" s="51"/>
      <c r="J48" s="50">
        <v>23173</v>
      </c>
      <c r="K48" s="51"/>
      <c r="L48" s="51"/>
      <c r="M48" s="42"/>
      <c r="N48" s="35">
        <f>IFERROR(B48/J48,0)</f>
        <v>5.7696457083674969E-2</v>
      </c>
      <c r="O48" s="36">
        <f>IFERROR(I48/H48,0)</f>
        <v>0</v>
      </c>
      <c r="P48" s="34">
        <f>D48*250</f>
        <v>5250</v>
      </c>
      <c r="Q48" s="37">
        <f>ABS(P48-B48)/B48</f>
        <v>2.9267015706806281</v>
      </c>
    </row>
    <row r="49" spans="1:17" ht="15" thickBot="1" x14ac:dyDescent="0.35">
      <c r="A49" s="39" t="s">
        <v>28</v>
      </c>
      <c r="B49" s="1">
        <v>98006</v>
      </c>
      <c r="C49" s="2"/>
      <c r="D49" s="2">
        <v>557</v>
      </c>
      <c r="E49" s="2"/>
      <c r="F49" s="1">
        <v>72606</v>
      </c>
      <c r="G49" s="1">
        <v>24843</v>
      </c>
      <c r="H49" s="1">
        <v>30570</v>
      </c>
      <c r="I49" s="2">
        <v>174</v>
      </c>
      <c r="J49" s="1">
        <v>1333718</v>
      </c>
      <c r="K49" s="1">
        <v>416012</v>
      </c>
      <c r="L49" s="1">
        <v>3205958</v>
      </c>
      <c r="M49" s="42"/>
      <c r="N49" s="35">
        <f>IFERROR(B49/J49,0)</f>
        <v>7.3483300067930399E-2</v>
      </c>
      <c r="O49" s="36">
        <f>IFERROR(I49/H49,0)</f>
        <v>5.691854759568204E-3</v>
      </c>
      <c r="P49" s="34">
        <f>D49*250</f>
        <v>139250</v>
      </c>
      <c r="Q49" s="37">
        <f>ABS(P49-B49)/B49</f>
        <v>0.42083137767075485</v>
      </c>
    </row>
    <row r="50" spans="1:17" ht="15" thickBot="1" x14ac:dyDescent="0.35">
      <c r="A50" s="39" t="s">
        <v>48</v>
      </c>
      <c r="B50" s="1">
        <v>1971</v>
      </c>
      <c r="C50" s="2"/>
      <c r="D50" s="2">
        <v>58</v>
      </c>
      <c r="E50" s="2"/>
      <c r="F50" s="1">
        <v>1708</v>
      </c>
      <c r="G50" s="2">
        <v>205</v>
      </c>
      <c r="H50" s="1">
        <v>3159</v>
      </c>
      <c r="I50" s="2">
        <v>93</v>
      </c>
      <c r="J50" s="1">
        <v>180694</v>
      </c>
      <c r="K50" s="1">
        <v>289579</v>
      </c>
      <c r="L50" s="1">
        <v>623989</v>
      </c>
      <c r="M50" s="42"/>
      <c r="N50" s="35">
        <f>IFERROR(B50/J50,0)</f>
        <v>1.090794381661815E-2</v>
      </c>
      <c r="O50" s="36">
        <f>IFERROR(I50/H50,0)</f>
        <v>2.9439696106362774E-2</v>
      </c>
      <c r="P50" s="34">
        <f>D50*250</f>
        <v>14500</v>
      </c>
      <c r="Q50" s="37">
        <f>ABS(P50-B50)/B50</f>
        <v>6.3566717402333843</v>
      </c>
    </row>
    <row r="51" spans="1:17" ht="15" thickBot="1" x14ac:dyDescent="0.35">
      <c r="A51" s="39" t="s">
        <v>29</v>
      </c>
      <c r="B51" s="1">
        <v>168772</v>
      </c>
      <c r="C51" s="2"/>
      <c r="D51" s="1">
        <v>3515</v>
      </c>
      <c r="E51" s="2"/>
      <c r="F51" s="1">
        <v>19226</v>
      </c>
      <c r="G51" s="1">
        <v>146031</v>
      </c>
      <c r="H51" s="1">
        <v>19773</v>
      </c>
      <c r="I51" s="2">
        <v>412</v>
      </c>
      <c r="J51" s="1">
        <v>2619550</v>
      </c>
      <c r="K51" s="1">
        <v>306900</v>
      </c>
      <c r="L51" s="1">
        <v>8535519</v>
      </c>
      <c r="M51" s="42"/>
      <c r="N51" s="35">
        <f>IFERROR(B51/J51,0)</f>
        <v>6.4427859746903099E-2</v>
      </c>
      <c r="O51" s="36">
        <f>IFERROR(I51/H51,0)</f>
        <v>2.0836494209275275E-2</v>
      </c>
      <c r="P51" s="34">
        <f>D51*250</f>
        <v>878750</v>
      </c>
      <c r="Q51" s="37">
        <f>ABS(P51-B51)/B51</f>
        <v>4.2067286042708503</v>
      </c>
    </row>
    <row r="52" spans="1:17" ht="15" thickBot="1" x14ac:dyDescent="0.35">
      <c r="A52" s="39" t="s">
        <v>9</v>
      </c>
      <c r="B52" s="1">
        <v>103335</v>
      </c>
      <c r="C52" s="2"/>
      <c r="D52" s="1">
        <v>2288</v>
      </c>
      <c r="E52" s="2"/>
      <c r="F52" s="1">
        <v>48617</v>
      </c>
      <c r="G52" s="1">
        <v>52430</v>
      </c>
      <c r="H52" s="1">
        <v>13570</v>
      </c>
      <c r="I52" s="2">
        <v>300</v>
      </c>
      <c r="J52" s="1">
        <v>2276453</v>
      </c>
      <c r="K52" s="1">
        <v>298947</v>
      </c>
      <c r="L52" s="1">
        <v>7614893</v>
      </c>
      <c r="M52" s="42"/>
      <c r="N52" s="35">
        <f>IFERROR(B52/J52,0)</f>
        <v>4.5392986369584609E-2</v>
      </c>
      <c r="O52" s="36">
        <f>IFERROR(I52/H52,0)</f>
        <v>2.210759027266028E-2</v>
      </c>
      <c r="P52" s="34">
        <f>D52*250</f>
        <v>572000</v>
      </c>
      <c r="Q52" s="37">
        <f>ABS(P52-B52)/B52</f>
        <v>4.5353945904098323</v>
      </c>
    </row>
    <row r="53" spans="1:17" ht="15" thickBot="1" x14ac:dyDescent="0.35">
      <c r="A53" s="39" t="s">
        <v>56</v>
      </c>
      <c r="B53" s="1">
        <v>20734</v>
      </c>
      <c r="C53" s="2"/>
      <c r="D53" s="2">
        <v>413</v>
      </c>
      <c r="E53" s="2"/>
      <c r="F53" s="1">
        <v>15215</v>
      </c>
      <c r="G53" s="1">
        <v>5106</v>
      </c>
      <c r="H53" s="1">
        <v>11569</v>
      </c>
      <c r="I53" s="2">
        <v>230</v>
      </c>
      <c r="J53" s="1">
        <v>695527</v>
      </c>
      <c r="K53" s="1">
        <v>388097</v>
      </c>
      <c r="L53" s="1">
        <v>1792147</v>
      </c>
      <c r="M53" s="42"/>
      <c r="N53" s="35">
        <f>IFERROR(B53/J53,0)</f>
        <v>2.9810489024868912E-2</v>
      </c>
      <c r="O53" s="36">
        <f>IFERROR(I53/H53,0)</f>
        <v>1.9880715705765408E-2</v>
      </c>
      <c r="P53" s="34">
        <f>D53*250</f>
        <v>103250</v>
      </c>
      <c r="Q53" s="37">
        <f>ABS(P53-B53)/B53</f>
        <v>3.9797434166103982</v>
      </c>
    </row>
    <row r="54" spans="1:17" ht="15" thickBot="1" x14ac:dyDescent="0.35">
      <c r="A54" s="39" t="s">
        <v>22</v>
      </c>
      <c r="B54" s="1">
        <v>182687</v>
      </c>
      <c r="C54" s="2"/>
      <c r="D54" s="1">
        <v>1681</v>
      </c>
      <c r="E54" s="2"/>
      <c r="F54" s="1">
        <v>142485</v>
      </c>
      <c r="G54" s="1">
        <v>38521</v>
      </c>
      <c r="H54" s="1">
        <v>31376</v>
      </c>
      <c r="I54" s="2">
        <v>289</v>
      </c>
      <c r="J54" s="1">
        <v>1901251</v>
      </c>
      <c r="K54" s="1">
        <v>326539</v>
      </c>
      <c r="L54" s="1">
        <v>5822434</v>
      </c>
      <c r="M54" s="42"/>
      <c r="N54" s="35">
        <f>IFERROR(B54/J54,0)</f>
        <v>9.6087786410105763E-2</v>
      </c>
      <c r="O54" s="36">
        <f>IFERROR(I54/H54,0)</f>
        <v>9.2108618052014271E-3</v>
      </c>
      <c r="P54" s="34">
        <f>D54*250</f>
        <v>420250</v>
      </c>
      <c r="Q54" s="37">
        <f>ABS(P54-B54)/B54</f>
        <v>1.3003826216424814</v>
      </c>
    </row>
    <row r="55" spans="1:17" ht="15" thickBot="1" x14ac:dyDescent="0.35">
      <c r="A55" s="46" t="s">
        <v>55</v>
      </c>
      <c r="B55" s="29">
        <v>9848</v>
      </c>
      <c r="C55" s="13"/>
      <c r="D55" s="13">
        <v>61</v>
      </c>
      <c r="E55" s="13"/>
      <c r="F55" s="29">
        <v>7070</v>
      </c>
      <c r="G55" s="29">
        <v>2717</v>
      </c>
      <c r="H55" s="29">
        <v>17016</v>
      </c>
      <c r="I55" s="13">
        <v>105</v>
      </c>
      <c r="J55" s="29">
        <v>219358</v>
      </c>
      <c r="K55" s="29">
        <v>379014</v>
      </c>
      <c r="L55" s="29">
        <v>578759</v>
      </c>
      <c r="M55" s="42"/>
      <c r="N55" s="35">
        <f>IFERROR(B55/J55,0)</f>
        <v>4.4894647106556405E-2</v>
      </c>
      <c r="O55" s="36">
        <f>IFERROR(I55/H55,0)</f>
        <v>6.1706629055007052E-3</v>
      </c>
      <c r="P55" s="34">
        <f>D55*250</f>
        <v>15250</v>
      </c>
      <c r="Q55" s="37">
        <f>ABS(P55-B55)/B55</f>
        <v>0.54853777416734362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F97B48B1-1556-451F-85DB-1358F953E8A0}"/>
    <hyperlink ref="A6" r:id="rId2" display="https://www.worldometers.info/coronavirus/usa/california/" xr:uid="{46F553F7-A4AE-44AF-AD63-C68FD899CA3F}"/>
    <hyperlink ref="A11" r:id="rId3" display="https://www.worldometers.info/coronavirus/usa/florida/" xr:uid="{6BE56254-6DB2-4B2A-AA42-95595C486BDB}"/>
    <hyperlink ref="A35" r:id="rId4" display="https://www.worldometers.info/coronavirus/usa/new-york/" xr:uid="{46D7D68B-E451-46A2-B377-2443A3FFC217}"/>
    <hyperlink ref="A16" r:id="rId5" display="https://www.worldometers.info/coronavirus/usa/illinois/" xr:uid="{042F83E5-3FCA-49DA-B75C-BBEE747CED85}"/>
    <hyperlink ref="A12" r:id="rId6" display="https://www.worldometers.info/coronavirus/usa/georgia/" xr:uid="{AC732E89-02C9-48C9-9978-18BF84EB3B4F}"/>
    <hyperlink ref="A36" r:id="rId7" display="https://www.worldometers.info/coronavirus/usa/north-carolina/" xr:uid="{51F66EA2-5468-4F24-AA0E-2C0920D12FFF}"/>
    <hyperlink ref="A46" r:id="rId8" display="https://www.worldometers.info/coronavirus/usa/tennessee/" xr:uid="{95482786-4662-48F6-BC23-C1E743EBD316}"/>
    <hyperlink ref="A4" r:id="rId9" display="https://www.worldometers.info/coronavirus/usa/arizona/" xr:uid="{DB88B2AA-D621-457B-AE58-3921A1E2C1AF}"/>
    <hyperlink ref="A33" r:id="rId10" display="https://www.worldometers.info/coronavirus/usa/new-jersey/" xr:uid="{1380F4E1-3DDE-4594-B596-572227F45A78}"/>
    <hyperlink ref="A41" r:id="rId11" display="https://www.worldometers.info/coronavirus/usa/pennsylvania/" xr:uid="{89318861-D7F1-40F0-9119-C25A57A6262D}"/>
    <hyperlink ref="A38" r:id="rId12" display="https://www.worldometers.info/coronavirus/usa/ohio/" xr:uid="{235F6E60-6732-4D9D-BF9E-B02EEF587F69}"/>
    <hyperlink ref="A54" r:id="rId13" display="https://www.worldometers.info/coronavirus/usa/wisconsin/" xr:uid="{F1937388-B9FA-4857-9FFC-8EF0F690BEC1}"/>
    <hyperlink ref="A21" r:id="rId14" display="https://www.worldometers.info/coronavirus/usa/louisiana/" xr:uid="{5B3AA10A-C801-49B3-A60A-ADB5549E267B}"/>
    <hyperlink ref="A2" r:id="rId15" display="https://www.worldometers.info/coronavirus/usa/alabama/" xr:uid="{37B62308-7947-46BF-87E5-C1DD8B5A10DB}"/>
    <hyperlink ref="A51" r:id="rId16" display="https://www.worldometers.info/coronavirus/usa/virginia/" xr:uid="{1503975C-A66B-47D0-B6EB-C17CF98F5308}"/>
    <hyperlink ref="A25" r:id="rId17" display="https://www.worldometers.info/coronavirus/usa/michigan/" xr:uid="{435EFEE7-7D1A-4A7E-9B76-938435C9DF58}"/>
    <hyperlink ref="A28" r:id="rId18" display="https://www.worldometers.info/coronavirus/usa/missouri/" xr:uid="{F969664C-B4E3-4DD8-B832-02719C973627}"/>
    <hyperlink ref="A44" r:id="rId19" display="https://www.worldometers.info/coronavirus/usa/south-carolina/" xr:uid="{F3152A9C-6B81-4AFC-BE2A-0E6DB6E20762}"/>
    <hyperlink ref="A17" r:id="rId20" display="https://www.worldometers.info/coronavirus/usa/indiana/" xr:uid="{7A628BDB-D834-4989-B736-E58FB3256406}"/>
    <hyperlink ref="A24" r:id="rId21" display="https://www.worldometers.info/coronavirus/usa/massachusetts/" xr:uid="{9E34958D-5D04-4A0F-9327-6A7565ED8AEF}"/>
    <hyperlink ref="A23" r:id="rId22" display="https://www.worldometers.info/coronavirus/usa/maryland/" xr:uid="{3C5334C0-BAA2-4954-9191-C4001D5BE379}"/>
    <hyperlink ref="A26" r:id="rId23" display="https://www.worldometers.info/coronavirus/usa/minnesota/" xr:uid="{FCB22848-7291-49CC-BA32-1263A326006C}"/>
    <hyperlink ref="A27" r:id="rId24" display="https://www.worldometers.info/coronavirus/usa/mississippi/" xr:uid="{3400972C-8100-41C3-B796-76BA7B16BA2E}"/>
    <hyperlink ref="A39" r:id="rId25" display="https://www.worldometers.info/coronavirus/usa/oklahoma/" xr:uid="{9A418FBB-284C-40F9-8F5A-4E0D8DCBE2E8}"/>
    <hyperlink ref="A18" r:id="rId26" display="https://www.worldometers.info/coronavirus/usa/iowa/" xr:uid="{11FE2710-F1A6-48DA-B5E9-9CADAA9F2114}"/>
    <hyperlink ref="A52" r:id="rId27" display="https://www.worldometers.info/coronavirus/usa/washington/" xr:uid="{BEBCE9E8-1A1D-4FCE-864E-FC6D7EB96A3D}"/>
    <hyperlink ref="A5" r:id="rId28" display="https://www.worldometers.info/coronavirus/usa/arkansas/" xr:uid="{B2D04CE7-EEC9-4799-98B1-699B9DEC740E}"/>
    <hyperlink ref="A49" r:id="rId29" display="https://www.worldometers.info/coronavirus/usa/utah/" xr:uid="{FD2132FC-8FF6-45BD-9EBE-EAC10BDB4E00}"/>
    <hyperlink ref="A31" r:id="rId30" display="https://www.worldometers.info/coronavirus/usa/nevada/" xr:uid="{B118E792-E5F7-46BD-AB0F-B6504E905222}"/>
    <hyperlink ref="A20" r:id="rId31" display="https://www.worldometers.info/coronavirus/usa/kentucky/" xr:uid="{47DA3B66-C7C6-43B6-9634-5171E4702818}"/>
    <hyperlink ref="A7" r:id="rId32" display="https://www.worldometers.info/coronavirus/usa/colorado/" xr:uid="{D47921F9-5D94-4439-9FD9-4B26A28F1984}"/>
    <hyperlink ref="A19" r:id="rId33" display="https://www.worldometers.info/coronavirus/usa/kansas/" xr:uid="{8F2A3A6A-14BF-4F3A-B1BD-03485B5572EC}"/>
    <hyperlink ref="A8" r:id="rId34" display="https://www.worldometers.info/coronavirus/usa/connecticut/" xr:uid="{5B06843A-3099-4A3F-912C-C85A8FD2B7A5}"/>
    <hyperlink ref="A30" r:id="rId35" display="https://www.worldometers.info/coronavirus/usa/nebraska/" xr:uid="{FD3BF83B-E894-457E-8F3B-2750656F4778}"/>
    <hyperlink ref="A15" r:id="rId36" display="https://www.worldometers.info/coronavirus/usa/idaho/" xr:uid="{91F521FB-BC6E-4804-B7AB-6796051B1D9F}"/>
    <hyperlink ref="A40" r:id="rId37" display="https://www.worldometers.info/coronavirus/usa/oregon/" xr:uid="{0259693A-A2A7-4509-90AD-E6CC87ADFF1E}"/>
    <hyperlink ref="A34" r:id="rId38" display="https://www.worldometers.info/coronavirus/usa/new-mexico/" xr:uid="{1F95C48B-330A-4B93-8EE6-203C8C724696}"/>
    <hyperlink ref="A45" r:id="rId39" display="https://www.worldometers.info/coronavirus/usa/south-dakota/" xr:uid="{186621E7-91F1-48B2-AB30-99D743C8567D}"/>
    <hyperlink ref="A37" r:id="rId40" display="https://www.worldometers.info/coronavirus/usa/north-dakota/" xr:uid="{11B8E295-46C4-40F2-9111-F785490B647E}"/>
    <hyperlink ref="A43" r:id="rId41" display="https://www.worldometers.info/coronavirus/usa/rhode-island/" xr:uid="{A626A48D-E5AA-4460-83D2-BA100E6175AE}"/>
    <hyperlink ref="A29" r:id="rId42" display="https://www.worldometers.info/coronavirus/usa/montana/" xr:uid="{CEF14747-162D-4791-9F93-1B6BCD9D5E3C}"/>
    <hyperlink ref="A9" r:id="rId43" display="https://www.worldometers.info/coronavirus/usa/delaware/" xr:uid="{241E32F6-E13E-4378-A4F4-A2AA8484D4D1}"/>
    <hyperlink ref="A53" r:id="rId44" display="https://www.worldometers.info/coronavirus/usa/west-virginia/" xr:uid="{869E5B64-300E-47D6-89A6-A97BBBC412E6}"/>
    <hyperlink ref="A10" r:id="rId45" display="https://www.worldometers.info/coronavirus/usa/district-of-columbia/" xr:uid="{E8E18256-1EA5-47E6-89DF-45FB36932129}"/>
    <hyperlink ref="A14" r:id="rId46" display="https://www.worldometers.info/coronavirus/usa/hawaii/" xr:uid="{4CE9EFDA-0669-4D12-A0C1-770F0A0E7317}"/>
    <hyperlink ref="A3" r:id="rId47" display="https://www.worldometers.info/coronavirus/usa/alaska/" xr:uid="{86537229-A4AE-4147-8C71-875C1E7CBC62}"/>
    <hyperlink ref="A32" r:id="rId48" display="https://www.worldometers.info/coronavirus/usa/new-hampshire/" xr:uid="{12450583-8A48-4BDB-8017-31FF2B0FAB0B}"/>
    <hyperlink ref="A55" r:id="rId49" display="https://www.worldometers.info/coronavirus/usa/wyoming/" xr:uid="{6D289009-CF91-4750-87FC-E4894226937B}"/>
    <hyperlink ref="A22" r:id="rId50" display="https://www.worldometers.info/coronavirus/usa/maine/" xr:uid="{A8B45E2C-F2DF-4970-A8DC-A9A269931598}"/>
    <hyperlink ref="A50" r:id="rId51" display="https://www.worldometers.info/coronavirus/usa/vermont/" xr:uid="{CD35BD14-D2B4-4F35-8301-C0F2178BA31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39" t="s">
        <v>36</v>
      </c>
      <c r="B2" s="53">
        <v>2828</v>
      </c>
    </row>
    <row r="3" spans="1:2" ht="15" thickBot="1" x14ac:dyDescent="0.4">
      <c r="A3" s="39" t="s">
        <v>52</v>
      </c>
      <c r="B3" s="53">
        <v>68</v>
      </c>
    </row>
    <row r="4" spans="1:2" ht="15" thickBot="1" x14ac:dyDescent="0.4">
      <c r="A4" s="39" t="s">
        <v>33</v>
      </c>
      <c r="B4" s="53">
        <v>5854</v>
      </c>
    </row>
    <row r="5" spans="1:2" ht="15" thickBot="1" x14ac:dyDescent="0.4">
      <c r="A5" s="39" t="s">
        <v>34</v>
      </c>
      <c r="B5" s="53">
        <v>1751</v>
      </c>
    </row>
    <row r="6" spans="1:2" ht="15" thickBot="1" x14ac:dyDescent="0.4">
      <c r="A6" s="39" t="s">
        <v>10</v>
      </c>
      <c r="B6" s="53">
        <v>17194</v>
      </c>
    </row>
    <row r="7" spans="1:2" ht="15" thickBot="1" x14ac:dyDescent="0.4">
      <c r="A7" s="39" t="s">
        <v>18</v>
      </c>
      <c r="B7" s="53">
        <v>2194</v>
      </c>
    </row>
    <row r="8" spans="1:2" ht="15" thickBot="1" x14ac:dyDescent="0.4">
      <c r="A8" s="39" t="s">
        <v>23</v>
      </c>
      <c r="B8" s="53">
        <v>4567</v>
      </c>
    </row>
    <row r="9" spans="1:2" ht="15" thickBot="1" x14ac:dyDescent="0.4">
      <c r="A9" s="39" t="s">
        <v>43</v>
      </c>
      <c r="B9" s="53">
        <v>670</v>
      </c>
    </row>
    <row r="10" spans="1:2" ht="29.5" thickBot="1" x14ac:dyDescent="0.4">
      <c r="A10" s="39" t="s">
        <v>63</v>
      </c>
      <c r="B10" s="53">
        <v>642</v>
      </c>
    </row>
    <row r="11" spans="1:2" ht="15" thickBot="1" x14ac:dyDescent="0.4">
      <c r="A11" s="39" t="s">
        <v>13</v>
      </c>
      <c r="B11" s="53">
        <v>16210</v>
      </c>
    </row>
    <row r="12" spans="1:2" ht="15" thickBot="1" x14ac:dyDescent="0.4">
      <c r="A12" s="39" t="s">
        <v>16</v>
      </c>
      <c r="B12" s="53">
        <v>7704</v>
      </c>
    </row>
    <row r="13" spans="1:2" ht="15" thickBot="1" x14ac:dyDescent="0.4">
      <c r="A13" s="40" t="s">
        <v>64</v>
      </c>
      <c r="B13" s="53">
        <v>68</v>
      </c>
    </row>
    <row r="14" spans="1:2" ht="15" thickBot="1" x14ac:dyDescent="0.4">
      <c r="A14" s="39" t="s">
        <v>47</v>
      </c>
      <c r="B14" s="53">
        <v>203</v>
      </c>
    </row>
    <row r="15" spans="1:2" ht="15" thickBot="1" x14ac:dyDescent="0.4">
      <c r="A15" s="39" t="s">
        <v>49</v>
      </c>
      <c r="B15" s="53">
        <v>546</v>
      </c>
    </row>
    <row r="16" spans="1:2" ht="15" thickBot="1" x14ac:dyDescent="0.4">
      <c r="A16" s="39" t="s">
        <v>12</v>
      </c>
      <c r="B16" s="53">
        <v>9605</v>
      </c>
    </row>
    <row r="17" spans="1:2" ht="15" thickBot="1" x14ac:dyDescent="0.4">
      <c r="A17" s="39" t="s">
        <v>27</v>
      </c>
      <c r="B17" s="53">
        <v>4023</v>
      </c>
    </row>
    <row r="18" spans="1:2" ht="15" thickBot="1" x14ac:dyDescent="0.4">
      <c r="A18" s="39" t="s">
        <v>41</v>
      </c>
      <c r="B18" s="53">
        <v>1594</v>
      </c>
    </row>
    <row r="19" spans="1:2" ht="15" thickBot="1" x14ac:dyDescent="0.4">
      <c r="A19" s="39" t="s">
        <v>45</v>
      </c>
      <c r="B19" s="53">
        <v>952</v>
      </c>
    </row>
    <row r="20" spans="1:2" ht="15" thickBot="1" x14ac:dyDescent="0.4">
      <c r="A20" s="39" t="s">
        <v>38</v>
      </c>
      <c r="B20" s="53">
        <v>1363</v>
      </c>
    </row>
    <row r="21" spans="1:2" ht="15" thickBot="1" x14ac:dyDescent="0.4">
      <c r="A21" s="39" t="s">
        <v>14</v>
      </c>
      <c r="B21" s="53">
        <v>5790</v>
      </c>
    </row>
    <row r="22" spans="1:2" ht="15" thickBot="1" x14ac:dyDescent="0.4">
      <c r="A22" s="39" t="s">
        <v>39</v>
      </c>
      <c r="B22" s="53">
        <v>146</v>
      </c>
    </row>
    <row r="23" spans="1:2" ht="15" thickBot="1" x14ac:dyDescent="0.4">
      <c r="A23" s="39" t="s">
        <v>26</v>
      </c>
      <c r="B23" s="53">
        <v>4058</v>
      </c>
    </row>
    <row r="24" spans="1:2" ht="15" thickBot="1" x14ac:dyDescent="0.4">
      <c r="A24" s="39" t="s">
        <v>17</v>
      </c>
      <c r="B24" s="53">
        <v>9780</v>
      </c>
    </row>
    <row r="25" spans="1:2" ht="15" thickBot="1" x14ac:dyDescent="0.4">
      <c r="A25" s="39" t="s">
        <v>11</v>
      </c>
      <c r="B25" s="53">
        <v>7418</v>
      </c>
    </row>
    <row r="26" spans="1:2" ht="15" thickBot="1" x14ac:dyDescent="0.4">
      <c r="A26" s="39" t="s">
        <v>32</v>
      </c>
      <c r="B26" s="53">
        <v>2334</v>
      </c>
    </row>
    <row r="27" spans="1:2" ht="15" thickBot="1" x14ac:dyDescent="0.4">
      <c r="A27" s="39" t="s">
        <v>30</v>
      </c>
      <c r="B27" s="53">
        <v>3223</v>
      </c>
    </row>
    <row r="28" spans="1:2" ht="15" thickBot="1" x14ac:dyDescent="0.4">
      <c r="A28" s="39" t="s">
        <v>35</v>
      </c>
      <c r="B28" s="53">
        <v>2729</v>
      </c>
    </row>
    <row r="29" spans="1:2" ht="15" thickBot="1" x14ac:dyDescent="0.4">
      <c r="A29" s="39" t="s">
        <v>51</v>
      </c>
      <c r="B29" s="53">
        <v>275</v>
      </c>
    </row>
    <row r="30" spans="1:2" ht="15" thickBot="1" x14ac:dyDescent="0.4">
      <c r="A30" s="39" t="s">
        <v>50</v>
      </c>
      <c r="B30" s="53">
        <v>576</v>
      </c>
    </row>
    <row r="31" spans="1:2" ht="15" thickBot="1" x14ac:dyDescent="0.4">
      <c r="A31" s="39" t="s">
        <v>31</v>
      </c>
      <c r="B31" s="53">
        <v>1732</v>
      </c>
    </row>
    <row r="32" spans="1:2" ht="29.5" thickBot="1" x14ac:dyDescent="0.4">
      <c r="A32" s="39" t="s">
        <v>42</v>
      </c>
      <c r="B32" s="53">
        <v>469</v>
      </c>
    </row>
    <row r="33" spans="1:2" ht="15" thickBot="1" x14ac:dyDescent="0.4">
      <c r="A33" s="39" t="s">
        <v>8</v>
      </c>
      <c r="B33" s="53">
        <v>16373</v>
      </c>
    </row>
    <row r="34" spans="1:2" ht="15" thickBot="1" x14ac:dyDescent="0.4">
      <c r="A34" s="39" t="s">
        <v>44</v>
      </c>
      <c r="B34" s="53">
        <v>950</v>
      </c>
    </row>
    <row r="35" spans="1:2" ht="15" thickBot="1" x14ac:dyDescent="0.4">
      <c r="A35" s="39" t="s">
        <v>7</v>
      </c>
      <c r="B35" s="53">
        <v>33523</v>
      </c>
    </row>
    <row r="36" spans="1:2" ht="15" thickBot="1" x14ac:dyDescent="0.4">
      <c r="A36" s="39" t="s">
        <v>24</v>
      </c>
      <c r="B36" s="53">
        <v>4032</v>
      </c>
    </row>
    <row r="37" spans="1:2" ht="15" thickBot="1" x14ac:dyDescent="0.4">
      <c r="A37" s="39" t="s">
        <v>53</v>
      </c>
      <c r="B37" s="53">
        <v>422</v>
      </c>
    </row>
    <row r="38" spans="1:2" ht="15" thickBot="1" x14ac:dyDescent="0.4">
      <c r="A38" s="39" t="s">
        <v>21</v>
      </c>
      <c r="B38" s="53">
        <v>5157</v>
      </c>
    </row>
    <row r="39" spans="1:2" ht="15" thickBot="1" x14ac:dyDescent="0.4">
      <c r="A39" s="39" t="s">
        <v>46</v>
      </c>
      <c r="B39" s="53">
        <v>1210</v>
      </c>
    </row>
    <row r="40" spans="1:2" ht="15" thickBot="1" x14ac:dyDescent="0.4">
      <c r="A40" s="39" t="s">
        <v>37</v>
      </c>
      <c r="B40" s="53">
        <v>635</v>
      </c>
    </row>
    <row r="41" spans="1:2" ht="15" thickBot="1" x14ac:dyDescent="0.4">
      <c r="A41" s="39" t="s">
        <v>19</v>
      </c>
      <c r="B41" s="53">
        <v>8638</v>
      </c>
    </row>
    <row r="42" spans="1:2" ht="15" thickBot="1" x14ac:dyDescent="0.4">
      <c r="A42" s="40" t="s">
        <v>65</v>
      </c>
      <c r="B42" s="53">
        <v>774</v>
      </c>
    </row>
    <row r="43" spans="1:2" ht="15" thickBot="1" x14ac:dyDescent="0.4">
      <c r="A43" s="39" t="s">
        <v>40</v>
      </c>
      <c r="B43" s="53">
        <v>1169</v>
      </c>
    </row>
    <row r="44" spans="1:2" ht="15" thickBot="1" x14ac:dyDescent="0.4">
      <c r="A44" s="39" t="s">
        <v>25</v>
      </c>
      <c r="B44" s="53">
        <v>3708</v>
      </c>
    </row>
    <row r="45" spans="1:2" ht="15" thickBot="1" x14ac:dyDescent="0.4">
      <c r="A45" s="39" t="s">
        <v>54</v>
      </c>
      <c r="B45" s="53">
        <v>333</v>
      </c>
    </row>
    <row r="46" spans="1:2" ht="15" thickBot="1" x14ac:dyDescent="0.4">
      <c r="A46" s="39" t="s">
        <v>20</v>
      </c>
      <c r="B46" s="53">
        <v>2970</v>
      </c>
    </row>
    <row r="47" spans="1:2" ht="15" thickBot="1" x14ac:dyDescent="0.4">
      <c r="A47" s="39" t="s">
        <v>15</v>
      </c>
      <c r="B47" s="53">
        <v>17786</v>
      </c>
    </row>
    <row r="48" spans="1:2" ht="21.5" thickBot="1" x14ac:dyDescent="0.4">
      <c r="A48" s="49" t="s">
        <v>66</v>
      </c>
      <c r="B48" s="54">
        <v>21</v>
      </c>
    </row>
    <row r="49" spans="1:2" ht="15" thickBot="1" x14ac:dyDescent="0.4">
      <c r="A49" s="39" t="s">
        <v>28</v>
      </c>
      <c r="B49" s="53">
        <v>557</v>
      </c>
    </row>
    <row r="50" spans="1:2" ht="15" thickBot="1" x14ac:dyDescent="0.4">
      <c r="A50" s="39" t="s">
        <v>48</v>
      </c>
      <c r="B50" s="53">
        <v>58</v>
      </c>
    </row>
    <row r="51" spans="1:2" ht="15" thickBot="1" x14ac:dyDescent="0.4">
      <c r="A51" s="39" t="s">
        <v>29</v>
      </c>
      <c r="B51" s="53">
        <v>3515</v>
      </c>
    </row>
    <row r="52" spans="1:2" ht="15" thickBot="1" x14ac:dyDescent="0.4">
      <c r="A52" s="39" t="s">
        <v>9</v>
      </c>
      <c r="B52" s="53">
        <v>2288</v>
      </c>
    </row>
    <row r="53" spans="1:2" ht="15" thickBot="1" x14ac:dyDescent="0.4">
      <c r="A53" s="39" t="s">
        <v>56</v>
      </c>
      <c r="B53" s="53">
        <v>413</v>
      </c>
    </row>
    <row r="54" spans="1:2" ht="15" thickBot="1" x14ac:dyDescent="0.4">
      <c r="A54" s="39" t="s">
        <v>22</v>
      </c>
      <c r="B54" s="53">
        <v>1681</v>
      </c>
    </row>
    <row r="55" spans="1:2" ht="15" thickBot="1" x14ac:dyDescent="0.4">
      <c r="A55" s="46" t="s">
        <v>55</v>
      </c>
      <c r="B55" s="55">
        <v>61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2711AFF2-C309-45E3-9DE0-C2700AC29329}"/>
    <hyperlink ref="A6" r:id="rId2" display="https://www.worldometers.info/coronavirus/usa/california/" xr:uid="{830D53DB-5995-4D8D-9D68-3FBFDFC5DAB0}"/>
    <hyperlink ref="A11" r:id="rId3" display="https://www.worldometers.info/coronavirus/usa/florida/" xr:uid="{7CD22931-B8AF-4F7A-AFAA-549404F555FE}"/>
    <hyperlink ref="A35" r:id="rId4" display="https://www.worldometers.info/coronavirus/usa/new-york/" xr:uid="{3877B95D-F004-43F0-A781-B44ACF7B7626}"/>
    <hyperlink ref="A16" r:id="rId5" display="https://www.worldometers.info/coronavirus/usa/illinois/" xr:uid="{DA0027F7-D2C7-42A9-BD0D-821819087487}"/>
    <hyperlink ref="A12" r:id="rId6" display="https://www.worldometers.info/coronavirus/usa/georgia/" xr:uid="{5B62E3E1-A75F-4072-8935-1ED854B7E4D1}"/>
    <hyperlink ref="A36" r:id="rId7" display="https://www.worldometers.info/coronavirus/usa/north-carolina/" xr:uid="{FC3C6892-3B11-4406-BEC7-53DCCE8536A4}"/>
    <hyperlink ref="A46" r:id="rId8" display="https://www.worldometers.info/coronavirus/usa/tennessee/" xr:uid="{768510A8-57B9-44C2-89AB-2BFC9AEE055F}"/>
    <hyperlink ref="A4" r:id="rId9" display="https://www.worldometers.info/coronavirus/usa/arizona/" xr:uid="{BC5DD922-502C-45BF-9AF5-4989C2863B2F}"/>
    <hyperlink ref="A33" r:id="rId10" display="https://www.worldometers.info/coronavirus/usa/new-jersey/" xr:uid="{5D1EB597-2EB8-4356-B638-11BE1EACE69A}"/>
    <hyperlink ref="A41" r:id="rId11" display="https://www.worldometers.info/coronavirus/usa/pennsylvania/" xr:uid="{F22B8C3F-C084-4ABB-B313-E1ED7D1750CE}"/>
    <hyperlink ref="A38" r:id="rId12" display="https://www.worldometers.info/coronavirus/usa/ohio/" xr:uid="{10919A7D-48AC-4C5A-B58A-D01CC641D189}"/>
    <hyperlink ref="A54" r:id="rId13" display="https://www.worldometers.info/coronavirus/usa/wisconsin/" xr:uid="{55C01628-56C2-4F9C-B788-30CD68C6E453}"/>
    <hyperlink ref="A21" r:id="rId14" display="https://www.worldometers.info/coronavirus/usa/louisiana/" xr:uid="{5C68AAEE-10AE-4DB5-B18B-CC093EE39486}"/>
    <hyperlink ref="A2" r:id="rId15" display="https://www.worldometers.info/coronavirus/usa/alabama/" xr:uid="{27A8A40B-7B3D-498B-9B67-9132F10B7AB9}"/>
    <hyperlink ref="A51" r:id="rId16" display="https://www.worldometers.info/coronavirus/usa/virginia/" xr:uid="{654721C8-6325-4191-9396-6FB67A8FA147}"/>
    <hyperlink ref="A25" r:id="rId17" display="https://www.worldometers.info/coronavirus/usa/michigan/" xr:uid="{B51A196C-037D-4B7C-A662-A42233F429F8}"/>
    <hyperlink ref="A28" r:id="rId18" display="https://www.worldometers.info/coronavirus/usa/missouri/" xr:uid="{CDDD134B-0767-4095-B33F-7129DBF0F78A}"/>
    <hyperlink ref="A44" r:id="rId19" display="https://www.worldometers.info/coronavirus/usa/south-carolina/" xr:uid="{3A10253F-A1BD-416A-B4A3-B149D425EAAA}"/>
    <hyperlink ref="A17" r:id="rId20" display="https://www.worldometers.info/coronavirus/usa/indiana/" xr:uid="{40AE9B26-D4FA-4841-8651-0DFC4DA18747}"/>
    <hyperlink ref="A24" r:id="rId21" display="https://www.worldometers.info/coronavirus/usa/massachusetts/" xr:uid="{9DB87AF9-D7A8-4ADB-B16F-1A9ED1A95BB0}"/>
    <hyperlink ref="A23" r:id="rId22" display="https://www.worldometers.info/coronavirus/usa/maryland/" xr:uid="{E5F78F48-2E4B-4661-B799-F8366F44BFA0}"/>
    <hyperlink ref="A26" r:id="rId23" display="https://www.worldometers.info/coronavirus/usa/minnesota/" xr:uid="{F0E329F0-79CF-49A8-9C9B-83D97610E991}"/>
    <hyperlink ref="A27" r:id="rId24" display="https://www.worldometers.info/coronavirus/usa/mississippi/" xr:uid="{A0FFACA3-5969-4D6D-AA08-E3BEA6AD12BC}"/>
    <hyperlink ref="A39" r:id="rId25" display="https://www.worldometers.info/coronavirus/usa/oklahoma/" xr:uid="{EED757E7-A289-4AF4-9915-C84F4B7463F6}"/>
    <hyperlink ref="A18" r:id="rId26" display="https://www.worldometers.info/coronavirus/usa/iowa/" xr:uid="{EA18C07E-402B-4C1D-A4D5-82084A677892}"/>
    <hyperlink ref="A52" r:id="rId27" display="https://www.worldometers.info/coronavirus/usa/washington/" xr:uid="{FF28EB31-F9B3-4B2F-8B73-4338675241D2}"/>
    <hyperlink ref="A5" r:id="rId28" display="https://www.worldometers.info/coronavirus/usa/arkansas/" xr:uid="{3DA2242C-A597-46F3-B4E5-8DD7719ABB21}"/>
    <hyperlink ref="A49" r:id="rId29" display="https://www.worldometers.info/coronavirus/usa/utah/" xr:uid="{8D0F7ADD-ED92-440E-ADD7-C2E0A6A328D8}"/>
    <hyperlink ref="A31" r:id="rId30" display="https://www.worldometers.info/coronavirus/usa/nevada/" xr:uid="{BA0D5953-E0EE-44FD-A537-6221C9AB026E}"/>
    <hyperlink ref="A20" r:id="rId31" display="https://www.worldometers.info/coronavirus/usa/kentucky/" xr:uid="{03F2217B-ABF0-4392-AF95-947DD99E16E6}"/>
    <hyperlink ref="A7" r:id="rId32" display="https://www.worldometers.info/coronavirus/usa/colorado/" xr:uid="{BE484D5A-560E-4D43-B8D8-5532130EE2AF}"/>
    <hyperlink ref="A19" r:id="rId33" display="https://www.worldometers.info/coronavirus/usa/kansas/" xr:uid="{D0B40F2F-22F9-4A80-8E26-5C380DF348FF}"/>
    <hyperlink ref="A8" r:id="rId34" display="https://www.worldometers.info/coronavirus/usa/connecticut/" xr:uid="{60C6CBB9-2D60-4266-AFE2-B36853A687A9}"/>
    <hyperlink ref="A30" r:id="rId35" display="https://www.worldometers.info/coronavirus/usa/nebraska/" xr:uid="{5E484137-CA12-43C6-9104-714ED9DFB6D4}"/>
    <hyperlink ref="A15" r:id="rId36" display="https://www.worldometers.info/coronavirus/usa/idaho/" xr:uid="{415F19A3-8FBE-4CD6-BF7D-DE6C671EC31C}"/>
    <hyperlink ref="A40" r:id="rId37" display="https://www.worldometers.info/coronavirus/usa/oregon/" xr:uid="{7FC78C73-6435-40DC-825B-D0E05C16B9C3}"/>
    <hyperlink ref="A34" r:id="rId38" display="https://www.worldometers.info/coronavirus/usa/new-mexico/" xr:uid="{02D3DD09-EBFF-4EC4-9497-86F73C03830F}"/>
    <hyperlink ref="A45" r:id="rId39" display="https://www.worldometers.info/coronavirus/usa/south-dakota/" xr:uid="{63A2ADF4-CA27-4AAC-8DB3-E4A389756251}"/>
    <hyperlink ref="A37" r:id="rId40" display="https://www.worldometers.info/coronavirus/usa/north-dakota/" xr:uid="{CEAD9B5D-3127-4100-8A36-4156F4133B36}"/>
    <hyperlink ref="A43" r:id="rId41" display="https://www.worldometers.info/coronavirus/usa/rhode-island/" xr:uid="{21FF9E4A-2796-44E6-BAE8-B7EE39C6E701}"/>
    <hyperlink ref="A29" r:id="rId42" display="https://www.worldometers.info/coronavirus/usa/montana/" xr:uid="{45C8B7C5-7C73-4764-B959-EDD4A71A3C43}"/>
    <hyperlink ref="A9" r:id="rId43" display="https://www.worldometers.info/coronavirus/usa/delaware/" xr:uid="{A8C9402D-7FAF-4296-9968-BE47E38EDFFA}"/>
    <hyperlink ref="A53" r:id="rId44" display="https://www.worldometers.info/coronavirus/usa/west-virginia/" xr:uid="{8AE607DF-92FF-4073-B0A8-7C367EF517C4}"/>
    <hyperlink ref="A10" r:id="rId45" display="https://www.worldometers.info/coronavirus/usa/district-of-columbia/" xr:uid="{2A84A6B9-0A7E-4345-8F32-41AB8BC6F581}"/>
    <hyperlink ref="A14" r:id="rId46" display="https://www.worldometers.info/coronavirus/usa/hawaii/" xr:uid="{382FF740-21CD-462A-A190-777729BEAE40}"/>
    <hyperlink ref="A3" r:id="rId47" display="https://www.worldometers.info/coronavirus/usa/alaska/" xr:uid="{4E751D80-5058-49B0-A0D1-5EB23EC2FBAB}"/>
    <hyperlink ref="A32" r:id="rId48" display="https://www.worldometers.info/coronavirus/usa/new-hampshire/" xr:uid="{331C11F8-9B4E-4504-863E-D43EE089C4E6}"/>
    <hyperlink ref="A55" r:id="rId49" display="https://www.worldometers.info/coronavirus/usa/wyoming/" xr:uid="{D1901BC2-506D-49CB-9481-BFE6A6007AED}"/>
    <hyperlink ref="A22" r:id="rId50" display="https://www.worldometers.info/coronavirus/usa/maine/" xr:uid="{BE9B82AA-3107-42E5-9526-AD1DC4592198}"/>
    <hyperlink ref="A50" r:id="rId51" display="https://www.worldometers.info/coronavirus/usa/vermont/" xr:uid="{8B64A444-78CE-48F6-9EDE-C17CE35CBA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3">
        <v>2828</v>
      </c>
    </row>
    <row r="3" spans="1:3" ht="15" thickBot="1" x14ac:dyDescent="0.4">
      <c r="B3" s="39" t="s">
        <v>52</v>
      </c>
      <c r="C3" s="53">
        <v>68</v>
      </c>
    </row>
    <row r="4" spans="1:3" ht="15" thickBot="1" x14ac:dyDescent="0.4">
      <c r="A4" s="27" t="s">
        <v>33</v>
      </c>
      <c r="B4" s="39" t="s">
        <v>33</v>
      </c>
      <c r="C4" s="53">
        <v>5854</v>
      </c>
    </row>
    <row r="5" spans="1:3" ht="15" thickBot="1" x14ac:dyDescent="0.4">
      <c r="A5" s="27" t="s">
        <v>34</v>
      </c>
      <c r="B5" s="39" t="s">
        <v>34</v>
      </c>
      <c r="C5" s="53">
        <v>1751</v>
      </c>
    </row>
    <row r="6" spans="1:3" ht="15" thickBot="1" x14ac:dyDescent="0.4">
      <c r="A6" s="27" t="s">
        <v>10</v>
      </c>
      <c r="B6" s="39" t="s">
        <v>10</v>
      </c>
      <c r="C6" s="53">
        <v>17194</v>
      </c>
    </row>
    <row r="7" spans="1:3" ht="15" thickBot="1" x14ac:dyDescent="0.4">
      <c r="A7" s="27" t="s">
        <v>18</v>
      </c>
      <c r="B7" s="39" t="s">
        <v>18</v>
      </c>
      <c r="C7" s="53">
        <v>2194</v>
      </c>
    </row>
    <row r="8" spans="1:3" ht="15" thickBot="1" x14ac:dyDescent="0.4">
      <c r="A8" s="27" t="s">
        <v>23</v>
      </c>
      <c r="B8" s="39" t="s">
        <v>23</v>
      </c>
      <c r="C8" s="53">
        <v>4567</v>
      </c>
    </row>
    <row r="9" spans="1:3" ht="15" thickBot="1" x14ac:dyDescent="0.4">
      <c r="A9" s="27" t="s">
        <v>43</v>
      </c>
      <c r="B9" s="39" t="s">
        <v>43</v>
      </c>
      <c r="C9" s="53">
        <v>670</v>
      </c>
    </row>
    <row r="10" spans="1:3" ht="29.5" thickBot="1" x14ac:dyDescent="0.4">
      <c r="A10" s="27" t="s">
        <v>94</v>
      </c>
      <c r="B10" s="39" t="s">
        <v>63</v>
      </c>
      <c r="C10" s="53">
        <v>642</v>
      </c>
    </row>
    <row r="11" spans="1:3" ht="15" thickBot="1" x14ac:dyDescent="0.4">
      <c r="A11" s="27" t="s">
        <v>13</v>
      </c>
      <c r="B11" s="39" t="s">
        <v>13</v>
      </c>
      <c r="C11" s="53">
        <v>16210</v>
      </c>
    </row>
    <row r="12" spans="1:3" ht="15" thickBot="1" x14ac:dyDescent="0.4">
      <c r="A12" s="27" t="s">
        <v>16</v>
      </c>
      <c r="B12" s="39" t="s">
        <v>16</v>
      </c>
      <c r="C12" s="53">
        <v>7704</v>
      </c>
    </row>
    <row r="13" spans="1:3" ht="13" thickBot="1" x14ac:dyDescent="0.4">
      <c r="A13" s="27" t="s">
        <v>64</v>
      </c>
      <c r="B13" s="40" t="s">
        <v>64</v>
      </c>
      <c r="C13" s="53">
        <v>68</v>
      </c>
    </row>
    <row r="14" spans="1:3" ht="15" thickBot="1" x14ac:dyDescent="0.4">
      <c r="B14" s="39" t="s">
        <v>47</v>
      </c>
      <c r="C14" s="53">
        <v>203</v>
      </c>
    </row>
    <row r="15" spans="1:3" ht="15" thickBot="1" x14ac:dyDescent="0.4">
      <c r="A15" s="27" t="s">
        <v>49</v>
      </c>
      <c r="B15" s="39" t="s">
        <v>49</v>
      </c>
      <c r="C15" s="53">
        <v>546</v>
      </c>
    </row>
    <row r="16" spans="1:3" ht="15" thickBot="1" x14ac:dyDescent="0.4">
      <c r="A16" s="27" t="s">
        <v>12</v>
      </c>
      <c r="B16" s="39" t="s">
        <v>12</v>
      </c>
      <c r="C16" s="53">
        <v>9605</v>
      </c>
    </row>
    <row r="17" spans="1:3" ht="15" thickBot="1" x14ac:dyDescent="0.4">
      <c r="A17" s="27" t="s">
        <v>27</v>
      </c>
      <c r="B17" s="39" t="s">
        <v>27</v>
      </c>
      <c r="C17" s="53">
        <v>4023</v>
      </c>
    </row>
    <row r="18" spans="1:3" ht="15" thickBot="1" x14ac:dyDescent="0.4">
      <c r="A18" s="27" t="s">
        <v>41</v>
      </c>
      <c r="B18" s="39" t="s">
        <v>41</v>
      </c>
      <c r="C18" s="53">
        <v>1594</v>
      </c>
    </row>
    <row r="19" spans="1:3" ht="15" thickBot="1" x14ac:dyDescent="0.4">
      <c r="A19" s="27" t="s">
        <v>45</v>
      </c>
      <c r="B19" s="39" t="s">
        <v>45</v>
      </c>
      <c r="C19" s="53">
        <v>952</v>
      </c>
    </row>
    <row r="20" spans="1:3" ht="15" thickBot="1" x14ac:dyDescent="0.4">
      <c r="A20" s="27" t="s">
        <v>38</v>
      </c>
      <c r="B20" s="39" t="s">
        <v>38</v>
      </c>
      <c r="C20" s="53">
        <v>1363</v>
      </c>
    </row>
    <row r="21" spans="1:3" ht="15" thickBot="1" x14ac:dyDescent="0.4">
      <c r="A21" s="27" t="s">
        <v>14</v>
      </c>
      <c r="B21" s="39" t="s">
        <v>14</v>
      </c>
      <c r="C21" s="53">
        <v>5790</v>
      </c>
    </row>
    <row r="22" spans="1:3" ht="15" thickBot="1" x14ac:dyDescent="0.4">
      <c r="B22" s="39" t="s">
        <v>39</v>
      </c>
      <c r="C22" s="53">
        <v>146</v>
      </c>
    </row>
    <row r="23" spans="1:3" ht="15" thickBot="1" x14ac:dyDescent="0.4">
      <c r="A23" s="27" t="s">
        <v>26</v>
      </c>
      <c r="B23" s="39" t="s">
        <v>26</v>
      </c>
      <c r="C23" s="53">
        <v>4058</v>
      </c>
    </row>
    <row r="24" spans="1:3" ht="15" thickBot="1" x14ac:dyDescent="0.4">
      <c r="A24" s="27" t="s">
        <v>17</v>
      </c>
      <c r="B24" s="39" t="s">
        <v>17</v>
      </c>
      <c r="C24" s="53">
        <v>9780</v>
      </c>
    </row>
    <row r="25" spans="1:3" ht="15" thickBot="1" x14ac:dyDescent="0.4">
      <c r="A25" s="27" t="s">
        <v>11</v>
      </c>
      <c r="B25" s="39" t="s">
        <v>11</v>
      </c>
      <c r="C25" s="53">
        <v>7418</v>
      </c>
    </row>
    <row r="26" spans="1:3" ht="15" thickBot="1" x14ac:dyDescent="0.4">
      <c r="A26" s="27" t="s">
        <v>32</v>
      </c>
      <c r="B26" s="39" t="s">
        <v>32</v>
      </c>
      <c r="C26" s="53">
        <v>2334</v>
      </c>
    </row>
    <row r="27" spans="1:3" ht="15" thickBot="1" x14ac:dyDescent="0.4">
      <c r="A27" s="27" t="s">
        <v>30</v>
      </c>
      <c r="B27" s="39" t="s">
        <v>30</v>
      </c>
      <c r="C27" s="53">
        <v>3223</v>
      </c>
    </row>
    <row r="28" spans="1:3" ht="15" thickBot="1" x14ac:dyDescent="0.4">
      <c r="A28" s="27" t="s">
        <v>35</v>
      </c>
      <c r="B28" s="39" t="s">
        <v>35</v>
      </c>
      <c r="C28" s="53">
        <v>2729</v>
      </c>
    </row>
    <row r="29" spans="1:3" ht="15" thickBot="1" x14ac:dyDescent="0.4">
      <c r="B29" s="39" t="s">
        <v>51</v>
      </c>
      <c r="C29" s="53">
        <v>275</v>
      </c>
    </row>
    <row r="30" spans="1:3" ht="15" thickBot="1" x14ac:dyDescent="0.4">
      <c r="B30" s="39" t="s">
        <v>50</v>
      </c>
      <c r="C30" s="53">
        <v>576</v>
      </c>
    </row>
    <row r="31" spans="1:3" ht="15" thickBot="1" x14ac:dyDescent="0.4">
      <c r="A31" s="27" t="s">
        <v>31</v>
      </c>
      <c r="B31" s="39" t="s">
        <v>31</v>
      </c>
      <c r="C31" s="53">
        <v>1732</v>
      </c>
    </row>
    <row r="32" spans="1:3" ht="15" thickBot="1" x14ac:dyDescent="0.4">
      <c r="A32" s="27" t="s">
        <v>42</v>
      </c>
      <c r="B32" s="39" t="s">
        <v>42</v>
      </c>
      <c r="C32" s="53">
        <v>469</v>
      </c>
    </row>
    <row r="33" spans="1:3" ht="15" thickBot="1" x14ac:dyDescent="0.4">
      <c r="A33" s="27" t="s">
        <v>8</v>
      </c>
      <c r="B33" s="39" t="s">
        <v>8</v>
      </c>
      <c r="C33" s="53">
        <v>16373</v>
      </c>
    </row>
    <row r="34" spans="1:3" ht="15" thickBot="1" x14ac:dyDescent="0.4">
      <c r="A34" s="27" t="s">
        <v>44</v>
      </c>
      <c r="B34" s="39" t="s">
        <v>44</v>
      </c>
      <c r="C34" s="53">
        <v>950</v>
      </c>
    </row>
    <row r="35" spans="1:3" ht="15" thickBot="1" x14ac:dyDescent="0.4">
      <c r="A35" s="27" t="s">
        <v>7</v>
      </c>
      <c r="B35" s="39" t="s">
        <v>7</v>
      </c>
      <c r="C35" s="53">
        <v>33523</v>
      </c>
    </row>
    <row r="36" spans="1:3" ht="15" thickBot="1" x14ac:dyDescent="0.4">
      <c r="A36" s="27" t="s">
        <v>24</v>
      </c>
      <c r="B36" s="39" t="s">
        <v>24</v>
      </c>
      <c r="C36" s="53">
        <v>4032</v>
      </c>
    </row>
    <row r="37" spans="1:3" ht="15" thickBot="1" x14ac:dyDescent="0.4">
      <c r="B37" s="39" t="s">
        <v>53</v>
      </c>
      <c r="C37" s="53">
        <v>422</v>
      </c>
    </row>
    <row r="38" spans="1:3" ht="15" thickBot="1" x14ac:dyDescent="0.4">
      <c r="A38" s="27" t="s">
        <v>21</v>
      </c>
      <c r="B38" s="39" t="s">
        <v>21</v>
      </c>
      <c r="C38" s="53">
        <v>5157</v>
      </c>
    </row>
    <row r="39" spans="1:3" ht="15" thickBot="1" x14ac:dyDescent="0.4">
      <c r="A39" s="27" t="s">
        <v>46</v>
      </c>
      <c r="B39" s="39" t="s">
        <v>46</v>
      </c>
      <c r="C39" s="53">
        <v>1210</v>
      </c>
    </row>
    <row r="40" spans="1:3" ht="15" thickBot="1" x14ac:dyDescent="0.4">
      <c r="A40" s="27" t="s">
        <v>37</v>
      </c>
      <c r="B40" s="39" t="s">
        <v>37</v>
      </c>
      <c r="C40" s="53">
        <v>635</v>
      </c>
    </row>
    <row r="41" spans="1:3" ht="15" thickBot="1" x14ac:dyDescent="0.4">
      <c r="A41" s="27" t="s">
        <v>19</v>
      </c>
      <c r="B41" s="39" t="s">
        <v>19</v>
      </c>
      <c r="C41" s="53">
        <v>8638</v>
      </c>
    </row>
    <row r="42" spans="1:3" ht="13" thickBot="1" x14ac:dyDescent="0.4">
      <c r="A42" s="27" t="s">
        <v>65</v>
      </c>
      <c r="B42" s="40" t="s">
        <v>65</v>
      </c>
      <c r="C42" s="53">
        <v>774</v>
      </c>
    </row>
    <row r="43" spans="1:3" ht="15" thickBot="1" x14ac:dyDescent="0.4">
      <c r="B43" s="39" t="s">
        <v>40</v>
      </c>
      <c r="C43" s="53">
        <v>1169</v>
      </c>
    </row>
    <row r="44" spans="1:3" ht="15" thickBot="1" x14ac:dyDescent="0.4">
      <c r="A44" s="27" t="s">
        <v>25</v>
      </c>
      <c r="B44" s="39" t="s">
        <v>25</v>
      </c>
      <c r="C44" s="53">
        <v>3708</v>
      </c>
    </row>
    <row r="45" spans="1:3" ht="15" thickBot="1" x14ac:dyDescent="0.4">
      <c r="A45" s="27" t="s">
        <v>54</v>
      </c>
      <c r="B45" s="39" t="s">
        <v>54</v>
      </c>
      <c r="C45" s="53">
        <v>333</v>
      </c>
    </row>
    <row r="46" spans="1:3" ht="15" thickBot="1" x14ac:dyDescent="0.4">
      <c r="A46" s="27" t="s">
        <v>20</v>
      </c>
      <c r="B46" s="39" t="s">
        <v>20</v>
      </c>
      <c r="C46" s="53">
        <v>2970</v>
      </c>
    </row>
    <row r="47" spans="1:3" ht="15" thickBot="1" x14ac:dyDescent="0.4">
      <c r="A47" s="27" t="s">
        <v>15</v>
      </c>
      <c r="B47" s="39" t="s">
        <v>15</v>
      </c>
      <c r="C47" s="53">
        <v>17786</v>
      </c>
    </row>
    <row r="48" spans="1:3" ht="15" thickBot="1" x14ac:dyDescent="0.4">
      <c r="A48" s="27" t="s">
        <v>28</v>
      </c>
      <c r="B48" s="39" t="s">
        <v>28</v>
      </c>
      <c r="C48" s="53">
        <v>557</v>
      </c>
    </row>
    <row r="49" spans="1:3" ht="15" thickBot="1" x14ac:dyDescent="0.4">
      <c r="A49" s="27" t="s">
        <v>48</v>
      </c>
      <c r="B49" s="39" t="s">
        <v>48</v>
      </c>
      <c r="C49" s="53">
        <v>58</v>
      </c>
    </row>
    <row r="50" spans="1:3" ht="15" thickBot="1" x14ac:dyDescent="0.4">
      <c r="A50" s="27" t="s">
        <v>29</v>
      </c>
      <c r="B50" s="39" t="s">
        <v>29</v>
      </c>
      <c r="C50" s="53">
        <v>3515</v>
      </c>
    </row>
    <row r="51" spans="1:3" ht="15" thickBot="1" x14ac:dyDescent="0.4">
      <c r="A51" s="27" t="s">
        <v>9</v>
      </c>
      <c r="B51" s="39" t="s">
        <v>9</v>
      </c>
      <c r="C51" s="53">
        <v>2288</v>
      </c>
    </row>
    <row r="52" spans="1:3" ht="15" thickBot="1" x14ac:dyDescent="0.4">
      <c r="B52" s="39" t="s">
        <v>56</v>
      </c>
      <c r="C52" s="53">
        <v>413</v>
      </c>
    </row>
    <row r="53" spans="1:3" ht="15" thickBot="1" x14ac:dyDescent="0.4">
      <c r="A53" s="27" t="s">
        <v>22</v>
      </c>
      <c r="B53" s="39" t="s">
        <v>22</v>
      </c>
      <c r="C53" s="53">
        <v>1681</v>
      </c>
    </row>
    <row r="54" spans="1:3" ht="15" thickBot="1" x14ac:dyDescent="0.4">
      <c r="A54" s="27" t="s">
        <v>55</v>
      </c>
      <c r="B54" s="46" t="s">
        <v>55</v>
      </c>
      <c r="C54" s="55">
        <v>61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2D44CBD4-DEAE-4F68-AC42-1CF8A687A1ED}"/>
    <hyperlink ref="B6" r:id="rId2" display="https://www.worldometers.info/coronavirus/usa/california/" xr:uid="{BF61CE82-48B3-412E-807B-6AE8A1A6D372}"/>
    <hyperlink ref="B11" r:id="rId3" display="https://www.worldometers.info/coronavirus/usa/florida/" xr:uid="{C4381E32-E777-4EC3-A178-0B329CE9048A}"/>
    <hyperlink ref="B35" r:id="rId4" display="https://www.worldometers.info/coronavirus/usa/new-york/" xr:uid="{BAF80C36-A9D1-49DE-917B-3AA81AB062DD}"/>
    <hyperlink ref="B16" r:id="rId5" display="https://www.worldometers.info/coronavirus/usa/illinois/" xr:uid="{B642B9A0-87D5-48E8-AD51-569917475C33}"/>
    <hyperlink ref="B12" r:id="rId6" display="https://www.worldometers.info/coronavirus/usa/georgia/" xr:uid="{5FF48B8F-1BA5-4211-86EB-068E4BF758D1}"/>
    <hyperlink ref="B36" r:id="rId7" display="https://www.worldometers.info/coronavirus/usa/north-carolina/" xr:uid="{69254ABA-60BE-4AC1-88BB-00F26FFCA63B}"/>
    <hyperlink ref="B46" r:id="rId8" display="https://www.worldometers.info/coronavirus/usa/tennessee/" xr:uid="{6B8B1B4E-D2A1-4105-B316-DF21FC98EF6A}"/>
    <hyperlink ref="B4" r:id="rId9" display="https://www.worldometers.info/coronavirus/usa/arizona/" xr:uid="{E29BBBC4-C7A7-4693-AEC3-C01352F3EB1A}"/>
    <hyperlink ref="B33" r:id="rId10" display="https://www.worldometers.info/coronavirus/usa/new-jersey/" xr:uid="{6DA82C85-F563-432F-A95E-0B6823A6E2EF}"/>
    <hyperlink ref="B41" r:id="rId11" display="https://www.worldometers.info/coronavirus/usa/pennsylvania/" xr:uid="{F22AAA0D-A9E9-4A84-A3E9-18DDE97087ED}"/>
    <hyperlink ref="B38" r:id="rId12" display="https://www.worldometers.info/coronavirus/usa/ohio/" xr:uid="{52AFC1D0-D2C1-4BE2-A9DD-54D4C39F80B3}"/>
    <hyperlink ref="B53" r:id="rId13" display="https://www.worldometers.info/coronavirus/usa/wisconsin/" xr:uid="{4C4ADE68-9F92-49C8-866A-D1D83DCF1957}"/>
    <hyperlink ref="B21" r:id="rId14" display="https://www.worldometers.info/coronavirus/usa/louisiana/" xr:uid="{C3652ADD-A2D1-45B7-8FF2-91506ED36FEC}"/>
    <hyperlink ref="B2" r:id="rId15" display="https://www.worldometers.info/coronavirus/usa/alabama/" xr:uid="{9009314D-B25F-46BF-ACEE-36B2170E5B00}"/>
    <hyperlink ref="B50" r:id="rId16" display="https://www.worldometers.info/coronavirus/usa/virginia/" xr:uid="{ACB68169-5032-403F-803B-5F00897AC6CE}"/>
    <hyperlink ref="B25" r:id="rId17" display="https://www.worldometers.info/coronavirus/usa/michigan/" xr:uid="{5BA6E5A1-B7B1-4DE4-8276-24F6BCC36639}"/>
    <hyperlink ref="B28" r:id="rId18" display="https://www.worldometers.info/coronavirus/usa/missouri/" xr:uid="{9A063A4F-013C-4C67-A315-47D217176B65}"/>
    <hyperlink ref="B44" r:id="rId19" display="https://www.worldometers.info/coronavirus/usa/south-carolina/" xr:uid="{9F7323B7-CA2B-4971-867E-CAD582E83315}"/>
    <hyperlink ref="B17" r:id="rId20" display="https://www.worldometers.info/coronavirus/usa/indiana/" xr:uid="{F147419E-0465-4ACA-9EBB-894BFF13946C}"/>
    <hyperlink ref="B24" r:id="rId21" display="https://www.worldometers.info/coronavirus/usa/massachusetts/" xr:uid="{179E9713-7655-48AA-A3AA-D85C733C84B0}"/>
    <hyperlink ref="B23" r:id="rId22" display="https://www.worldometers.info/coronavirus/usa/maryland/" xr:uid="{8C728AD9-8293-4E12-8DCF-C65404EA74A2}"/>
    <hyperlink ref="B26" r:id="rId23" display="https://www.worldometers.info/coronavirus/usa/minnesota/" xr:uid="{2BC6137C-5FB0-4753-9BEA-944F1122C989}"/>
    <hyperlink ref="B27" r:id="rId24" display="https://www.worldometers.info/coronavirus/usa/mississippi/" xr:uid="{060F62C3-02FB-4FAF-B117-593763842FA8}"/>
    <hyperlink ref="B39" r:id="rId25" display="https://www.worldometers.info/coronavirus/usa/oklahoma/" xr:uid="{3685AE93-88BC-4B2F-BC8D-A48EB6ED003A}"/>
    <hyperlink ref="B18" r:id="rId26" display="https://www.worldometers.info/coronavirus/usa/iowa/" xr:uid="{28B48631-B4E6-480F-9E1E-DE4163B7E71B}"/>
    <hyperlink ref="B51" r:id="rId27" display="https://www.worldometers.info/coronavirus/usa/washington/" xr:uid="{9CB91FCE-DBB8-4D40-B637-8CD879E3E630}"/>
    <hyperlink ref="B5" r:id="rId28" display="https://www.worldometers.info/coronavirus/usa/arkansas/" xr:uid="{39F55972-FBE6-4BCF-84D5-3D3F151944A5}"/>
    <hyperlink ref="B48" r:id="rId29" display="https://www.worldometers.info/coronavirus/usa/utah/" xr:uid="{19DB87A5-C647-4191-8AAA-7E8A4711ED15}"/>
    <hyperlink ref="B31" r:id="rId30" display="https://www.worldometers.info/coronavirus/usa/nevada/" xr:uid="{2E1ED1F1-8468-4AD6-92B2-DC8F47EA878C}"/>
    <hyperlink ref="B20" r:id="rId31" display="https://www.worldometers.info/coronavirus/usa/kentucky/" xr:uid="{9FE6DC05-8C50-4E95-AFC8-16A0028B6767}"/>
    <hyperlink ref="B7" r:id="rId32" display="https://www.worldometers.info/coronavirus/usa/colorado/" xr:uid="{87CB4BEC-F378-484A-AE0E-3C583ACA13F9}"/>
    <hyperlink ref="B19" r:id="rId33" display="https://www.worldometers.info/coronavirus/usa/kansas/" xr:uid="{62515DFA-64DA-407D-812E-4BE87F91F502}"/>
    <hyperlink ref="B8" r:id="rId34" display="https://www.worldometers.info/coronavirus/usa/connecticut/" xr:uid="{33506C17-EEF3-4D14-AFAC-2963918492D6}"/>
    <hyperlink ref="B30" r:id="rId35" display="https://www.worldometers.info/coronavirus/usa/nebraska/" xr:uid="{C4A107B9-A536-4A13-95AE-E5F5B8E11145}"/>
    <hyperlink ref="B15" r:id="rId36" display="https://www.worldometers.info/coronavirus/usa/idaho/" xr:uid="{12C6B5D3-2F39-4388-A448-D3955EAE073E}"/>
    <hyperlink ref="B40" r:id="rId37" display="https://www.worldometers.info/coronavirus/usa/oregon/" xr:uid="{5BE8C04F-2E04-44C2-A9D2-1FAACC254D31}"/>
    <hyperlink ref="B34" r:id="rId38" display="https://www.worldometers.info/coronavirus/usa/new-mexico/" xr:uid="{E1015143-795F-42B6-8346-55B54602D822}"/>
    <hyperlink ref="B45" r:id="rId39" display="https://www.worldometers.info/coronavirus/usa/south-dakota/" xr:uid="{FC500DB2-D91B-48C6-BA3D-DC7DFFB08D7A}"/>
    <hyperlink ref="B37" r:id="rId40" display="https://www.worldometers.info/coronavirus/usa/north-dakota/" xr:uid="{0BF7380B-AF1E-4C53-A1B6-3625CCFA39DA}"/>
    <hyperlink ref="B43" r:id="rId41" display="https://www.worldometers.info/coronavirus/usa/rhode-island/" xr:uid="{EBB542C0-E756-474C-AAD7-E3CDF7130364}"/>
    <hyperlink ref="B29" r:id="rId42" display="https://www.worldometers.info/coronavirus/usa/montana/" xr:uid="{D6D0ABEF-5A62-4B9F-8242-9E2073B2384C}"/>
    <hyperlink ref="B9" r:id="rId43" display="https://www.worldometers.info/coronavirus/usa/delaware/" xr:uid="{F39EC180-2961-4ADA-B70C-7408B64E8B61}"/>
    <hyperlink ref="B52" r:id="rId44" display="https://www.worldometers.info/coronavirus/usa/west-virginia/" xr:uid="{62F4BBF9-328A-4418-B2F2-623091D4EBBA}"/>
    <hyperlink ref="B10" r:id="rId45" display="https://www.worldometers.info/coronavirus/usa/district-of-columbia/" xr:uid="{1EC513BF-591B-47F8-99AE-1DE2B890AFEE}"/>
    <hyperlink ref="B14" r:id="rId46" display="https://www.worldometers.info/coronavirus/usa/hawaii/" xr:uid="{C7390DBF-ED38-4167-939F-E6FD35DA3F17}"/>
    <hyperlink ref="B3" r:id="rId47" display="https://www.worldometers.info/coronavirus/usa/alaska/" xr:uid="{41424B14-87F5-4278-9492-A98A69B1EA56}"/>
    <hyperlink ref="B32" r:id="rId48" display="https://www.worldometers.info/coronavirus/usa/new-hampshire/" xr:uid="{5429E43D-8EEE-40A3-A48C-068CE833F434}"/>
    <hyperlink ref="B54" r:id="rId49" display="https://www.worldometers.info/coronavirus/usa/wyoming/" xr:uid="{817738A7-1343-4C87-BF5A-60462047F18E}"/>
    <hyperlink ref="B22" r:id="rId50" display="https://www.worldometers.info/coronavirus/usa/maine/" xr:uid="{F27B57A0-F4EB-4F40-83ED-5C206067B9A5}"/>
    <hyperlink ref="B49" r:id="rId51" display="https://www.worldometers.info/coronavirus/usa/vermont/" xr:uid="{E42C5864-8D57-415A-AF1C-C7FAC875F185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2020-10-22T11:41:21Z</dcterms:modified>
</cp:coreProperties>
</file>