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0C968DB3-B845-4480-A1F6-5BE45327B167}" xr6:coauthVersionLast="45" xr6:coauthVersionMax="45" xr10:uidLastSave="{E2361D6F-ABD6-4A3B-B3AD-AF11091B1D10}"/>
  <bookViews>
    <workbookView xWindow="3705" yWindow="-20940" windowWidth="30780" windowHeight="199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3" l="1"/>
  <c r="N50" i="3"/>
  <c r="N41" i="3"/>
  <c r="N28" i="3"/>
  <c r="N5" i="3"/>
  <c r="N34" i="3"/>
  <c r="N51" i="3"/>
  <c r="N23" i="3"/>
  <c r="N46" i="3"/>
  <c r="N17" i="3"/>
  <c r="N6" i="3"/>
  <c r="N20" i="3"/>
  <c r="N40" i="3"/>
  <c r="N38" i="3"/>
  <c r="N21" i="3"/>
  <c r="N30" i="3"/>
  <c r="N16" i="3"/>
  <c r="N55" i="3"/>
  <c r="N14" i="3"/>
  <c r="N22" i="3"/>
  <c r="N15" i="3"/>
  <c r="N54" i="3"/>
  <c r="N11" i="3"/>
  <c r="N8" i="3"/>
  <c r="N13" i="3"/>
  <c r="N27" i="3"/>
  <c r="N42" i="3"/>
  <c r="N48" i="3"/>
  <c r="N47" i="3"/>
  <c r="N10" i="3"/>
  <c r="N49" i="3"/>
  <c r="N7" i="3"/>
  <c r="N26" i="3"/>
  <c r="N52" i="3"/>
  <c r="N53" i="3"/>
  <c r="N29" i="3"/>
  <c r="N33" i="3"/>
  <c r="N12" i="3"/>
  <c r="N4" i="3"/>
  <c r="N25" i="3"/>
  <c r="N3" i="3"/>
  <c r="N45" i="3"/>
  <c r="N31" i="3"/>
  <c r="N36" i="3"/>
  <c r="N2" i="3"/>
  <c r="N18" i="3"/>
  <c r="N37" i="3"/>
  <c r="N35" i="3"/>
  <c r="N44" i="3"/>
  <c r="N24" i="3"/>
  <c r="N39" i="3"/>
  <c r="N43" i="3"/>
  <c r="N19" i="3"/>
  <c r="N9" i="3"/>
  <c r="O4" i="3" l="1"/>
  <c r="P4" i="3"/>
  <c r="P40" i="3" l="1"/>
  <c r="P52" i="3"/>
  <c r="P23" i="3"/>
  <c r="P54" i="3"/>
  <c r="P20" i="3"/>
  <c r="P51" i="3"/>
  <c r="P26" i="3"/>
  <c r="P3" i="3"/>
  <c r="P16" i="3"/>
  <c r="P7" i="3"/>
  <c r="P35" i="3"/>
  <c r="P2" i="3"/>
  <c r="P10" i="3"/>
  <c r="P28" i="3"/>
  <c r="P21" i="3"/>
  <c r="P47" i="3"/>
  <c r="P14" i="3"/>
  <c r="P45" i="3"/>
  <c r="P25" i="3"/>
  <c r="P15" i="3"/>
  <c r="P17" i="3"/>
  <c r="P13" i="3"/>
  <c r="P12" i="3"/>
  <c r="P19" i="3"/>
  <c r="P38" i="3"/>
  <c r="P44" i="3"/>
  <c r="P8" i="3"/>
  <c r="P27" i="3"/>
  <c r="P34" i="3"/>
  <c r="P49" i="3"/>
  <c r="P43" i="3"/>
  <c r="P42" i="3"/>
  <c r="P36" i="3"/>
  <c r="P29" i="3"/>
  <c r="P39" i="3"/>
  <c r="P24" i="3"/>
  <c r="P41" i="3"/>
  <c r="P9" i="3"/>
  <c r="P32" i="3"/>
  <c r="P33" i="3"/>
  <c r="P6" i="3"/>
  <c r="P11" i="3"/>
  <c r="P48" i="3"/>
  <c r="P30" i="3"/>
  <c r="P46" i="3"/>
  <c r="P22" i="3"/>
  <c r="P18" i="3"/>
  <c r="P50" i="3"/>
  <c r="P31" i="3"/>
  <c r="P5" i="3"/>
  <c r="P37" i="3"/>
  <c r="P55" i="3"/>
  <c r="P53" i="3"/>
  <c r="O36" i="3"/>
  <c r="Q23" i="3" l="1"/>
  <c r="Q17" i="3"/>
  <c r="Q28" i="3"/>
  <c r="Q26" i="3"/>
  <c r="Q10" i="3"/>
  <c r="Q36" i="3"/>
  <c r="Q54" i="3"/>
  <c r="Q4" i="3"/>
  <c r="Q48" i="3"/>
  <c r="Q32" i="3"/>
  <c r="Q19" i="3"/>
  <c r="Q31" i="3"/>
  <c r="Q53" i="3"/>
  <c r="Q18" i="3"/>
  <c r="Q43" i="3"/>
  <c r="Q50" i="3"/>
  <c r="Q8" i="3"/>
  <c r="Q33" i="3"/>
  <c r="Q35" i="3"/>
  <c r="Q27" i="3"/>
  <c r="Q42" i="3"/>
  <c r="Q44" i="3"/>
  <c r="Q3" i="3"/>
  <c r="Q21" i="3"/>
  <c r="Q49" i="3"/>
  <c r="Q47" i="3"/>
  <c r="Q25" i="3"/>
  <c r="Q34" i="3"/>
  <c r="Q45" i="3"/>
  <c r="Q13" i="3"/>
  <c r="Q20" i="3"/>
  <c r="Q2" i="3"/>
  <c r="Q40" i="3"/>
  <c r="Q39" i="3"/>
  <c r="Q22" i="3"/>
  <c r="Q51" i="3"/>
  <c r="Q14" i="3"/>
  <c r="Q38" i="3"/>
  <c r="Q11" i="3"/>
  <c r="Q16" i="3"/>
  <c r="Q52" i="3"/>
  <c r="Q6" i="3"/>
  <c r="Q24" i="3"/>
  <c r="Q5" i="3"/>
  <c r="Q9" i="3"/>
  <c r="Q30" i="3"/>
  <c r="Q7" i="3"/>
  <c r="Q37" i="3"/>
  <c r="Q41" i="3"/>
  <c r="Q55" i="3"/>
  <c r="Q46" i="3"/>
  <c r="Q12" i="3"/>
  <c r="Q29" i="3"/>
  <c r="Q15" i="3" l="1"/>
  <c r="O10" i="3" l="1"/>
  <c r="O18" i="3"/>
  <c r="O27" i="3"/>
  <c r="O6" i="3"/>
  <c r="O40" i="3"/>
  <c r="O44" i="3"/>
  <c r="O22" i="3"/>
  <c r="O9" i="3"/>
  <c r="O34" i="3"/>
  <c r="O15" i="3"/>
  <c r="O2" i="3"/>
  <c r="O55" i="3"/>
  <c r="O3" i="3"/>
  <c r="O54" i="3"/>
  <c r="O26" i="3"/>
  <c r="O28" i="3"/>
  <c r="O16" i="3"/>
  <c r="O42" i="3"/>
  <c r="O51" i="3"/>
  <c r="O49" i="3"/>
  <c r="O29" i="3"/>
  <c r="O38" i="3"/>
  <c r="O25" i="3"/>
  <c r="O23" i="3"/>
  <c r="O37" i="3"/>
  <c r="O33" i="3"/>
  <c r="O8" i="3"/>
  <c r="O48" i="3"/>
  <c r="O31" i="3"/>
  <c r="O19" i="3"/>
  <c r="O21" i="3"/>
  <c r="O17" i="3"/>
  <c r="O46" i="3"/>
  <c r="O14" i="3"/>
  <c r="O35" i="3"/>
  <c r="O12" i="3"/>
  <c r="O41" i="3"/>
  <c r="O5" i="3"/>
  <c r="O20" i="3"/>
  <c r="O7" i="3"/>
  <c r="O45" i="3"/>
  <c r="O52" i="3"/>
  <c r="O24" i="3"/>
  <c r="O11" i="3"/>
  <c r="O32" i="3"/>
  <c r="O53" i="3"/>
  <c r="O30" i="3"/>
  <c r="O50" i="3"/>
  <c r="O13" i="3"/>
  <c r="O43" i="3"/>
  <c r="O47" i="3"/>
  <c r="O39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<sst xmlns="http://schemas.openxmlformats.org/spreadsheetml/2006/main" count="331" uniqueCount="105">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</sst>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1" t="s">
        <v>67</v>
      </c>
      <c r="Q1" s="61"/>
      <c r="R1" s="61"/>
      <c r="S1" s="4">
        <v>1.4999999999999999E-2</v>
      </c>
      <c r="T1" s="4"/>
      <c r="U1" s="62" t="s">
        <v>76</v>
      </c>
      <c r="V1" s="62"/>
      <c r="W1" s="62"/>
      <c r="X1" s="62"/>
      <c r="Y1" s="6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896241</v>
      </c>
      <c r="D5" s="2"/>
      <c r="E5" s="1">
        <v>17878</v>
      </c>
      <c r="F5" s="2"/>
      <c r="G5" s="1">
        <v>760263</v>
      </c>
      <c r="H5" s="1">
        <v>118100</v>
      </c>
      <c r="I5" s="1">
        <v>30909</v>
      </c>
      <c r="J5" s="2">
        <v>617</v>
      </c>
      <c r="K5" s="1">
        <v>8245551</v>
      </c>
      <c r="L5" s="1">
        <v>284370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894607</v>
      </c>
      <c r="D6" s="2"/>
      <c r="E6" s="1">
        <v>17265</v>
      </c>
      <c r="F6" s="2"/>
      <c r="G6" s="1">
        <v>461472</v>
      </c>
      <c r="H6" s="1">
        <v>415870</v>
      </c>
      <c r="I6" s="1">
        <v>22641</v>
      </c>
      <c r="J6" s="2">
        <v>437</v>
      </c>
      <c r="K6" s="1">
        <v>17358770</v>
      </c>
      <c r="L6" s="1">
        <v>439327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768091</v>
      </c>
      <c r="D7" s="2"/>
      <c r="E7" s="1">
        <v>16273</v>
      </c>
      <c r="F7" s="2"/>
      <c r="G7" s="1">
        <v>518668</v>
      </c>
      <c r="H7" s="1">
        <v>233150</v>
      </c>
      <c r="I7" s="1">
        <v>35762</v>
      </c>
      <c r="J7" s="2">
        <v>758</v>
      </c>
      <c r="K7" s="1">
        <v>5829220</v>
      </c>
      <c r="L7" s="1">
        <v>271408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526281</v>
      </c>
      <c r="D8" s="2"/>
      <c r="E8" s="1">
        <v>33536</v>
      </c>
      <c r="F8" s="2"/>
      <c r="G8" s="1">
        <v>412909</v>
      </c>
      <c r="H8" s="1">
        <v>79836</v>
      </c>
      <c r="I8" s="1">
        <v>27053</v>
      </c>
      <c r="J8" s="1">
        <v>1724</v>
      </c>
      <c r="K8" s="1">
        <v>13332845</v>
      </c>
      <c r="L8" s="1">
        <v>685368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363746</v>
      </c>
      <c r="D9" s="2"/>
      <c r="E9" s="1">
        <v>9647</v>
      </c>
      <c r="F9" s="2"/>
      <c r="G9" s="1">
        <v>263533</v>
      </c>
      <c r="H9" s="1">
        <v>90566</v>
      </c>
      <c r="I9" s="1">
        <v>28705</v>
      </c>
      <c r="J9" s="2">
        <v>761</v>
      </c>
      <c r="K9" s="1">
        <v>7031082</v>
      </c>
      <c r="L9" s="1">
        <v>554860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345535</v>
      </c>
      <c r="D10" s="2"/>
      <c r="E10" s="1">
        <v>7729</v>
      </c>
      <c r="F10" s="2"/>
      <c r="G10" s="1">
        <v>173474</v>
      </c>
      <c r="H10" s="1">
        <v>164332</v>
      </c>
      <c r="I10" s="1">
        <v>32544</v>
      </c>
      <c r="J10" s="2">
        <v>728</v>
      </c>
      <c r="K10" s="1">
        <v>3689357</v>
      </c>
      <c r="L10" s="1">
        <v>347481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252992</v>
      </c>
      <c r="D11" s="2"/>
      <c r="E11" s="1">
        <v>4082</v>
      </c>
      <c r="F11" s="2"/>
      <c r="G11" s="1">
        <v>218541</v>
      </c>
      <c r="H11" s="1">
        <v>30369</v>
      </c>
      <c r="I11" s="1">
        <v>24122</v>
      </c>
      <c r="J11" s="2">
        <v>389</v>
      </c>
      <c r="K11" s="1">
        <v>3718606</v>
      </c>
      <c r="L11" s="1">
        <v>354555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237907</v>
      </c>
      <c r="D12" s="2"/>
      <c r="E12" s="1">
        <v>3011</v>
      </c>
      <c r="F12" s="2"/>
      <c r="G12" s="1">
        <v>212555</v>
      </c>
      <c r="H12" s="1">
        <v>22341</v>
      </c>
      <c r="I12" s="1">
        <v>34837</v>
      </c>
      <c r="J12" s="2">
        <v>441</v>
      </c>
      <c r="K12" s="1">
        <v>3424085</v>
      </c>
      <c r="L12" s="1">
        <v>501391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234906</v>
      </c>
      <c r="D13" s="2"/>
      <c r="E13" s="1">
        <v>5859</v>
      </c>
      <c r="F13" s="2"/>
      <c r="G13" s="1">
        <v>39089</v>
      </c>
      <c r="H13" s="1">
        <v>189958</v>
      </c>
      <c r="I13" s="1">
        <v>32273</v>
      </c>
      <c r="J13" s="2">
        <v>805</v>
      </c>
      <c r="K13" s="1">
        <v>1979581</v>
      </c>
      <c r="L13" s="1">
        <v>271968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228633</v>
      </c>
      <c r="D14" s="2"/>
      <c r="E14" s="1">
        <v>16390</v>
      </c>
      <c r="F14" s="2"/>
      <c r="G14" s="1">
        <v>178570</v>
      </c>
      <c r="H14" s="1">
        <v>33673</v>
      </c>
      <c r="I14" s="1">
        <v>25741</v>
      </c>
      <c r="J14" s="1">
        <v>1845</v>
      </c>
      <c r="K14" s="1">
        <v>4297612</v>
      </c>
      <c r="L14" s="1">
        <v>483846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193401</v>
      </c>
      <c r="D15" s="2"/>
      <c r="E15" s="1">
        <v>8669</v>
      </c>
      <c r="F15" s="2"/>
      <c r="G15" s="1">
        <v>148804</v>
      </c>
      <c r="H15" s="1">
        <v>35928</v>
      </c>
      <c r="I15" s="1">
        <v>15107</v>
      </c>
      <c r="J15" s="2">
        <v>677</v>
      </c>
      <c r="K15" s="1">
        <v>2509457</v>
      </c>
      <c r="L15" s="1">
        <v>196021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190503</v>
      </c>
      <c r="D16" s="2"/>
      <c r="E16" s="1">
        <v>5196</v>
      </c>
      <c r="F16" s="2"/>
      <c r="G16" s="1">
        <v>155181</v>
      </c>
      <c r="H16" s="1">
        <v>30126</v>
      </c>
      <c r="I16" s="1">
        <v>16297</v>
      </c>
      <c r="J16" s="2">
        <v>445</v>
      </c>
      <c r="K16" s="1">
        <v>4044119</v>
      </c>
      <c r="L16" s="1">
        <v>345974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22</v>
      </c>
      <c r="C17" s="1">
        <v>186100</v>
      </c>
      <c r="D17" s="2"/>
      <c r="E17" s="1">
        <v>1703</v>
      </c>
      <c r="F17" s="2"/>
      <c r="G17" s="1">
        <v>145509</v>
      </c>
      <c r="H17" s="1">
        <v>38888</v>
      </c>
      <c r="I17" s="1">
        <v>31963</v>
      </c>
      <c r="J17" s="2">
        <v>292</v>
      </c>
      <c r="K17" s="1">
        <v>1916746</v>
      </c>
      <c r="L17" s="1">
        <v>329200</v>
      </c>
      <c r="M17" s="1">
        <v>5822434</v>
      </c>
      <c r="N17" s="5"/>
      <c r="O17" s="6"/>
    </row>
    <row r="18" spans="1:15" ht="15" thickBot="1" x14ac:dyDescent="0.4">
      <c r="A18" s="41">
        <v>14</v>
      </c>
      <c r="B18" s="39" t="s">
        <v>14</v>
      </c>
      <c r="C18" s="1">
        <v>178171</v>
      </c>
      <c r="D18" s="2"/>
      <c r="E18" s="1">
        <v>5799</v>
      </c>
      <c r="F18" s="2"/>
      <c r="G18" s="1">
        <v>165282</v>
      </c>
      <c r="H18" s="1">
        <v>7090</v>
      </c>
      <c r="I18" s="1">
        <v>38326</v>
      </c>
      <c r="J18" s="1">
        <v>1247</v>
      </c>
      <c r="K18" s="1">
        <v>2647427</v>
      </c>
      <c r="L18" s="1">
        <v>569487</v>
      </c>
      <c r="M18" s="1">
        <v>4648794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177064</v>
      </c>
      <c r="D19" s="2"/>
      <c r="E19" s="1">
        <v>2843</v>
      </c>
      <c r="F19" s="2"/>
      <c r="G19" s="1">
        <v>74439</v>
      </c>
      <c r="H19" s="1">
        <v>99782</v>
      </c>
      <c r="I19" s="1">
        <v>36112</v>
      </c>
      <c r="J19" s="2">
        <v>580</v>
      </c>
      <c r="K19" s="1">
        <v>1342952</v>
      </c>
      <c r="L19" s="1">
        <v>273894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171085</v>
      </c>
      <c r="D20" s="63">
        <v>1892</v>
      </c>
      <c r="E20" s="1">
        <v>2789</v>
      </c>
      <c r="F20" s="48">
        <v>26</v>
      </c>
      <c r="G20" s="1">
        <v>39660</v>
      </c>
      <c r="H20" s="1">
        <v>128636</v>
      </c>
      <c r="I20" s="1">
        <v>27876</v>
      </c>
      <c r="J20" s="2">
        <v>454</v>
      </c>
      <c r="K20" s="1">
        <v>2459389</v>
      </c>
      <c r="L20" s="1">
        <v>400720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29</v>
      </c>
      <c r="C21" s="1">
        <v>170104</v>
      </c>
      <c r="D21" s="2"/>
      <c r="E21" s="1">
        <v>3524</v>
      </c>
      <c r="F21" s="2"/>
      <c r="G21" s="1">
        <v>19321</v>
      </c>
      <c r="H21" s="1">
        <v>147259</v>
      </c>
      <c r="I21" s="1">
        <v>19929</v>
      </c>
      <c r="J21" s="2">
        <v>413</v>
      </c>
      <c r="K21" s="1">
        <v>2641286</v>
      </c>
      <c r="L21" s="1">
        <v>309446</v>
      </c>
      <c r="M21" s="1">
        <v>8535519</v>
      </c>
      <c r="N21" s="5"/>
      <c r="O21" s="6"/>
    </row>
    <row r="22" spans="1:15" ht="15" thickBot="1" x14ac:dyDescent="0.4">
      <c r="A22" s="41">
        <v>18</v>
      </c>
      <c r="B22" s="39" t="s">
        <v>11</v>
      </c>
      <c r="C22" s="1">
        <v>170076</v>
      </c>
      <c r="D22" s="2"/>
      <c r="E22" s="1">
        <v>7464</v>
      </c>
      <c r="F22" s="2"/>
      <c r="G22" s="1">
        <v>109539</v>
      </c>
      <c r="H22" s="1">
        <v>53073</v>
      </c>
      <c r="I22" s="1">
        <v>17030</v>
      </c>
      <c r="J22" s="2">
        <v>747</v>
      </c>
      <c r="K22" s="1">
        <v>4824533</v>
      </c>
      <c r="L22" s="1">
        <v>483088</v>
      </c>
      <c r="M22" s="1">
        <v>9986857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167485</v>
      </c>
      <c r="D23" s="2"/>
      <c r="E23" s="1">
        <v>3755</v>
      </c>
      <c r="F23" s="2"/>
      <c r="G23" s="1">
        <v>84762</v>
      </c>
      <c r="H23" s="1">
        <v>78968</v>
      </c>
      <c r="I23" s="1">
        <v>32529</v>
      </c>
      <c r="J23" s="2">
        <v>729</v>
      </c>
      <c r="K23" s="1">
        <v>1814795</v>
      </c>
      <c r="L23" s="1">
        <v>352475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155246</v>
      </c>
      <c r="D24" s="2"/>
      <c r="E24" s="1">
        <v>4065</v>
      </c>
      <c r="F24" s="2"/>
      <c r="G24" s="1">
        <v>111792</v>
      </c>
      <c r="H24" s="1">
        <v>39389</v>
      </c>
      <c r="I24" s="1">
        <v>23060</v>
      </c>
      <c r="J24" s="2">
        <v>604</v>
      </c>
      <c r="K24" s="1">
        <v>2611265</v>
      </c>
      <c r="L24" s="1">
        <v>387876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147215</v>
      </c>
      <c r="D25" s="2"/>
      <c r="E25" s="1">
        <v>9810</v>
      </c>
      <c r="F25" s="2"/>
      <c r="G25" s="1">
        <v>122856</v>
      </c>
      <c r="H25" s="1">
        <v>14549</v>
      </c>
      <c r="I25" s="1">
        <v>21359</v>
      </c>
      <c r="J25" s="1">
        <v>1423</v>
      </c>
      <c r="K25" s="1">
        <v>2875253</v>
      </c>
      <c r="L25" s="1">
        <v>417157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137979</v>
      </c>
      <c r="D26" s="2"/>
      <c r="E26" s="1">
        <v>4070</v>
      </c>
      <c r="F26" s="2"/>
      <c r="G26" s="1">
        <v>7999</v>
      </c>
      <c r="H26" s="1">
        <v>125910</v>
      </c>
      <c r="I26" s="1">
        <v>22823</v>
      </c>
      <c r="J26" s="2">
        <v>673</v>
      </c>
      <c r="K26" s="1">
        <v>3169302</v>
      </c>
      <c r="L26" s="1">
        <v>524226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128152</v>
      </c>
      <c r="D27" s="2"/>
      <c r="E27" s="1">
        <v>2354</v>
      </c>
      <c r="F27" s="2"/>
      <c r="G27" s="1">
        <v>113976</v>
      </c>
      <c r="H27" s="1">
        <v>11822</v>
      </c>
      <c r="I27" s="1">
        <v>22723</v>
      </c>
      <c r="J27" s="2">
        <v>417</v>
      </c>
      <c r="K27" s="1">
        <v>2587268</v>
      </c>
      <c r="L27" s="1">
        <v>458765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30</v>
      </c>
      <c r="C28" s="1">
        <v>113081</v>
      </c>
      <c r="D28" s="2"/>
      <c r="E28" s="1">
        <v>3231</v>
      </c>
      <c r="F28" s="2"/>
      <c r="G28" s="1">
        <v>97675</v>
      </c>
      <c r="H28" s="1">
        <v>12175</v>
      </c>
      <c r="I28" s="1">
        <v>37996</v>
      </c>
      <c r="J28" s="1">
        <v>1086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112483</v>
      </c>
      <c r="D29" s="2"/>
      <c r="E29" s="1">
        <v>1221</v>
      </c>
      <c r="F29" s="2"/>
      <c r="G29" s="1">
        <v>96245</v>
      </c>
      <c r="H29" s="1">
        <v>15017</v>
      </c>
      <c r="I29" s="1">
        <v>28427</v>
      </c>
      <c r="J29" s="2">
        <v>309</v>
      </c>
      <c r="K29" s="1">
        <v>1525561</v>
      </c>
      <c r="L29" s="1">
        <v>385538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41</v>
      </c>
      <c r="C30" s="1">
        <v>112243</v>
      </c>
      <c r="D30" s="47">
        <v>426</v>
      </c>
      <c r="E30" s="1">
        <v>1617</v>
      </c>
      <c r="F30" s="48">
        <v>16</v>
      </c>
      <c r="G30" s="1">
        <v>86521</v>
      </c>
      <c r="H30" s="1">
        <v>24105</v>
      </c>
      <c r="I30" s="1">
        <v>35575</v>
      </c>
      <c r="J30" s="2">
        <v>513</v>
      </c>
      <c r="K30" s="1">
        <v>923593</v>
      </c>
      <c r="L30" s="1">
        <v>292733</v>
      </c>
      <c r="M30" s="1">
        <v>3155070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104061</v>
      </c>
      <c r="D31" s="2"/>
      <c r="E31" s="1">
        <v>2291</v>
      </c>
      <c r="F31" s="2"/>
      <c r="G31" s="1">
        <v>48822</v>
      </c>
      <c r="H31" s="1">
        <v>52948</v>
      </c>
      <c r="I31" s="1">
        <v>13665</v>
      </c>
      <c r="J31" s="2">
        <v>301</v>
      </c>
      <c r="K31" s="1">
        <v>2296275</v>
      </c>
      <c r="L31" s="1">
        <v>301551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102798</v>
      </c>
      <c r="D32" s="2"/>
      <c r="E32" s="1">
        <v>1772</v>
      </c>
      <c r="F32" s="2"/>
      <c r="G32" s="1">
        <v>92288</v>
      </c>
      <c r="H32" s="1">
        <v>8738</v>
      </c>
      <c r="I32" s="1">
        <v>34064</v>
      </c>
      <c r="J32" s="2">
        <v>587</v>
      </c>
      <c r="K32" s="1">
        <v>1298158</v>
      </c>
      <c r="L32" s="1">
        <v>430166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99549</v>
      </c>
      <c r="D33" s="2"/>
      <c r="E33" s="2">
        <v>563</v>
      </c>
      <c r="F33" s="2"/>
      <c r="G33" s="1">
        <v>73586</v>
      </c>
      <c r="H33" s="1">
        <v>25400</v>
      </c>
      <c r="I33" s="1">
        <v>31051</v>
      </c>
      <c r="J33" s="2">
        <v>176</v>
      </c>
      <c r="K33" s="1">
        <v>1350299</v>
      </c>
      <c r="L33" s="1">
        <v>421184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31</v>
      </c>
      <c r="C34" s="1">
        <v>92853</v>
      </c>
      <c r="D34" s="2"/>
      <c r="E34" s="1">
        <v>1736</v>
      </c>
      <c r="F34" s="2"/>
      <c r="G34" s="1">
        <v>68366</v>
      </c>
      <c r="H34" s="1">
        <v>22751</v>
      </c>
      <c r="I34" s="1">
        <v>30146</v>
      </c>
      <c r="J34" s="2">
        <v>564</v>
      </c>
      <c r="K34" s="1">
        <v>1175414</v>
      </c>
      <c r="L34" s="1">
        <v>381609</v>
      </c>
      <c r="M34" s="1">
        <v>3080156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92299</v>
      </c>
      <c r="D35" s="2"/>
      <c r="E35" s="1">
        <v>1380</v>
      </c>
      <c r="F35" s="2"/>
      <c r="G35" s="1">
        <v>17627</v>
      </c>
      <c r="H35" s="1">
        <v>73292</v>
      </c>
      <c r="I35" s="1">
        <v>20659</v>
      </c>
      <c r="J35" s="2">
        <v>309</v>
      </c>
      <c r="K35" s="1">
        <v>1868134</v>
      </c>
      <c r="L35" s="1">
        <v>418145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90222</v>
      </c>
      <c r="D36" s="2"/>
      <c r="E36" s="1">
        <v>2198</v>
      </c>
      <c r="F36" s="2"/>
      <c r="G36" s="1">
        <v>41123</v>
      </c>
      <c r="H36" s="1">
        <v>46901</v>
      </c>
      <c r="I36" s="1">
        <v>15667</v>
      </c>
      <c r="J36" s="2">
        <v>382</v>
      </c>
      <c r="K36" s="1">
        <v>1113799</v>
      </c>
      <c r="L36" s="1">
        <v>193410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76192</v>
      </c>
      <c r="D37" s="47">
        <v>325</v>
      </c>
      <c r="E37" s="2">
        <v>952</v>
      </c>
      <c r="F37" s="2"/>
      <c r="G37" s="1">
        <v>58428</v>
      </c>
      <c r="H37" s="1">
        <v>16812</v>
      </c>
      <c r="I37" s="1">
        <v>26153</v>
      </c>
      <c r="J37" s="2">
        <v>327</v>
      </c>
      <c r="K37" s="1">
        <v>605509</v>
      </c>
      <c r="L37" s="1">
        <v>207842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65373</v>
      </c>
      <c r="D38" s="2"/>
      <c r="E38" s="1">
        <v>4569</v>
      </c>
      <c r="F38" s="2"/>
      <c r="G38" s="1">
        <v>43845</v>
      </c>
      <c r="H38" s="1">
        <v>16959</v>
      </c>
      <c r="I38" s="1">
        <v>18336</v>
      </c>
      <c r="J38" s="1">
        <v>1282</v>
      </c>
      <c r="K38" s="1">
        <v>2089633</v>
      </c>
      <c r="L38" s="1">
        <v>586105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61285</v>
      </c>
      <c r="D39" s="2"/>
      <c r="E39" s="2">
        <v>587</v>
      </c>
      <c r="F39" s="2"/>
      <c r="G39" s="1">
        <v>40494</v>
      </c>
      <c r="H39" s="1">
        <v>20204</v>
      </c>
      <c r="I39" s="1">
        <v>31682</v>
      </c>
      <c r="J39" s="2">
        <v>303</v>
      </c>
      <c r="K39" s="1">
        <v>559625</v>
      </c>
      <c r="L39" s="1">
        <v>289300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56600</v>
      </c>
      <c r="D40" s="2"/>
      <c r="E40" s="2">
        <v>553</v>
      </c>
      <c r="F40" s="2"/>
      <c r="G40" s="1">
        <v>27221</v>
      </c>
      <c r="H40" s="1">
        <v>28826</v>
      </c>
      <c r="I40" s="1">
        <v>31672</v>
      </c>
      <c r="J40" s="2">
        <v>309</v>
      </c>
      <c r="K40" s="1">
        <v>363048</v>
      </c>
      <c r="L40" s="1">
        <v>203153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40810</v>
      </c>
      <c r="D41" s="2"/>
      <c r="E41" s="2">
        <v>646</v>
      </c>
      <c r="F41" s="2"/>
      <c r="G41" s="2" t="s">
        <v>104</v>
      </c>
      <c r="H41" s="2" t="s">
        <v>104</v>
      </c>
      <c r="I41" s="1">
        <v>9676</v>
      </c>
      <c r="J41" s="2">
        <v>153</v>
      </c>
      <c r="K41" s="1">
        <v>803932</v>
      </c>
      <c r="L41" s="1">
        <v>190607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39377</v>
      </c>
      <c r="D42" s="2"/>
      <c r="E42" s="2">
        <v>953</v>
      </c>
      <c r="F42" s="2"/>
      <c r="G42" s="1">
        <v>20562</v>
      </c>
      <c r="H42" s="1">
        <v>17862</v>
      </c>
      <c r="I42" s="1">
        <v>18779</v>
      </c>
      <c r="J42" s="2">
        <v>454</v>
      </c>
      <c r="K42" s="1">
        <v>1089150</v>
      </c>
      <c r="L42" s="1">
        <v>519427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36017</v>
      </c>
      <c r="D43" s="2"/>
      <c r="E43" s="2">
        <v>347</v>
      </c>
      <c r="F43" s="2"/>
      <c r="G43" s="1">
        <v>26397</v>
      </c>
      <c r="H43" s="1">
        <v>9273</v>
      </c>
      <c r="I43" s="1">
        <v>40713</v>
      </c>
      <c r="J43" s="2">
        <v>392</v>
      </c>
      <c r="K43" s="1">
        <v>238446</v>
      </c>
      <c r="L43" s="1">
        <v>269534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35052</v>
      </c>
      <c r="D44" s="2"/>
      <c r="E44" s="2">
        <v>431</v>
      </c>
      <c r="F44" s="2"/>
      <c r="G44" s="1">
        <v>28271</v>
      </c>
      <c r="H44" s="1">
        <v>6350</v>
      </c>
      <c r="I44" s="1">
        <v>45996</v>
      </c>
      <c r="J44" s="2">
        <v>566</v>
      </c>
      <c r="K44" s="1">
        <v>277692</v>
      </c>
      <c r="L44" s="1">
        <v>364396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29594</v>
      </c>
      <c r="D45" s="2"/>
      <c r="E45" s="1">
        <v>1173</v>
      </c>
      <c r="F45" s="2"/>
      <c r="G45" s="1">
        <v>2580</v>
      </c>
      <c r="H45" s="1">
        <v>25841</v>
      </c>
      <c r="I45" s="1">
        <v>27936</v>
      </c>
      <c r="J45" s="1">
        <v>1107</v>
      </c>
      <c r="K45" s="1">
        <v>1015720</v>
      </c>
      <c r="L45" s="1">
        <v>958804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25640</v>
      </c>
      <c r="D46" s="2"/>
      <c r="E46" s="2">
        <v>278</v>
      </c>
      <c r="F46" s="2"/>
      <c r="G46" s="1">
        <v>16266</v>
      </c>
      <c r="H46" s="1">
        <v>9096</v>
      </c>
      <c r="I46" s="1">
        <v>23990</v>
      </c>
      <c r="J46" s="2">
        <v>260</v>
      </c>
      <c r="K46" s="1">
        <v>452846</v>
      </c>
      <c r="L46" s="1">
        <v>423704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23528</v>
      </c>
      <c r="D47" s="2"/>
      <c r="E47" s="2">
        <v>670</v>
      </c>
      <c r="F47" s="2"/>
      <c r="G47" s="1">
        <v>12410</v>
      </c>
      <c r="H47" s="1">
        <v>10448</v>
      </c>
      <c r="I47" s="1">
        <v>24162</v>
      </c>
      <c r="J47" s="2">
        <v>688</v>
      </c>
      <c r="K47" s="1">
        <v>333059</v>
      </c>
      <c r="L47" s="1">
        <v>342033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21057</v>
      </c>
      <c r="D48" s="2"/>
      <c r="E48" s="2">
        <v>418</v>
      </c>
      <c r="F48" s="2"/>
      <c r="G48" s="1">
        <v>16166</v>
      </c>
      <c r="H48" s="1">
        <v>4473</v>
      </c>
      <c r="I48" s="1">
        <v>11750</v>
      </c>
      <c r="J48" s="2">
        <v>233</v>
      </c>
      <c r="K48" s="1">
        <v>704001</v>
      </c>
      <c r="L48" s="1">
        <v>392825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16537</v>
      </c>
      <c r="D49" s="2"/>
      <c r="E49" s="2">
        <v>642</v>
      </c>
      <c r="F49" s="2"/>
      <c r="G49" s="1">
        <v>12979</v>
      </c>
      <c r="H49" s="1">
        <v>2916</v>
      </c>
      <c r="I49" s="1">
        <v>23432</v>
      </c>
      <c r="J49" s="2">
        <v>910</v>
      </c>
      <c r="K49" s="1">
        <v>479435</v>
      </c>
      <c r="L49" s="1">
        <v>679328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14335</v>
      </c>
      <c r="D50" s="2"/>
      <c r="E50" s="2">
        <v>206</v>
      </c>
      <c r="F50" s="2"/>
      <c r="G50" s="1">
        <v>11232</v>
      </c>
      <c r="H50" s="1">
        <v>2897</v>
      </c>
      <c r="I50" s="1">
        <v>10125</v>
      </c>
      <c r="J50" s="2">
        <v>145</v>
      </c>
      <c r="K50" s="1">
        <v>491450</v>
      </c>
      <c r="L50" s="1">
        <v>347101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11837</v>
      </c>
      <c r="D51" s="2"/>
      <c r="E51" s="2">
        <v>68</v>
      </c>
      <c r="F51" s="2"/>
      <c r="G51" s="1">
        <v>6170</v>
      </c>
      <c r="H51" s="1">
        <v>5599</v>
      </c>
      <c r="I51" s="1">
        <v>16181</v>
      </c>
      <c r="J51" s="2">
        <v>93</v>
      </c>
      <c r="K51" s="1">
        <v>548709</v>
      </c>
      <c r="L51" s="1">
        <v>750069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10119</v>
      </c>
      <c r="D52" s="2"/>
      <c r="E52" s="2">
        <v>68</v>
      </c>
      <c r="F52" s="2"/>
      <c r="G52" s="1">
        <v>7220</v>
      </c>
      <c r="H52" s="1">
        <v>2831</v>
      </c>
      <c r="I52" s="1">
        <v>17484</v>
      </c>
      <c r="J52" s="2">
        <v>117</v>
      </c>
      <c r="K52" s="1">
        <v>219358</v>
      </c>
      <c r="L52" s="1">
        <v>379014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9994</v>
      </c>
      <c r="D53" s="2"/>
      <c r="E53" s="2">
        <v>470</v>
      </c>
      <c r="F53" s="2"/>
      <c r="G53" s="1">
        <v>8692</v>
      </c>
      <c r="H53" s="2">
        <v>832</v>
      </c>
      <c r="I53" s="1">
        <v>7350</v>
      </c>
      <c r="J53" s="2">
        <v>346</v>
      </c>
      <c r="K53" s="1">
        <v>355052</v>
      </c>
      <c r="L53" s="1">
        <v>261123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6064</v>
      </c>
      <c r="D54" s="2"/>
      <c r="E54" s="2">
        <v>146</v>
      </c>
      <c r="F54" s="2"/>
      <c r="G54" s="1">
        <v>5269</v>
      </c>
      <c r="H54" s="2">
        <v>649</v>
      </c>
      <c r="I54" s="1">
        <v>4511</v>
      </c>
      <c r="J54" s="2">
        <v>109</v>
      </c>
      <c r="K54" s="1">
        <v>577139</v>
      </c>
      <c r="L54" s="1">
        <v>429351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1987</v>
      </c>
      <c r="D55" s="2"/>
      <c r="E55" s="2">
        <v>58</v>
      </c>
      <c r="F55" s="2"/>
      <c r="G55" s="1">
        <v>1718</v>
      </c>
      <c r="H55" s="2">
        <v>211</v>
      </c>
      <c r="I55" s="1">
        <v>3184</v>
      </c>
      <c r="J55" s="2">
        <v>93</v>
      </c>
      <c r="K55" s="1">
        <v>181677</v>
      </c>
      <c r="L55" s="1">
        <v>291154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59037</v>
      </c>
      <c r="D56" s="2"/>
      <c r="E56" s="2">
        <v>783</v>
      </c>
      <c r="F56" s="2"/>
      <c r="G56" s="2" t="s">
        <v>104</v>
      </c>
      <c r="H56" s="2" t="s">
        <v>104</v>
      </c>
      <c r="I56" s="1">
        <v>17431</v>
      </c>
      <c r="J56" s="2">
        <v>231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4056</v>
      </c>
      <c r="D57" s="2"/>
      <c r="E57" s="2">
        <v>69</v>
      </c>
      <c r="F57" s="2"/>
      <c r="G57" s="1">
        <v>2471</v>
      </c>
      <c r="H57" s="1">
        <v>1516</v>
      </c>
      <c r="I57" s="2"/>
      <c r="J57" s="2"/>
      <c r="K57" s="1">
        <v>62488</v>
      </c>
      <c r="L57" s="2"/>
      <c r="M57" s="2"/>
      <c r="N57" s="5"/>
      <c r="O57" s="5"/>
    </row>
    <row r="58" spans="1:15" ht="21.5" thickBot="1" x14ac:dyDescent="0.4">
      <c r="A58" s="56">
        <v>54</v>
      </c>
      <c r="B58" s="57" t="s">
        <v>66</v>
      </c>
      <c r="C58" s="58">
        <v>1343</v>
      </c>
      <c r="D58" s="59"/>
      <c r="E58" s="59">
        <v>21</v>
      </c>
      <c r="F58" s="59"/>
      <c r="G58" s="58">
        <v>1303</v>
      </c>
      <c r="H58" s="59">
        <v>19</v>
      </c>
      <c r="I58" s="59"/>
      <c r="J58" s="59"/>
      <c r="K58" s="58">
        <v>23288</v>
      </c>
      <c r="L58" s="59"/>
      <c r="M58" s="59"/>
      <c r="N58" s="60"/>
      <c r="O58" s="32"/>
    </row>
  </sheetData>
  <mergeCells count="2">
    <mergeCell ref="P1:R1"/>
    <mergeCell ref="U1:Y1"/>
  </mergeCells>
  <hyperlinks>
    <hyperlink ref="B5" r:id="rId1" display="https://www.worldometers.info/coronavirus/usa/texas/" xr:uid="{7B25BB12-B576-422E-8225-14E97022DF38}"/>
    <hyperlink ref="B6" r:id="rId2" display="https://www.worldometers.info/coronavirus/usa/california/" xr:uid="{60A17F35-A591-4D20-A92E-5A43AD925C1F}"/>
    <hyperlink ref="B7" r:id="rId3" display="https://www.worldometers.info/coronavirus/usa/florida/" xr:uid="{9249AEAE-888C-4907-B858-9249E4B1F88C}"/>
    <hyperlink ref="B8" r:id="rId4" display="https://www.worldometers.info/coronavirus/usa/new-york/" xr:uid="{0FDC7EFD-D0EE-40F8-9152-8EE912E7B446}"/>
    <hyperlink ref="B9" r:id="rId5" display="https://www.worldometers.info/coronavirus/usa/illinois/" xr:uid="{EDA70738-A006-45AA-B60D-917E8F9174D1}"/>
    <hyperlink ref="B10" r:id="rId6" display="https://www.worldometers.info/coronavirus/usa/georgia/" xr:uid="{121B9E0E-6017-47D0-A199-FABE1912C369}"/>
    <hyperlink ref="B11" r:id="rId7" display="https://www.worldometers.info/coronavirus/usa/north-carolina/" xr:uid="{B75B2388-D8A5-4A15-A509-888796DB7994}"/>
    <hyperlink ref="B12" r:id="rId8" display="https://www.worldometers.info/coronavirus/usa/tennessee/" xr:uid="{51DE96DA-5531-4E5C-BA6F-C779230BA642}"/>
    <hyperlink ref="B13" r:id="rId9" display="https://www.worldometers.info/coronavirus/usa/arizona/" xr:uid="{051EBFE2-6B4A-41D9-9127-65999E1BC1A2}"/>
    <hyperlink ref="B14" r:id="rId10" display="https://www.worldometers.info/coronavirus/usa/new-jersey/" xr:uid="{0A7A0C7B-19DF-4418-97EB-0D0C11E7D63B}"/>
    <hyperlink ref="B15" r:id="rId11" display="https://www.worldometers.info/coronavirus/usa/pennsylvania/" xr:uid="{8B01C9EC-8903-442E-96CE-388ABF4F972F}"/>
    <hyperlink ref="B16" r:id="rId12" display="https://www.worldometers.info/coronavirus/usa/ohio/" xr:uid="{FA48C417-7CF5-4A94-B4EA-EC385DF91C58}"/>
    <hyperlink ref="B17" r:id="rId13" display="https://www.worldometers.info/coronavirus/usa/wisconsin/" xr:uid="{3FB59294-B2F0-4E6A-9FD8-34841C167635}"/>
    <hyperlink ref="B18" r:id="rId14" display="https://www.worldometers.info/coronavirus/usa/louisiana/" xr:uid="{E47EDFA9-4BF5-410C-89AF-BD863122278F}"/>
    <hyperlink ref="B19" r:id="rId15" display="https://www.worldometers.info/coronavirus/usa/alabama/" xr:uid="{D255AFD5-3B5C-4E54-A998-E3D996A5AD68}"/>
    <hyperlink ref="B20" r:id="rId16" display="https://www.worldometers.info/coronavirus/usa/missouri/" xr:uid="{18134212-4493-4529-9475-C32B9852AC73}"/>
    <hyperlink ref="B21" r:id="rId17" display="https://www.worldometers.info/coronavirus/usa/virginia/" xr:uid="{40AEA5CB-2F21-405C-9378-31A82EFCAC70}"/>
    <hyperlink ref="B22" r:id="rId18" display="https://www.worldometers.info/coronavirus/usa/michigan/" xr:uid="{41DDF7CF-5B9B-48B8-A967-A5BC8E4EA39E}"/>
    <hyperlink ref="B23" r:id="rId19" display="https://www.worldometers.info/coronavirus/usa/south-carolina/" xr:uid="{1BF78E8E-1BB7-413E-8887-A3C473BAC63E}"/>
    <hyperlink ref="B24" r:id="rId20" display="https://www.worldometers.info/coronavirus/usa/indiana/" xr:uid="{B4B0851A-BA27-451E-8FFD-7210609467EF}"/>
    <hyperlink ref="B25" r:id="rId21" display="https://www.worldometers.info/coronavirus/usa/massachusetts/" xr:uid="{10689B4C-9A8C-4670-9BD1-EBD6C97B38DA}"/>
    <hyperlink ref="B26" r:id="rId22" display="https://www.worldometers.info/coronavirus/usa/maryland/" xr:uid="{3B450EEC-157E-4FC8-919F-00461EFDEB4D}"/>
    <hyperlink ref="B27" r:id="rId23" display="https://www.worldometers.info/coronavirus/usa/minnesota/" xr:uid="{9700601C-AF4B-4969-96C3-2BB8C0F2A432}"/>
    <hyperlink ref="B28" r:id="rId24" display="https://www.worldometers.info/coronavirus/usa/mississippi/" xr:uid="{183FBF87-343D-471E-B08A-BA3F59F87B87}"/>
    <hyperlink ref="B29" r:id="rId25" display="https://www.worldometers.info/coronavirus/usa/oklahoma/" xr:uid="{4F2FE8F4-D9A8-4763-89BD-B9E746C71E3E}"/>
    <hyperlink ref="B30" r:id="rId26" display="https://www.worldometers.info/coronavirus/usa/iowa/" xr:uid="{38D7AABB-2356-4AA7-B83A-C70BC1EB43E2}"/>
    <hyperlink ref="B31" r:id="rId27" display="https://www.worldometers.info/coronavirus/usa/washington/" xr:uid="{BEC98B54-7361-440D-BABD-457AF5EF4B85}"/>
    <hyperlink ref="B32" r:id="rId28" display="https://www.worldometers.info/coronavirus/usa/arkansas/" xr:uid="{3816A3CC-1CA8-46DB-A7A6-C7929F2AD4A2}"/>
    <hyperlink ref="B33" r:id="rId29" display="https://www.worldometers.info/coronavirus/usa/utah/" xr:uid="{83910DD9-A198-42F7-8021-561D403C38E8}"/>
    <hyperlink ref="B34" r:id="rId30" display="https://www.worldometers.info/coronavirus/usa/nevada/" xr:uid="{BFC332A2-8106-45FE-A0B6-2FD28002773F}"/>
    <hyperlink ref="B35" r:id="rId31" display="https://www.worldometers.info/coronavirus/usa/kentucky/" xr:uid="{3481891E-2B38-41C1-AD25-B535D0ADC22D}"/>
    <hyperlink ref="B36" r:id="rId32" display="https://www.worldometers.info/coronavirus/usa/colorado/" xr:uid="{F9AAA183-CCE8-4817-9B5E-7A9D51B6A1AE}"/>
    <hyperlink ref="B37" r:id="rId33" display="https://www.worldometers.info/coronavirus/usa/kansas/" xr:uid="{47DA8C1C-A586-47A5-8CF5-9DE08684264C}"/>
    <hyperlink ref="B38" r:id="rId34" display="https://www.worldometers.info/coronavirus/usa/connecticut/" xr:uid="{DE5028C6-47E8-46FC-ADAE-D992F9922C5E}"/>
    <hyperlink ref="B39" r:id="rId35" display="https://www.worldometers.info/coronavirus/usa/nebraska/" xr:uid="{4C860FF5-A20A-4017-8C2D-8A8468ECA302}"/>
    <hyperlink ref="B40" r:id="rId36" display="https://www.worldometers.info/coronavirus/usa/idaho/" xr:uid="{D2995ED1-4CB3-423F-9232-82E50918B82F}"/>
    <hyperlink ref="B41" r:id="rId37" display="https://www.worldometers.info/coronavirus/usa/oregon/" xr:uid="{C281D18A-EE2F-463A-B0CD-D5500330C71A}"/>
    <hyperlink ref="B42" r:id="rId38" display="https://www.worldometers.info/coronavirus/usa/new-mexico/" xr:uid="{0A548154-8910-4269-8C6B-0DCBADF7F8F1}"/>
    <hyperlink ref="B43" r:id="rId39" display="https://www.worldometers.info/coronavirus/usa/south-dakota/" xr:uid="{66A94F34-7A6C-40D7-A388-0F0C221DD47C}"/>
    <hyperlink ref="B44" r:id="rId40" display="https://www.worldometers.info/coronavirus/usa/north-dakota/" xr:uid="{F0F9D25B-3EF5-4474-8893-E2DF88D97B1D}"/>
    <hyperlink ref="B45" r:id="rId41" display="https://www.worldometers.info/coronavirus/usa/rhode-island/" xr:uid="{33545A61-B003-4832-861F-95D15AC3B9D1}"/>
    <hyperlink ref="B46" r:id="rId42" display="https://www.worldometers.info/coronavirus/usa/montana/" xr:uid="{5414085F-E3C8-4681-B3FA-26D01E6D8B28}"/>
    <hyperlink ref="B47" r:id="rId43" display="https://www.worldometers.info/coronavirus/usa/delaware/" xr:uid="{238E2420-488A-4B60-8560-0A3040718E10}"/>
    <hyperlink ref="B48" r:id="rId44" display="https://www.worldometers.info/coronavirus/usa/west-virginia/" xr:uid="{FC20EC69-E4CE-4DD4-8E69-09A4358C5008}"/>
    <hyperlink ref="B49" r:id="rId45" display="https://www.worldometers.info/coronavirus/usa/district-of-columbia/" xr:uid="{E4912274-1370-47B2-92CE-722A42D768D9}"/>
    <hyperlink ref="B50" r:id="rId46" display="https://www.worldometers.info/coronavirus/usa/hawaii/" xr:uid="{94B5600B-0C9D-4A68-83E1-13E2554445B1}"/>
    <hyperlink ref="B51" r:id="rId47" display="https://www.worldometers.info/coronavirus/usa/alaska/" xr:uid="{FC8F8BD9-AB79-4C5B-B39B-685236EDD709}"/>
    <hyperlink ref="B52" r:id="rId48" display="https://www.worldometers.info/coronavirus/usa/wyoming/" xr:uid="{FBFB37FD-7E6F-4684-AA25-CEE554B17915}"/>
    <hyperlink ref="B53" r:id="rId49" display="https://www.worldometers.info/coronavirus/usa/new-hampshire/" xr:uid="{E826C232-74A1-4634-B377-85BEB1C564C6}"/>
    <hyperlink ref="B54" r:id="rId50" display="https://www.worldometers.info/coronavirus/usa/maine/" xr:uid="{D6D467CB-D1B9-417A-9025-93C074AFF0C7}"/>
    <hyperlink ref="B55" r:id="rId51" display="https://www.worldometers.info/coronavirus/usa/vermont/" xr:uid="{42C0E2B5-7C69-4086-AE01-FE6D29221CE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177064</v>
      </c>
      <c r="C2" s="2"/>
      <c r="D2" s="1">
        <v>2843</v>
      </c>
      <c r="E2" s="2"/>
      <c r="F2" s="1">
        <v>74439</v>
      </c>
      <c r="G2" s="1">
        <v>99782</v>
      </c>
      <c r="H2" s="1">
        <v>36112</v>
      </c>
      <c r="I2" s="2">
        <v>580</v>
      </c>
      <c r="J2" s="1">
        <v>1342952</v>
      </c>
      <c r="K2" s="1">
        <v>273894</v>
      </c>
      <c r="L2" s="1">
        <v>4903185</v>
      </c>
      <c r="M2" s="42"/>
      <c r="N2" s="35">
        <f>IFERROR(B2/J2,0)</f>
        <v>0.13184685677522354</v>
      </c>
      <c r="O2" s="36">
        <f>IFERROR(I2/H2,0)</f>
        <v>1.6061143110323438E-2</v>
      </c>
      <c r="P2" s="34">
        <f>D2*250</f>
        <v>710750</v>
      </c>
      <c r="Q2" s="37">
        <f>ABS(P2-B2)/B2</f>
        <v>3.0140853024894954</v>
      </c>
    </row>
    <row r="3" spans="1:17" ht="15" thickBot="1" x14ac:dyDescent="0.35">
      <c r="A3" s="39" t="s">
        <v>52</v>
      </c>
      <c r="B3" s="1">
        <v>11837</v>
      </c>
      <c r="C3" s="2"/>
      <c r="D3" s="2">
        <v>68</v>
      </c>
      <c r="E3" s="2"/>
      <c r="F3" s="1">
        <v>6170</v>
      </c>
      <c r="G3" s="1">
        <v>5599</v>
      </c>
      <c r="H3" s="1">
        <v>16181</v>
      </c>
      <c r="I3" s="2">
        <v>93</v>
      </c>
      <c r="J3" s="1">
        <v>548709</v>
      </c>
      <c r="K3" s="1">
        <v>750069</v>
      </c>
      <c r="L3" s="1">
        <v>731545</v>
      </c>
      <c r="M3" s="42"/>
      <c r="N3" s="35">
        <f>IFERROR(B3/J3,0)</f>
        <v>2.1572454616199114E-2</v>
      </c>
      <c r="O3" s="36">
        <f>IFERROR(I3/H3,0)</f>
        <v>5.7474816142389223E-3</v>
      </c>
      <c r="P3" s="34">
        <f>D3*250</f>
        <v>17000</v>
      </c>
      <c r="Q3" s="37">
        <f>ABS(P3-B3)/B3</f>
        <v>0.43617470642899381</v>
      </c>
    </row>
    <row r="4" spans="1:17" ht="15" thickBot="1" x14ac:dyDescent="0.35">
      <c r="A4" s="39" t="s">
        <v>33</v>
      </c>
      <c r="B4" s="1">
        <v>234906</v>
      </c>
      <c r="C4" s="2"/>
      <c r="D4" s="1">
        <v>5859</v>
      </c>
      <c r="E4" s="2"/>
      <c r="F4" s="1">
        <v>39089</v>
      </c>
      <c r="G4" s="1">
        <v>189958</v>
      </c>
      <c r="H4" s="1">
        <v>32273</v>
      </c>
      <c r="I4" s="2">
        <v>805</v>
      </c>
      <c r="J4" s="1">
        <v>1979581</v>
      </c>
      <c r="K4" s="1">
        <v>271968</v>
      </c>
      <c r="L4" s="1">
        <v>7278717</v>
      </c>
      <c r="M4" s="42"/>
      <c r="N4" s="35">
        <f>IFERROR(B4/J4,0)</f>
        <v>0.11866450526651852</v>
      </c>
      <c r="O4" s="36">
        <f>IFERROR(I4/H4,0)</f>
        <v>2.4943451182102686E-2</v>
      </c>
      <c r="P4" s="34">
        <f>D4*250</f>
        <v>1464750</v>
      </c>
      <c r="Q4" s="37">
        <f>ABS(P4-B4)/B4</f>
        <v>5.2354729125692829</v>
      </c>
    </row>
    <row r="5" spans="1:17" ht="12.5" customHeight="1" thickBot="1" x14ac:dyDescent="0.35">
      <c r="A5" s="39" t="s">
        <v>34</v>
      </c>
      <c r="B5" s="1">
        <v>102798</v>
      </c>
      <c r="C5" s="2"/>
      <c r="D5" s="1">
        <v>1772</v>
      </c>
      <c r="E5" s="2"/>
      <c r="F5" s="1">
        <v>92288</v>
      </c>
      <c r="G5" s="1">
        <v>8738</v>
      </c>
      <c r="H5" s="1">
        <v>34064</v>
      </c>
      <c r="I5" s="2">
        <v>587</v>
      </c>
      <c r="J5" s="1">
        <v>1298158</v>
      </c>
      <c r="K5" s="1">
        <v>430166</v>
      </c>
      <c r="L5" s="1">
        <v>3017804</v>
      </c>
      <c r="M5" s="42"/>
      <c r="N5" s="35">
        <f>IFERROR(B5/J5,0)</f>
        <v>7.9187587335285844E-2</v>
      </c>
      <c r="O5" s="36">
        <f>IFERROR(I5/H5,0)</f>
        <v>1.7232268670737436E-2</v>
      </c>
      <c r="P5" s="34">
        <f>D5*250</f>
        <v>443000</v>
      </c>
      <c r="Q5" s="37">
        <f>ABS(P5-B5)/B5</f>
        <v>3.3094223623027683</v>
      </c>
    </row>
    <row r="6" spans="1:17" ht="15" thickBot="1" x14ac:dyDescent="0.35">
      <c r="A6" s="39" t="s">
        <v>10</v>
      </c>
      <c r="B6" s="1">
        <v>894607</v>
      </c>
      <c r="C6" s="2"/>
      <c r="D6" s="1">
        <v>17265</v>
      </c>
      <c r="E6" s="2"/>
      <c r="F6" s="1">
        <v>461472</v>
      </c>
      <c r="G6" s="1">
        <v>415870</v>
      </c>
      <c r="H6" s="1">
        <v>22641</v>
      </c>
      <c r="I6" s="2">
        <v>437</v>
      </c>
      <c r="J6" s="1">
        <v>17358770</v>
      </c>
      <c r="K6" s="1">
        <v>439327</v>
      </c>
      <c r="L6" s="1">
        <v>39512223</v>
      </c>
      <c r="M6" s="42"/>
      <c r="N6" s="35">
        <f>IFERROR(B6/J6,0)</f>
        <v>5.1536312768704233E-2</v>
      </c>
      <c r="O6" s="36">
        <f>IFERROR(I6/H6,0)</f>
        <v>1.9301267611854599E-2</v>
      </c>
      <c r="P6" s="34">
        <f>D6*250</f>
        <v>4316250</v>
      </c>
      <c r="Q6" s="37">
        <f>ABS(P6-B6)/B6</f>
        <v>3.8247442731836436</v>
      </c>
    </row>
    <row r="7" spans="1:17" ht="15" thickBot="1" x14ac:dyDescent="0.35">
      <c r="A7" s="39" t="s">
        <v>18</v>
      </c>
      <c r="B7" s="1">
        <v>90222</v>
      </c>
      <c r="C7" s="2"/>
      <c r="D7" s="1">
        <v>2198</v>
      </c>
      <c r="E7" s="2"/>
      <c r="F7" s="1">
        <v>41123</v>
      </c>
      <c r="G7" s="1">
        <v>46901</v>
      </c>
      <c r="H7" s="1">
        <v>15667</v>
      </c>
      <c r="I7" s="2">
        <v>382</v>
      </c>
      <c r="J7" s="1">
        <v>1113799</v>
      </c>
      <c r="K7" s="1">
        <v>193410</v>
      </c>
      <c r="L7" s="1">
        <v>5758736</v>
      </c>
      <c r="M7" s="42"/>
      <c r="N7" s="35">
        <f>IFERROR(B7/J7,0)</f>
        <v>8.1003843601942543E-2</v>
      </c>
      <c r="O7" s="36">
        <f>IFERROR(I7/H7,0)</f>
        <v>2.4382459947660688E-2</v>
      </c>
      <c r="P7" s="34">
        <f>D7*250</f>
        <v>549500</v>
      </c>
      <c r="Q7" s="37">
        <f>ABS(P7-B7)/B7</f>
        <v>5.0905322426902533</v>
      </c>
    </row>
    <row r="8" spans="1:17" ht="15" thickBot="1" x14ac:dyDescent="0.35">
      <c r="A8" s="39" t="s">
        <v>23</v>
      </c>
      <c r="B8" s="1">
        <v>65373</v>
      </c>
      <c r="C8" s="2"/>
      <c r="D8" s="1">
        <v>4569</v>
      </c>
      <c r="E8" s="2"/>
      <c r="F8" s="1">
        <v>43845</v>
      </c>
      <c r="G8" s="1">
        <v>16959</v>
      </c>
      <c r="H8" s="1">
        <v>18336</v>
      </c>
      <c r="I8" s="1">
        <v>1282</v>
      </c>
      <c r="J8" s="1">
        <v>2089633</v>
      </c>
      <c r="K8" s="1">
        <v>586105</v>
      </c>
      <c r="L8" s="1">
        <v>3565287</v>
      </c>
      <c r="M8" s="42"/>
      <c r="N8" s="35">
        <f>IFERROR(B8/J8,0)</f>
        <v>3.1284440856360902E-2</v>
      </c>
      <c r="O8" s="36">
        <f>IFERROR(I8/H8,0)</f>
        <v>6.9917102966841185E-2</v>
      </c>
      <c r="P8" s="34">
        <f>D8*250</f>
        <v>1142250</v>
      </c>
      <c r="Q8" s="37">
        <f>ABS(P8-B8)/B8</f>
        <v>16.472809875636731</v>
      </c>
    </row>
    <row r="9" spans="1:17" ht="15" thickBot="1" x14ac:dyDescent="0.35">
      <c r="A9" s="39" t="s">
        <v>43</v>
      </c>
      <c r="B9" s="1">
        <v>23528</v>
      </c>
      <c r="C9" s="2"/>
      <c r="D9" s="2">
        <v>670</v>
      </c>
      <c r="E9" s="2"/>
      <c r="F9" s="1">
        <v>12410</v>
      </c>
      <c r="G9" s="1">
        <v>10448</v>
      </c>
      <c r="H9" s="1">
        <v>24162</v>
      </c>
      <c r="I9" s="2">
        <v>688</v>
      </c>
      <c r="J9" s="1">
        <v>333059</v>
      </c>
      <c r="K9" s="1">
        <v>342033</v>
      </c>
      <c r="L9" s="1">
        <v>973764</v>
      </c>
      <c r="M9" s="42"/>
      <c r="N9" s="35">
        <f>IFERROR(B9/J9,0)</f>
        <v>7.0642138479969016E-2</v>
      </c>
      <c r="O9" s="36">
        <f>IFERROR(I9/H9,0)</f>
        <v>2.8474464034434235E-2</v>
      </c>
      <c r="P9" s="34">
        <f>D9*250</f>
        <v>167500</v>
      </c>
      <c r="Q9" s="37">
        <f>ABS(P9-B9)/B9</f>
        <v>6.1191771506290378</v>
      </c>
    </row>
    <row r="10" spans="1:17" ht="15" thickBot="1" x14ac:dyDescent="0.35">
      <c r="A10" s="39" t="s">
        <v>63</v>
      </c>
      <c r="B10" s="1">
        <v>16537</v>
      </c>
      <c r="C10" s="2"/>
      <c r="D10" s="2">
        <v>642</v>
      </c>
      <c r="E10" s="2"/>
      <c r="F10" s="1">
        <v>12979</v>
      </c>
      <c r="G10" s="1">
        <v>2916</v>
      </c>
      <c r="H10" s="1">
        <v>23432</v>
      </c>
      <c r="I10" s="2">
        <v>910</v>
      </c>
      <c r="J10" s="1">
        <v>479435</v>
      </c>
      <c r="K10" s="1">
        <v>679328</v>
      </c>
      <c r="L10" s="1">
        <v>705749</v>
      </c>
      <c r="M10" s="42"/>
      <c r="N10" s="35">
        <f>IFERROR(B10/J10,0)</f>
        <v>3.4492684096905736E-2</v>
      </c>
      <c r="O10" s="36">
        <f>IFERROR(I10/H10,0)</f>
        <v>3.883578012973711E-2</v>
      </c>
      <c r="P10" s="34">
        <f>D10*250</f>
        <v>160500</v>
      </c>
      <c r="Q10" s="37">
        <f>ABS(P10-B10)/B10</f>
        <v>8.7055088589224159</v>
      </c>
    </row>
    <row r="11" spans="1:17" ht="15" thickBot="1" x14ac:dyDescent="0.35">
      <c r="A11" s="39" t="s">
        <v>13</v>
      </c>
      <c r="B11" s="1">
        <v>768091</v>
      </c>
      <c r="C11" s="2"/>
      <c r="D11" s="1">
        <v>16273</v>
      </c>
      <c r="E11" s="2"/>
      <c r="F11" s="1">
        <v>518668</v>
      </c>
      <c r="G11" s="1">
        <v>233150</v>
      </c>
      <c r="H11" s="1">
        <v>35762</v>
      </c>
      <c r="I11" s="2">
        <v>758</v>
      </c>
      <c r="J11" s="1">
        <v>5829220</v>
      </c>
      <c r="K11" s="1">
        <v>271408</v>
      </c>
      <c r="L11" s="1">
        <v>21477737</v>
      </c>
      <c r="M11" s="42"/>
      <c r="N11" s="35">
        <f>IFERROR(B11/J11,0)</f>
        <v>0.13176565646861843</v>
      </c>
      <c r="O11" s="36">
        <f>IFERROR(I11/H11,0)</f>
        <v>2.1195682568089035E-2</v>
      </c>
      <c r="P11" s="34">
        <f>D11*250</f>
        <v>4068250</v>
      </c>
      <c r="Q11" s="37">
        <f>ABS(P11-B11)/B11</f>
        <v>4.2965729321135129</v>
      </c>
    </row>
    <row r="12" spans="1:17" ht="15" thickBot="1" x14ac:dyDescent="0.35">
      <c r="A12" s="39" t="s">
        <v>16</v>
      </c>
      <c r="B12" s="1">
        <v>345535</v>
      </c>
      <c r="C12" s="2"/>
      <c r="D12" s="1">
        <v>7729</v>
      </c>
      <c r="E12" s="2"/>
      <c r="F12" s="1">
        <v>173474</v>
      </c>
      <c r="G12" s="1">
        <v>164332</v>
      </c>
      <c r="H12" s="1">
        <v>32544</v>
      </c>
      <c r="I12" s="2">
        <v>728</v>
      </c>
      <c r="J12" s="1">
        <v>3689357</v>
      </c>
      <c r="K12" s="1">
        <v>347481</v>
      </c>
      <c r="L12" s="1">
        <v>10617423</v>
      </c>
      <c r="M12" s="42"/>
      <c r="N12" s="35">
        <f>IFERROR(B12/J12,0)</f>
        <v>9.3657241627741639E-2</v>
      </c>
      <c r="O12" s="36">
        <f>IFERROR(I12/H12,0)</f>
        <v>2.2369714847590955E-2</v>
      </c>
      <c r="P12" s="34">
        <f>D12*250</f>
        <v>1932250</v>
      </c>
      <c r="Q12" s="37">
        <f>ABS(P12-B12)/B12</f>
        <v>4.5920529034685345</v>
      </c>
    </row>
    <row r="13" spans="1:17" ht="13.5" thickBot="1" x14ac:dyDescent="0.35">
      <c r="A13" s="40" t="s">
        <v>64</v>
      </c>
      <c r="B13" s="1">
        <v>4056</v>
      </c>
      <c r="C13" s="2"/>
      <c r="D13" s="2">
        <v>69</v>
      </c>
      <c r="E13" s="2"/>
      <c r="F13" s="1">
        <v>2471</v>
      </c>
      <c r="G13" s="1">
        <v>1516</v>
      </c>
      <c r="H13" s="2"/>
      <c r="I13" s="2"/>
      <c r="J13" s="1">
        <v>62488</v>
      </c>
      <c r="K13" s="2"/>
      <c r="L13" s="2"/>
      <c r="M13" s="42"/>
      <c r="N13" s="35">
        <f>IFERROR(B13/J13,0)</f>
        <v>6.4908462424785554E-2</v>
      </c>
      <c r="O13" s="36">
        <f>IFERROR(I13/H13,0)</f>
        <v>0</v>
      </c>
      <c r="P13" s="34">
        <f>D13*250</f>
        <v>17250</v>
      </c>
      <c r="Q13" s="37">
        <f>ABS(P13-B13)/B13</f>
        <v>3.2529585798816569</v>
      </c>
    </row>
    <row r="14" spans="1:17" ht="15" thickBot="1" x14ac:dyDescent="0.35">
      <c r="A14" s="39" t="s">
        <v>47</v>
      </c>
      <c r="B14" s="1">
        <v>14335</v>
      </c>
      <c r="C14" s="2"/>
      <c r="D14" s="2">
        <v>206</v>
      </c>
      <c r="E14" s="2"/>
      <c r="F14" s="1">
        <v>11232</v>
      </c>
      <c r="G14" s="1">
        <v>2897</v>
      </c>
      <c r="H14" s="1">
        <v>10125</v>
      </c>
      <c r="I14" s="2">
        <v>145</v>
      </c>
      <c r="J14" s="1">
        <v>491450</v>
      </c>
      <c r="K14" s="1">
        <v>347101</v>
      </c>
      <c r="L14" s="1">
        <v>1415872</v>
      </c>
      <c r="M14" s="42"/>
      <c r="N14" s="35">
        <f>IFERROR(B14/J14,0)</f>
        <v>2.916878624478584E-2</v>
      </c>
      <c r="O14" s="36">
        <f>IFERROR(I14/H14,0)</f>
        <v>1.4320987654320988E-2</v>
      </c>
      <c r="P14" s="34">
        <f>D14*250</f>
        <v>51500</v>
      </c>
      <c r="Q14" s="37">
        <f>ABS(P14-B14)/B14</f>
        <v>2.5926055109870947</v>
      </c>
    </row>
    <row r="15" spans="1:17" ht="15" thickBot="1" x14ac:dyDescent="0.35">
      <c r="A15" s="39" t="s">
        <v>49</v>
      </c>
      <c r="B15" s="1">
        <v>56600</v>
      </c>
      <c r="C15" s="2"/>
      <c r="D15" s="2">
        <v>553</v>
      </c>
      <c r="E15" s="2"/>
      <c r="F15" s="1">
        <v>27221</v>
      </c>
      <c r="G15" s="1">
        <v>28826</v>
      </c>
      <c r="H15" s="1">
        <v>31672</v>
      </c>
      <c r="I15" s="2">
        <v>309</v>
      </c>
      <c r="J15" s="1">
        <v>363048</v>
      </c>
      <c r="K15" s="1">
        <v>203153</v>
      </c>
      <c r="L15" s="1">
        <v>1787065</v>
      </c>
      <c r="M15" s="42"/>
      <c r="N15" s="35">
        <f>IFERROR(B15/J15,0)</f>
        <v>0.15590224984024151</v>
      </c>
      <c r="O15" s="36">
        <f>IFERROR(I15/H15,0)</f>
        <v>9.7562515786814852E-3</v>
      </c>
      <c r="P15" s="34">
        <f>D15*250</f>
        <v>138250</v>
      </c>
      <c r="Q15" s="37">
        <f>ABS(P15-B15)/B15</f>
        <v>1.4425795053003534</v>
      </c>
    </row>
    <row r="16" spans="1:17" ht="15" thickBot="1" x14ac:dyDescent="0.35">
      <c r="A16" s="39" t="s">
        <v>12</v>
      </c>
      <c r="B16" s="1">
        <v>363746</v>
      </c>
      <c r="C16" s="2"/>
      <c r="D16" s="1">
        <v>9647</v>
      </c>
      <c r="E16" s="2"/>
      <c r="F16" s="1">
        <v>263533</v>
      </c>
      <c r="G16" s="1">
        <v>90566</v>
      </c>
      <c r="H16" s="1">
        <v>28705</v>
      </c>
      <c r="I16" s="2">
        <v>761</v>
      </c>
      <c r="J16" s="1">
        <v>7031082</v>
      </c>
      <c r="K16" s="1">
        <v>554860</v>
      </c>
      <c r="L16" s="1">
        <v>12671821</v>
      </c>
      <c r="M16" s="42"/>
      <c r="N16" s="35">
        <f>IFERROR(B16/J16,0)</f>
        <v>5.1734000542164066E-2</v>
      </c>
      <c r="O16" s="36">
        <f>IFERROR(I16/H16,0)</f>
        <v>2.6511060790802995E-2</v>
      </c>
      <c r="P16" s="34">
        <f>D16*250</f>
        <v>2411750</v>
      </c>
      <c r="Q16" s="37">
        <f>ABS(P16-B16)/B16</f>
        <v>5.6303134604916618</v>
      </c>
    </row>
    <row r="17" spans="1:17" ht="15" thickBot="1" x14ac:dyDescent="0.35">
      <c r="A17" s="39" t="s">
        <v>27</v>
      </c>
      <c r="B17" s="1">
        <v>155246</v>
      </c>
      <c r="C17" s="2"/>
      <c r="D17" s="1">
        <v>4065</v>
      </c>
      <c r="E17" s="2"/>
      <c r="F17" s="1">
        <v>111792</v>
      </c>
      <c r="G17" s="1">
        <v>39389</v>
      </c>
      <c r="H17" s="1">
        <v>23060</v>
      </c>
      <c r="I17" s="2">
        <v>604</v>
      </c>
      <c r="J17" s="1">
        <v>2611265</v>
      </c>
      <c r="K17" s="1">
        <v>387876</v>
      </c>
      <c r="L17" s="1">
        <v>6732219</v>
      </c>
      <c r="M17" s="42"/>
      <c r="N17" s="35">
        <f>IFERROR(B17/J17,0)</f>
        <v>5.9452410996202992E-2</v>
      </c>
      <c r="O17" s="36">
        <f>IFERROR(I17/H17,0)</f>
        <v>2.6192541196877712E-2</v>
      </c>
      <c r="P17" s="34">
        <f>D17*250</f>
        <v>1016250</v>
      </c>
      <c r="Q17" s="37">
        <f>ABS(P17-B17)/B17</f>
        <v>5.5460623784187675</v>
      </c>
    </row>
    <row r="18" spans="1:17" ht="15" thickBot="1" x14ac:dyDescent="0.35">
      <c r="A18" s="39" t="s">
        <v>41</v>
      </c>
      <c r="B18" s="1">
        <v>112243</v>
      </c>
      <c r="C18" s="47">
        <v>426</v>
      </c>
      <c r="D18" s="1">
        <v>1617</v>
      </c>
      <c r="E18" s="48">
        <v>16</v>
      </c>
      <c r="F18" s="1">
        <v>86521</v>
      </c>
      <c r="G18" s="1">
        <v>24105</v>
      </c>
      <c r="H18" s="1">
        <v>35575</v>
      </c>
      <c r="I18" s="2">
        <v>513</v>
      </c>
      <c r="J18" s="1">
        <v>923593</v>
      </c>
      <c r="K18" s="1">
        <v>292733</v>
      </c>
      <c r="L18" s="1">
        <v>3155070</v>
      </c>
      <c r="M18" s="42"/>
      <c r="N18" s="35">
        <f>IFERROR(B18/J18,0)</f>
        <v>0.1215286386969152</v>
      </c>
      <c r="O18" s="36">
        <f>IFERROR(I18/H18,0)</f>
        <v>1.4420238931834153E-2</v>
      </c>
      <c r="P18" s="34">
        <f>D18*250</f>
        <v>404250</v>
      </c>
      <c r="Q18" s="37">
        <f>ABS(P18-B18)/B18</f>
        <v>2.601560899120658</v>
      </c>
    </row>
    <row r="19" spans="1:17" ht="15" thickBot="1" x14ac:dyDescent="0.35">
      <c r="A19" s="39" t="s">
        <v>45</v>
      </c>
      <c r="B19" s="1">
        <v>76192</v>
      </c>
      <c r="C19" s="47">
        <v>325</v>
      </c>
      <c r="D19" s="2">
        <v>952</v>
      </c>
      <c r="E19" s="2"/>
      <c r="F19" s="1">
        <v>58428</v>
      </c>
      <c r="G19" s="1">
        <v>16812</v>
      </c>
      <c r="H19" s="1">
        <v>26153</v>
      </c>
      <c r="I19" s="2">
        <v>327</v>
      </c>
      <c r="J19" s="1">
        <v>605509</v>
      </c>
      <c r="K19" s="1">
        <v>207842</v>
      </c>
      <c r="L19" s="1">
        <v>2913314</v>
      </c>
      <c r="M19" s="43"/>
      <c r="N19" s="35">
        <f>IFERROR(B19/J19,0)</f>
        <v>0.12583132538079533</v>
      </c>
      <c r="O19" s="36">
        <f>IFERROR(I19/H19,0)</f>
        <v>1.2503345696478416E-2</v>
      </c>
      <c r="P19" s="34">
        <f>D19*250</f>
        <v>238000</v>
      </c>
      <c r="Q19" s="37">
        <f>ABS(P19-B19)/B19</f>
        <v>2.123687526249475</v>
      </c>
    </row>
    <row r="20" spans="1:17" ht="15" thickBot="1" x14ac:dyDescent="0.35">
      <c r="A20" s="39" t="s">
        <v>38</v>
      </c>
      <c r="B20" s="1">
        <v>92299</v>
      </c>
      <c r="C20" s="2"/>
      <c r="D20" s="1">
        <v>1380</v>
      </c>
      <c r="E20" s="2"/>
      <c r="F20" s="1">
        <v>17627</v>
      </c>
      <c r="G20" s="1">
        <v>73292</v>
      </c>
      <c r="H20" s="1">
        <v>20659</v>
      </c>
      <c r="I20" s="2">
        <v>309</v>
      </c>
      <c r="J20" s="1">
        <v>1868134</v>
      </c>
      <c r="K20" s="1">
        <v>418145</v>
      </c>
      <c r="L20" s="1">
        <v>4467673</v>
      </c>
      <c r="M20" s="42"/>
      <c r="N20" s="35">
        <f>IFERROR(B20/J20,0)</f>
        <v>4.9407055382536799E-2</v>
      </c>
      <c r="O20" s="36">
        <f>IFERROR(I20/H20,0)</f>
        <v>1.4957161527663488E-2</v>
      </c>
      <c r="P20" s="34">
        <f>D20*250</f>
        <v>345000</v>
      </c>
      <c r="Q20" s="37">
        <f>ABS(P20-B20)/B20</f>
        <v>2.7378519810615498</v>
      </c>
    </row>
    <row r="21" spans="1:17" ht="15" thickBot="1" x14ac:dyDescent="0.35">
      <c r="A21" s="39" t="s">
        <v>14</v>
      </c>
      <c r="B21" s="1">
        <v>178171</v>
      </c>
      <c r="C21" s="2"/>
      <c r="D21" s="1">
        <v>5799</v>
      </c>
      <c r="E21" s="2"/>
      <c r="F21" s="1">
        <v>165282</v>
      </c>
      <c r="G21" s="1">
        <v>7090</v>
      </c>
      <c r="H21" s="1">
        <v>38326</v>
      </c>
      <c r="I21" s="1">
        <v>1247</v>
      </c>
      <c r="J21" s="1">
        <v>2647427</v>
      </c>
      <c r="K21" s="1">
        <v>569487</v>
      </c>
      <c r="L21" s="1">
        <v>4648794</v>
      </c>
      <c r="M21" s="42"/>
      <c r="N21" s="35">
        <f>IFERROR(B21/J21,0)</f>
        <v>6.7299683806201271E-2</v>
      </c>
      <c r="O21" s="36">
        <f>IFERROR(I21/H21,0)</f>
        <v>3.2536659186974896E-2</v>
      </c>
      <c r="P21" s="34">
        <f>D21*250</f>
        <v>1449750</v>
      </c>
      <c r="Q21" s="37">
        <f>ABS(P21-B21)/B21</f>
        <v>7.1368460636130457</v>
      </c>
    </row>
    <row r="22" spans="1:17" ht="15" thickBot="1" x14ac:dyDescent="0.35">
      <c r="A22" s="39" t="s">
        <v>39</v>
      </c>
      <c r="B22" s="1">
        <v>6064</v>
      </c>
      <c r="C22" s="2"/>
      <c r="D22" s="2">
        <v>146</v>
      </c>
      <c r="E22" s="2"/>
      <c r="F22" s="1">
        <v>5269</v>
      </c>
      <c r="G22" s="2">
        <v>649</v>
      </c>
      <c r="H22" s="1">
        <v>4511</v>
      </c>
      <c r="I22" s="2">
        <v>109</v>
      </c>
      <c r="J22" s="1">
        <v>577139</v>
      </c>
      <c r="K22" s="1">
        <v>429351</v>
      </c>
      <c r="L22" s="1">
        <v>1344212</v>
      </c>
      <c r="M22" s="42"/>
      <c r="N22" s="35">
        <f>IFERROR(B22/J22,0)</f>
        <v>1.0507000913124915E-2</v>
      </c>
      <c r="O22" s="36">
        <f>IFERROR(I22/H22,0)</f>
        <v>2.4163156727998226E-2</v>
      </c>
      <c r="P22" s="34">
        <f>D22*250</f>
        <v>36500</v>
      </c>
      <c r="Q22" s="37">
        <f>ABS(P22-B22)/B22</f>
        <v>5.0191292875989442</v>
      </c>
    </row>
    <row r="23" spans="1:17" ht="15" thickBot="1" x14ac:dyDescent="0.35">
      <c r="A23" s="39" t="s">
        <v>26</v>
      </c>
      <c r="B23" s="1">
        <v>137979</v>
      </c>
      <c r="C23" s="2"/>
      <c r="D23" s="1">
        <v>4070</v>
      </c>
      <c r="E23" s="2"/>
      <c r="F23" s="1">
        <v>7999</v>
      </c>
      <c r="G23" s="1">
        <v>125910</v>
      </c>
      <c r="H23" s="1">
        <v>22823</v>
      </c>
      <c r="I23" s="2">
        <v>673</v>
      </c>
      <c r="J23" s="1">
        <v>3169302</v>
      </c>
      <c r="K23" s="1">
        <v>524226</v>
      </c>
      <c r="L23" s="1">
        <v>6045680</v>
      </c>
      <c r="M23" s="42"/>
      <c r="N23" s="35">
        <f>IFERROR(B23/J23,0)</f>
        <v>4.3536084601593666E-2</v>
      </c>
      <c r="O23" s="36">
        <f>IFERROR(I23/H23,0)</f>
        <v>2.9487797397362309E-2</v>
      </c>
      <c r="P23" s="34">
        <f>D23*250</f>
        <v>1017500</v>
      </c>
      <c r="Q23" s="37">
        <f>ABS(P23-B23)/B23</f>
        <v>6.3743105834945899</v>
      </c>
    </row>
    <row r="24" spans="1:17" ht="15" thickBot="1" x14ac:dyDescent="0.35">
      <c r="A24" s="39" t="s">
        <v>17</v>
      </c>
      <c r="B24" s="1">
        <v>147215</v>
      </c>
      <c r="C24" s="2"/>
      <c r="D24" s="1">
        <v>9810</v>
      </c>
      <c r="E24" s="2"/>
      <c r="F24" s="1">
        <v>122856</v>
      </c>
      <c r="G24" s="1">
        <v>14549</v>
      </c>
      <c r="H24" s="1">
        <v>21359</v>
      </c>
      <c r="I24" s="1">
        <v>1423</v>
      </c>
      <c r="J24" s="1">
        <v>2875253</v>
      </c>
      <c r="K24" s="1">
        <v>417157</v>
      </c>
      <c r="L24" s="1">
        <v>6892503</v>
      </c>
      <c r="M24" s="42"/>
      <c r="N24" s="35">
        <f>IFERROR(B24/J24,0)</f>
        <v>5.1200711728672223E-2</v>
      </c>
      <c r="O24" s="36">
        <f>IFERROR(I24/H24,0)</f>
        <v>6.6622969240132959E-2</v>
      </c>
      <c r="P24" s="34">
        <f>D24*250</f>
        <v>2452500</v>
      </c>
      <c r="Q24" s="37">
        <f>ABS(P24-B24)/B24</f>
        <v>15.659307815100364</v>
      </c>
    </row>
    <row r="25" spans="1:17" ht="15" thickBot="1" x14ac:dyDescent="0.35">
      <c r="A25" s="39" t="s">
        <v>11</v>
      </c>
      <c r="B25" s="1">
        <v>170076</v>
      </c>
      <c r="C25" s="2"/>
      <c r="D25" s="1">
        <v>7464</v>
      </c>
      <c r="E25" s="2"/>
      <c r="F25" s="1">
        <v>109539</v>
      </c>
      <c r="G25" s="1">
        <v>53073</v>
      </c>
      <c r="H25" s="1">
        <v>17030</v>
      </c>
      <c r="I25" s="2">
        <v>747</v>
      </c>
      <c r="J25" s="1">
        <v>4824533</v>
      </c>
      <c r="K25" s="1">
        <v>483088</v>
      </c>
      <c r="L25" s="1">
        <v>9986857</v>
      </c>
      <c r="M25" s="42"/>
      <c r="N25" s="35">
        <f>IFERROR(B25/J25,0)</f>
        <v>3.5252323903681458E-2</v>
      </c>
      <c r="O25" s="36">
        <f>IFERROR(I25/H25,0)</f>
        <v>4.3863769817968294E-2</v>
      </c>
      <c r="P25" s="34">
        <f>D25*250</f>
        <v>1866000</v>
      </c>
      <c r="Q25" s="37">
        <f>ABS(P25-B25)/B25</f>
        <v>9.9715656530021874</v>
      </c>
    </row>
    <row r="26" spans="1:17" ht="15" thickBot="1" x14ac:dyDescent="0.35">
      <c r="A26" s="39" t="s">
        <v>32</v>
      </c>
      <c r="B26" s="1">
        <v>128152</v>
      </c>
      <c r="C26" s="2"/>
      <c r="D26" s="1">
        <v>2354</v>
      </c>
      <c r="E26" s="2"/>
      <c r="F26" s="1">
        <v>113976</v>
      </c>
      <c r="G26" s="1">
        <v>11822</v>
      </c>
      <c r="H26" s="1">
        <v>22723</v>
      </c>
      <c r="I26" s="2">
        <v>417</v>
      </c>
      <c r="J26" s="1">
        <v>2587268</v>
      </c>
      <c r="K26" s="1">
        <v>458765</v>
      </c>
      <c r="L26" s="1">
        <v>5639632</v>
      </c>
      <c r="M26" s="42"/>
      <c r="N26" s="35">
        <f>IFERROR(B26/J26,0)</f>
        <v>4.9531784105859927E-2</v>
      </c>
      <c r="O26" s="36">
        <f>IFERROR(I26/H26,0)</f>
        <v>1.8351450072613653E-2</v>
      </c>
      <c r="P26" s="34">
        <f>D26*250</f>
        <v>588500</v>
      </c>
      <c r="Q26" s="37">
        <f>ABS(P26-B26)/B26</f>
        <v>3.5922030089268993</v>
      </c>
    </row>
    <row r="27" spans="1:17" ht="15" thickBot="1" x14ac:dyDescent="0.35">
      <c r="A27" s="39" t="s">
        <v>30</v>
      </c>
      <c r="B27" s="1">
        <v>113081</v>
      </c>
      <c r="C27" s="2"/>
      <c r="D27" s="1">
        <v>3231</v>
      </c>
      <c r="E27" s="2"/>
      <c r="F27" s="1">
        <v>97675</v>
      </c>
      <c r="G27" s="1">
        <v>12175</v>
      </c>
      <c r="H27" s="1">
        <v>37996</v>
      </c>
      <c r="I27" s="1">
        <v>1086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0.12010319351864833</v>
      </c>
      <c r="O27" s="36">
        <f>IFERROR(I27/H27,0)</f>
        <v>2.8581955995367933E-2</v>
      </c>
      <c r="P27" s="34">
        <f>D27*250</f>
        <v>807750</v>
      </c>
      <c r="Q27" s="37">
        <f>ABS(P27-B27)/B27</f>
        <v>6.1431098062450813</v>
      </c>
    </row>
    <row r="28" spans="1:17" ht="15" thickBot="1" x14ac:dyDescent="0.35">
      <c r="A28" s="39" t="s">
        <v>35</v>
      </c>
      <c r="B28" s="1">
        <v>171085</v>
      </c>
      <c r="C28" s="63">
        <v>1892</v>
      </c>
      <c r="D28" s="1">
        <v>2789</v>
      </c>
      <c r="E28" s="48">
        <v>26</v>
      </c>
      <c r="F28" s="1">
        <v>39660</v>
      </c>
      <c r="G28" s="1">
        <v>128636</v>
      </c>
      <c r="H28" s="1">
        <v>27876</v>
      </c>
      <c r="I28" s="2">
        <v>454</v>
      </c>
      <c r="J28" s="1">
        <v>2459389</v>
      </c>
      <c r="K28" s="1">
        <v>400720</v>
      </c>
      <c r="L28" s="1">
        <v>6137428</v>
      </c>
      <c r="M28" s="42"/>
      <c r="N28" s="35">
        <f>IFERROR(B28/J28,0)</f>
        <v>6.9564025861707929E-2</v>
      </c>
      <c r="O28" s="36">
        <f>IFERROR(I28/H28,0)</f>
        <v>1.6286411249820634E-2</v>
      </c>
      <c r="P28" s="34">
        <f>D28*250</f>
        <v>697250</v>
      </c>
      <c r="Q28" s="37">
        <f>ABS(P28-B28)/B28</f>
        <v>3.0754595668819591</v>
      </c>
    </row>
    <row r="29" spans="1:17" ht="15" thickBot="1" x14ac:dyDescent="0.35">
      <c r="A29" s="39" t="s">
        <v>51</v>
      </c>
      <c r="B29" s="1">
        <v>25640</v>
      </c>
      <c r="C29" s="2"/>
      <c r="D29" s="2">
        <v>278</v>
      </c>
      <c r="E29" s="2"/>
      <c r="F29" s="1">
        <v>16266</v>
      </c>
      <c r="G29" s="1">
        <v>9096</v>
      </c>
      <c r="H29" s="1">
        <v>23990</v>
      </c>
      <c r="I29" s="2">
        <v>260</v>
      </c>
      <c r="J29" s="1">
        <v>452846</v>
      </c>
      <c r="K29" s="1">
        <v>423704</v>
      </c>
      <c r="L29" s="1">
        <v>1068778</v>
      </c>
      <c r="M29" s="42"/>
      <c r="N29" s="35">
        <f>IFERROR(B29/J29,0)</f>
        <v>5.6619689695834786E-2</v>
      </c>
      <c r="O29" s="36">
        <f>IFERROR(I29/H29,0)</f>
        <v>1.0837849103793247E-2</v>
      </c>
      <c r="P29" s="34">
        <f>D29*250</f>
        <v>69500</v>
      </c>
      <c r="Q29" s="37">
        <f>ABS(P29-B29)/B29</f>
        <v>1.7106084243369735</v>
      </c>
    </row>
    <row r="30" spans="1:17" ht="15" thickBot="1" x14ac:dyDescent="0.35">
      <c r="A30" s="39" t="s">
        <v>50</v>
      </c>
      <c r="B30" s="1">
        <v>61285</v>
      </c>
      <c r="C30" s="2"/>
      <c r="D30" s="2">
        <v>587</v>
      </c>
      <c r="E30" s="2"/>
      <c r="F30" s="1">
        <v>40494</v>
      </c>
      <c r="G30" s="1">
        <v>20204</v>
      </c>
      <c r="H30" s="1">
        <v>31682</v>
      </c>
      <c r="I30" s="2">
        <v>303</v>
      </c>
      <c r="J30" s="1">
        <v>559625</v>
      </c>
      <c r="K30" s="1">
        <v>289300</v>
      </c>
      <c r="L30" s="1">
        <v>1934408</v>
      </c>
      <c r="M30" s="42"/>
      <c r="N30" s="35">
        <f>IFERROR(B30/J30,0)</f>
        <v>0.10951083314719678</v>
      </c>
      <c r="O30" s="36">
        <f>IFERROR(I30/H30,0)</f>
        <v>9.5637901647623261E-3</v>
      </c>
      <c r="P30" s="34">
        <f>D30*250</f>
        <v>146750</v>
      </c>
      <c r="Q30" s="37">
        <f>ABS(P30-B30)/B30</f>
        <v>1.3945500530309212</v>
      </c>
    </row>
    <row r="31" spans="1:17" ht="15" thickBot="1" x14ac:dyDescent="0.35">
      <c r="A31" s="39" t="s">
        <v>31</v>
      </c>
      <c r="B31" s="1">
        <v>92853</v>
      </c>
      <c r="C31" s="2"/>
      <c r="D31" s="1">
        <v>1736</v>
      </c>
      <c r="E31" s="2"/>
      <c r="F31" s="1">
        <v>68366</v>
      </c>
      <c r="G31" s="1">
        <v>22751</v>
      </c>
      <c r="H31" s="1">
        <v>30146</v>
      </c>
      <c r="I31" s="2">
        <v>564</v>
      </c>
      <c r="J31" s="1">
        <v>1175414</v>
      </c>
      <c r="K31" s="1">
        <v>381609</v>
      </c>
      <c r="L31" s="1">
        <v>3080156</v>
      </c>
      <c r="M31" s="42"/>
      <c r="N31" s="35">
        <f>IFERROR(B31/J31,0)</f>
        <v>7.8995996304280877E-2</v>
      </c>
      <c r="O31" s="36">
        <f>IFERROR(I31/H31,0)</f>
        <v>1.8708949777748292E-2</v>
      </c>
      <c r="P31" s="34">
        <f>D31*250</f>
        <v>434000</v>
      </c>
      <c r="Q31" s="37">
        <f>ABS(P31-B31)/B31</f>
        <v>3.6740546885937988</v>
      </c>
    </row>
    <row r="32" spans="1:17" ht="15" thickBot="1" x14ac:dyDescent="0.35">
      <c r="A32" s="39" t="s">
        <v>42</v>
      </c>
      <c r="B32" s="1">
        <v>9994</v>
      </c>
      <c r="C32" s="2"/>
      <c r="D32" s="2">
        <v>470</v>
      </c>
      <c r="E32" s="2"/>
      <c r="F32" s="1">
        <v>8692</v>
      </c>
      <c r="G32" s="2">
        <v>832</v>
      </c>
      <c r="H32" s="1">
        <v>7350</v>
      </c>
      <c r="I32" s="2">
        <v>346</v>
      </c>
      <c r="J32" s="1">
        <v>355052</v>
      </c>
      <c r="K32" s="1">
        <v>261123</v>
      </c>
      <c r="L32" s="1">
        <v>1359711</v>
      </c>
      <c r="M32" s="42"/>
      <c r="N32" s="35">
        <f>IFERROR(B32/J32,0)</f>
        <v>2.8147989590257202E-2</v>
      </c>
      <c r="O32" s="36">
        <f>IFERROR(I32/H32,0)</f>
        <v>4.7074829931972789E-2</v>
      </c>
      <c r="P32" s="34">
        <f>D32*250</f>
        <v>117500</v>
      </c>
      <c r="Q32" s="37">
        <f>ABS(P32-B32)/B32</f>
        <v>10.757054232539524</v>
      </c>
    </row>
    <row r="33" spans="1:17" ht="15" thickBot="1" x14ac:dyDescent="0.35">
      <c r="A33" s="39" t="s">
        <v>8</v>
      </c>
      <c r="B33" s="1">
        <v>228633</v>
      </c>
      <c r="C33" s="2"/>
      <c r="D33" s="1">
        <v>16390</v>
      </c>
      <c r="E33" s="2"/>
      <c r="F33" s="1">
        <v>178570</v>
      </c>
      <c r="G33" s="1">
        <v>33673</v>
      </c>
      <c r="H33" s="1">
        <v>25741</v>
      </c>
      <c r="I33" s="1">
        <v>1845</v>
      </c>
      <c r="J33" s="1">
        <v>4297612</v>
      </c>
      <c r="K33" s="1">
        <v>483846</v>
      </c>
      <c r="L33" s="1">
        <v>8882190</v>
      </c>
      <c r="M33" s="42"/>
      <c r="N33" s="35">
        <f>IFERROR(B33/J33,0)</f>
        <v>5.3200009679794269E-2</v>
      </c>
      <c r="O33" s="36">
        <f>IFERROR(I33/H33,0)</f>
        <v>7.1675537080921489E-2</v>
      </c>
      <c r="P33" s="34">
        <f>D33*250</f>
        <v>4097500</v>
      </c>
      <c r="Q33" s="37">
        <f>ABS(P33-B33)/B33</f>
        <v>16.921734832679448</v>
      </c>
    </row>
    <row r="34" spans="1:17" ht="15" thickBot="1" x14ac:dyDescent="0.35">
      <c r="A34" s="39" t="s">
        <v>44</v>
      </c>
      <c r="B34" s="1">
        <v>39377</v>
      </c>
      <c r="C34" s="2"/>
      <c r="D34" s="2">
        <v>953</v>
      </c>
      <c r="E34" s="2"/>
      <c r="F34" s="1">
        <v>20562</v>
      </c>
      <c r="G34" s="1">
        <v>17862</v>
      </c>
      <c r="H34" s="1">
        <v>18779</v>
      </c>
      <c r="I34" s="2">
        <v>454</v>
      </c>
      <c r="J34" s="1">
        <v>1089150</v>
      </c>
      <c r="K34" s="1">
        <v>519427</v>
      </c>
      <c r="L34" s="1">
        <v>2096829</v>
      </c>
      <c r="M34" s="42"/>
      <c r="N34" s="35">
        <f>IFERROR(B34/J34,0)</f>
        <v>3.6153881467199195E-2</v>
      </c>
      <c r="O34" s="36">
        <f>IFERROR(I34/H34,0)</f>
        <v>2.4175941210927098E-2</v>
      </c>
      <c r="P34" s="34">
        <f>D34*250</f>
        <v>238250</v>
      </c>
      <c r="Q34" s="37">
        <f>ABS(P34-B34)/B34</f>
        <v>5.0504863245041518</v>
      </c>
    </row>
    <row r="35" spans="1:17" ht="15" thickBot="1" x14ac:dyDescent="0.35">
      <c r="A35" s="39" t="s">
        <v>7</v>
      </c>
      <c r="B35" s="1">
        <v>526281</v>
      </c>
      <c r="C35" s="2"/>
      <c r="D35" s="1">
        <v>33536</v>
      </c>
      <c r="E35" s="2"/>
      <c r="F35" s="1">
        <v>412909</v>
      </c>
      <c r="G35" s="1">
        <v>79836</v>
      </c>
      <c r="H35" s="1">
        <v>27053</v>
      </c>
      <c r="I35" s="1">
        <v>1724</v>
      </c>
      <c r="J35" s="1">
        <v>13332845</v>
      </c>
      <c r="K35" s="1">
        <v>685368</v>
      </c>
      <c r="L35" s="1">
        <v>19453561</v>
      </c>
      <c r="M35" s="42"/>
      <c r="N35" s="35">
        <f>IFERROR(B35/J35,0)</f>
        <v>3.9472520681069947E-2</v>
      </c>
      <c r="O35" s="36">
        <f>IFERROR(I35/H35,0)</f>
        <v>6.3726758584999821E-2</v>
      </c>
      <c r="P35" s="34">
        <f>D35*250</f>
        <v>8384000</v>
      </c>
      <c r="Q35" s="37">
        <f>ABS(P35-B35)/B35</f>
        <v>14.930653016164369</v>
      </c>
    </row>
    <row r="36" spans="1:17" ht="15" thickBot="1" x14ac:dyDescent="0.35">
      <c r="A36" s="39" t="s">
        <v>24</v>
      </c>
      <c r="B36" s="1">
        <v>252992</v>
      </c>
      <c r="C36" s="2"/>
      <c r="D36" s="1">
        <v>4082</v>
      </c>
      <c r="E36" s="2"/>
      <c r="F36" s="1">
        <v>218541</v>
      </c>
      <c r="G36" s="1">
        <v>30369</v>
      </c>
      <c r="H36" s="1">
        <v>24122</v>
      </c>
      <c r="I36" s="2">
        <v>389</v>
      </c>
      <c r="J36" s="1">
        <v>3718606</v>
      </c>
      <c r="K36" s="1">
        <v>354555</v>
      </c>
      <c r="L36" s="1">
        <v>10488084</v>
      </c>
      <c r="M36" s="42"/>
      <c r="N36" s="35">
        <f>IFERROR(B36/J36,0)</f>
        <v>6.8034096648044995E-2</v>
      </c>
      <c r="O36" s="36">
        <f>IFERROR(I36/H36,0)</f>
        <v>1.6126357681784262E-2</v>
      </c>
      <c r="P36" s="34">
        <f>D36*250</f>
        <v>1020500</v>
      </c>
      <c r="Q36" s="37">
        <f>ABS(P36-B36)/B36</f>
        <v>3.0337243865418668</v>
      </c>
    </row>
    <row r="37" spans="1:17" ht="15" thickBot="1" x14ac:dyDescent="0.35">
      <c r="A37" s="39" t="s">
        <v>53</v>
      </c>
      <c r="B37" s="1">
        <v>35052</v>
      </c>
      <c r="C37" s="2"/>
      <c r="D37" s="2">
        <v>431</v>
      </c>
      <c r="E37" s="2"/>
      <c r="F37" s="1">
        <v>28271</v>
      </c>
      <c r="G37" s="1">
        <v>6350</v>
      </c>
      <c r="H37" s="1">
        <v>45996</v>
      </c>
      <c r="I37" s="2">
        <v>566</v>
      </c>
      <c r="J37" s="1">
        <v>277692</v>
      </c>
      <c r="K37" s="1">
        <v>364396</v>
      </c>
      <c r="L37" s="1">
        <v>762062</v>
      </c>
      <c r="M37" s="42"/>
      <c r="N37" s="35">
        <f>IFERROR(B37/J37,0)</f>
        <v>0.12622617864396526</v>
      </c>
      <c r="O37" s="36">
        <f>IFERROR(I37/H37,0)</f>
        <v>1.230541786242282E-2</v>
      </c>
      <c r="P37" s="34">
        <f>D37*250</f>
        <v>107750</v>
      </c>
      <c r="Q37" s="37">
        <f>ABS(P37-B37)/B37</f>
        <v>2.07400433641447</v>
      </c>
    </row>
    <row r="38" spans="1:17" ht="15" thickBot="1" x14ac:dyDescent="0.35">
      <c r="A38" s="39" t="s">
        <v>21</v>
      </c>
      <c r="B38" s="1">
        <v>190503</v>
      </c>
      <c r="C38" s="2"/>
      <c r="D38" s="1">
        <v>5196</v>
      </c>
      <c r="E38" s="2"/>
      <c r="F38" s="1">
        <v>155181</v>
      </c>
      <c r="G38" s="1">
        <v>30126</v>
      </c>
      <c r="H38" s="1">
        <v>16297</v>
      </c>
      <c r="I38" s="2">
        <v>445</v>
      </c>
      <c r="J38" s="1">
        <v>4044119</v>
      </c>
      <c r="K38" s="1">
        <v>345974</v>
      </c>
      <c r="L38" s="1">
        <v>11689100</v>
      </c>
      <c r="M38" s="42"/>
      <c r="N38" s="35">
        <f>IFERROR(B38/J38,0)</f>
        <v>4.7106180604477764E-2</v>
      </c>
      <c r="O38" s="36">
        <f>IFERROR(I38/H38,0)</f>
        <v>2.730563907467632E-2</v>
      </c>
      <c r="P38" s="34">
        <f>D38*250</f>
        <v>1299000</v>
      </c>
      <c r="Q38" s="37">
        <f>ABS(P38-B38)/B38</f>
        <v>5.8187902552715709</v>
      </c>
    </row>
    <row r="39" spans="1:17" ht="15" thickBot="1" x14ac:dyDescent="0.35">
      <c r="A39" s="39" t="s">
        <v>46</v>
      </c>
      <c r="B39" s="1">
        <v>112483</v>
      </c>
      <c r="C39" s="2"/>
      <c r="D39" s="1">
        <v>1221</v>
      </c>
      <c r="E39" s="2"/>
      <c r="F39" s="1">
        <v>96245</v>
      </c>
      <c r="G39" s="1">
        <v>15017</v>
      </c>
      <c r="H39" s="1">
        <v>28427</v>
      </c>
      <c r="I39" s="2">
        <v>309</v>
      </c>
      <c r="J39" s="1">
        <v>1525561</v>
      </c>
      <c r="K39" s="1">
        <v>385538</v>
      </c>
      <c r="L39" s="1">
        <v>3956971</v>
      </c>
      <c r="M39" s="42"/>
      <c r="N39" s="35">
        <f>IFERROR(B39/J39,0)</f>
        <v>7.3732220474959698E-2</v>
      </c>
      <c r="O39" s="36">
        <f>IFERROR(I39/H39,0)</f>
        <v>1.0869947585042389E-2</v>
      </c>
      <c r="P39" s="34">
        <f>D39*250</f>
        <v>305250</v>
      </c>
      <c r="Q39" s="37">
        <f>ABS(P39-B39)/B39</f>
        <v>1.7137434101153064</v>
      </c>
    </row>
    <row r="40" spans="1:17" ht="15" thickBot="1" x14ac:dyDescent="0.35">
      <c r="A40" s="39" t="s">
        <v>37</v>
      </c>
      <c r="B40" s="1">
        <v>40810</v>
      </c>
      <c r="C40" s="2"/>
      <c r="D40" s="2">
        <v>646</v>
      </c>
      <c r="E40" s="2"/>
      <c r="F40" s="2" t="s">
        <v>104</v>
      </c>
      <c r="G40" s="2" t="s">
        <v>104</v>
      </c>
      <c r="H40" s="1">
        <v>9676</v>
      </c>
      <c r="I40" s="2">
        <v>153</v>
      </c>
      <c r="J40" s="1">
        <v>803932</v>
      </c>
      <c r="K40" s="1">
        <v>190607</v>
      </c>
      <c r="L40" s="1">
        <v>4217737</v>
      </c>
      <c r="M40" s="42"/>
      <c r="N40" s="35">
        <f>IFERROR(B40/J40,0)</f>
        <v>5.0762999855709187E-2</v>
      </c>
      <c r="O40" s="36">
        <f>IFERROR(I40/H40,0)</f>
        <v>1.5812319140140554E-2</v>
      </c>
      <c r="P40" s="34">
        <f>D40*250</f>
        <v>161500</v>
      </c>
      <c r="Q40" s="37">
        <f>ABS(P40-B40)/B40</f>
        <v>2.9573633913256554</v>
      </c>
    </row>
    <row r="41" spans="1:17" ht="15" thickBot="1" x14ac:dyDescent="0.35">
      <c r="A41" s="39" t="s">
        <v>19</v>
      </c>
      <c r="B41" s="1">
        <v>193401</v>
      </c>
      <c r="C41" s="2"/>
      <c r="D41" s="1">
        <v>8669</v>
      </c>
      <c r="E41" s="2"/>
      <c r="F41" s="1">
        <v>148804</v>
      </c>
      <c r="G41" s="1">
        <v>35928</v>
      </c>
      <c r="H41" s="1">
        <v>15107</v>
      </c>
      <c r="I41" s="2">
        <v>677</v>
      </c>
      <c r="J41" s="1">
        <v>2509457</v>
      </c>
      <c r="K41" s="1">
        <v>196021</v>
      </c>
      <c r="L41" s="1">
        <v>12801989</v>
      </c>
      <c r="M41" s="42"/>
      <c r="N41" s="35">
        <f>IFERROR(B41/J41,0)</f>
        <v>7.7068863901632909E-2</v>
      </c>
      <c r="O41" s="36">
        <f>IFERROR(I41/H41,0)</f>
        <v>4.4813662540544121E-2</v>
      </c>
      <c r="P41" s="34">
        <f>D41*250</f>
        <v>2167250</v>
      </c>
      <c r="Q41" s="37">
        <f>ABS(P41-B41)/B41</f>
        <v>10.205991696009844</v>
      </c>
    </row>
    <row r="42" spans="1:17" ht="13.5" thickBot="1" x14ac:dyDescent="0.35">
      <c r="A42" s="40" t="s">
        <v>65</v>
      </c>
      <c r="B42" s="1">
        <v>59037</v>
      </c>
      <c r="C42" s="2"/>
      <c r="D42" s="2">
        <v>783</v>
      </c>
      <c r="E42" s="2"/>
      <c r="F42" s="2" t="s">
        <v>104</v>
      </c>
      <c r="G42" s="2" t="s">
        <v>104</v>
      </c>
      <c r="H42" s="1">
        <v>17431</v>
      </c>
      <c r="I42" s="2">
        <v>231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0.12721489938005442</v>
      </c>
      <c r="O42" s="36">
        <f>IFERROR(I42/H42,0)</f>
        <v>1.3252251735413917E-2</v>
      </c>
      <c r="P42" s="34">
        <f>D42*250</f>
        <v>195750</v>
      </c>
      <c r="Q42" s="37">
        <f>ABS(P42-B42)/B42</f>
        <v>2.3157172620559989</v>
      </c>
    </row>
    <row r="43" spans="1:17" ht="15" thickBot="1" x14ac:dyDescent="0.35">
      <c r="A43" s="39" t="s">
        <v>40</v>
      </c>
      <c r="B43" s="1">
        <v>29594</v>
      </c>
      <c r="C43" s="2"/>
      <c r="D43" s="1">
        <v>1173</v>
      </c>
      <c r="E43" s="2"/>
      <c r="F43" s="1">
        <v>2580</v>
      </c>
      <c r="G43" s="1">
        <v>25841</v>
      </c>
      <c r="H43" s="1">
        <v>27936</v>
      </c>
      <c r="I43" s="1">
        <v>1107</v>
      </c>
      <c r="J43" s="1">
        <v>1015720</v>
      </c>
      <c r="K43" s="1">
        <v>958804</v>
      </c>
      <c r="L43" s="1">
        <v>1059361</v>
      </c>
      <c r="M43" s="43"/>
      <c r="N43" s="35">
        <f>IFERROR(B43/J43,0)</f>
        <v>2.9135982357342573E-2</v>
      </c>
      <c r="O43" s="36">
        <f>IFERROR(I43/H43,0)</f>
        <v>3.9626288659793812E-2</v>
      </c>
      <c r="P43" s="34">
        <f>D43*250</f>
        <v>293250</v>
      </c>
      <c r="Q43" s="37">
        <f>ABS(P43-B43)/B43</f>
        <v>8.9091031965939038</v>
      </c>
    </row>
    <row r="44" spans="1:17" ht="15" thickBot="1" x14ac:dyDescent="0.35">
      <c r="A44" s="39" t="s">
        <v>25</v>
      </c>
      <c r="B44" s="1">
        <v>167485</v>
      </c>
      <c r="C44" s="2"/>
      <c r="D44" s="1">
        <v>3755</v>
      </c>
      <c r="E44" s="2"/>
      <c r="F44" s="1">
        <v>84762</v>
      </c>
      <c r="G44" s="1">
        <v>78968</v>
      </c>
      <c r="H44" s="1">
        <v>32529</v>
      </c>
      <c r="I44" s="2">
        <v>729</v>
      </c>
      <c r="J44" s="1">
        <v>1814795</v>
      </c>
      <c r="K44" s="1">
        <v>352475</v>
      </c>
      <c r="L44" s="1">
        <v>5148714</v>
      </c>
      <c r="M44" s="42"/>
      <c r="N44" s="35">
        <f>IFERROR(B44/J44,0)</f>
        <v>9.2288660702723999E-2</v>
      </c>
      <c r="O44" s="36">
        <f>IFERROR(I44/H44,0)</f>
        <v>2.2410771926588583E-2</v>
      </c>
      <c r="P44" s="34">
        <f>D44*250</f>
        <v>938750</v>
      </c>
      <c r="Q44" s="37">
        <f>ABS(P44-B44)/B44</f>
        <v>4.6049795504074993</v>
      </c>
    </row>
    <row r="45" spans="1:17" ht="15" thickBot="1" x14ac:dyDescent="0.35">
      <c r="A45" s="39" t="s">
        <v>54</v>
      </c>
      <c r="B45" s="1">
        <v>36017</v>
      </c>
      <c r="C45" s="2"/>
      <c r="D45" s="2">
        <v>347</v>
      </c>
      <c r="E45" s="2"/>
      <c r="F45" s="1">
        <v>26397</v>
      </c>
      <c r="G45" s="1">
        <v>9273</v>
      </c>
      <c r="H45" s="1">
        <v>40713</v>
      </c>
      <c r="I45" s="2">
        <v>392</v>
      </c>
      <c r="J45" s="1">
        <v>238446</v>
      </c>
      <c r="K45" s="1">
        <v>269534</v>
      </c>
      <c r="L45" s="1">
        <v>884659</v>
      </c>
      <c r="M45" s="42"/>
      <c r="N45" s="35">
        <f>IFERROR(B45/J45,0)</f>
        <v>0.15104887479764811</v>
      </c>
      <c r="O45" s="36">
        <f>IFERROR(I45/H45,0)</f>
        <v>9.628374229361629E-3</v>
      </c>
      <c r="P45" s="34">
        <f>D45*250</f>
        <v>86750</v>
      </c>
      <c r="Q45" s="37">
        <f>ABS(P45-B45)/B45</f>
        <v>1.4085848349390566</v>
      </c>
    </row>
    <row r="46" spans="1:17" ht="15" thickBot="1" x14ac:dyDescent="0.35">
      <c r="A46" s="39" t="s">
        <v>20</v>
      </c>
      <c r="B46" s="1">
        <v>237907</v>
      </c>
      <c r="C46" s="2"/>
      <c r="D46" s="1">
        <v>3011</v>
      </c>
      <c r="E46" s="2"/>
      <c r="F46" s="1">
        <v>212555</v>
      </c>
      <c r="G46" s="1">
        <v>22341</v>
      </c>
      <c r="H46" s="1">
        <v>34837</v>
      </c>
      <c r="I46" s="2">
        <v>441</v>
      </c>
      <c r="J46" s="1">
        <v>3424085</v>
      </c>
      <c r="K46" s="1">
        <v>501391</v>
      </c>
      <c r="L46" s="1">
        <v>6829174</v>
      </c>
      <c r="M46" s="42"/>
      <c r="N46" s="35">
        <f>IFERROR(B46/J46,0)</f>
        <v>6.9480459743259879E-2</v>
      </c>
      <c r="O46" s="36">
        <f>IFERROR(I46/H46,0)</f>
        <v>1.2658954559807102E-2</v>
      </c>
      <c r="P46" s="34">
        <f>D46*250</f>
        <v>752750</v>
      </c>
      <c r="Q46" s="37">
        <f>ABS(P46-B46)/B46</f>
        <v>2.1640514991152004</v>
      </c>
    </row>
    <row r="47" spans="1:17" ht="15" thickBot="1" x14ac:dyDescent="0.35">
      <c r="A47" s="39" t="s">
        <v>15</v>
      </c>
      <c r="B47" s="1">
        <v>896241</v>
      </c>
      <c r="C47" s="2"/>
      <c r="D47" s="1">
        <v>17878</v>
      </c>
      <c r="E47" s="2"/>
      <c r="F47" s="1">
        <v>760263</v>
      </c>
      <c r="G47" s="1">
        <v>118100</v>
      </c>
      <c r="H47" s="1">
        <v>30909</v>
      </c>
      <c r="I47" s="2">
        <v>617</v>
      </c>
      <c r="J47" s="1">
        <v>8245551</v>
      </c>
      <c r="K47" s="1">
        <v>284370</v>
      </c>
      <c r="L47" s="1">
        <v>28995881</v>
      </c>
      <c r="M47" s="42"/>
      <c r="N47" s="35">
        <f>IFERROR(B47/J47,0)</f>
        <v>0.10869388837689561</v>
      </c>
      <c r="O47" s="36">
        <f>IFERROR(I47/H47,0)</f>
        <v>1.9961823417127697E-2</v>
      </c>
      <c r="P47" s="34">
        <f>D47*250</f>
        <v>4469500</v>
      </c>
      <c r="Q47" s="37">
        <f>ABS(P47-B47)/B47</f>
        <v>3.9869398967465224</v>
      </c>
    </row>
    <row r="48" spans="1:17" ht="13.5" thickBot="1" x14ac:dyDescent="0.35">
      <c r="A48" s="49" t="s">
        <v>66</v>
      </c>
      <c r="B48" s="50">
        <v>1343</v>
      </c>
      <c r="C48" s="51"/>
      <c r="D48" s="51">
        <v>21</v>
      </c>
      <c r="E48" s="51"/>
      <c r="F48" s="50">
        <v>1303</v>
      </c>
      <c r="G48" s="51">
        <v>19</v>
      </c>
      <c r="H48" s="51"/>
      <c r="I48" s="51"/>
      <c r="J48" s="50">
        <v>23288</v>
      </c>
      <c r="K48" s="51"/>
      <c r="L48" s="51"/>
      <c r="M48" s="42"/>
      <c r="N48" s="35">
        <f>IFERROR(B48/J48,0)</f>
        <v>5.7669185846788047E-2</v>
      </c>
      <c r="O48" s="36">
        <f>IFERROR(I48/H48,0)</f>
        <v>0</v>
      </c>
      <c r="P48" s="34">
        <f>D48*250</f>
        <v>5250</v>
      </c>
      <c r="Q48" s="37">
        <f>ABS(P48-B48)/B48</f>
        <v>2.9091586001489205</v>
      </c>
    </row>
    <row r="49" spans="1:17" ht="15" thickBot="1" x14ac:dyDescent="0.35">
      <c r="A49" s="39" t="s">
        <v>28</v>
      </c>
      <c r="B49" s="1">
        <v>99549</v>
      </c>
      <c r="C49" s="2"/>
      <c r="D49" s="2">
        <v>563</v>
      </c>
      <c r="E49" s="2"/>
      <c r="F49" s="1">
        <v>73586</v>
      </c>
      <c r="G49" s="1">
        <v>25400</v>
      </c>
      <c r="H49" s="1">
        <v>31051</v>
      </c>
      <c r="I49" s="2">
        <v>176</v>
      </c>
      <c r="J49" s="1">
        <v>1350299</v>
      </c>
      <c r="K49" s="1">
        <v>421184</v>
      </c>
      <c r="L49" s="1">
        <v>3205958</v>
      </c>
      <c r="M49" s="42"/>
      <c r="N49" s="35">
        <f>IFERROR(B49/J49,0)</f>
        <v>7.372367157199998E-2</v>
      </c>
      <c r="O49" s="36">
        <f>IFERROR(I49/H49,0)</f>
        <v>5.6680944253003126E-3</v>
      </c>
      <c r="P49" s="34">
        <f>D49*250</f>
        <v>140750</v>
      </c>
      <c r="Q49" s="37">
        <f>ABS(P49-B49)/B49</f>
        <v>0.41387658339109384</v>
      </c>
    </row>
    <row r="50" spans="1:17" ht="15" thickBot="1" x14ac:dyDescent="0.35">
      <c r="A50" s="39" t="s">
        <v>48</v>
      </c>
      <c r="B50" s="1">
        <v>1987</v>
      </c>
      <c r="C50" s="2"/>
      <c r="D50" s="2">
        <v>58</v>
      </c>
      <c r="E50" s="2"/>
      <c r="F50" s="1">
        <v>1718</v>
      </c>
      <c r="G50" s="2">
        <v>211</v>
      </c>
      <c r="H50" s="1">
        <v>3184</v>
      </c>
      <c r="I50" s="2">
        <v>93</v>
      </c>
      <c r="J50" s="1">
        <v>181677</v>
      </c>
      <c r="K50" s="1">
        <v>291154</v>
      </c>
      <c r="L50" s="1">
        <v>623989</v>
      </c>
      <c r="M50" s="42"/>
      <c r="N50" s="35">
        <f>IFERROR(B50/J50,0)</f>
        <v>1.0936992574734281E-2</v>
      </c>
      <c r="O50" s="36">
        <f>IFERROR(I50/H50,0)</f>
        <v>2.9208542713567841E-2</v>
      </c>
      <c r="P50" s="34">
        <f>D50*250</f>
        <v>14500</v>
      </c>
      <c r="Q50" s="37">
        <f>ABS(P50-B50)/B50</f>
        <v>6.2974333165576244</v>
      </c>
    </row>
    <row r="51" spans="1:17" ht="15" thickBot="1" x14ac:dyDescent="0.35">
      <c r="A51" s="39" t="s">
        <v>29</v>
      </c>
      <c r="B51" s="1">
        <v>170104</v>
      </c>
      <c r="C51" s="2"/>
      <c r="D51" s="1">
        <v>3524</v>
      </c>
      <c r="E51" s="2"/>
      <c r="F51" s="1">
        <v>19321</v>
      </c>
      <c r="G51" s="1">
        <v>147259</v>
      </c>
      <c r="H51" s="1">
        <v>19929</v>
      </c>
      <c r="I51" s="2">
        <v>413</v>
      </c>
      <c r="J51" s="1">
        <v>2641286</v>
      </c>
      <c r="K51" s="1">
        <v>309446</v>
      </c>
      <c r="L51" s="1">
        <v>8535519</v>
      </c>
      <c r="M51" s="42"/>
      <c r="N51" s="35">
        <f>IFERROR(B51/J51,0)</f>
        <v>6.4401961771652139E-2</v>
      </c>
      <c r="O51" s="36">
        <f>IFERROR(I51/H51,0)</f>
        <v>2.0723568668774148E-2</v>
      </c>
      <c r="P51" s="34">
        <f>D51*250</f>
        <v>881000</v>
      </c>
      <c r="Q51" s="37">
        <f>ABS(P51-B51)/B51</f>
        <v>4.1791844988947942</v>
      </c>
    </row>
    <row r="52" spans="1:17" ht="15" thickBot="1" x14ac:dyDescent="0.35">
      <c r="A52" s="39" t="s">
        <v>9</v>
      </c>
      <c r="B52" s="1">
        <v>104061</v>
      </c>
      <c r="C52" s="2"/>
      <c r="D52" s="1">
        <v>2291</v>
      </c>
      <c r="E52" s="2"/>
      <c r="F52" s="1">
        <v>48822</v>
      </c>
      <c r="G52" s="1">
        <v>52948</v>
      </c>
      <c r="H52" s="1">
        <v>13665</v>
      </c>
      <c r="I52" s="2">
        <v>301</v>
      </c>
      <c r="J52" s="1">
        <v>2296275</v>
      </c>
      <c r="K52" s="1">
        <v>301551</v>
      </c>
      <c r="L52" s="1">
        <v>7614893</v>
      </c>
      <c r="M52" s="42"/>
      <c r="N52" s="35">
        <f>IFERROR(B52/J52,0)</f>
        <v>4.5317307378253908E-2</v>
      </c>
      <c r="O52" s="36">
        <f>IFERROR(I52/H52,0)</f>
        <v>2.2027076472740579E-2</v>
      </c>
      <c r="P52" s="34">
        <f>D52*250</f>
        <v>572750</v>
      </c>
      <c r="Q52" s="37">
        <f>ABS(P52-B52)/B52</f>
        <v>4.5039832405992639</v>
      </c>
    </row>
    <row r="53" spans="1:17" ht="15" thickBot="1" x14ac:dyDescent="0.35">
      <c r="A53" s="39" t="s">
        <v>56</v>
      </c>
      <c r="B53" s="1">
        <v>21057</v>
      </c>
      <c r="C53" s="2"/>
      <c r="D53" s="2">
        <v>418</v>
      </c>
      <c r="E53" s="2"/>
      <c r="F53" s="1">
        <v>16166</v>
      </c>
      <c r="G53" s="1">
        <v>4473</v>
      </c>
      <c r="H53" s="1">
        <v>11750</v>
      </c>
      <c r="I53" s="2">
        <v>233</v>
      </c>
      <c r="J53" s="1">
        <v>704001</v>
      </c>
      <c r="K53" s="1">
        <v>392825</v>
      </c>
      <c r="L53" s="1">
        <v>1792147</v>
      </c>
      <c r="M53" s="42"/>
      <c r="N53" s="35">
        <f>IFERROR(B53/J53,0)</f>
        <v>2.9910468877174891E-2</v>
      </c>
      <c r="O53" s="36">
        <f>IFERROR(I53/H53,0)</f>
        <v>1.9829787234042554E-2</v>
      </c>
      <c r="P53" s="34">
        <f>D53*250</f>
        <v>104500</v>
      </c>
      <c r="Q53" s="37">
        <f>ABS(P53-B53)/B53</f>
        <v>3.9627202355511231</v>
      </c>
    </row>
    <row r="54" spans="1:17" ht="15" thickBot="1" x14ac:dyDescent="0.35">
      <c r="A54" s="39" t="s">
        <v>22</v>
      </c>
      <c r="B54" s="1">
        <v>186100</v>
      </c>
      <c r="C54" s="2"/>
      <c r="D54" s="1">
        <v>1703</v>
      </c>
      <c r="E54" s="2"/>
      <c r="F54" s="1">
        <v>145509</v>
      </c>
      <c r="G54" s="1">
        <v>38888</v>
      </c>
      <c r="H54" s="1">
        <v>31963</v>
      </c>
      <c r="I54" s="2">
        <v>292</v>
      </c>
      <c r="J54" s="1">
        <v>1916746</v>
      </c>
      <c r="K54" s="1">
        <v>329200</v>
      </c>
      <c r="L54" s="1">
        <v>5822434</v>
      </c>
      <c r="M54" s="42"/>
      <c r="N54" s="35">
        <f>IFERROR(B54/J54,0)</f>
        <v>9.7091633424564339E-2</v>
      </c>
      <c r="O54" s="36">
        <f>IFERROR(I54/H54,0)</f>
        <v>9.1355629947126368E-3</v>
      </c>
      <c r="P54" s="34">
        <f>D54*250</f>
        <v>425750</v>
      </c>
      <c r="Q54" s="37">
        <f>ABS(P54-B54)/B54</f>
        <v>1.2877485222998388</v>
      </c>
    </row>
    <row r="55" spans="1:17" ht="15" thickBot="1" x14ac:dyDescent="0.35">
      <c r="A55" s="46" t="s">
        <v>55</v>
      </c>
      <c r="B55" s="29">
        <v>10119</v>
      </c>
      <c r="C55" s="13"/>
      <c r="D55" s="13">
        <v>68</v>
      </c>
      <c r="E55" s="13"/>
      <c r="F55" s="29">
        <v>7220</v>
      </c>
      <c r="G55" s="29">
        <v>2831</v>
      </c>
      <c r="H55" s="29">
        <v>17484</v>
      </c>
      <c r="I55" s="13">
        <v>117</v>
      </c>
      <c r="J55" s="29">
        <v>219358</v>
      </c>
      <c r="K55" s="29">
        <v>379014</v>
      </c>
      <c r="L55" s="29">
        <v>578759</v>
      </c>
      <c r="M55" s="42"/>
      <c r="N55" s="35">
        <f>IFERROR(B55/J55,0)</f>
        <v>4.6130070478396047E-2</v>
      </c>
      <c r="O55" s="36">
        <f>IFERROR(I55/H55,0)</f>
        <v>6.6918325326012357E-3</v>
      </c>
      <c r="P55" s="34">
        <f>D55*250</f>
        <v>17000</v>
      </c>
      <c r="Q55" s="37">
        <f>ABS(P55-B55)/B55</f>
        <v>0.68000790591955729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AD61EF01-310B-4A0A-B922-CF164B84E5E3}"/>
    <hyperlink ref="A6" r:id="rId2" display="https://www.worldometers.info/coronavirus/usa/california/" xr:uid="{515A44FB-49AB-4D77-AF23-1048AFB748AA}"/>
    <hyperlink ref="A11" r:id="rId3" display="https://www.worldometers.info/coronavirus/usa/florida/" xr:uid="{DB9C3155-FA78-49EE-98BB-20D6AF8C7AFD}"/>
    <hyperlink ref="A35" r:id="rId4" display="https://www.worldometers.info/coronavirus/usa/new-york/" xr:uid="{1F2F1D6F-CAC6-4DC4-AE93-C854D78950ED}"/>
    <hyperlink ref="A16" r:id="rId5" display="https://www.worldometers.info/coronavirus/usa/illinois/" xr:uid="{D08638C2-F6D4-4B71-B850-A687485ED89F}"/>
    <hyperlink ref="A12" r:id="rId6" display="https://www.worldometers.info/coronavirus/usa/georgia/" xr:uid="{6C459933-B02B-4C3D-BD46-4C47CFDAEC12}"/>
    <hyperlink ref="A36" r:id="rId7" display="https://www.worldometers.info/coronavirus/usa/north-carolina/" xr:uid="{7ABD6A4B-CDCF-49EA-9315-FB70C5A21122}"/>
    <hyperlink ref="A46" r:id="rId8" display="https://www.worldometers.info/coronavirus/usa/tennessee/" xr:uid="{3D027A8A-2AFF-4590-935B-B996DC775883}"/>
    <hyperlink ref="A4" r:id="rId9" display="https://www.worldometers.info/coronavirus/usa/arizona/" xr:uid="{31076C81-92FB-42F5-B54E-ABCF88F7C739}"/>
    <hyperlink ref="A33" r:id="rId10" display="https://www.worldometers.info/coronavirus/usa/new-jersey/" xr:uid="{F86B94C6-9C58-4AAC-B4EC-E768CEB11D8D}"/>
    <hyperlink ref="A41" r:id="rId11" display="https://www.worldometers.info/coronavirus/usa/pennsylvania/" xr:uid="{B220BFD5-8756-40BF-818E-CEE8E27E4B10}"/>
    <hyperlink ref="A38" r:id="rId12" display="https://www.worldometers.info/coronavirus/usa/ohio/" xr:uid="{3CBC8885-5717-4349-8A3E-B056A71BCF10}"/>
    <hyperlink ref="A54" r:id="rId13" display="https://www.worldometers.info/coronavirus/usa/wisconsin/" xr:uid="{74A03B0C-CC58-4BC3-8914-18AF39296895}"/>
    <hyperlink ref="A21" r:id="rId14" display="https://www.worldometers.info/coronavirus/usa/louisiana/" xr:uid="{6DA4AEA2-9804-42FD-9CA7-CF4C669C2985}"/>
    <hyperlink ref="A2" r:id="rId15" display="https://www.worldometers.info/coronavirus/usa/alabama/" xr:uid="{45F0D8B8-29F9-4E68-8F85-0C269FD9ED66}"/>
    <hyperlink ref="A28" r:id="rId16" display="https://www.worldometers.info/coronavirus/usa/missouri/" xr:uid="{FAC34B67-FBE6-4F1B-9B04-AAAFD8F81EAE}"/>
    <hyperlink ref="A51" r:id="rId17" display="https://www.worldometers.info/coronavirus/usa/virginia/" xr:uid="{1584723B-B95C-4949-8E2B-DB9D1E76E5A6}"/>
    <hyperlink ref="A25" r:id="rId18" display="https://www.worldometers.info/coronavirus/usa/michigan/" xr:uid="{D86278F7-64F6-431F-9FBC-CCE15D989139}"/>
    <hyperlink ref="A44" r:id="rId19" display="https://www.worldometers.info/coronavirus/usa/south-carolina/" xr:uid="{F02226A4-F21C-4584-B51E-A21A163134D1}"/>
    <hyperlink ref="A17" r:id="rId20" display="https://www.worldometers.info/coronavirus/usa/indiana/" xr:uid="{848600C3-5DD5-4DD9-A896-8DF91FBF6C1D}"/>
    <hyperlink ref="A24" r:id="rId21" display="https://www.worldometers.info/coronavirus/usa/massachusetts/" xr:uid="{DC36D545-A0B6-41CA-AB16-952E3BFE2BA0}"/>
    <hyperlink ref="A23" r:id="rId22" display="https://www.worldometers.info/coronavirus/usa/maryland/" xr:uid="{41DC8EA7-B444-4BF2-AA0C-5602DE33D7DC}"/>
    <hyperlink ref="A26" r:id="rId23" display="https://www.worldometers.info/coronavirus/usa/minnesota/" xr:uid="{75242591-011E-455F-ADAF-80876331E0EE}"/>
    <hyperlink ref="A27" r:id="rId24" display="https://www.worldometers.info/coronavirus/usa/mississippi/" xr:uid="{EE24F27E-B7FF-496B-9BA1-73035B3FE07F}"/>
    <hyperlink ref="A39" r:id="rId25" display="https://www.worldometers.info/coronavirus/usa/oklahoma/" xr:uid="{2BF39BD6-97C0-41D9-9BC7-23367A5D0F24}"/>
    <hyperlink ref="A18" r:id="rId26" display="https://www.worldometers.info/coronavirus/usa/iowa/" xr:uid="{EDF4407E-01AA-4F78-A6F0-FF883E2DBC67}"/>
    <hyperlink ref="A52" r:id="rId27" display="https://www.worldometers.info/coronavirus/usa/washington/" xr:uid="{6D0F5B15-C978-46E2-B52C-091CB89AB54A}"/>
    <hyperlink ref="A5" r:id="rId28" display="https://www.worldometers.info/coronavirus/usa/arkansas/" xr:uid="{7971036C-2E8F-4FC1-98A4-986B7999AAF1}"/>
    <hyperlink ref="A49" r:id="rId29" display="https://www.worldometers.info/coronavirus/usa/utah/" xr:uid="{4FA99825-A5AA-4E4A-A644-08262A9F5A0B}"/>
    <hyperlink ref="A31" r:id="rId30" display="https://www.worldometers.info/coronavirus/usa/nevada/" xr:uid="{A8036EF1-F79B-406D-BD78-80E6209F651E}"/>
    <hyperlink ref="A20" r:id="rId31" display="https://www.worldometers.info/coronavirus/usa/kentucky/" xr:uid="{3B2CDA81-1E2A-4DC2-888B-36CA1643F7CE}"/>
    <hyperlink ref="A7" r:id="rId32" display="https://www.worldometers.info/coronavirus/usa/colorado/" xr:uid="{A08D4E5D-D0B8-4AB0-AE65-FC59F5458D67}"/>
    <hyperlink ref="A19" r:id="rId33" display="https://www.worldometers.info/coronavirus/usa/kansas/" xr:uid="{8F546744-5BF6-4FA5-B0A2-C6F3C84A6220}"/>
    <hyperlink ref="A8" r:id="rId34" display="https://www.worldometers.info/coronavirus/usa/connecticut/" xr:uid="{E3549EC8-68BB-4FBE-9AF4-EB83240AACF7}"/>
    <hyperlink ref="A30" r:id="rId35" display="https://www.worldometers.info/coronavirus/usa/nebraska/" xr:uid="{CA7971B1-8FDB-41DB-85FA-53A33C76453C}"/>
    <hyperlink ref="A15" r:id="rId36" display="https://www.worldometers.info/coronavirus/usa/idaho/" xr:uid="{90336566-6001-49D9-B5EA-EAFC042391BA}"/>
    <hyperlink ref="A40" r:id="rId37" display="https://www.worldometers.info/coronavirus/usa/oregon/" xr:uid="{271684F0-B23C-417E-BF83-1774A01EAD19}"/>
    <hyperlink ref="A34" r:id="rId38" display="https://www.worldometers.info/coronavirus/usa/new-mexico/" xr:uid="{6FB8FFCF-A86A-4CCD-821E-61EFB761F4ED}"/>
    <hyperlink ref="A45" r:id="rId39" display="https://www.worldometers.info/coronavirus/usa/south-dakota/" xr:uid="{70120BE0-59A0-4896-A6C9-4E8FE52BFB69}"/>
    <hyperlink ref="A37" r:id="rId40" display="https://www.worldometers.info/coronavirus/usa/north-dakota/" xr:uid="{06B4E008-7542-431F-801B-138A86D9D701}"/>
    <hyperlink ref="A43" r:id="rId41" display="https://www.worldometers.info/coronavirus/usa/rhode-island/" xr:uid="{47786C38-F1E5-45FC-A7DC-D2C5D76CC58D}"/>
    <hyperlink ref="A29" r:id="rId42" display="https://www.worldometers.info/coronavirus/usa/montana/" xr:uid="{A17F7FCF-4AA3-4A00-998C-AA019B3E81D0}"/>
    <hyperlink ref="A9" r:id="rId43" display="https://www.worldometers.info/coronavirus/usa/delaware/" xr:uid="{8E158676-1AFB-4A85-95D5-D9A72CF16E4E}"/>
    <hyperlink ref="A53" r:id="rId44" display="https://www.worldometers.info/coronavirus/usa/west-virginia/" xr:uid="{65340B6C-A458-4776-ADE1-40872DE8415F}"/>
    <hyperlink ref="A10" r:id="rId45" display="https://www.worldometers.info/coronavirus/usa/district-of-columbia/" xr:uid="{336975F6-78FD-4274-84E7-5E80AE3C6B2D}"/>
    <hyperlink ref="A14" r:id="rId46" display="https://www.worldometers.info/coronavirus/usa/hawaii/" xr:uid="{CC3FA664-3EC2-492F-8968-6B37F07D9432}"/>
    <hyperlink ref="A3" r:id="rId47" display="https://www.worldometers.info/coronavirus/usa/alaska/" xr:uid="{3A77A7B8-3004-4ADB-8240-631BA64F2BDD}"/>
    <hyperlink ref="A55" r:id="rId48" display="https://www.worldometers.info/coronavirus/usa/wyoming/" xr:uid="{6F395E58-37C1-46FA-9904-FA3FC177316F}"/>
    <hyperlink ref="A32" r:id="rId49" display="https://www.worldometers.info/coronavirus/usa/new-hampshire/" xr:uid="{3022D647-AB98-41A5-922C-C568CC961936}"/>
    <hyperlink ref="A22" r:id="rId50" display="https://www.worldometers.info/coronavirus/usa/maine/" xr:uid="{43B8F1F3-8ACF-4055-92E0-8F75A07F4F97}"/>
    <hyperlink ref="A50" r:id="rId51" display="https://www.worldometers.info/coronavirus/usa/vermont/" xr:uid="{8A1CEECB-6579-44B7-9C2B-AEAC1ED7E7D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39" t="s">
        <v>36</v>
      </c>
      <c r="B2" s="53">
        <v>2843</v>
      </c>
    </row>
    <row r="3" spans="1:2" ht="15" thickBot="1" x14ac:dyDescent="0.4">
      <c r="A3" s="39" t="s">
        <v>52</v>
      </c>
      <c r="B3" s="53">
        <v>68</v>
      </c>
    </row>
    <row r="4" spans="1:2" ht="15" thickBot="1" x14ac:dyDescent="0.4">
      <c r="A4" s="39" t="s">
        <v>33</v>
      </c>
      <c r="B4" s="53">
        <v>5859</v>
      </c>
    </row>
    <row r="5" spans="1:2" ht="15" thickBot="1" x14ac:dyDescent="0.4">
      <c r="A5" s="39" t="s">
        <v>34</v>
      </c>
      <c r="B5" s="53">
        <v>1772</v>
      </c>
    </row>
    <row r="6" spans="1:2" ht="15" thickBot="1" x14ac:dyDescent="0.4">
      <c r="A6" s="39" t="s">
        <v>10</v>
      </c>
      <c r="B6" s="53">
        <v>17265</v>
      </c>
    </row>
    <row r="7" spans="1:2" ht="15" thickBot="1" x14ac:dyDescent="0.4">
      <c r="A7" s="39" t="s">
        <v>18</v>
      </c>
      <c r="B7" s="53">
        <v>2198</v>
      </c>
    </row>
    <row r="8" spans="1:2" ht="15" thickBot="1" x14ac:dyDescent="0.4">
      <c r="A8" s="39" t="s">
        <v>23</v>
      </c>
      <c r="B8" s="53">
        <v>4569</v>
      </c>
    </row>
    <row r="9" spans="1:2" ht="15" thickBot="1" x14ac:dyDescent="0.4">
      <c r="A9" s="39" t="s">
        <v>43</v>
      </c>
      <c r="B9" s="53">
        <v>670</v>
      </c>
    </row>
    <row r="10" spans="1:2" ht="29.5" thickBot="1" x14ac:dyDescent="0.4">
      <c r="A10" s="39" t="s">
        <v>63</v>
      </c>
      <c r="B10" s="53">
        <v>642</v>
      </c>
    </row>
    <row r="11" spans="1:2" ht="15" thickBot="1" x14ac:dyDescent="0.4">
      <c r="A11" s="39" t="s">
        <v>13</v>
      </c>
      <c r="B11" s="53">
        <v>16273</v>
      </c>
    </row>
    <row r="12" spans="1:2" ht="15" thickBot="1" x14ac:dyDescent="0.4">
      <c r="A12" s="39" t="s">
        <v>16</v>
      </c>
      <c r="B12" s="53">
        <v>7729</v>
      </c>
    </row>
    <row r="13" spans="1:2" ht="15" thickBot="1" x14ac:dyDescent="0.4">
      <c r="A13" s="40" t="s">
        <v>64</v>
      </c>
      <c r="B13" s="53">
        <v>69</v>
      </c>
    </row>
    <row r="14" spans="1:2" ht="15" thickBot="1" x14ac:dyDescent="0.4">
      <c r="A14" s="39" t="s">
        <v>47</v>
      </c>
      <c r="B14" s="53">
        <v>206</v>
      </c>
    </row>
    <row r="15" spans="1:2" ht="15" thickBot="1" x14ac:dyDescent="0.4">
      <c r="A15" s="39" t="s">
        <v>49</v>
      </c>
      <c r="B15" s="53">
        <v>553</v>
      </c>
    </row>
    <row r="16" spans="1:2" ht="15" thickBot="1" x14ac:dyDescent="0.4">
      <c r="A16" s="39" t="s">
        <v>12</v>
      </c>
      <c r="B16" s="53">
        <v>9647</v>
      </c>
    </row>
    <row r="17" spans="1:2" ht="15" thickBot="1" x14ac:dyDescent="0.4">
      <c r="A17" s="39" t="s">
        <v>27</v>
      </c>
      <c r="B17" s="53">
        <v>4065</v>
      </c>
    </row>
    <row r="18" spans="1:2" ht="15" thickBot="1" x14ac:dyDescent="0.4">
      <c r="A18" s="39" t="s">
        <v>41</v>
      </c>
      <c r="B18" s="53">
        <v>1617</v>
      </c>
    </row>
    <row r="19" spans="1:2" ht="15" thickBot="1" x14ac:dyDescent="0.4">
      <c r="A19" s="39" t="s">
        <v>45</v>
      </c>
      <c r="B19" s="53">
        <v>952</v>
      </c>
    </row>
    <row r="20" spans="1:2" ht="15" thickBot="1" x14ac:dyDescent="0.4">
      <c r="A20" s="39" t="s">
        <v>38</v>
      </c>
      <c r="B20" s="53">
        <v>1380</v>
      </c>
    </row>
    <row r="21" spans="1:2" ht="15" thickBot="1" x14ac:dyDescent="0.4">
      <c r="A21" s="39" t="s">
        <v>14</v>
      </c>
      <c r="B21" s="53">
        <v>5799</v>
      </c>
    </row>
    <row r="22" spans="1:2" ht="15" thickBot="1" x14ac:dyDescent="0.4">
      <c r="A22" s="39" t="s">
        <v>39</v>
      </c>
      <c r="B22" s="53">
        <v>146</v>
      </c>
    </row>
    <row r="23" spans="1:2" ht="15" thickBot="1" x14ac:dyDescent="0.4">
      <c r="A23" s="39" t="s">
        <v>26</v>
      </c>
      <c r="B23" s="53">
        <v>4070</v>
      </c>
    </row>
    <row r="24" spans="1:2" ht="15" thickBot="1" x14ac:dyDescent="0.4">
      <c r="A24" s="39" t="s">
        <v>17</v>
      </c>
      <c r="B24" s="53">
        <v>9810</v>
      </c>
    </row>
    <row r="25" spans="1:2" ht="15" thickBot="1" x14ac:dyDescent="0.4">
      <c r="A25" s="39" t="s">
        <v>11</v>
      </c>
      <c r="B25" s="53">
        <v>7464</v>
      </c>
    </row>
    <row r="26" spans="1:2" ht="15" thickBot="1" x14ac:dyDescent="0.4">
      <c r="A26" s="39" t="s">
        <v>32</v>
      </c>
      <c r="B26" s="53">
        <v>2354</v>
      </c>
    </row>
    <row r="27" spans="1:2" ht="15" thickBot="1" x14ac:dyDescent="0.4">
      <c r="A27" s="39" t="s">
        <v>30</v>
      </c>
      <c r="B27" s="53">
        <v>3231</v>
      </c>
    </row>
    <row r="28" spans="1:2" ht="15" thickBot="1" x14ac:dyDescent="0.4">
      <c r="A28" s="39" t="s">
        <v>35</v>
      </c>
      <c r="B28" s="53">
        <v>2789</v>
      </c>
    </row>
    <row r="29" spans="1:2" ht="15" thickBot="1" x14ac:dyDescent="0.4">
      <c r="A29" s="39" t="s">
        <v>51</v>
      </c>
      <c r="B29" s="53">
        <v>278</v>
      </c>
    </row>
    <row r="30" spans="1:2" ht="15" thickBot="1" x14ac:dyDescent="0.4">
      <c r="A30" s="39" t="s">
        <v>50</v>
      </c>
      <c r="B30" s="53">
        <v>587</v>
      </c>
    </row>
    <row r="31" spans="1:2" ht="15" thickBot="1" x14ac:dyDescent="0.4">
      <c r="A31" s="39" t="s">
        <v>31</v>
      </c>
      <c r="B31" s="53">
        <v>1736</v>
      </c>
    </row>
    <row r="32" spans="1:2" ht="29.5" thickBot="1" x14ac:dyDescent="0.4">
      <c r="A32" s="39" t="s">
        <v>42</v>
      </c>
      <c r="B32" s="53">
        <v>470</v>
      </c>
    </row>
    <row r="33" spans="1:2" ht="15" thickBot="1" x14ac:dyDescent="0.4">
      <c r="A33" s="39" t="s">
        <v>8</v>
      </c>
      <c r="B33" s="53">
        <v>16390</v>
      </c>
    </row>
    <row r="34" spans="1:2" ht="15" thickBot="1" x14ac:dyDescent="0.4">
      <c r="A34" s="39" t="s">
        <v>44</v>
      </c>
      <c r="B34" s="53">
        <v>953</v>
      </c>
    </row>
    <row r="35" spans="1:2" ht="15" thickBot="1" x14ac:dyDescent="0.4">
      <c r="A35" s="39" t="s">
        <v>7</v>
      </c>
      <c r="B35" s="53">
        <v>33536</v>
      </c>
    </row>
    <row r="36" spans="1:2" ht="15" thickBot="1" x14ac:dyDescent="0.4">
      <c r="A36" s="39" t="s">
        <v>24</v>
      </c>
      <c r="B36" s="53">
        <v>4082</v>
      </c>
    </row>
    <row r="37" spans="1:2" ht="15" thickBot="1" x14ac:dyDescent="0.4">
      <c r="A37" s="39" t="s">
        <v>53</v>
      </c>
      <c r="B37" s="53">
        <v>431</v>
      </c>
    </row>
    <row r="38" spans="1:2" ht="15" thickBot="1" x14ac:dyDescent="0.4">
      <c r="A38" s="39" t="s">
        <v>21</v>
      </c>
      <c r="B38" s="53">
        <v>5196</v>
      </c>
    </row>
    <row r="39" spans="1:2" ht="15" thickBot="1" x14ac:dyDescent="0.4">
      <c r="A39" s="39" t="s">
        <v>46</v>
      </c>
      <c r="B39" s="53">
        <v>1221</v>
      </c>
    </row>
    <row r="40" spans="1:2" ht="15" thickBot="1" x14ac:dyDescent="0.4">
      <c r="A40" s="39" t="s">
        <v>37</v>
      </c>
      <c r="B40" s="53">
        <v>646</v>
      </c>
    </row>
    <row r="41" spans="1:2" ht="15" thickBot="1" x14ac:dyDescent="0.4">
      <c r="A41" s="39" t="s">
        <v>19</v>
      </c>
      <c r="B41" s="53">
        <v>8669</v>
      </c>
    </row>
    <row r="42" spans="1:2" ht="15" thickBot="1" x14ac:dyDescent="0.4">
      <c r="A42" s="40" t="s">
        <v>65</v>
      </c>
      <c r="B42" s="53">
        <v>783</v>
      </c>
    </row>
    <row r="43" spans="1:2" ht="15" thickBot="1" x14ac:dyDescent="0.4">
      <c r="A43" s="39" t="s">
        <v>40</v>
      </c>
      <c r="B43" s="53">
        <v>1173</v>
      </c>
    </row>
    <row r="44" spans="1:2" ht="15" thickBot="1" x14ac:dyDescent="0.4">
      <c r="A44" s="39" t="s">
        <v>25</v>
      </c>
      <c r="B44" s="53">
        <v>3755</v>
      </c>
    </row>
    <row r="45" spans="1:2" ht="15" thickBot="1" x14ac:dyDescent="0.4">
      <c r="A45" s="39" t="s">
        <v>54</v>
      </c>
      <c r="B45" s="53">
        <v>347</v>
      </c>
    </row>
    <row r="46" spans="1:2" ht="15" thickBot="1" x14ac:dyDescent="0.4">
      <c r="A46" s="39" t="s">
        <v>20</v>
      </c>
      <c r="B46" s="53">
        <v>3011</v>
      </c>
    </row>
    <row r="47" spans="1:2" ht="15" thickBot="1" x14ac:dyDescent="0.4">
      <c r="A47" s="39" t="s">
        <v>15</v>
      </c>
      <c r="B47" s="53">
        <v>17878</v>
      </c>
    </row>
    <row r="48" spans="1:2" ht="21.5" thickBot="1" x14ac:dyDescent="0.4">
      <c r="A48" s="49" t="s">
        <v>66</v>
      </c>
      <c r="B48" s="54">
        <v>21</v>
      </c>
    </row>
    <row r="49" spans="1:2" ht="15" thickBot="1" x14ac:dyDescent="0.4">
      <c r="A49" s="39" t="s">
        <v>28</v>
      </c>
      <c r="B49" s="53">
        <v>563</v>
      </c>
    </row>
    <row r="50" spans="1:2" ht="15" thickBot="1" x14ac:dyDescent="0.4">
      <c r="A50" s="39" t="s">
        <v>48</v>
      </c>
      <c r="B50" s="53">
        <v>58</v>
      </c>
    </row>
    <row r="51" spans="1:2" ht="15" thickBot="1" x14ac:dyDescent="0.4">
      <c r="A51" s="39" t="s">
        <v>29</v>
      </c>
      <c r="B51" s="53">
        <v>3524</v>
      </c>
    </row>
    <row r="52" spans="1:2" ht="15" thickBot="1" x14ac:dyDescent="0.4">
      <c r="A52" s="39" t="s">
        <v>9</v>
      </c>
      <c r="B52" s="53">
        <v>2291</v>
      </c>
    </row>
    <row r="53" spans="1:2" ht="15" thickBot="1" x14ac:dyDescent="0.4">
      <c r="A53" s="39" t="s">
        <v>56</v>
      </c>
      <c r="B53" s="53">
        <v>418</v>
      </c>
    </row>
    <row r="54" spans="1:2" ht="15" thickBot="1" x14ac:dyDescent="0.4">
      <c r="A54" s="39" t="s">
        <v>22</v>
      </c>
      <c r="B54" s="53">
        <v>1703</v>
      </c>
    </row>
    <row r="55" spans="1:2" ht="15" thickBot="1" x14ac:dyDescent="0.4">
      <c r="A55" s="46" t="s">
        <v>55</v>
      </c>
      <c r="B55" s="55">
        <v>68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AD45A208-6857-4172-A97B-5AE9FC66C61E}"/>
    <hyperlink ref="A6" r:id="rId2" display="https://www.worldometers.info/coronavirus/usa/california/" xr:uid="{0C477CBD-E688-45D8-A805-A375B1888ED9}"/>
    <hyperlink ref="A11" r:id="rId3" display="https://www.worldometers.info/coronavirus/usa/florida/" xr:uid="{13915C2D-3FB5-4623-9DBD-C59D6CC5C1DB}"/>
    <hyperlink ref="A35" r:id="rId4" display="https://www.worldometers.info/coronavirus/usa/new-york/" xr:uid="{5C492AC6-5295-4E5A-8058-AECBE9354F1F}"/>
    <hyperlink ref="A16" r:id="rId5" display="https://www.worldometers.info/coronavirus/usa/illinois/" xr:uid="{24EAC665-9C8A-4052-95CA-4B1F0F3D0148}"/>
    <hyperlink ref="A12" r:id="rId6" display="https://www.worldometers.info/coronavirus/usa/georgia/" xr:uid="{E36AF9AB-05CD-4FF0-87A4-4E0389AFB22A}"/>
    <hyperlink ref="A36" r:id="rId7" display="https://www.worldometers.info/coronavirus/usa/north-carolina/" xr:uid="{B9625EB3-9AEF-42D2-AD25-0ED6860D125F}"/>
    <hyperlink ref="A46" r:id="rId8" display="https://www.worldometers.info/coronavirus/usa/tennessee/" xr:uid="{37BBC7BB-19A3-43BF-A1A9-66A269959308}"/>
    <hyperlink ref="A4" r:id="rId9" display="https://www.worldometers.info/coronavirus/usa/arizona/" xr:uid="{7860927E-5E6F-4973-9C81-FC28FDCA84C4}"/>
    <hyperlink ref="A33" r:id="rId10" display="https://www.worldometers.info/coronavirus/usa/new-jersey/" xr:uid="{3A2DD7BC-93B3-4402-9688-5CD23F86CED6}"/>
    <hyperlink ref="A41" r:id="rId11" display="https://www.worldometers.info/coronavirus/usa/pennsylvania/" xr:uid="{976B4B32-76EE-454F-ADFD-2C34329AA73B}"/>
    <hyperlink ref="A38" r:id="rId12" display="https://www.worldometers.info/coronavirus/usa/ohio/" xr:uid="{7DBA6090-DE85-4317-9656-960B28D0F1F5}"/>
    <hyperlink ref="A54" r:id="rId13" display="https://www.worldometers.info/coronavirus/usa/wisconsin/" xr:uid="{80E1572F-1266-42E6-8011-C708BAE8F38C}"/>
    <hyperlink ref="A21" r:id="rId14" display="https://www.worldometers.info/coronavirus/usa/louisiana/" xr:uid="{D1C11957-9037-42A8-B6C6-F17AED04FB21}"/>
    <hyperlink ref="A2" r:id="rId15" display="https://www.worldometers.info/coronavirus/usa/alabama/" xr:uid="{B63C6FB4-3D3B-45FC-86AD-EB4D8F26747C}"/>
    <hyperlink ref="A28" r:id="rId16" display="https://www.worldometers.info/coronavirus/usa/missouri/" xr:uid="{EEBA842A-007C-4302-B692-9B1DFE3B3397}"/>
    <hyperlink ref="A51" r:id="rId17" display="https://www.worldometers.info/coronavirus/usa/virginia/" xr:uid="{C13916B5-3D09-49D3-BC5E-200BEF742560}"/>
    <hyperlink ref="A25" r:id="rId18" display="https://www.worldometers.info/coronavirus/usa/michigan/" xr:uid="{FDCFD9E1-8147-4E14-9520-343DCC404194}"/>
    <hyperlink ref="A44" r:id="rId19" display="https://www.worldometers.info/coronavirus/usa/south-carolina/" xr:uid="{3539745B-F6A4-4A1D-AF97-60B9F88A2E3E}"/>
    <hyperlink ref="A17" r:id="rId20" display="https://www.worldometers.info/coronavirus/usa/indiana/" xr:uid="{DDE6A5D9-9550-461F-875F-DE79C94308E4}"/>
    <hyperlink ref="A24" r:id="rId21" display="https://www.worldometers.info/coronavirus/usa/massachusetts/" xr:uid="{4DB99548-2724-4839-AC05-BD0389808144}"/>
    <hyperlink ref="A23" r:id="rId22" display="https://www.worldometers.info/coronavirus/usa/maryland/" xr:uid="{87CCD818-B37B-4147-B75B-AE3BFD7E50DB}"/>
    <hyperlink ref="A26" r:id="rId23" display="https://www.worldometers.info/coronavirus/usa/minnesota/" xr:uid="{56412118-C9C5-4D33-9325-AF48B839E5A4}"/>
    <hyperlink ref="A27" r:id="rId24" display="https://www.worldometers.info/coronavirus/usa/mississippi/" xr:uid="{5C0EEB36-A817-4B56-974B-7DA768BF3FAA}"/>
    <hyperlink ref="A39" r:id="rId25" display="https://www.worldometers.info/coronavirus/usa/oklahoma/" xr:uid="{B3A1BA75-08A1-48D8-ACCB-5C263B14D295}"/>
    <hyperlink ref="A18" r:id="rId26" display="https://www.worldometers.info/coronavirus/usa/iowa/" xr:uid="{979400E0-23C4-42B1-86D7-C4685F49393C}"/>
    <hyperlink ref="A52" r:id="rId27" display="https://www.worldometers.info/coronavirus/usa/washington/" xr:uid="{C2E782FE-ED1E-44DD-8023-F523EFAFDBC9}"/>
    <hyperlink ref="A5" r:id="rId28" display="https://www.worldometers.info/coronavirus/usa/arkansas/" xr:uid="{0D6E7D8C-27C1-4FB1-BBA8-A33340238994}"/>
    <hyperlink ref="A49" r:id="rId29" display="https://www.worldometers.info/coronavirus/usa/utah/" xr:uid="{A63A8BF4-4533-4466-BE6D-797F6063C462}"/>
    <hyperlink ref="A31" r:id="rId30" display="https://www.worldometers.info/coronavirus/usa/nevada/" xr:uid="{FEEF76D9-B927-44FE-A91A-C08456CD929E}"/>
    <hyperlink ref="A20" r:id="rId31" display="https://www.worldometers.info/coronavirus/usa/kentucky/" xr:uid="{3A83817F-22CD-4D29-8294-25DFD1E7BD02}"/>
    <hyperlink ref="A7" r:id="rId32" display="https://www.worldometers.info/coronavirus/usa/colorado/" xr:uid="{0C89A01C-BA5A-408F-B545-9F879D1AB946}"/>
    <hyperlink ref="A19" r:id="rId33" display="https://www.worldometers.info/coronavirus/usa/kansas/" xr:uid="{8D469E4A-A0BC-4252-94D2-4D0314F39058}"/>
    <hyperlink ref="A8" r:id="rId34" display="https://www.worldometers.info/coronavirus/usa/connecticut/" xr:uid="{5C1D335C-37A1-45B9-A13D-388AF95E0215}"/>
    <hyperlink ref="A30" r:id="rId35" display="https://www.worldometers.info/coronavirus/usa/nebraska/" xr:uid="{629F0A47-1CAB-4E63-9D74-AB96C1807923}"/>
    <hyperlink ref="A15" r:id="rId36" display="https://www.worldometers.info/coronavirus/usa/idaho/" xr:uid="{3C13BAAB-805F-4BF9-A092-A5C20E16D40B}"/>
    <hyperlink ref="A40" r:id="rId37" display="https://www.worldometers.info/coronavirus/usa/oregon/" xr:uid="{812A4599-5FED-4C88-8963-179F6C7ABF7C}"/>
    <hyperlink ref="A34" r:id="rId38" display="https://www.worldometers.info/coronavirus/usa/new-mexico/" xr:uid="{6CE43721-950A-4F76-BC98-6E689A3BF401}"/>
    <hyperlink ref="A45" r:id="rId39" display="https://www.worldometers.info/coronavirus/usa/south-dakota/" xr:uid="{1C757633-A2A4-49DC-A42A-AE2C9B0CB75A}"/>
    <hyperlink ref="A37" r:id="rId40" display="https://www.worldometers.info/coronavirus/usa/north-dakota/" xr:uid="{A90F5108-44D7-4499-9685-84C794039E12}"/>
    <hyperlink ref="A43" r:id="rId41" display="https://www.worldometers.info/coronavirus/usa/rhode-island/" xr:uid="{3C032008-4E2B-4EFB-88F6-CCB7DE62F79A}"/>
    <hyperlink ref="A29" r:id="rId42" display="https://www.worldometers.info/coronavirus/usa/montana/" xr:uid="{D6317434-6F85-4EF9-A228-D917026BA7B5}"/>
    <hyperlink ref="A9" r:id="rId43" display="https://www.worldometers.info/coronavirus/usa/delaware/" xr:uid="{8FE05FFE-D190-4BE7-8FA6-6BACD8EDC6A2}"/>
    <hyperlink ref="A53" r:id="rId44" display="https://www.worldometers.info/coronavirus/usa/west-virginia/" xr:uid="{07B6C9A6-C48E-4696-A089-56BB7D7AEC1C}"/>
    <hyperlink ref="A10" r:id="rId45" display="https://www.worldometers.info/coronavirus/usa/district-of-columbia/" xr:uid="{A61C52B1-DA16-4505-8095-A9FE45C90317}"/>
    <hyperlink ref="A14" r:id="rId46" display="https://www.worldometers.info/coronavirus/usa/hawaii/" xr:uid="{AB2A8ED7-0C8A-4ED8-8D0C-2EC0A1889E2F}"/>
    <hyperlink ref="A3" r:id="rId47" display="https://www.worldometers.info/coronavirus/usa/alaska/" xr:uid="{0E82052A-A364-4EA1-B945-282E5F7CD01E}"/>
    <hyperlink ref="A55" r:id="rId48" display="https://www.worldometers.info/coronavirus/usa/wyoming/" xr:uid="{554D1F23-BEAF-4564-A56A-9871288585C1}"/>
    <hyperlink ref="A32" r:id="rId49" display="https://www.worldometers.info/coronavirus/usa/new-hampshire/" xr:uid="{64F12C6E-3396-4CCF-98BB-3FAC3229771E}"/>
    <hyperlink ref="A22" r:id="rId50" display="https://www.worldometers.info/coronavirus/usa/maine/" xr:uid="{6E721EC1-D0AD-4783-BC25-D42C94C6084B}"/>
    <hyperlink ref="A50" r:id="rId51" display="https://www.worldometers.info/coronavirus/usa/vermont/" xr:uid="{5785C4B7-F184-4131-9382-0613A52A5D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3">
        <v>2843</v>
      </c>
    </row>
    <row r="3" spans="1:3" ht="15" thickBot="1" x14ac:dyDescent="0.4">
      <c r="B3" s="39" t="s">
        <v>52</v>
      </c>
      <c r="C3" s="53">
        <v>68</v>
      </c>
    </row>
    <row r="4" spans="1:3" ht="15" thickBot="1" x14ac:dyDescent="0.4">
      <c r="A4" s="27" t="s">
        <v>33</v>
      </c>
      <c r="B4" s="39" t="s">
        <v>33</v>
      </c>
      <c r="C4" s="53">
        <v>5859</v>
      </c>
    </row>
    <row r="5" spans="1:3" ht="15" thickBot="1" x14ac:dyDescent="0.4">
      <c r="A5" s="27" t="s">
        <v>34</v>
      </c>
      <c r="B5" s="39" t="s">
        <v>34</v>
      </c>
      <c r="C5" s="53">
        <v>1772</v>
      </c>
    </row>
    <row r="6" spans="1:3" ht="15" thickBot="1" x14ac:dyDescent="0.4">
      <c r="A6" s="27" t="s">
        <v>10</v>
      </c>
      <c r="B6" s="39" t="s">
        <v>10</v>
      </c>
      <c r="C6" s="53">
        <v>17265</v>
      </c>
    </row>
    <row r="7" spans="1:3" ht="15" thickBot="1" x14ac:dyDescent="0.4">
      <c r="A7" s="27" t="s">
        <v>18</v>
      </c>
      <c r="B7" s="39" t="s">
        <v>18</v>
      </c>
      <c r="C7" s="53">
        <v>2198</v>
      </c>
    </row>
    <row r="8" spans="1:3" ht="15" thickBot="1" x14ac:dyDescent="0.4">
      <c r="A8" s="27" t="s">
        <v>23</v>
      </c>
      <c r="B8" s="39" t="s">
        <v>23</v>
      </c>
      <c r="C8" s="53">
        <v>4569</v>
      </c>
    </row>
    <row r="9" spans="1:3" ht="15" thickBot="1" x14ac:dyDescent="0.4">
      <c r="A9" s="27" t="s">
        <v>43</v>
      </c>
      <c r="B9" s="39" t="s">
        <v>43</v>
      </c>
      <c r="C9" s="53">
        <v>670</v>
      </c>
    </row>
    <row r="10" spans="1:3" ht="29.5" thickBot="1" x14ac:dyDescent="0.4">
      <c r="A10" s="27" t="s">
        <v>94</v>
      </c>
      <c r="B10" s="39" t="s">
        <v>63</v>
      </c>
      <c r="C10" s="53">
        <v>642</v>
      </c>
    </row>
    <row r="11" spans="1:3" ht="15" thickBot="1" x14ac:dyDescent="0.4">
      <c r="A11" s="27" t="s">
        <v>13</v>
      </c>
      <c r="B11" s="39" t="s">
        <v>13</v>
      </c>
      <c r="C11" s="53">
        <v>16273</v>
      </c>
    </row>
    <row r="12" spans="1:3" ht="15" thickBot="1" x14ac:dyDescent="0.4">
      <c r="A12" s="27" t="s">
        <v>16</v>
      </c>
      <c r="B12" s="39" t="s">
        <v>16</v>
      </c>
      <c r="C12" s="53">
        <v>7729</v>
      </c>
    </row>
    <row r="13" spans="1:3" ht="13" thickBot="1" x14ac:dyDescent="0.4">
      <c r="A13" s="27" t="s">
        <v>64</v>
      </c>
      <c r="B13" s="40" t="s">
        <v>64</v>
      </c>
      <c r="C13" s="53">
        <v>69</v>
      </c>
    </row>
    <row r="14" spans="1:3" ht="15" thickBot="1" x14ac:dyDescent="0.4">
      <c r="B14" s="39" t="s">
        <v>47</v>
      </c>
      <c r="C14" s="53">
        <v>206</v>
      </c>
    </row>
    <row r="15" spans="1:3" ht="15" thickBot="1" x14ac:dyDescent="0.4">
      <c r="A15" s="27" t="s">
        <v>49</v>
      </c>
      <c r="B15" s="39" t="s">
        <v>49</v>
      </c>
      <c r="C15" s="53">
        <v>553</v>
      </c>
    </row>
    <row r="16" spans="1:3" ht="15" thickBot="1" x14ac:dyDescent="0.4">
      <c r="A16" s="27" t="s">
        <v>12</v>
      </c>
      <c r="B16" s="39" t="s">
        <v>12</v>
      </c>
      <c r="C16" s="53">
        <v>9647</v>
      </c>
    </row>
    <row r="17" spans="1:3" ht="15" thickBot="1" x14ac:dyDescent="0.4">
      <c r="A17" s="27" t="s">
        <v>27</v>
      </c>
      <c r="B17" s="39" t="s">
        <v>27</v>
      </c>
      <c r="C17" s="53">
        <v>4065</v>
      </c>
    </row>
    <row r="18" spans="1:3" ht="15" thickBot="1" x14ac:dyDescent="0.4">
      <c r="A18" s="27" t="s">
        <v>41</v>
      </c>
      <c r="B18" s="39" t="s">
        <v>41</v>
      </c>
      <c r="C18" s="53">
        <v>1617</v>
      </c>
    </row>
    <row r="19" spans="1:3" ht="15" thickBot="1" x14ac:dyDescent="0.4">
      <c r="A19" s="27" t="s">
        <v>45</v>
      </c>
      <c r="B19" s="39" t="s">
        <v>45</v>
      </c>
      <c r="C19" s="53">
        <v>952</v>
      </c>
    </row>
    <row r="20" spans="1:3" ht="15" thickBot="1" x14ac:dyDescent="0.4">
      <c r="A20" s="27" t="s">
        <v>38</v>
      </c>
      <c r="B20" s="39" t="s">
        <v>38</v>
      </c>
      <c r="C20" s="53">
        <v>1380</v>
      </c>
    </row>
    <row r="21" spans="1:3" ht="15" thickBot="1" x14ac:dyDescent="0.4">
      <c r="A21" s="27" t="s">
        <v>14</v>
      </c>
      <c r="B21" s="39" t="s">
        <v>14</v>
      </c>
      <c r="C21" s="53">
        <v>5799</v>
      </c>
    </row>
    <row r="22" spans="1:3" ht="15" thickBot="1" x14ac:dyDescent="0.4">
      <c r="B22" s="39" t="s">
        <v>39</v>
      </c>
      <c r="C22" s="53">
        <v>146</v>
      </c>
    </row>
    <row r="23" spans="1:3" ht="15" thickBot="1" x14ac:dyDescent="0.4">
      <c r="A23" s="27" t="s">
        <v>26</v>
      </c>
      <c r="B23" s="39" t="s">
        <v>26</v>
      </c>
      <c r="C23" s="53">
        <v>4070</v>
      </c>
    </row>
    <row r="24" spans="1:3" ht="15" thickBot="1" x14ac:dyDescent="0.4">
      <c r="A24" s="27" t="s">
        <v>17</v>
      </c>
      <c r="B24" s="39" t="s">
        <v>17</v>
      </c>
      <c r="C24" s="53">
        <v>9810</v>
      </c>
    </row>
    <row r="25" spans="1:3" ht="15" thickBot="1" x14ac:dyDescent="0.4">
      <c r="A25" s="27" t="s">
        <v>11</v>
      </c>
      <c r="B25" s="39" t="s">
        <v>11</v>
      </c>
      <c r="C25" s="53">
        <v>7464</v>
      </c>
    </row>
    <row r="26" spans="1:3" ht="15" thickBot="1" x14ac:dyDescent="0.4">
      <c r="A26" s="27" t="s">
        <v>32</v>
      </c>
      <c r="B26" s="39" t="s">
        <v>32</v>
      </c>
      <c r="C26" s="53">
        <v>2354</v>
      </c>
    </row>
    <row r="27" spans="1:3" ht="15" thickBot="1" x14ac:dyDescent="0.4">
      <c r="A27" s="27" t="s">
        <v>30</v>
      </c>
      <c r="B27" s="39" t="s">
        <v>30</v>
      </c>
      <c r="C27" s="53">
        <v>3231</v>
      </c>
    </row>
    <row r="28" spans="1:3" ht="15" thickBot="1" x14ac:dyDescent="0.4">
      <c r="A28" s="27" t="s">
        <v>35</v>
      </c>
      <c r="B28" s="39" t="s">
        <v>35</v>
      </c>
      <c r="C28" s="53">
        <v>2789</v>
      </c>
    </row>
    <row r="29" spans="1:3" ht="15" thickBot="1" x14ac:dyDescent="0.4">
      <c r="B29" s="39" t="s">
        <v>51</v>
      </c>
      <c r="C29" s="53">
        <v>278</v>
      </c>
    </row>
    <row r="30" spans="1:3" ht="15" thickBot="1" x14ac:dyDescent="0.4">
      <c r="B30" s="39" t="s">
        <v>50</v>
      </c>
      <c r="C30" s="53">
        <v>587</v>
      </c>
    </row>
    <row r="31" spans="1:3" ht="15" thickBot="1" x14ac:dyDescent="0.4">
      <c r="A31" s="27" t="s">
        <v>31</v>
      </c>
      <c r="B31" s="39" t="s">
        <v>31</v>
      </c>
      <c r="C31" s="53">
        <v>1736</v>
      </c>
    </row>
    <row r="32" spans="1:3" ht="15" thickBot="1" x14ac:dyDescent="0.4">
      <c r="A32" s="27" t="s">
        <v>42</v>
      </c>
      <c r="B32" s="39" t="s">
        <v>42</v>
      </c>
      <c r="C32" s="53">
        <v>470</v>
      </c>
    </row>
    <row r="33" spans="1:3" ht="15" thickBot="1" x14ac:dyDescent="0.4">
      <c r="A33" s="27" t="s">
        <v>8</v>
      </c>
      <c r="B33" s="39" t="s">
        <v>8</v>
      </c>
      <c r="C33" s="53">
        <v>16390</v>
      </c>
    </row>
    <row r="34" spans="1:3" ht="15" thickBot="1" x14ac:dyDescent="0.4">
      <c r="A34" s="27" t="s">
        <v>44</v>
      </c>
      <c r="B34" s="39" t="s">
        <v>44</v>
      </c>
      <c r="C34" s="53">
        <v>953</v>
      </c>
    </row>
    <row r="35" spans="1:3" ht="15" thickBot="1" x14ac:dyDescent="0.4">
      <c r="A35" s="27" t="s">
        <v>7</v>
      </c>
      <c r="B35" s="39" t="s">
        <v>7</v>
      </c>
      <c r="C35" s="53">
        <v>33536</v>
      </c>
    </row>
    <row r="36" spans="1:3" ht="15" thickBot="1" x14ac:dyDescent="0.4">
      <c r="A36" s="27" t="s">
        <v>24</v>
      </c>
      <c r="B36" s="39" t="s">
        <v>24</v>
      </c>
      <c r="C36" s="53">
        <v>4082</v>
      </c>
    </row>
    <row r="37" spans="1:3" ht="15" thickBot="1" x14ac:dyDescent="0.4">
      <c r="B37" s="39" t="s">
        <v>53</v>
      </c>
      <c r="C37" s="53">
        <v>431</v>
      </c>
    </row>
    <row r="38" spans="1:3" ht="15" thickBot="1" x14ac:dyDescent="0.4">
      <c r="A38" s="27" t="s">
        <v>21</v>
      </c>
      <c r="B38" s="39" t="s">
        <v>21</v>
      </c>
      <c r="C38" s="53">
        <v>5196</v>
      </c>
    </row>
    <row r="39" spans="1:3" ht="15" thickBot="1" x14ac:dyDescent="0.4">
      <c r="A39" s="27" t="s">
        <v>46</v>
      </c>
      <c r="B39" s="39" t="s">
        <v>46</v>
      </c>
      <c r="C39" s="53">
        <v>1221</v>
      </c>
    </row>
    <row r="40" spans="1:3" ht="15" thickBot="1" x14ac:dyDescent="0.4">
      <c r="A40" s="27" t="s">
        <v>37</v>
      </c>
      <c r="B40" s="39" t="s">
        <v>37</v>
      </c>
      <c r="C40" s="53">
        <v>646</v>
      </c>
    </row>
    <row r="41" spans="1:3" ht="15" thickBot="1" x14ac:dyDescent="0.4">
      <c r="A41" s="27" t="s">
        <v>19</v>
      </c>
      <c r="B41" s="39" t="s">
        <v>19</v>
      </c>
      <c r="C41" s="53">
        <v>8669</v>
      </c>
    </row>
    <row r="42" spans="1:3" ht="13" thickBot="1" x14ac:dyDescent="0.4">
      <c r="A42" s="27" t="s">
        <v>65</v>
      </c>
      <c r="B42" s="40" t="s">
        <v>65</v>
      </c>
      <c r="C42" s="53">
        <v>783</v>
      </c>
    </row>
    <row r="43" spans="1:3" ht="15" thickBot="1" x14ac:dyDescent="0.4">
      <c r="B43" s="39" t="s">
        <v>40</v>
      </c>
      <c r="C43" s="53">
        <v>1173</v>
      </c>
    </row>
    <row r="44" spans="1:3" ht="15" thickBot="1" x14ac:dyDescent="0.4">
      <c r="A44" s="27" t="s">
        <v>25</v>
      </c>
      <c r="B44" s="39" t="s">
        <v>25</v>
      </c>
      <c r="C44" s="53">
        <v>3755</v>
      </c>
    </row>
    <row r="45" spans="1:3" ht="15" thickBot="1" x14ac:dyDescent="0.4">
      <c r="A45" s="27" t="s">
        <v>54</v>
      </c>
      <c r="B45" s="39" t="s">
        <v>54</v>
      </c>
      <c r="C45" s="53">
        <v>347</v>
      </c>
    </row>
    <row r="46" spans="1:3" ht="15" thickBot="1" x14ac:dyDescent="0.4">
      <c r="A46" s="27" t="s">
        <v>20</v>
      </c>
      <c r="B46" s="39" t="s">
        <v>20</v>
      </c>
      <c r="C46" s="53">
        <v>3011</v>
      </c>
    </row>
    <row r="47" spans="1:3" ht="15" thickBot="1" x14ac:dyDescent="0.4">
      <c r="A47" s="27" t="s">
        <v>15</v>
      </c>
      <c r="B47" s="39" t="s">
        <v>15</v>
      </c>
      <c r="C47" s="53">
        <v>17878</v>
      </c>
    </row>
    <row r="48" spans="1:3" ht="15" thickBot="1" x14ac:dyDescent="0.4">
      <c r="A48" s="27" t="s">
        <v>28</v>
      </c>
      <c r="B48" s="39" t="s">
        <v>28</v>
      </c>
      <c r="C48" s="53">
        <v>563</v>
      </c>
    </row>
    <row r="49" spans="1:3" ht="15" thickBot="1" x14ac:dyDescent="0.4">
      <c r="A49" s="27" t="s">
        <v>48</v>
      </c>
      <c r="B49" s="39" t="s">
        <v>48</v>
      </c>
      <c r="C49" s="53">
        <v>58</v>
      </c>
    </row>
    <row r="50" spans="1:3" ht="15" thickBot="1" x14ac:dyDescent="0.4">
      <c r="A50" s="27" t="s">
        <v>29</v>
      </c>
      <c r="B50" s="39" t="s">
        <v>29</v>
      </c>
      <c r="C50" s="53">
        <v>3524</v>
      </c>
    </row>
    <row r="51" spans="1:3" ht="15" thickBot="1" x14ac:dyDescent="0.4">
      <c r="A51" s="27" t="s">
        <v>9</v>
      </c>
      <c r="B51" s="39" t="s">
        <v>9</v>
      </c>
      <c r="C51" s="53">
        <v>2291</v>
      </c>
    </row>
    <row r="52" spans="1:3" ht="15" thickBot="1" x14ac:dyDescent="0.4">
      <c r="B52" s="39" t="s">
        <v>56</v>
      </c>
      <c r="C52" s="53">
        <v>418</v>
      </c>
    </row>
    <row r="53" spans="1:3" ht="15" thickBot="1" x14ac:dyDescent="0.4">
      <c r="A53" s="27" t="s">
        <v>22</v>
      </c>
      <c r="B53" s="39" t="s">
        <v>22</v>
      </c>
      <c r="C53" s="53">
        <v>1703</v>
      </c>
    </row>
    <row r="54" spans="1:3" ht="15" thickBot="1" x14ac:dyDescent="0.4">
      <c r="A54" s="27" t="s">
        <v>55</v>
      </c>
      <c r="B54" s="46" t="s">
        <v>55</v>
      </c>
      <c r="C54" s="55">
        <v>68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30262294-F2F6-4012-A7B3-375B2A9F99D3}"/>
    <hyperlink ref="B6" r:id="rId2" display="https://www.worldometers.info/coronavirus/usa/california/" xr:uid="{A97079CD-ACD1-4477-8DA4-E21D100E7DFC}"/>
    <hyperlink ref="B11" r:id="rId3" display="https://www.worldometers.info/coronavirus/usa/florida/" xr:uid="{A2D5FD9C-3D19-46C2-B957-F1335004E112}"/>
    <hyperlink ref="B35" r:id="rId4" display="https://www.worldometers.info/coronavirus/usa/new-york/" xr:uid="{CC1C9EB7-BAC6-4D68-B523-193CAF0BBB4B}"/>
    <hyperlink ref="B16" r:id="rId5" display="https://www.worldometers.info/coronavirus/usa/illinois/" xr:uid="{DFD5CDCB-1147-431F-B294-5AF2C6BD8248}"/>
    <hyperlink ref="B12" r:id="rId6" display="https://www.worldometers.info/coronavirus/usa/georgia/" xr:uid="{AE712B8F-CA96-4EEA-94B6-DFC4C16568D9}"/>
    <hyperlink ref="B36" r:id="rId7" display="https://www.worldometers.info/coronavirus/usa/north-carolina/" xr:uid="{02B64B19-9283-4A9D-BB4E-D6E63D69E54C}"/>
    <hyperlink ref="B46" r:id="rId8" display="https://www.worldometers.info/coronavirus/usa/tennessee/" xr:uid="{B6393D21-618A-4493-890B-991020DF6A98}"/>
    <hyperlink ref="B4" r:id="rId9" display="https://www.worldometers.info/coronavirus/usa/arizona/" xr:uid="{A79BFAB0-5485-435B-9208-94419953F13F}"/>
    <hyperlink ref="B33" r:id="rId10" display="https://www.worldometers.info/coronavirus/usa/new-jersey/" xr:uid="{790AD9FF-6092-489A-A8DC-1D79BB126967}"/>
    <hyperlink ref="B41" r:id="rId11" display="https://www.worldometers.info/coronavirus/usa/pennsylvania/" xr:uid="{E0C3FD17-453D-4011-94B8-43C20B130303}"/>
    <hyperlink ref="B38" r:id="rId12" display="https://www.worldometers.info/coronavirus/usa/ohio/" xr:uid="{6063C0F3-F4AE-4873-977D-5146B8C2E022}"/>
    <hyperlink ref="B53" r:id="rId13" display="https://www.worldometers.info/coronavirus/usa/wisconsin/" xr:uid="{167A2F3D-FC16-4C13-9E71-326D27774839}"/>
    <hyperlink ref="B21" r:id="rId14" display="https://www.worldometers.info/coronavirus/usa/louisiana/" xr:uid="{7DCC2691-35A3-44B4-870F-80A1A5CEFC4A}"/>
    <hyperlink ref="B2" r:id="rId15" display="https://www.worldometers.info/coronavirus/usa/alabama/" xr:uid="{42F512D0-0529-45B3-B096-B8C73803AD17}"/>
    <hyperlink ref="B28" r:id="rId16" display="https://www.worldometers.info/coronavirus/usa/missouri/" xr:uid="{2C7AAB8A-47DA-4135-A9D2-4A671311FDD6}"/>
    <hyperlink ref="B50" r:id="rId17" display="https://www.worldometers.info/coronavirus/usa/virginia/" xr:uid="{008D85C8-F033-407D-AF46-360A1B4D544E}"/>
    <hyperlink ref="B25" r:id="rId18" display="https://www.worldometers.info/coronavirus/usa/michigan/" xr:uid="{BDF28FCE-388C-4904-98BA-1D4D5AA35798}"/>
    <hyperlink ref="B44" r:id="rId19" display="https://www.worldometers.info/coronavirus/usa/south-carolina/" xr:uid="{3954740C-D45A-4525-8EAF-FA17FB91D89A}"/>
    <hyperlink ref="B17" r:id="rId20" display="https://www.worldometers.info/coronavirus/usa/indiana/" xr:uid="{2E56AFFB-253D-4424-B5DD-2F66B44F917F}"/>
    <hyperlink ref="B24" r:id="rId21" display="https://www.worldometers.info/coronavirus/usa/massachusetts/" xr:uid="{D7DD391C-7562-4448-A1D8-462851E63676}"/>
    <hyperlink ref="B23" r:id="rId22" display="https://www.worldometers.info/coronavirus/usa/maryland/" xr:uid="{3DBC5D53-94D7-46E9-B8EB-66E6DE0A048C}"/>
    <hyperlink ref="B26" r:id="rId23" display="https://www.worldometers.info/coronavirus/usa/minnesota/" xr:uid="{AB602BB2-FD9A-475E-A129-05A2AFA5B4BC}"/>
    <hyperlink ref="B27" r:id="rId24" display="https://www.worldometers.info/coronavirus/usa/mississippi/" xr:uid="{8CACFBCB-C302-47E6-B5AA-426F098F3C1D}"/>
    <hyperlink ref="B39" r:id="rId25" display="https://www.worldometers.info/coronavirus/usa/oklahoma/" xr:uid="{1990EA43-0657-40AF-BD38-08EB79137CDD}"/>
    <hyperlink ref="B18" r:id="rId26" display="https://www.worldometers.info/coronavirus/usa/iowa/" xr:uid="{ACA31A06-F484-4055-8466-07647CF59088}"/>
    <hyperlink ref="B51" r:id="rId27" display="https://www.worldometers.info/coronavirus/usa/washington/" xr:uid="{B4035D7E-BA94-447F-B5E8-7542329D93B3}"/>
    <hyperlink ref="B5" r:id="rId28" display="https://www.worldometers.info/coronavirus/usa/arkansas/" xr:uid="{AC194CBF-206B-49FE-A6E2-3A9BA6D39DFD}"/>
    <hyperlink ref="B48" r:id="rId29" display="https://www.worldometers.info/coronavirus/usa/utah/" xr:uid="{98A2E033-DC74-4C53-87D4-2312B6D23081}"/>
    <hyperlink ref="B31" r:id="rId30" display="https://www.worldometers.info/coronavirus/usa/nevada/" xr:uid="{BBE71F82-5D30-41D1-A678-6E86EBBDC196}"/>
    <hyperlink ref="B20" r:id="rId31" display="https://www.worldometers.info/coronavirus/usa/kentucky/" xr:uid="{10BA0F6F-7CC6-4734-80D1-C5738E9D3134}"/>
    <hyperlink ref="B7" r:id="rId32" display="https://www.worldometers.info/coronavirus/usa/colorado/" xr:uid="{83949ABD-3A61-4EBF-9DEE-3485E91BC8CC}"/>
    <hyperlink ref="B19" r:id="rId33" display="https://www.worldometers.info/coronavirus/usa/kansas/" xr:uid="{2620B5C2-F21F-4721-8D91-3820B7A72B41}"/>
    <hyperlink ref="B8" r:id="rId34" display="https://www.worldometers.info/coronavirus/usa/connecticut/" xr:uid="{A33687A2-DEC3-41D5-A79E-A54FFFD9B823}"/>
    <hyperlink ref="B30" r:id="rId35" display="https://www.worldometers.info/coronavirus/usa/nebraska/" xr:uid="{79E2FA95-8972-41C7-96FF-5B31CEDE1B85}"/>
    <hyperlink ref="B15" r:id="rId36" display="https://www.worldometers.info/coronavirus/usa/idaho/" xr:uid="{DE1DEF6B-2F6E-4787-AC80-45EBBD5992A1}"/>
    <hyperlink ref="B40" r:id="rId37" display="https://www.worldometers.info/coronavirus/usa/oregon/" xr:uid="{1E3598A4-AF09-4E39-86E0-0CAC49D18CDF}"/>
    <hyperlink ref="B34" r:id="rId38" display="https://www.worldometers.info/coronavirus/usa/new-mexico/" xr:uid="{E2E80656-6C71-457D-A2A0-E6C375B5E00D}"/>
    <hyperlink ref="B45" r:id="rId39" display="https://www.worldometers.info/coronavirus/usa/south-dakota/" xr:uid="{B8976C84-7AE7-473E-AFD5-78530323BACD}"/>
    <hyperlink ref="B37" r:id="rId40" display="https://www.worldometers.info/coronavirus/usa/north-dakota/" xr:uid="{028F7364-B19C-4D95-91AD-98CFF48BBEAA}"/>
    <hyperlink ref="B43" r:id="rId41" display="https://www.worldometers.info/coronavirus/usa/rhode-island/" xr:uid="{F62B24D6-8789-45BC-A668-773ADC15CBA2}"/>
    <hyperlink ref="B29" r:id="rId42" display="https://www.worldometers.info/coronavirus/usa/montana/" xr:uid="{300CC83E-B5DC-4306-98DC-3812F0C11707}"/>
    <hyperlink ref="B9" r:id="rId43" display="https://www.worldometers.info/coronavirus/usa/delaware/" xr:uid="{0B4B5E86-206A-4D82-A5A8-478AA6A241B1}"/>
    <hyperlink ref="B52" r:id="rId44" display="https://www.worldometers.info/coronavirus/usa/west-virginia/" xr:uid="{060356C5-1BA4-4079-B620-2D963FEFEC04}"/>
    <hyperlink ref="B10" r:id="rId45" display="https://www.worldometers.info/coronavirus/usa/district-of-columbia/" xr:uid="{E0D2A1FC-7AE8-4751-93B6-CF17A86942D6}"/>
    <hyperlink ref="B14" r:id="rId46" display="https://www.worldometers.info/coronavirus/usa/hawaii/" xr:uid="{41EC72A3-88C0-4433-8B53-2AC4049E7E8E}"/>
    <hyperlink ref="B3" r:id="rId47" display="https://www.worldometers.info/coronavirus/usa/alaska/" xr:uid="{70D6F8CF-260E-441E-9B63-B99434012C64}"/>
    <hyperlink ref="B54" r:id="rId48" display="https://www.worldometers.info/coronavirus/usa/wyoming/" xr:uid="{8ABE8638-3814-4A35-A4F2-F84334E4C8B0}"/>
    <hyperlink ref="B32" r:id="rId49" display="https://www.worldometers.info/coronavirus/usa/new-hampshire/" xr:uid="{05F8795D-FD17-4B67-990E-E051278D5566}"/>
    <hyperlink ref="B22" r:id="rId50" display="https://www.worldometers.info/coronavirus/usa/maine/" xr:uid="{CC5DAF10-3CB7-402B-A9FD-7716CCECDEF9}"/>
    <hyperlink ref="B49" r:id="rId51" display="https://www.worldometers.info/coronavirus/usa/vermont/" xr:uid="{02E0D6B2-4FE7-45F8-A882-80F949C6BAE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2020-10-23T10:48:20Z</dcterms:modified>
</cp:coreProperties>
</file>