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3" documentId="8_{9314270E-505C-4BD8-A4A4-1B073E99D754}" xr6:coauthVersionLast="45" xr6:coauthVersionMax="45" xr10:uidLastSave="{BD4F9EAA-4061-4ECF-9183-D0867589222D}"/>
  <bookViews>
    <workbookView xWindow="6240" yWindow="-21390" windowWidth="24990" windowHeight="1842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Updates'!$B$1:$Z$4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Data'!$A$1:$Q$65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1" i="3" l="1"/>
  <c r="N48" i="3"/>
  <c r="N24" i="3"/>
  <c r="N39" i="3"/>
  <c r="N28" i="3"/>
  <c r="N44" i="3"/>
  <c r="N34" i="3"/>
  <c r="N18" i="3"/>
  <c r="N46" i="3"/>
  <c r="N25" i="3"/>
  <c r="N22" i="3"/>
  <c r="N11" i="3"/>
  <c r="N14" i="3"/>
  <c r="N36" i="3"/>
  <c r="N15" i="3"/>
  <c r="N45" i="3"/>
  <c r="N31" i="3"/>
  <c r="N35" i="3"/>
  <c r="N52" i="3"/>
  <c r="N27" i="3"/>
  <c r="N37" i="3"/>
  <c r="N49" i="3"/>
  <c r="N23" i="3"/>
  <c r="N33" i="3"/>
  <c r="N30" i="3"/>
  <c r="N38" i="3"/>
  <c r="N10" i="3"/>
  <c r="N47" i="3"/>
  <c r="N2" i="3"/>
  <c r="N4" i="3"/>
  <c r="N53" i="3"/>
  <c r="N6" i="3"/>
  <c r="N13" i="3"/>
  <c r="N17" i="3"/>
  <c r="N26" i="3"/>
  <c r="N42" i="3"/>
  <c r="N43" i="3"/>
  <c r="N19" i="3"/>
  <c r="N54" i="3"/>
  <c r="N40" i="3"/>
  <c r="N21" i="3"/>
  <c r="N55" i="3"/>
  <c r="N3" i="3"/>
  <c r="N12" i="3"/>
  <c r="N50" i="3"/>
  <c r="N8" i="3"/>
  <c r="N20" i="3"/>
  <c r="N7" i="3"/>
  <c r="N16" i="3"/>
  <c r="N9" i="3"/>
  <c r="N41" i="3"/>
  <c r="N5" i="3"/>
  <c r="N29" i="3"/>
  <c r="N32" i="3"/>
  <c r="O54" i="3" l="1"/>
  <c r="P54" i="3"/>
  <c r="P14" i="3" l="1"/>
  <c r="P17" i="3"/>
  <c r="P18" i="3"/>
  <c r="P49" i="3"/>
  <c r="P11" i="3"/>
  <c r="P34" i="3"/>
  <c r="P13" i="3"/>
  <c r="P21" i="3"/>
  <c r="P31" i="3"/>
  <c r="P6" i="3"/>
  <c r="P7" i="3"/>
  <c r="P50" i="3"/>
  <c r="P4" i="3"/>
  <c r="P39" i="3"/>
  <c r="P15" i="3"/>
  <c r="P2" i="3"/>
  <c r="P52" i="3"/>
  <c r="P55" i="3"/>
  <c r="P40" i="3"/>
  <c r="P37" i="3"/>
  <c r="P25" i="3"/>
  <c r="P30" i="3"/>
  <c r="P19" i="3"/>
  <c r="P29" i="3"/>
  <c r="P36" i="3"/>
  <c r="P16" i="3"/>
  <c r="P33" i="3"/>
  <c r="P38" i="3"/>
  <c r="P44" i="3"/>
  <c r="P53" i="3"/>
  <c r="P5" i="3"/>
  <c r="P10" i="3"/>
  <c r="P12" i="3"/>
  <c r="P42" i="3"/>
  <c r="P41" i="3"/>
  <c r="P9" i="3"/>
  <c r="P24" i="3"/>
  <c r="P32" i="3"/>
  <c r="P51" i="3"/>
  <c r="P43" i="3"/>
  <c r="P22" i="3"/>
  <c r="P23" i="3"/>
  <c r="P47" i="3"/>
  <c r="P45" i="3"/>
  <c r="P46" i="3"/>
  <c r="P27" i="3"/>
  <c r="P8" i="3"/>
  <c r="P48" i="3"/>
  <c r="P3" i="3"/>
  <c r="P28" i="3"/>
  <c r="P20" i="3"/>
  <c r="P35" i="3"/>
  <c r="P26" i="3"/>
  <c r="O12" i="3"/>
  <c r="Q18" i="3" l="1"/>
  <c r="Q25" i="3"/>
  <c r="Q39" i="3"/>
  <c r="Q13" i="3"/>
  <c r="Q4" i="3"/>
  <c r="Q12" i="3"/>
  <c r="Q49" i="3"/>
  <c r="Q54" i="3"/>
  <c r="Q47" i="3"/>
  <c r="Q51" i="3"/>
  <c r="Q29" i="3"/>
  <c r="Q3" i="3"/>
  <c r="Q26" i="3"/>
  <c r="Q8" i="3"/>
  <c r="Q5" i="3"/>
  <c r="Q48" i="3"/>
  <c r="Q33" i="3"/>
  <c r="Q43" i="3"/>
  <c r="Q7" i="3"/>
  <c r="Q38" i="3"/>
  <c r="Q10" i="3"/>
  <c r="Q16" i="3"/>
  <c r="Q21" i="3"/>
  <c r="Q15" i="3"/>
  <c r="Q53" i="3"/>
  <c r="Q2" i="3"/>
  <c r="Q40" i="3"/>
  <c r="Q44" i="3"/>
  <c r="Q55" i="3"/>
  <c r="Q30" i="3"/>
  <c r="Q11" i="3"/>
  <c r="Q50" i="3"/>
  <c r="Q14" i="3"/>
  <c r="Q41" i="3"/>
  <c r="Q27" i="3"/>
  <c r="Q34" i="3"/>
  <c r="Q52" i="3"/>
  <c r="Q36" i="3"/>
  <c r="Q23" i="3"/>
  <c r="Q31" i="3"/>
  <c r="Q17" i="3"/>
  <c r="Q22" i="3"/>
  <c r="Q9" i="3"/>
  <c r="Q28" i="3"/>
  <c r="Q32" i="3"/>
  <c r="Q45" i="3"/>
  <c r="Q6" i="3"/>
  <c r="Q20" i="3"/>
  <c r="Q24" i="3"/>
  <c r="Q35" i="3"/>
  <c r="Q46" i="3"/>
  <c r="Q19" i="3"/>
  <c r="Q42" i="3"/>
  <c r="Q37" i="3" l="1"/>
  <c r="O4" i="3" l="1"/>
  <c r="O8" i="3"/>
  <c r="O38" i="3"/>
  <c r="O22" i="3"/>
  <c r="O14" i="3"/>
  <c r="O16" i="3"/>
  <c r="O27" i="3"/>
  <c r="O32" i="3"/>
  <c r="O44" i="3"/>
  <c r="O37" i="3"/>
  <c r="O50" i="3"/>
  <c r="O35" i="3"/>
  <c r="O21" i="3"/>
  <c r="O49" i="3"/>
  <c r="O13" i="3"/>
  <c r="O39" i="3"/>
  <c r="O31" i="3"/>
  <c r="O10" i="3"/>
  <c r="O34" i="3"/>
  <c r="O53" i="3"/>
  <c r="O42" i="3"/>
  <c r="O36" i="3"/>
  <c r="O40" i="3"/>
  <c r="O18" i="3"/>
  <c r="O20" i="3"/>
  <c r="O43" i="3"/>
  <c r="O33" i="3"/>
  <c r="O47" i="3"/>
  <c r="O3" i="3"/>
  <c r="O29" i="3"/>
  <c r="O15" i="3"/>
  <c r="O25" i="3"/>
  <c r="O46" i="3"/>
  <c r="O52" i="3"/>
  <c r="O7" i="3"/>
  <c r="O19" i="3"/>
  <c r="O24" i="3"/>
  <c r="O28" i="3"/>
  <c r="O11" i="3"/>
  <c r="O6" i="3"/>
  <c r="O55" i="3"/>
  <c r="O17" i="3"/>
  <c r="O9" i="3"/>
  <c r="O23" i="3"/>
  <c r="O51" i="3"/>
  <c r="O26" i="3"/>
  <c r="O45" i="3"/>
  <c r="O48" i="3"/>
  <c r="O30" i="3"/>
  <c r="O5" i="3"/>
  <c r="O2" i="3"/>
  <c r="O41" i="3"/>
  <c r="Y2" i="1" l="1"/>
</calcChain>
</file>

<file path=xl/sharedStrings.xml><?xml version="1.0" encoding="utf-8"?>
<sst xmlns="http://schemas.openxmlformats.org/spreadsheetml/2006/main" count="327" uniqueCount="105">
  <si>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</si>
  <si>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</si>
  <si>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</si>
  <si>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</si>
  <si>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</si>
  <si>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</si>
  <si>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</si>
  <si>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</si>
  <si>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</si>
  <si>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</si>
  <si>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</si>
  <si>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</si>
  <si>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</si>
  <si>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</si>
  <si>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</si>
  <si>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</si>
  <si>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</si>
  <si>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</si>
  <si>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</si>
  <si>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</si>
  <si>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</si>
  <si>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</si>
  <si>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</si>
  <si>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</si>
  <si>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</si>
  <si>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</si>
  <si>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</si>
  <si>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</si>
  <si>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</si>
  <si>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</si>
  <si>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</si>
  <si>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</si>
  <si>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</si>
  <si>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</si>
  <si>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</si>
  <si>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</si>
  <si>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</si>
  <si>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</si>
  <si>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</si>
  <si>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</si>
  <si>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</si>
  <si>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</si>
  <si>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</si>
  <si>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</si>
  <si>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</si>
  <si>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</si>
  <si>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</si>
  <si>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</si>
  <si>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</si>
  <si>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</si>
  <si>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</si>
  <si>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</si>
  <si>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</si>
  <si>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</si>
  <si>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</si>
  <si>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</si>
  <si>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</si>
  <si>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</si>
  <si>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</si>
  <si>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</si>
  <si>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</si>
  <si>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</si>
  <si>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</si>
  <si>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</si>
  <si>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</si>
  <si>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</si>
  <si>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</si>
  <si>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</si>
  <si>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</si>
  <si>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</si>
  <si>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</si>
  <si>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</si>
  <si>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</si>
  <si>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</si>
  <si>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</si>
  <si>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</si>
  <si>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</si>
  <si>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</si>
  <si>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</si>
  <si>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</si>
  <si>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</si>
  <si>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</si>
  <si>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</si>
  <si>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</si>
  <si>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</si>
  <si>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</si>
  <si>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</si>
  <si>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</si>
  <si>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</si>
  <si>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</si>
  <si>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</si>
  <si>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</si>
  <si>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</si>
  <si>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</si>
  <si>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</si>
  <si>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</si>
  <si>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</si>
  <si>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</si>
  <si>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</si>
  <si>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</si>
  <si>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</si>
  <si>
    <t xml:space="preserve">Total </t>
  </si>
  <si>
    <t>Population</t>
  </si>
  <si>
    <t>Total 
Recovered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</si>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</sst>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EAA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3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1" fontId="0" fillId="0" borderId="0" xfId="0" applyNumberFormat="1"/>
    <xf numFmtId="0" fontId="0" fillId="2" borderId="1" xfId="0" applyFill="1" applyBorder="1"/>
    <xf numFmtId="0" fontId="6" fillId="0" borderId="0" xfId="0" applyFont="1" applyBorder="1" applyAlignment="1"/>
    <xf numFmtId="164" fontId="11" fillId="0" borderId="0" xfId="1" applyNumberFormat="1" applyFont="1"/>
    <xf numFmtId="165" fontId="12" fillId="0" borderId="0" xfId="2" applyNumberFormat="1" applyFont="1"/>
    <xf numFmtId="165" fontId="13" fillId="0" borderId="0" xfId="2" applyNumberFormat="1" applyFont="1"/>
    <xf numFmtId="164" fontId="1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2" borderId="3" xfId="3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right" vertical="top" wrapText="1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0" fontId="4" fillId="2" borderId="7" xfId="3" applyFill="1" applyBorder="1" applyAlignment="1">
      <alignment horizontal="lef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lef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0" fontId="3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left" vertical="top" wrapText="1"/>
    </xf>
    <xf numFmtId="3" fontId="2" fillId="3" borderId="7" xfId="0" applyNumberFormat="1" applyFont="1" applyFill="1" applyBorder="1" applyAlignment="1">
      <alignment horizontal="right" vertical="top" wrapText="1"/>
    </xf>
    <xf numFmtId="0" fontId="2" fillId="3" borderId="7" xfId="0" applyFont="1" applyFill="1" applyBorder="1" applyAlignment="1">
      <alignment horizontal="right" vertical="top" wrapText="1"/>
    </xf>
    <xf numFmtId="1" fontId="2" fillId="3" borderId="3" xfId="0" applyNumberFormat="1" applyFont="1" applyFill="1" applyBorder="1" applyAlignment="1">
      <alignment horizontal="right" vertical="top" wrapText="1"/>
    </xf>
    <xf numFmtId="0" fontId="14" fillId="4" borderId="3" xfId="0" applyFont="1" applyFill="1" applyBorder="1" applyAlignment="1">
      <alignment horizontal="right" vertical="top" wrapText="1"/>
    </xf>
    <xf numFmtId="0" fontId="2" fillId="5" borderId="3" xfId="0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2" borderId="2" xfId="0" applyFill="1" applyBorder="1"/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labama/" TargetMode="External"/><Relationship Id="rId18" Type="http://schemas.openxmlformats.org/officeDocument/2006/relationships/hyperlink" Target="https://www.worldometers.info/coronavirus/usa/massachusetts/" TargetMode="External"/><Relationship Id="rId26" Type="http://schemas.openxmlformats.org/officeDocument/2006/relationships/hyperlink" Target="https://www.worldometers.info/coronavirus/usa/iow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ndiana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north-dakota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ichigan/" TargetMode="External"/><Relationship Id="rId25" Type="http://schemas.openxmlformats.org/officeDocument/2006/relationships/hyperlink" Target="https://www.worldometers.info/coronavirus/usa/washington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maryland/" TargetMode="External"/><Relationship Id="rId29" Type="http://schemas.openxmlformats.org/officeDocument/2006/relationships/hyperlink" Target="https://www.worldometers.info/coronavirus/usa/nevada/" TargetMode="External"/><Relationship Id="rId41" Type="http://schemas.openxmlformats.org/officeDocument/2006/relationships/hyperlink" Target="https://www.worldometers.info/coronavirus/usa/delaware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minnesota/" TargetMode="External"/><Relationship Id="rId32" Type="http://schemas.openxmlformats.org/officeDocument/2006/relationships/hyperlink" Target="https://www.worldometers.info/coronavirus/usa/kentucky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south-dakota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ssissippi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issouri/" TargetMode="External"/><Relationship Id="rId31" Type="http://schemas.openxmlformats.org/officeDocument/2006/relationships/hyperlink" Target="https://www.worldometers.info/coronavirus/usa/colorado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wisconsin/" TargetMode="External"/><Relationship Id="rId27" Type="http://schemas.openxmlformats.org/officeDocument/2006/relationships/hyperlink" Target="https://www.worldometers.info/coronavirus/usa/oklahoma/" TargetMode="External"/><Relationship Id="rId30" Type="http://schemas.openxmlformats.org/officeDocument/2006/relationships/hyperlink" Target="https://www.worldometers.info/coronavirus/usa/utah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district-of-columb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labama/" TargetMode="External"/><Relationship Id="rId18" Type="http://schemas.openxmlformats.org/officeDocument/2006/relationships/hyperlink" Target="https://www.worldometers.info/coronavirus/usa/massachusetts/" TargetMode="External"/><Relationship Id="rId26" Type="http://schemas.openxmlformats.org/officeDocument/2006/relationships/hyperlink" Target="https://www.worldometers.info/coronavirus/usa/iow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ndiana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north-dakota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ichigan/" TargetMode="External"/><Relationship Id="rId25" Type="http://schemas.openxmlformats.org/officeDocument/2006/relationships/hyperlink" Target="https://www.worldometers.info/coronavirus/usa/washington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maryland/" TargetMode="External"/><Relationship Id="rId29" Type="http://schemas.openxmlformats.org/officeDocument/2006/relationships/hyperlink" Target="https://www.worldometers.info/coronavirus/usa/nevada/" TargetMode="External"/><Relationship Id="rId41" Type="http://schemas.openxmlformats.org/officeDocument/2006/relationships/hyperlink" Target="https://www.worldometers.info/coronavirus/usa/delaware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minnesota/" TargetMode="External"/><Relationship Id="rId32" Type="http://schemas.openxmlformats.org/officeDocument/2006/relationships/hyperlink" Target="https://www.worldometers.info/coronavirus/usa/kentucky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south-dakota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ssissippi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issouri/" TargetMode="External"/><Relationship Id="rId31" Type="http://schemas.openxmlformats.org/officeDocument/2006/relationships/hyperlink" Target="https://www.worldometers.info/coronavirus/usa/colorado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wisconsin/" TargetMode="External"/><Relationship Id="rId27" Type="http://schemas.openxmlformats.org/officeDocument/2006/relationships/hyperlink" Target="https://www.worldometers.info/coronavirus/usa/oklahoma/" TargetMode="External"/><Relationship Id="rId30" Type="http://schemas.openxmlformats.org/officeDocument/2006/relationships/hyperlink" Target="https://www.worldometers.info/coronavirus/usa/utah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district-of-columb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labama/" TargetMode="External"/><Relationship Id="rId18" Type="http://schemas.openxmlformats.org/officeDocument/2006/relationships/hyperlink" Target="https://www.worldometers.info/coronavirus/usa/massachusetts/" TargetMode="External"/><Relationship Id="rId26" Type="http://schemas.openxmlformats.org/officeDocument/2006/relationships/hyperlink" Target="https://www.worldometers.info/coronavirus/usa/iow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ndiana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north-dakota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ichigan/" TargetMode="External"/><Relationship Id="rId25" Type="http://schemas.openxmlformats.org/officeDocument/2006/relationships/hyperlink" Target="https://www.worldometers.info/coronavirus/usa/washington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maryland/" TargetMode="External"/><Relationship Id="rId29" Type="http://schemas.openxmlformats.org/officeDocument/2006/relationships/hyperlink" Target="https://www.worldometers.info/coronavirus/usa/nevada/" TargetMode="External"/><Relationship Id="rId41" Type="http://schemas.openxmlformats.org/officeDocument/2006/relationships/hyperlink" Target="https://www.worldometers.info/coronavirus/usa/delaware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minnesota/" TargetMode="External"/><Relationship Id="rId32" Type="http://schemas.openxmlformats.org/officeDocument/2006/relationships/hyperlink" Target="https://www.worldometers.info/coronavirus/usa/kentucky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south-dakota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ssissippi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issouri/" TargetMode="External"/><Relationship Id="rId31" Type="http://schemas.openxmlformats.org/officeDocument/2006/relationships/hyperlink" Target="https://www.worldometers.info/coronavirus/usa/colorado/" TargetMode="External"/><Relationship Id="rId44" Type="http://schemas.openxmlformats.org/officeDocument/2006/relationships/hyperlink" Target="https://www.worldometers.info/coronavirus/usa/west-virginia/" TargetMode="External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wisconsin/" TargetMode="External"/><Relationship Id="rId27" Type="http://schemas.openxmlformats.org/officeDocument/2006/relationships/hyperlink" Target="https://www.worldometers.info/coronavirus/usa/oklahoma/" TargetMode="External"/><Relationship Id="rId30" Type="http://schemas.openxmlformats.org/officeDocument/2006/relationships/hyperlink" Target="https://www.worldometers.info/coronavirus/usa/utah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district-of-columb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labama/" TargetMode="External"/><Relationship Id="rId18" Type="http://schemas.openxmlformats.org/officeDocument/2006/relationships/hyperlink" Target="https://www.worldometers.info/coronavirus/usa/massachusetts/" TargetMode="External"/><Relationship Id="rId26" Type="http://schemas.openxmlformats.org/officeDocument/2006/relationships/hyperlink" Target="https://www.worldometers.info/coronavirus/usa/iow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ndiana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north-dakota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ichigan/" TargetMode="External"/><Relationship Id="rId25" Type="http://schemas.openxmlformats.org/officeDocument/2006/relationships/hyperlink" Target="https://www.worldometers.info/coronavirus/usa/washington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maryland/" TargetMode="External"/><Relationship Id="rId29" Type="http://schemas.openxmlformats.org/officeDocument/2006/relationships/hyperlink" Target="https://www.worldometers.info/coronavirus/usa/nevada/" TargetMode="External"/><Relationship Id="rId41" Type="http://schemas.openxmlformats.org/officeDocument/2006/relationships/hyperlink" Target="https://www.worldometers.info/coronavirus/usa/delaware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minnesota/" TargetMode="External"/><Relationship Id="rId32" Type="http://schemas.openxmlformats.org/officeDocument/2006/relationships/hyperlink" Target="https://www.worldometers.info/coronavirus/usa/kentucky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south-dakota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ssissippi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issouri/" TargetMode="External"/><Relationship Id="rId31" Type="http://schemas.openxmlformats.org/officeDocument/2006/relationships/hyperlink" Target="https://www.worldometers.info/coronavirus/usa/colorado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wisconsin/" TargetMode="External"/><Relationship Id="rId27" Type="http://schemas.openxmlformats.org/officeDocument/2006/relationships/hyperlink" Target="https://www.worldometers.info/coronavirus/usa/oklahoma/" TargetMode="External"/><Relationship Id="rId30" Type="http://schemas.openxmlformats.org/officeDocument/2006/relationships/hyperlink" Target="https://www.worldometers.info/coronavirus/usa/utah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district-of-columb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Z58"/>
  <sheetViews>
    <sheetView topLeftCell="A15" workbookViewId="0">
      <selection activeCell="M5" sqref="B5:M58"/>
    </sheetView>
  </sheetViews>
  <sheetFormatPr defaultColWidth="14.26953125" defaultRowHeight="14.5" x14ac:dyDescent="0.35"/>
  <cols>
    <col min="1" max="1" width="8.6328125" customWidth="1"/>
    <col min="2" max="2" width="19.6328125" customWidth="1"/>
    <col min="3" max="13" width="12.08984375" customWidth="1"/>
    <col min="14" max="15" width="14.1796875" customWidth="1"/>
    <col min="16" max="16" width="8" customWidth="1"/>
    <col min="18" max="18" width="14" customWidth="1"/>
    <col min="20" max="20" width="7.6328125" customWidth="1"/>
    <col min="21" max="25" width="14.26953125" style="19"/>
  </cols>
  <sheetData>
    <row r="1" spans="1:26" x14ac:dyDescent="0.35">
      <c r="P1" s="60" t="s">
        <v>67</v>
      </c>
      <c r="Q1" s="60"/>
      <c r="R1" s="60"/>
      <c r="S1" s="4">
        <v>1.4999999999999999E-2</v>
      </c>
      <c r="T1" s="4"/>
      <c r="U1" s="61" t="s">
        <v>76</v>
      </c>
      <c r="V1" s="61"/>
      <c r="W1" s="61"/>
      <c r="X1" s="61"/>
      <c r="Y1" s="61"/>
    </row>
    <row r="2" spans="1:26" ht="21.5" thickBot="1" x14ac:dyDescent="0.55000000000000004">
      <c r="B2" s="20" t="s">
        <v>57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35"/>
      <c r="N2" s="35"/>
      <c r="O2" s="35"/>
      <c r="P2" s="21"/>
      <c r="R2" s="20" t="s">
        <v>62</v>
      </c>
      <c r="S2" s="20"/>
      <c r="T2" s="17"/>
      <c r="U2" s="15">
        <v>0.15</v>
      </c>
      <c r="V2" s="15">
        <v>0.6</v>
      </c>
      <c r="W2" s="15">
        <v>0.25</v>
      </c>
      <c r="X2" s="15">
        <v>0.125</v>
      </c>
      <c r="Y2" s="16">
        <f>S1</f>
        <v>1.4999999999999999E-2</v>
      </c>
      <c r="Z2" s="14"/>
    </row>
    <row r="3" spans="1:26" x14ac:dyDescent="0.35">
      <c r="B3" s="7" t="s">
        <v>0</v>
      </c>
      <c r="C3" s="8" t="s">
        <v>2</v>
      </c>
      <c r="D3" s="8" t="s">
        <v>4</v>
      </c>
      <c r="E3" s="8" t="s">
        <v>2</v>
      </c>
      <c r="F3" s="8" t="s">
        <v>4</v>
      </c>
      <c r="G3" s="8" t="s">
        <v>101</v>
      </c>
      <c r="H3" s="8" t="s">
        <v>6</v>
      </c>
      <c r="I3" s="8" t="s">
        <v>78</v>
      </c>
      <c r="J3" s="8" t="s">
        <v>80</v>
      </c>
      <c r="K3" s="8" t="s">
        <v>2</v>
      </c>
      <c r="L3" s="8" t="s">
        <v>82</v>
      </c>
      <c r="M3" s="9" t="s">
        <v>102</v>
      </c>
      <c r="N3" s="9"/>
      <c r="O3" s="9"/>
      <c r="P3" s="22"/>
      <c r="Q3" s="9" t="s">
        <v>83</v>
      </c>
      <c r="R3" s="9" t="s">
        <v>58</v>
      </c>
      <c r="S3" s="9" t="s">
        <v>60</v>
      </c>
      <c r="T3" s="9"/>
      <c r="U3" s="18" t="s">
        <v>68</v>
      </c>
      <c r="V3" s="18" t="s">
        <v>70</v>
      </c>
      <c r="W3" s="18" t="s">
        <v>72</v>
      </c>
      <c r="X3" s="18" t="s">
        <v>74</v>
      </c>
      <c r="Y3" s="18" t="s">
        <v>75</v>
      </c>
      <c r="Z3" s="18" t="s">
        <v>75</v>
      </c>
    </row>
    <row r="4" spans="1:26" ht="15" thickBot="1" x14ac:dyDescent="0.4">
      <c r="B4" s="10" t="s">
        <v>1</v>
      </c>
      <c r="C4" s="11" t="s">
        <v>3</v>
      </c>
      <c r="D4" s="11" t="s">
        <v>3</v>
      </c>
      <c r="E4" s="11" t="s">
        <v>5</v>
      </c>
      <c r="F4" s="11" t="s">
        <v>5</v>
      </c>
      <c r="G4" s="11" t="s">
        <v>77</v>
      </c>
      <c r="H4" s="11" t="s">
        <v>3</v>
      </c>
      <c r="I4" s="11" t="s">
        <v>79</v>
      </c>
      <c r="J4" s="11" t="s">
        <v>79</v>
      </c>
      <c r="K4" s="11" t="s">
        <v>81</v>
      </c>
      <c r="L4" s="11" t="s">
        <v>79</v>
      </c>
      <c r="M4" s="9"/>
      <c r="N4" s="9"/>
      <c r="O4" s="9"/>
      <c r="P4" s="22"/>
      <c r="Q4" s="9" t="s">
        <v>84</v>
      </c>
      <c r="R4" s="9" t="s">
        <v>59</v>
      </c>
      <c r="S4" s="9" t="s">
        <v>61</v>
      </c>
      <c r="T4" s="9"/>
      <c r="U4" s="18" t="s">
        <v>69</v>
      </c>
      <c r="V4" s="18" t="s">
        <v>71</v>
      </c>
      <c r="W4" s="18" t="s">
        <v>73</v>
      </c>
      <c r="X4" s="18" t="s">
        <v>73</v>
      </c>
      <c r="Y4" s="18" t="s">
        <v>5</v>
      </c>
      <c r="Z4" s="18" t="s">
        <v>77</v>
      </c>
    </row>
    <row r="5" spans="1:26" ht="15" thickBot="1" x14ac:dyDescent="0.4">
      <c r="A5" s="43">
        <v>1</v>
      </c>
      <c r="B5" s="41" t="s">
        <v>10</v>
      </c>
      <c r="C5" s="1">
        <v>804177</v>
      </c>
      <c r="D5" s="59">
        <v>3</v>
      </c>
      <c r="E5" s="1">
        <v>15539</v>
      </c>
      <c r="F5" s="58">
        <v>4</v>
      </c>
      <c r="G5" s="1">
        <v>408905</v>
      </c>
      <c r="H5" s="1">
        <v>379733</v>
      </c>
      <c r="I5" s="1">
        <v>20353</v>
      </c>
      <c r="J5" s="2">
        <v>393</v>
      </c>
      <c r="K5" s="1">
        <v>14052047</v>
      </c>
      <c r="L5" s="1">
        <v>355638</v>
      </c>
      <c r="M5" s="1">
        <v>39512223</v>
      </c>
      <c r="N5" s="5"/>
      <c r="O5" s="6"/>
      <c r="P5" s="6"/>
    </row>
    <row r="6" spans="1:26" ht="15" thickBot="1" x14ac:dyDescent="0.4">
      <c r="A6" s="43">
        <v>2</v>
      </c>
      <c r="B6" s="41" t="s">
        <v>15</v>
      </c>
      <c r="C6" s="1">
        <v>766471</v>
      </c>
      <c r="D6" s="2"/>
      <c r="E6" s="1">
        <v>15726</v>
      </c>
      <c r="F6" s="2"/>
      <c r="G6" s="1">
        <v>661096</v>
      </c>
      <c r="H6" s="1">
        <v>89649</v>
      </c>
      <c r="I6" s="1">
        <v>26434</v>
      </c>
      <c r="J6" s="2">
        <v>542</v>
      </c>
      <c r="K6" s="1">
        <v>6386505</v>
      </c>
      <c r="L6" s="1">
        <v>220256</v>
      </c>
      <c r="M6" s="1">
        <v>28995881</v>
      </c>
      <c r="N6" s="5"/>
      <c r="O6" s="6"/>
      <c r="P6" s="6"/>
    </row>
    <row r="7" spans="1:26" ht="15" thickBot="1" x14ac:dyDescent="0.4">
      <c r="A7" s="43">
        <v>3</v>
      </c>
      <c r="B7" s="41" t="s">
        <v>13</v>
      </c>
      <c r="C7" s="1">
        <v>695887</v>
      </c>
      <c r="D7" s="2"/>
      <c r="E7" s="1">
        <v>13915</v>
      </c>
      <c r="F7" s="2"/>
      <c r="G7" s="1">
        <v>264346</v>
      </c>
      <c r="H7" s="1">
        <v>417626</v>
      </c>
      <c r="I7" s="1">
        <v>32400</v>
      </c>
      <c r="J7" s="2">
        <v>648</v>
      </c>
      <c r="K7" s="1">
        <v>5213142</v>
      </c>
      <c r="L7" s="1">
        <v>242723</v>
      </c>
      <c r="M7" s="1">
        <v>21477737</v>
      </c>
      <c r="N7" s="5"/>
      <c r="O7" s="6"/>
      <c r="P7" s="6"/>
    </row>
    <row r="8" spans="1:26" ht="15" thickBot="1" x14ac:dyDescent="0.4">
      <c r="A8" s="43">
        <v>4</v>
      </c>
      <c r="B8" s="41" t="s">
        <v>7</v>
      </c>
      <c r="C8" s="1">
        <v>487963</v>
      </c>
      <c r="D8" s="2"/>
      <c r="E8" s="1">
        <v>33202</v>
      </c>
      <c r="F8" s="2"/>
      <c r="G8" s="1">
        <v>390879</v>
      </c>
      <c r="H8" s="1">
        <v>63882</v>
      </c>
      <c r="I8" s="1">
        <v>25083</v>
      </c>
      <c r="J8" s="1">
        <v>1707</v>
      </c>
      <c r="K8" s="1">
        <v>10323463</v>
      </c>
      <c r="L8" s="1">
        <v>530672</v>
      </c>
      <c r="M8" s="1">
        <v>19453561</v>
      </c>
      <c r="N8" s="5"/>
      <c r="O8" s="6"/>
      <c r="P8" s="6"/>
    </row>
    <row r="9" spans="1:26" ht="15" thickBot="1" x14ac:dyDescent="0.4">
      <c r="A9" s="43">
        <v>5</v>
      </c>
      <c r="B9" s="41" t="s">
        <v>16</v>
      </c>
      <c r="C9" s="1">
        <v>312514</v>
      </c>
      <c r="D9" s="2"/>
      <c r="E9" s="1">
        <v>6874</v>
      </c>
      <c r="F9" s="2"/>
      <c r="G9" s="1">
        <v>84349</v>
      </c>
      <c r="H9" s="1">
        <v>221291</v>
      </c>
      <c r="I9" s="1">
        <v>29434</v>
      </c>
      <c r="J9" s="2">
        <v>647</v>
      </c>
      <c r="K9" s="1">
        <v>3145976</v>
      </c>
      <c r="L9" s="1">
        <v>296303</v>
      </c>
      <c r="M9" s="1">
        <v>10617423</v>
      </c>
      <c r="N9" s="6"/>
      <c r="O9" s="6"/>
      <c r="P9" s="6"/>
    </row>
    <row r="10" spans="1:26" ht="15" thickBot="1" x14ac:dyDescent="0.4">
      <c r="A10" s="43">
        <v>6</v>
      </c>
      <c r="B10" s="41" t="s">
        <v>12</v>
      </c>
      <c r="C10" s="1">
        <v>286374</v>
      </c>
      <c r="D10" s="2"/>
      <c r="E10" s="1">
        <v>8807</v>
      </c>
      <c r="F10" s="2"/>
      <c r="G10" s="1">
        <v>205512</v>
      </c>
      <c r="H10" s="1">
        <v>72055</v>
      </c>
      <c r="I10" s="1">
        <v>22599</v>
      </c>
      <c r="J10" s="2">
        <v>695</v>
      </c>
      <c r="K10" s="1">
        <v>5363471</v>
      </c>
      <c r="L10" s="1">
        <v>423260</v>
      </c>
      <c r="M10" s="1">
        <v>12671821</v>
      </c>
      <c r="N10" s="5"/>
      <c r="O10" s="6"/>
      <c r="P10" s="6"/>
    </row>
    <row r="11" spans="1:26" ht="15" thickBot="1" x14ac:dyDescent="0.4">
      <c r="A11" s="43">
        <v>7</v>
      </c>
      <c r="B11" s="41" t="s">
        <v>33</v>
      </c>
      <c r="C11" s="1">
        <v>216367</v>
      </c>
      <c r="D11" s="2"/>
      <c r="E11" s="1">
        <v>5587</v>
      </c>
      <c r="F11" s="2"/>
      <c r="G11" s="1">
        <v>34564</v>
      </c>
      <c r="H11" s="1">
        <v>176216</v>
      </c>
      <c r="I11" s="1">
        <v>29726</v>
      </c>
      <c r="J11" s="2">
        <v>768</v>
      </c>
      <c r="K11" s="1">
        <v>1713405</v>
      </c>
      <c r="L11" s="1">
        <v>235399</v>
      </c>
      <c r="M11" s="1">
        <v>7278717</v>
      </c>
      <c r="N11" s="6"/>
      <c r="O11" s="6"/>
      <c r="P11" s="6"/>
    </row>
    <row r="12" spans="1:26" ht="15" thickBot="1" x14ac:dyDescent="0.4">
      <c r="A12" s="43">
        <v>8</v>
      </c>
      <c r="B12" s="41" t="s">
        <v>8</v>
      </c>
      <c r="C12" s="1">
        <v>205892</v>
      </c>
      <c r="D12" s="2"/>
      <c r="E12" s="1">
        <v>16216</v>
      </c>
      <c r="F12" s="2"/>
      <c r="G12" s="1">
        <v>169957</v>
      </c>
      <c r="H12" s="1">
        <v>19719</v>
      </c>
      <c r="I12" s="1">
        <v>23180</v>
      </c>
      <c r="J12" s="1">
        <v>1826</v>
      </c>
      <c r="K12" s="1">
        <v>3478711</v>
      </c>
      <c r="L12" s="1">
        <v>391650</v>
      </c>
      <c r="M12" s="1">
        <v>8882190</v>
      </c>
      <c r="N12" s="5"/>
      <c r="O12" s="6"/>
      <c r="P12" s="6"/>
    </row>
    <row r="13" spans="1:26" ht="15" thickBot="1" x14ac:dyDescent="0.4">
      <c r="A13" s="43">
        <v>9</v>
      </c>
      <c r="B13" s="41" t="s">
        <v>24</v>
      </c>
      <c r="C13" s="1">
        <v>204331</v>
      </c>
      <c r="D13" s="2"/>
      <c r="E13" s="1">
        <v>3409</v>
      </c>
      <c r="F13" s="2"/>
      <c r="G13" s="1">
        <v>176422</v>
      </c>
      <c r="H13" s="1">
        <v>24500</v>
      </c>
      <c r="I13" s="1">
        <v>19482</v>
      </c>
      <c r="J13" s="2">
        <v>325</v>
      </c>
      <c r="K13" s="1">
        <v>2903054</v>
      </c>
      <c r="L13" s="1">
        <v>276795</v>
      </c>
      <c r="M13" s="1">
        <v>10488084</v>
      </c>
      <c r="N13" s="5"/>
      <c r="O13" s="6"/>
      <c r="P13" s="6"/>
    </row>
    <row r="14" spans="1:26" ht="15" thickBot="1" x14ac:dyDescent="0.4">
      <c r="A14" s="43">
        <v>10</v>
      </c>
      <c r="B14" s="41" t="s">
        <v>20</v>
      </c>
      <c r="C14" s="1">
        <v>189454</v>
      </c>
      <c r="D14" s="2"/>
      <c r="E14" s="1">
        <v>2352</v>
      </c>
      <c r="F14" s="2"/>
      <c r="G14" s="1">
        <v>172618</v>
      </c>
      <c r="H14" s="1">
        <v>14484</v>
      </c>
      <c r="I14" s="1">
        <v>27742</v>
      </c>
      <c r="J14" s="2">
        <v>344</v>
      </c>
      <c r="K14" s="1">
        <v>2755933</v>
      </c>
      <c r="L14" s="1">
        <v>403553</v>
      </c>
      <c r="M14" s="1">
        <v>6829174</v>
      </c>
      <c r="N14" s="5"/>
      <c r="O14" s="6"/>
      <c r="P14" s="6"/>
    </row>
    <row r="15" spans="1:26" ht="15" thickBot="1" x14ac:dyDescent="0.4">
      <c r="A15" s="43">
        <v>11</v>
      </c>
      <c r="B15" s="41" t="s">
        <v>14</v>
      </c>
      <c r="C15" s="1">
        <v>163928</v>
      </c>
      <c r="D15" s="2"/>
      <c r="E15" s="1">
        <v>5444</v>
      </c>
      <c r="F15" s="2"/>
      <c r="G15" s="1">
        <v>149640</v>
      </c>
      <c r="H15" s="1">
        <v>8844</v>
      </c>
      <c r="I15" s="1">
        <v>35262</v>
      </c>
      <c r="J15" s="1">
        <v>1171</v>
      </c>
      <c r="K15" s="1">
        <v>2254841</v>
      </c>
      <c r="L15" s="1">
        <v>485038</v>
      </c>
      <c r="M15" s="1">
        <v>4648794</v>
      </c>
      <c r="N15" s="5"/>
      <c r="O15" s="6"/>
      <c r="P15" s="6"/>
    </row>
    <row r="16" spans="1:26" ht="15" thickBot="1" x14ac:dyDescent="0.4">
      <c r="A16" s="43">
        <v>12</v>
      </c>
      <c r="B16" s="41" t="s">
        <v>19</v>
      </c>
      <c r="C16" s="1">
        <v>159052</v>
      </c>
      <c r="D16" s="2"/>
      <c r="E16" s="1">
        <v>8165</v>
      </c>
      <c r="F16" s="2"/>
      <c r="G16" s="1">
        <v>125797</v>
      </c>
      <c r="H16" s="1">
        <v>25090</v>
      </c>
      <c r="I16" s="1">
        <v>12424</v>
      </c>
      <c r="J16" s="2">
        <v>638</v>
      </c>
      <c r="K16" s="1">
        <v>1965807</v>
      </c>
      <c r="L16" s="1">
        <v>153555</v>
      </c>
      <c r="M16" s="1">
        <v>12801989</v>
      </c>
      <c r="N16" s="5"/>
      <c r="O16" s="6"/>
      <c r="P16" s="5"/>
    </row>
    <row r="17" spans="1:16" ht="15" thickBot="1" x14ac:dyDescent="0.4">
      <c r="A17" s="43">
        <v>13</v>
      </c>
      <c r="B17" s="41" t="s">
        <v>36</v>
      </c>
      <c r="C17" s="1">
        <v>150658</v>
      </c>
      <c r="D17" s="2"/>
      <c r="E17" s="1">
        <v>2491</v>
      </c>
      <c r="F17" s="2"/>
      <c r="G17" s="1">
        <v>64583</v>
      </c>
      <c r="H17" s="1">
        <v>83584</v>
      </c>
      <c r="I17" s="1">
        <v>30727</v>
      </c>
      <c r="J17" s="2">
        <v>508</v>
      </c>
      <c r="K17" s="1">
        <v>1155184</v>
      </c>
      <c r="L17" s="1">
        <v>235599</v>
      </c>
      <c r="M17" s="1">
        <v>4903185</v>
      </c>
      <c r="N17" s="6"/>
      <c r="O17" s="6"/>
      <c r="P17" s="5"/>
    </row>
    <row r="18" spans="1:16" ht="15" thickBot="1" x14ac:dyDescent="0.4">
      <c r="A18" s="43">
        <v>14</v>
      </c>
      <c r="B18" s="41" t="s">
        <v>21</v>
      </c>
      <c r="C18" s="1">
        <v>149030</v>
      </c>
      <c r="D18" s="2"/>
      <c r="E18" s="1">
        <v>4747</v>
      </c>
      <c r="F18" s="2"/>
      <c r="G18" s="1">
        <v>128369</v>
      </c>
      <c r="H18" s="1">
        <v>15914</v>
      </c>
      <c r="I18" s="1">
        <v>12749</v>
      </c>
      <c r="J18" s="2">
        <v>406</v>
      </c>
      <c r="K18" s="1">
        <v>2987382</v>
      </c>
      <c r="L18" s="1">
        <v>255570</v>
      </c>
      <c r="M18" s="1">
        <v>11689100</v>
      </c>
      <c r="N18" s="5"/>
      <c r="O18" s="6"/>
      <c r="P18" s="5"/>
    </row>
    <row r="19" spans="1:16" ht="15" thickBot="1" x14ac:dyDescent="0.4">
      <c r="A19" s="43">
        <v>15</v>
      </c>
      <c r="B19" s="41" t="s">
        <v>29</v>
      </c>
      <c r="C19" s="1">
        <v>144433</v>
      </c>
      <c r="D19" s="2"/>
      <c r="E19" s="1">
        <v>3136</v>
      </c>
      <c r="F19" s="2"/>
      <c r="G19" s="1">
        <v>17185</v>
      </c>
      <c r="H19" s="1">
        <v>124112</v>
      </c>
      <c r="I19" s="1">
        <v>16921</v>
      </c>
      <c r="J19" s="2">
        <v>367</v>
      </c>
      <c r="K19" s="1">
        <v>2119729</v>
      </c>
      <c r="L19" s="1">
        <v>248342</v>
      </c>
      <c r="M19" s="1">
        <v>8535519</v>
      </c>
      <c r="N19" s="5"/>
      <c r="O19" s="6"/>
      <c r="P19" s="34"/>
    </row>
    <row r="20" spans="1:16" ht="15" thickBot="1" x14ac:dyDescent="0.4">
      <c r="A20" s="43">
        <v>16</v>
      </c>
      <c r="B20" s="41" t="s">
        <v>25</v>
      </c>
      <c r="C20" s="1">
        <v>143902</v>
      </c>
      <c r="D20" s="2"/>
      <c r="E20" s="1">
        <v>3297</v>
      </c>
      <c r="F20" s="2"/>
      <c r="G20" s="1">
        <v>68854</v>
      </c>
      <c r="H20" s="1">
        <v>71751</v>
      </c>
      <c r="I20" s="1">
        <v>27949</v>
      </c>
      <c r="J20" s="2">
        <v>640</v>
      </c>
      <c r="K20" s="1">
        <v>1334630</v>
      </c>
      <c r="L20" s="1">
        <v>259216</v>
      </c>
      <c r="M20" s="1">
        <v>5148714</v>
      </c>
      <c r="N20" s="5"/>
      <c r="O20" s="6"/>
    </row>
    <row r="21" spans="1:16" ht="15" thickBot="1" x14ac:dyDescent="0.4">
      <c r="A21" s="43">
        <v>17</v>
      </c>
      <c r="B21" s="41" t="s">
        <v>11</v>
      </c>
      <c r="C21" s="1">
        <v>133377</v>
      </c>
      <c r="D21" s="2"/>
      <c r="E21" s="1">
        <v>7027</v>
      </c>
      <c r="F21" s="2"/>
      <c r="G21" s="1">
        <v>90216</v>
      </c>
      <c r="H21" s="1">
        <v>36134</v>
      </c>
      <c r="I21" s="1">
        <v>13355</v>
      </c>
      <c r="J21" s="2">
        <v>704</v>
      </c>
      <c r="K21" s="1">
        <v>3786328</v>
      </c>
      <c r="L21" s="1">
        <v>379131</v>
      </c>
      <c r="M21" s="1">
        <v>9986857</v>
      </c>
      <c r="N21" s="5"/>
      <c r="O21" s="6"/>
    </row>
    <row r="22" spans="1:16" ht="15" thickBot="1" x14ac:dyDescent="0.4">
      <c r="A22" s="43">
        <v>18</v>
      </c>
      <c r="B22" s="41" t="s">
        <v>17</v>
      </c>
      <c r="C22" s="1">
        <v>129481</v>
      </c>
      <c r="D22" s="2"/>
      <c r="E22" s="1">
        <v>9373</v>
      </c>
      <c r="F22" s="2"/>
      <c r="G22" s="1">
        <v>111479</v>
      </c>
      <c r="H22" s="1">
        <v>8629</v>
      </c>
      <c r="I22" s="1">
        <v>18786</v>
      </c>
      <c r="J22" s="1">
        <v>1360</v>
      </c>
      <c r="K22" s="1">
        <v>2404246</v>
      </c>
      <c r="L22" s="1">
        <v>348820</v>
      </c>
      <c r="M22" s="1">
        <v>6892503</v>
      </c>
      <c r="N22" s="6"/>
      <c r="O22" s="6"/>
    </row>
    <row r="23" spans="1:16" ht="15" thickBot="1" x14ac:dyDescent="0.4">
      <c r="A23" s="43">
        <v>19</v>
      </c>
      <c r="B23" s="41" t="s">
        <v>35</v>
      </c>
      <c r="C23" s="1">
        <v>123853</v>
      </c>
      <c r="D23" s="2"/>
      <c r="E23" s="1">
        <v>2124</v>
      </c>
      <c r="F23" s="2"/>
      <c r="G23" s="1">
        <v>19642</v>
      </c>
      <c r="H23" s="1">
        <v>102087</v>
      </c>
      <c r="I23" s="1">
        <v>20180</v>
      </c>
      <c r="J23" s="2">
        <v>346</v>
      </c>
      <c r="K23" s="1">
        <v>1346980</v>
      </c>
      <c r="L23" s="1">
        <v>219470</v>
      </c>
      <c r="M23" s="1">
        <v>6137428</v>
      </c>
      <c r="N23" s="5"/>
      <c r="O23" s="6"/>
    </row>
    <row r="24" spans="1:16" ht="15" thickBot="1" x14ac:dyDescent="0.4">
      <c r="A24" s="43">
        <v>20</v>
      </c>
      <c r="B24" s="41" t="s">
        <v>26</v>
      </c>
      <c r="C24" s="1">
        <v>122359</v>
      </c>
      <c r="D24" s="2"/>
      <c r="E24" s="1">
        <v>3917</v>
      </c>
      <c r="F24" s="2"/>
      <c r="G24" s="1">
        <v>7431</v>
      </c>
      <c r="H24" s="1">
        <v>111011</v>
      </c>
      <c r="I24" s="1">
        <v>20239</v>
      </c>
      <c r="J24" s="2">
        <v>648</v>
      </c>
      <c r="K24" s="1">
        <v>2494019</v>
      </c>
      <c r="L24" s="1">
        <v>412529</v>
      </c>
      <c r="M24" s="1">
        <v>6045680</v>
      </c>
      <c r="N24" s="6"/>
      <c r="O24" s="6"/>
    </row>
    <row r="25" spans="1:16" ht="15" thickBot="1" x14ac:dyDescent="0.4">
      <c r="A25" s="43">
        <v>21</v>
      </c>
      <c r="B25" s="41" t="s">
        <v>27</v>
      </c>
      <c r="C25" s="1">
        <v>115407</v>
      </c>
      <c r="D25" s="2"/>
      <c r="E25" s="1">
        <v>3566</v>
      </c>
      <c r="F25" s="2"/>
      <c r="G25" s="1">
        <v>91866</v>
      </c>
      <c r="H25" s="1">
        <v>19975</v>
      </c>
      <c r="I25" s="1">
        <v>17142</v>
      </c>
      <c r="J25" s="2">
        <v>530</v>
      </c>
      <c r="K25" s="1">
        <v>1963006</v>
      </c>
      <c r="L25" s="1">
        <v>291584</v>
      </c>
      <c r="M25" s="1">
        <v>6732219</v>
      </c>
      <c r="N25" s="5"/>
      <c r="O25" s="6"/>
    </row>
    <row r="26" spans="1:16" ht="15" thickBot="1" x14ac:dyDescent="0.4">
      <c r="A26" s="43">
        <v>22</v>
      </c>
      <c r="B26" s="41" t="s">
        <v>22</v>
      </c>
      <c r="C26" s="1">
        <v>110828</v>
      </c>
      <c r="D26" s="2"/>
      <c r="E26" s="1">
        <v>1274</v>
      </c>
      <c r="F26" s="2"/>
      <c r="G26" s="1">
        <v>92366</v>
      </c>
      <c r="H26" s="1">
        <v>17188</v>
      </c>
      <c r="I26" s="1">
        <v>19035</v>
      </c>
      <c r="J26" s="2">
        <v>219</v>
      </c>
      <c r="K26" s="1">
        <v>1494473</v>
      </c>
      <c r="L26" s="1">
        <v>256675</v>
      </c>
      <c r="M26" s="1">
        <v>5822434</v>
      </c>
      <c r="N26" s="5"/>
      <c r="O26" s="6"/>
    </row>
    <row r="27" spans="1:16" ht="15" thickBot="1" x14ac:dyDescent="0.4">
      <c r="A27" s="43">
        <v>23</v>
      </c>
      <c r="B27" s="41" t="s">
        <v>30</v>
      </c>
      <c r="C27" s="1">
        <v>96032</v>
      </c>
      <c r="D27" s="2"/>
      <c r="E27" s="1">
        <v>2894</v>
      </c>
      <c r="F27" s="2"/>
      <c r="G27" s="1">
        <v>85327</v>
      </c>
      <c r="H27" s="1">
        <v>7811</v>
      </c>
      <c r="I27" s="1">
        <v>32267</v>
      </c>
      <c r="J27" s="2">
        <v>972</v>
      </c>
      <c r="K27" s="1">
        <v>812049</v>
      </c>
      <c r="L27" s="1">
        <v>272852</v>
      </c>
      <c r="M27" s="1">
        <v>2976149</v>
      </c>
      <c r="N27" s="5"/>
      <c r="O27" s="6"/>
    </row>
    <row r="28" spans="1:16" ht="15" thickBot="1" x14ac:dyDescent="0.4">
      <c r="A28" s="43">
        <v>24</v>
      </c>
      <c r="B28" s="41" t="s">
        <v>32</v>
      </c>
      <c r="C28" s="1">
        <v>94189</v>
      </c>
      <c r="D28" s="2"/>
      <c r="E28" s="1">
        <v>2046</v>
      </c>
      <c r="F28" s="2"/>
      <c r="G28" s="1">
        <v>84256</v>
      </c>
      <c r="H28" s="1">
        <v>7887</v>
      </c>
      <c r="I28" s="1">
        <v>16701</v>
      </c>
      <c r="J28" s="2">
        <v>363</v>
      </c>
      <c r="K28" s="1">
        <v>1924020</v>
      </c>
      <c r="L28" s="1">
        <v>341161</v>
      </c>
      <c r="M28" s="1">
        <v>5639632</v>
      </c>
      <c r="N28" s="5"/>
      <c r="O28" s="6"/>
    </row>
    <row r="29" spans="1:16" ht="15" thickBot="1" x14ac:dyDescent="0.4">
      <c r="A29" s="43">
        <v>25</v>
      </c>
      <c r="B29" s="41" t="s">
        <v>9</v>
      </c>
      <c r="C29" s="1">
        <v>88004</v>
      </c>
      <c r="D29" s="2"/>
      <c r="E29" s="1">
        <v>2100</v>
      </c>
      <c r="F29" s="2"/>
      <c r="G29" s="1">
        <v>41882</v>
      </c>
      <c r="H29" s="1">
        <v>44022</v>
      </c>
      <c r="I29" s="1">
        <v>11557</v>
      </c>
      <c r="J29" s="2">
        <v>276</v>
      </c>
      <c r="K29" s="1">
        <v>1801021</v>
      </c>
      <c r="L29" s="1">
        <v>236513</v>
      </c>
      <c r="M29" s="1">
        <v>7614893</v>
      </c>
      <c r="N29" s="5"/>
      <c r="O29" s="6"/>
    </row>
    <row r="30" spans="1:16" ht="15" thickBot="1" x14ac:dyDescent="0.4">
      <c r="A30" s="43">
        <v>26</v>
      </c>
      <c r="B30" s="41" t="s">
        <v>41</v>
      </c>
      <c r="C30" s="1">
        <v>85030</v>
      </c>
      <c r="D30" s="59">
        <v>304</v>
      </c>
      <c r="E30" s="1">
        <v>1311</v>
      </c>
      <c r="F30" s="58">
        <v>3</v>
      </c>
      <c r="G30" s="1">
        <v>62665</v>
      </c>
      <c r="H30" s="1">
        <v>21054</v>
      </c>
      <c r="I30" s="1">
        <v>26950</v>
      </c>
      <c r="J30" s="2">
        <v>416</v>
      </c>
      <c r="K30" s="1">
        <v>769194</v>
      </c>
      <c r="L30" s="1">
        <v>243796</v>
      </c>
      <c r="M30" s="1">
        <v>3155070</v>
      </c>
      <c r="N30" s="5"/>
      <c r="O30" s="6"/>
    </row>
    <row r="31" spans="1:16" ht="15" thickBot="1" x14ac:dyDescent="0.4">
      <c r="A31" s="43">
        <v>27</v>
      </c>
      <c r="B31" s="41" t="s">
        <v>46</v>
      </c>
      <c r="C31" s="1">
        <v>82520</v>
      </c>
      <c r="D31" s="2"/>
      <c r="E31" s="2">
        <v>993</v>
      </c>
      <c r="F31" s="2"/>
      <c r="G31" s="1">
        <v>68911</v>
      </c>
      <c r="H31" s="1">
        <v>12616</v>
      </c>
      <c r="I31" s="1">
        <v>20854</v>
      </c>
      <c r="J31" s="2">
        <v>251</v>
      </c>
      <c r="K31" s="1">
        <v>1172554</v>
      </c>
      <c r="L31" s="1">
        <v>296326</v>
      </c>
      <c r="M31" s="1">
        <v>3956971</v>
      </c>
      <c r="N31" s="5"/>
      <c r="O31" s="6"/>
    </row>
    <row r="32" spans="1:16" ht="15" thickBot="1" x14ac:dyDescent="0.4">
      <c r="A32" s="43">
        <v>28</v>
      </c>
      <c r="B32" s="41" t="s">
        <v>34</v>
      </c>
      <c r="C32" s="1">
        <v>79946</v>
      </c>
      <c r="D32" s="2"/>
      <c r="E32" s="1">
        <v>1266</v>
      </c>
      <c r="F32" s="2"/>
      <c r="G32" s="1">
        <v>71426</v>
      </c>
      <c r="H32" s="1">
        <v>7254</v>
      </c>
      <c r="I32" s="1">
        <v>26491</v>
      </c>
      <c r="J32" s="2">
        <v>420</v>
      </c>
      <c r="K32" s="1">
        <v>936350</v>
      </c>
      <c r="L32" s="1">
        <v>310275</v>
      </c>
      <c r="M32" s="1">
        <v>3017804</v>
      </c>
      <c r="N32" s="5"/>
      <c r="O32" s="6"/>
    </row>
    <row r="33" spans="1:15" ht="15" thickBot="1" x14ac:dyDescent="0.4">
      <c r="A33" s="43">
        <v>29</v>
      </c>
      <c r="B33" s="41" t="s">
        <v>31</v>
      </c>
      <c r="C33" s="1">
        <v>77753</v>
      </c>
      <c r="D33" s="2"/>
      <c r="E33" s="1">
        <v>1573</v>
      </c>
      <c r="F33" s="2"/>
      <c r="G33" s="1">
        <v>52372</v>
      </c>
      <c r="H33" s="1">
        <v>23808</v>
      </c>
      <c r="I33" s="1">
        <v>25243</v>
      </c>
      <c r="J33" s="2">
        <v>511</v>
      </c>
      <c r="K33" s="1">
        <v>1017333</v>
      </c>
      <c r="L33" s="1">
        <v>330286</v>
      </c>
      <c r="M33" s="1">
        <v>3080156</v>
      </c>
      <c r="N33" s="5"/>
      <c r="O33" s="6"/>
    </row>
    <row r="34" spans="1:15" ht="15" thickBot="1" x14ac:dyDescent="0.4">
      <c r="A34" s="43">
        <v>30</v>
      </c>
      <c r="B34" s="41" t="s">
        <v>28</v>
      </c>
      <c r="C34" s="1">
        <v>68530</v>
      </c>
      <c r="D34" s="2"/>
      <c r="E34" s="2">
        <v>448</v>
      </c>
      <c r="F34" s="2"/>
      <c r="G34" s="1">
        <v>53360</v>
      </c>
      <c r="H34" s="1">
        <v>14722</v>
      </c>
      <c r="I34" s="1">
        <v>21376</v>
      </c>
      <c r="J34" s="2">
        <v>140</v>
      </c>
      <c r="K34" s="1">
        <v>1022373</v>
      </c>
      <c r="L34" s="1">
        <v>318898</v>
      </c>
      <c r="M34" s="1">
        <v>3205958</v>
      </c>
      <c r="N34" s="6"/>
      <c r="O34" s="6"/>
    </row>
    <row r="35" spans="1:15" ht="15" thickBot="1" x14ac:dyDescent="0.4">
      <c r="A35" s="43">
        <v>31</v>
      </c>
      <c r="B35" s="41" t="s">
        <v>18</v>
      </c>
      <c r="C35" s="1">
        <v>67926</v>
      </c>
      <c r="D35" s="2"/>
      <c r="E35" s="1">
        <v>2037</v>
      </c>
      <c r="F35" s="2"/>
      <c r="G35" s="1">
        <v>30297</v>
      </c>
      <c r="H35" s="1">
        <v>35592</v>
      </c>
      <c r="I35" s="1">
        <v>11795</v>
      </c>
      <c r="J35" s="2">
        <v>354</v>
      </c>
      <c r="K35" s="1">
        <v>867943</v>
      </c>
      <c r="L35" s="1">
        <v>150718</v>
      </c>
      <c r="M35" s="1">
        <v>5758736</v>
      </c>
      <c r="N35" s="6"/>
      <c r="O35" s="6"/>
    </row>
    <row r="36" spans="1:15" ht="15" thickBot="1" x14ac:dyDescent="0.4">
      <c r="A36" s="43">
        <v>32</v>
      </c>
      <c r="B36" s="41" t="s">
        <v>38</v>
      </c>
      <c r="C36" s="1">
        <v>65066</v>
      </c>
      <c r="D36" s="2"/>
      <c r="E36" s="1">
        <v>1149</v>
      </c>
      <c r="F36" s="2"/>
      <c r="G36" s="1">
        <v>11677</v>
      </c>
      <c r="H36" s="1">
        <v>52240</v>
      </c>
      <c r="I36" s="1">
        <v>14564</v>
      </c>
      <c r="J36" s="2">
        <v>257</v>
      </c>
      <c r="K36" s="1">
        <v>1321987</v>
      </c>
      <c r="L36" s="1">
        <v>295901</v>
      </c>
      <c r="M36" s="1">
        <v>4467673</v>
      </c>
      <c r="N36" s="5"/>
      <c r="O36" s="6"/>
    </row>
    <row r="37" spans="1:15" ht="15" thickBot="1" x14ac:dyDescent="0.4">
      <c r="A37" s="43">
        <v>33</v>
      </c>
      <c r="B37" s="41" t="s">
        <v>45</v>
      </c>
      <c r="C37" s="1">
        <v>57613</v>
      </c>
      <c r="D37" s="2"/>
      <c r="E37" s="2">
        <v>634</v>
      </c>
      <c r="F37" s="2"/>
      <c r="G37" s="1">
        <v>44063</v>
      </c>
      <c r="H37" s="1">
        <v>12916</v>
      </c>
      <c r="I37" s="1">
        <v>19776</v>
      </c>
      <c r="J37" s="2">
        <v>218</v>
      </c>
      <c r="K37" s="1">
        <v>502770</v>
      </c>
      <c r="L37" s="1">
        <v>172577</v>
      </c>
      <c r="M37" s="1">
        <v>2913314</v>
      </c>
      <c r="N37" s="5"/>
      <c r="O37" s="6"/>
    </row>
    <row r="38" spans="1:15" ht="15" thickBot="1" x14ac:dyDescent="0.4">
      <c r="A38" s="43">
        <v>34</v>
      </c>
      <c r="B38" s="41" t="s">
        <v>23</v>
      </c>
      <c r="C38" s="1">
        <v>56587</v>
      </c>
      <c r="D38" s="2"/>
      <c r="E38" s="1">
        <v>4501</v>
      </c>
      <c r="F38" s="2"/>
      <c r="G38" s="1">
        <v>41822</v>
      </c>
      <c r="H38" s="1">
        <v>10264</v>
      </c>
      <c r="I38" s="1">
        <v>15872</v>
      </c>
      <c r="J38" s="1">
        <v>1262</v>
      </c>
      <c r="K38" s="1">
        <v>1516780</v>
      </c>
      <c r="L38" s="1">
        <v>425430</v>
      </c>
      <c r="M38" s="1">
        <v>3565287</v>
      </c>
      <c r="N38" s="5"/>
      <c r="O38" s="6"/>
    </row>
    <row r="39" spans="1:15" ht="15" thickBot="1" x14ac:dyDescent="0.4">
      <c r="A39" s="43">
        <v>35</v>
      </c>
      <c r="B39" s="41" t="s">
        <v>50</v>
      </c>
      <c r="C39" s="1">
        <v>43162</v>
      </c>
      <c r="D39" s="2"/>
      <c r="E39" s="2">
        <v>468</v>
      </c>
      <c r="F39" s="2"/>
      <c r="G39" s="1">
        <v>32238</v>
      </c>
      <c r="H39" s="1">
        <v>10456</v>
      </c>
      <c r="I39" s="1">
        <v>22313</v>
      </c>
      <c r="J39" s="2">
        <v>242</v>
      </c>
      <c r="K39" s="1">
        <v>440947</v>
      </c>
      <c r="L39" s="1">
        <v>227949</v>
      </c>
      <c r="M39" s="1">
        <v>1934408</v>
      </c>
      <c r="N39" s="5"/>
      <c r="O39" s="6"/>
    </row>
    <row r="40" spans="1:15" ht="15" thickBot="1" x14ac:dyDescent="0.4">
      <c r="A40" s="43">
        <v>36</v>
      </c>
      <c r="B40" s="41" t="s">
        <v>49</v>
      </c>
      <c r="C40" s="1">
        <v>39757</v>
      </c>
      <c r="D40" s="2"/>
      <c r="E40" s="2">
        <v>458</v>
      </c>
      <c r="F40" s="2"/>
      <c r="G40" s="1">
        <v>21291</v>
      </c>
      <c r="H40" s="1">
        <v>18008</v>
      </c>
      <c r="I40" s="1">
        <v>22247</v>
      </c>
      <c r="J40" s="2">
        <v>256</v>
      </c>
      <c r="K40" s="1">
        <v>298652</v>
      </c>
      <c r="L40" s="1">
        <v>167119</v>
      </c>
      <c r="M40" s="1">
        <v>1787065</v>
      </c>
      <c r="N40" s="5"/>
      <c r="O40" s="6"/>
    </row>
    <row r="41" spans="1:15" ht="15" thickBot="1" x14ac:dyDescent="0.4">
      <c r="A41" s="43">
        <v>37</v>
      </c>
      <c r="B41" s="41" t="s">
        <v>37</v>
      </c>
      <c r="C41" s="1">
        <v>32314</v>
      </c>
      <c r="D41" s="2"/>
      <c r="E41" s="2">
        <v>542</v>
      </c>
      <c r="F41" s="2"/>
      <c r="G41" s="1">
        <v>5490</v>
      </c>
      <c r="H41" s="1">
        <v>26282</v>
      </c>
      <c r="I41" s="1">
        <v>7661</v>
      </c>
      <c r="J41" s="2">
        <v>129</v>
      </c>
      <c r="K41" s="1">
        <v>661334</v>
      </c>
      <c r="L41" s="1">
        <v>156798</v>
      </c>
      <c r="M41" s="1">
        <v>4217737</v>
      </c>
      <c r="N41" s="5"/>
      <c r="O41" s="6"/>
    </row>
    <row r="42" spans="1:15" ht="15" thickBot="1" x14ac:dyDescent="0.4">
      <c r="A42" s="43">
        <v>38</v>
      </c>
      <c r="B42" s="41" t="s">
        <v>44</v>
      </c>
      <c r="C42" s="1">
        <v>28487</v>
      </c>
      <c r="D42" s="2"/>
      <c r="E42" s="2">
        <v>865</v>
      </c>
      <c r="F42" s="2"/>
      <c r="G42" s="1">
        <v>16020</v>
      </c>
      <c r="H42" s="1">
        <v>11602</v>
      </c>
      <c r="I42" s="1">
        <v>13586</v>
      </c>
      <c r="J42" s="2">
        <v>413</v>
      </c>
      <c r="K42" s="1">
        <v>893489</v>
      </c>
      <c r="L42" s="1">
        <v>426114</v>
      </c>
      <c r="M42" s="1">
        <v>2096829</v>
      </c>
      <c r="N42" s="5"/>
      <c r="O42" s="6"/>
    </row>
    <row r="43" spans="1:15" ht="15" thickBot="1" x14ac:dyDescent="0.4">
      <c r="A43" s="43">
        <v>39</v>
      </c>
      <c r="B43" s="41" t="s">
        <v>40</v>
      </c>
      <c r="C43" s="1">
        <v>24181</v>
      </c>
      <c r="D43" s="2"/>
      <c r="E43" s="1">
        <v>1107</v>
      </c>
      <c r="F43" s="2"/>
      <c r="G43" s="1">
        <v>2278</v>
      </c>
      <c r="H43" s="1">
        <v>20796</v>
      </c>
      <c r="I43" s="1">
        <v>22826</v>
      </c>
      <c r="J43" s="1">
        <v>1045</v>
      </c>
      <c r="K43" s="1">
        <v>727469</v>
      </c>
      <c r="L43" s="1">
        <v>686705</v>
      </c>
      <c r="M43" s="1">
        <v>1059361</v>
      </c>
      <c r="N43" s="5"/>
      <c r="O43" s="6"/>
    </row>
    <row r="44" spans="1:15" ht="15" thickBot="1" x14ac:dyDescent="0.4">
      <c r="A44" s="43">
        <v>40</v>
      </c>
      <c r="B44" s="41" t="s">
        <v>54</v>
      </c>
      <c r="C44" s="1">
        <v>20554</v>
      </c>
      <c r="D44" s="2"/>
      <c r="E44" s="2">
        <v>216</v>
      </c>
      <c r="F44" s="2"/>
      <c r="G44" s="1">
        <v>16831</v>
      </c>
      <c r="H44" s="1">
        <v>3507</v>
      </c>
      <c r="I44" s="1">
        <v>23234</v>
      </c>
      <c r="J44" s="2">
        <v>244</v>
      </c>
      <c r="K44" s="1">
        <v>183947</v>
      </c>
      <c r="L44" s="1">
        <v>207930</v>
      </c>
      <c r="M44" s="1">
        <v>884659</v>
      </c>
      <c r="N44" s="6"/>
      <c r="O44" s="6"/>
    </row>
    <row r="45" spans="1:15" ht="15" thickBot="1" x14ac:dyDescent="0.4">
      <c r="A45" s="43">
        <v>41</v>
      </c>
      <c r="B45" s="41" t="s">
        <v>43</v>
      </c>
      <c r="C45" s="1">
        <v>20085</v>
      </c>
      <c r="D45" s="2"/>
      <c r="E45" s="2">
        <v>631</v>
      </c>
      <c r="F45" s="2"/>
      <c r="G45" s="1">
        <v>10517</v>
      </c>
      <c r="H45" s="1">
        <v>8937</v>
      </c>
      <c r="I45" s="1">
        <v>20626</v>
      </c>
      <c r="J45" s="2">
        <v>648</v>
      </c>
      <c r="K45" s="1">
        <v>278333</v>
      </c>
      <c r="L45" s="1">
        <v>285832</v>
      </c>
      <c r="M45" s="1">
        <v>973764</v>
      </c>
      <c r="N45" s="6"/>
      <c r="O45" s="6"/>
    </row>
    <row r="46" spans="1:15" ht="15" thickBot="1" x14ac:dyDescent="0.4">
      <c r="A46" s="43">
        <v>42</v>
      </c>
      <c r="B46" s="41" t="s">
        <v>53</v>
      </c>
      <c r="C46" s="1">
        <v>19885</v>
      </c>
      <c r="D46" s="2"/>
      <c r="E46" s="2">
        <v>219</v>
      </c>
      <c r="F46" s="2"/>
      <c r="G46" s="1">
        <v>16104</v>
      </c>
      <c r="H46" s="1">
        <v>3562</v>
      </c>
      <c r="I46" s="1">
        <v>26094</v>
      </c>
      <c r="J46" s="2">
        <v>287</v>
      </c>
      <c r="K46" s="1">
        <v>234634</v>
      </c>
      <c r="L46" s="1">
        <v>307894</v>
      </c>
      <c r="M46" s="1">
        <v>762062</v>
      </c>
      <c r="N46" s="5"/>
      <c r="O46" s="6"/>
    </row>
    <row r="47" spans="1:15" ht="15" thickBot="1" x14ac:dyDescent="0.4">
      <c r="A47" s="43">
        <v>43</v>
      </c>
      <c r="B47" s="41" t="s">
        <v>63</v>
      </c>
      <c r="C47" s="1">
        <v>15163</v>
      </c>
      <c r="D47" s="2"/>
      <c r="E47" s="2">
        <v>623</v>
      </c>
      <c r="F47" s="2"/>
      <c r="G47" s="1">
        <v>11990</v>
      </c>
      <c r="H47" s="1">
        <v>2550</v>
      </c>
      <c r="I47" s="1">
        <v>21485</v>
      </c>
      <c r="J47" s="2">
        <v>883</v>
      </c>
      <c r="K47" s="1">
        <v>373586</v>
      </c>
      <c r="L47" s="1">
        <v>529347</v>
      </c>
      <c r="M47" s="1">
        <v>705749</v>
      </c>
      <c r="N47" s="6"/>
      <c r="O47" s="6"/>
    </row>
    <row r="48" spans="1:15" ht="15" thickBot="1" x14ac:dyDescent="0.4">
      <c r="A48" s="43">
        <v>44</v>
      </c>
      <c r="B48" s="41" t="s">
        <v>56</v>
      </c>
      <c r="C48" s="1">
        <v>14953</v>
      </c>
      <c r="D48" s="2"/>
      <c r="E48" s="2">
        <v>330</v>
      </c>
      <c r="F48" s="2"/>
      <c r="G48" s="1">
        <v>10968</v>
      </c>
      <c r="H48" s="1">
        <v>3655</v>
      </c>
      <c r="I48" s="1">
        <v>8344</v>
      </c>
      <c r="J48" s="2">
        <v>184</v>
      </c>
      <c r="K48" s="1">
        <v>535018</v>
      </c>
      <c r="L48" s="1">
        <v>298535</v>
      </c>
      <c r="M48" s="1">
        <v>1792147</v>
      </c>
      <c r="N48" s="6"/>
      <c r="O48" s="6"/>
    </row>
    <row r="49" spans="1:15" ht="15" thickBot="1" x14ac:dyDescent="0.4">
      <c r="A49" s="43">
        <v>45</v>
      </c>
      <c r="B49" s="41" t="s">
        <v>47</v>
      </c>
      <c r="C49" s="1">
        <v>11891</v>
      </c>
      <c r="D49" s="2"/>
      <c r="E49" s="2">
        <v>127</v>
      </c>
      <c r="F49" s="2"/>
      <c r="G49" s="1">
        <v>5397</v>
      </c>
      <c r="H49" s="1">
        <v>6367</v>
      </c>
      <c r="I49" s="1">
        <v>8398</v>
      </c>
      <c r="J49" s="2">
        <v>90</v>
      </c>
      <c r="K49" s="1">
        <v>402010</v>
      </c>
      <c r="L49" s="1">
        <v>283931</v>
      </c>
      <c r="M49" s="1">
        <v>1415872</v>
      </c>
      <c r="N49" s="5"/>
      <c r="O49" s="6"/>
    </row>
    <row r="50" spans="1:15" ht="15" thickBot="1" x14ac:dyDescent="0.4">
      <c r="A50" s="43">
        <v>46</v>
      </c>
      <c r="B50" s="41" t="s">
        <v>51</v>
      </c>
      <c r="C50" s="1">
        <v>11564</v>
      </c>
      <c r="D50" s="2"/>
      <c r="E50" s="2">
        <v>170</v>
      </c>
      <c r="F50" s="2"/>
      <c r="G50" s="1">
        <v>8681</v>
      </c>
      <c r="H50" s="1">
        <v>2713</v>
      </c>
      <c r="I50" s="1">
        <v>10820</v>
      </c>
      <c r="J50" s="2">
        <v>159</v>
      </c>
      <c r="K50" s="1">
        <v>326116</v>
      </c>
      <c r="L50" s="1">
        <v>305130</v>
      </c>
      <c r="M50" s="1">
        <v>1068778</v>
      </c>
      <c r="N50" s="5"/>
      <c r="O50" s="6"/>
    </row>
    <row r="51" spans="1:15" ht="15" thickBot="1" x14ac:dyDescent="0.4">
      <c r="A51" s="43">
        <v>47</v>
      </c>
      <c r="B51" s="41" t="s">
        <v>42</v>
      </c>
      <c r="C51" s="1">
        <v>8085</v>
      </c>
      <c r="D51" s="2"/>
      <c r="E51" s="2">
        <v>438</v>
      </c>
      <c r="F51" s="2"/>
      <c r="G51" s="1">
        <v>7343</v>
      </c>
      <c r="H51" s="2">
        <v>304</v>
      </c>
      <c r="I51" s="1">
        <v>5946</v>
      </c>
      <c r="J51" s="2">
        <v>322</v>
      </c>
      <c r="K51" s="1">
        <v>294913</v>
      </c>
      <c r="L51" s="1">
        <v>216894</v>
      </c>
      <c r="M51" s="1">
        <v>1359711</v>
      </c>
      <c r="N51" s="6"/>
      <c r="O51" s="6"/>
    </row>
    <row r="52" spans="1:15" ht="15" thickBot="1" x14ac:dyDescent="0.4">
      <c r="A52" s="43">
        <v>48</v>
      </c>
      <c r="B52" s="41" t="s">
        <v>52</v>
      </c>
      <c r="C52" s="1">
        <v>7254</v>
      </c>
      <c r="D52" s="2"/>
      <c r="E52" s="2">
        <v>51</v>
      </c>
      <c r="F52" s="2"/>
      <c r="G52" s="1">
        <v>2778</v>
      </c>
      <c r="H52" s="1">
        <v>4425</v>
      </c>
      <c r="I52" s="1">
        <v>9916</v>
      </c>
      <c r="J52" s="2">
        <v>70</v>
      </c>
      <c r="K52" s="1">
        <v>441332</v>
      </c>
      <c r="L52" s="1">
        <v>603288</v>
      </c>
      <c r="M52" s="1">
        <v>731545</v>
      </c>
      <c r="N52" s="6"/>
      <c r="O52" s="6"/>
    </row>
    <row r="53" spans="1:15" ht="15" thickBot="1" x14ac:dyDescent="0.4">
      <c r="A53" s="43">
        <v>49</v>
      </c>
      <c r="B53" s="41" t="s">
        <v>55</v>
      </c>
      <c r="C53" s="1">
        <v>5420</v>
      </c>
      <c r="D53" s="2"/>
      <c r="E53" s="2">
        <v>50</v>
      </c>
      <c r="F53" s="2"/>
      <c r="G53" s="1">
        <v>4450</v>
      </c>
      <c r="H53" s="2">
        <v>920</v>
      </c>
      <c r="I53" s="1">
        <v>9365</v>
      </c>
      <c r="J53" s="2">
        <v>86</v>
      </c>
      <c r="K53" s="1">
        <v>155082</v>
      </c>
      <c r="L53" s="1">
        <v>267956</v>
      </c>
      <c r="M53" s="1">
        <v>578759</v>
      </c>
      <c r="N53" s="5"/>
      <c r="O53" s="6"/>
    </row>
    <row r="54" spans="1:15" ht="15" thickBot="1" x14ac:dyDescent="0.4">
      <c r="A54" s="43">
        <v>50</v>
      </c>
      <c r="B54" s="41" t="s">
        <v>39</v>
      </c>
      <c r="C54" s="1">
        <v>5235</v>
      </c>
      <c r="D54" s="2"/>
      <c r="E54" s="2">
        <v>140</v>
      </c>
      <c r="F54" s="2"/>
      <c r="G54" s="1">
        <v>4507</v>
      </c>
      <c r="H54" s="2">
        <v>588</v>
      </c>
      <c r="I54" s="1">
        <v>3894</v>
      </c>
      <c r="J54" s="2">
        <v>104</v>
      </c>
      <c r="K54" s="1">
        <v>416120</v>
      </c>
      <c r="L54" s="1">
        <v>309564</v>
      </c>
      <c r="M54" s="1">
        <v>1344212</v>
      </c>
      <c r="N54" s="5"/>
      <c r="O54" s="6"/>
    </row>
    <row r="55" spans="1:15" ht="15" thickBot="1" x14ac:dyDescent="0.4">
      <c r="A55" s="43">
        <v>51</v>
      </c>
      <c r="B55" s="41" t="s">
        <v>48</v>
      </c>
      <c r="C55" s="1">
        <v>1731</v>
      </c>
      <c r="D55" s="2"/>
      <c r="E55" s="2">
        <v>58</v>
      </c>
      <c r="F55" s="2"/>
      <c r="G55" s="1">
        <v>1576</v>
      </c>
      <c r="H55" s="2">
        <v>97</v>
      </c>
      <c r="I55" s="1">
        <v>2774</v>
      </c>
      <c r="J55" s="2">
        <v>93</v>
      </c>
      <c r="K55" s="1">
        <v>159279</v>
      </c>
      <c r="L55" s="1">
        <v>255259</v>
      </c>
      <c r="M55" s="1">
        <v>623989</v>
      </c>
      <c r="N55" s="6"/>
      <c r="O55" s="6"/>
    </row>
    <row r="56" spans="1:15" ht="15" thickBot="1" x14ac:dyDescent="0.4">
      <c r="A56" s="43">
        <v>52</v>
      </c>
      <c r="B56" s="42" t="s">
        <v>65</v>
      </c>
      <c r="C56" s="1">
        <v>44905</v>
      </c>
      <c r="D56" s="2"/>
      <c r="E56" s="2">
        <v>635</v>
      </c>
      <c r="F56" s="2"/>
      <c r="G56" s="2" t="s">
        <v>104</v>
      </c>
      <c r="H56" s="2" t="s">
        <v>104</v>
      </c>
      <c r="I56" s="1">
        <v>13258</v>
      </c>
      <c r="J56" s="2">
        <v>187</v>
      </c>
      <c r="K56" s="1">
        <v>464073</v>
      </c>
      <c r="L56" s="1">
        <v>137018</v>
      </c>
      <c r="M56" s="1">
        <v>3386941</v>
      </c>
      <c r="N56" s="5"/>
      <c r="O56" s="5"/>
    </row>
    <row r="57" spans="1:15" ht="15" thickBot="1" x14ac:dyDescent="0.4">
      <c r="A57" s="43">
        <v>53</v>
      </c>
      <c r="B57" s="42" t="s">
        <v>64</v>
      </c>
      <c r="C57" s="1">
        <v>2286</v>
      </c>
      <c r="D57" s="2"/>
      <c r="E57" s="2">
        <v>39</v>
      </c>
      <c r="F57" s="2"/>
      <c r="G57" s="1">
        <v>1668</v>
      </c>
      <c r="H57" s="2">
        <v>579</v>
      </c>
      <c r="I57" s="2"/>
      <c r="J57" s="2"/>
      <c r="K57" s="1">
        <v>48433</v>
      </c>
      <c r="L57" s="2"/>
      <c r="M57" s="2"/>
      <c r="N57" s="6"/>
      <c r="O57" s="5"/>
    </row>
    <row r="58" spans="1:15" ht="21.5" thickBot="1" x14ac:dyDescent="0.4">
      <c r="A58" s="53">
        <v>54</v>
      </c>
      <c r="B58" s="54" t="s">
        <v>66</v>
      </c>
      <c r="C58" s="55">
        <v>1296</v>
      </c>
      <c r="D58" s="56"/>
      <c r="E58" s="56">
        <v>19</v>
      </c>
      <c r="F58" s="56"/>
      <c r="G58" s="55">
        <v>1209</v>
      </c>
      <c r="H58" s="56">
        <v>68</v>
      </c>
      <c r="I58" s="56"/>
      <c r="J58" s="56"/>
      <c r="K58" s="55">
        <v>19980</v>
      </c>
      <c r="L58" s="56"/>
      <c r="M58" s="56"/>
      <c r="N58" s="62"/>
      <c r="O58" s="34"/>
    </row>
  </sheetData>
  <mergeCells count="2">
    <mergeCell ref="P1:R1"/>
    <mergeCell ref="U1:Y1"/>
  </mergeCells>
  <hyperlinks>
    <hyperlink ref="B5" r:id="rId1" display="https://www.worldometers.info/coronavirus/usa/california/" xr:uid="{B084A44B-6D9D-4353-967C-944AFC3454D6}"/>
    <hyperlink ref="B6" r:id="rId2" display="https://www.worldometers.info/coronavirus/usa/texas/" xr:uid="{D185EA39-F23E-4072-8AC2-C7A974D354FB}"/>
    <hyperlink ref="B7" r:id="rId3" display="https://www.worldometers.info/coronavirus/usa/florida/" xr:uid="{BBA09695-DB12-497F-8915-E441C26AE5FB}"/>
    <hyperlink ref="B8" r:id="rId4" display="https://www.worldometers.info/coronavirus/usa/new-york/" xr:uid="{C171E0FF-8046-4D2E-9189-8FCD9F22DCB7}"/>
    <hyperlink ref="B9" r:id="rId5" display="https://www.worldometers.info/coronavirus/usa/georgia/" xr:uid="{A99F6174-F724-43E0-8A95-5A6778981449}"/>
    <hyperlink ref="B10" r:id="rId6" display="https://www.worldometers.info/coronavirus/usa/illinois/" xr:uid="{4858F1FF-EFD3-4D51-8502-D6EFEA52E98C}"/>
    <hyperlink ref="B11" r:id="rId7" display="https://www.worldometers.info/coronavirus/usa/arizona/" xr:uid="{8D2BF889-30F0-42F9-A8A5-74A8D0875579}"/>
    <hyperlink ref="B12" r:id="rId8" display="https://www.worldometers.info/coronavirus/usa/new-jersey/" xr:uid="{BC6E8E89-32F7-479B-BA99-9593BADE1614}"/>
    <hyperlink ref="B13" r:id="rId9" display="https://www.worldometers.info/coronavirus/usa/north-carolina/" xr:uid="{391B97D5-1E91-4B62-8BE0-9B26D37209C4}"/>
    <hyperlink ref="B14" r:id="rId10" display="https://www.worldometers.info/coronavirus/usa/tennessee/" xr:uid="{04ABF735-4509-4524-A39D-3122529B65BD}"/>
    <hyperlink ref="B15" r:id="rId11" display="https://www.worldometers.info/coronavirus/usa/louisiana/" xr:uid="{DE9FBA77-6F5B-442D-AD0D-C6757F2DCF11}"/>
    <hyperlink ref="B16" r:id="rId12" display="https://www.worldometers.info/coronavirus/usa/pennsylvania/" xr:uid="{555880B5-D2B5-40F6-8FD9-1BD56A469962}"/>
    <hyperlink ref="B17" r:id="rId13" display="https://www.worldometers.info/coronavirus/usa/alabama/" xr:uid="{DD3AB399-3094-4481-A5F6-481DEEEC6F45}"/>
    <hyperlink ref="B18" r:id="rId14" display="https://www.worldometers.info/coronavirus/usa/ohio/" xr:uid="{C3AB3E72-279E-4A60-8E70-976D23ECB1F3}"/>
    <hyperlink ref="B19" r:id="rId15" display="https://www.worldometers.info/coronavirus/usa/virginia/" xr:uid="{A16B0F06-5B38-44DC-96CA-A37781183597}"/>
    <hyperlink ref="B20" r:id="rId16" display="https://www.worldometers.info/coronavirus/usa/south-carolina/" xr:uid="{1842E603-89C9-4670-9DD8-DDEB105C2CB7}"/>
    <hyperlink ref="B21" r:id="rId17" display="https://www.worldometers.info/coronavirus/usa/michigan/" xr:uid="{CD5DA39A-DE87-4AB4-A866-829422A75085}"/>
    <hyperlink ref="B22" r:id="rId18" display="https://www.worldometers.info/coronavirus/usa/massachusetts/" xr:uid="{952F04D7-7AE0-4DCF-A55A-584663905DEE}"/>
    <hyperlink ref="B23" r:id="rId19" display="https://www.worldometers.info/coronavirus/usa/missouri/" xr:uid="{FF6892D0-D536-47E6-8C56-B217C52161F8}"/>
    <hyperlink ref="B24" r:id="rId20" display="https://www.worldometers.info/coronavirus/usa/maryland/" xr:uid="{1BB5EF37-4023-4FD8-8DD6-115375A272AD}"/>
    <hyperlink ref="B25" r:id="rId21" display="https://www.worldometers.info/coronavirus/usa/indiana/" xr:uid="{E179724D-7645-483C-B633-C1042920C1CC}"/>
    <hyperlink ref="B26" r:id="rId22" display="https://www.worldometers.info/coronavirus/usa/wisconsin/" xr:uid="{500FCF87-AC8B-4E28-AD17-8AF0EC7E44C0}"/>
    <hyperlink ref="B27" r:id="rId23" display="https://www.worldometers.info/coronavirus/usa/mississippi/" xr:uid="{D7C50ED8-0629-4DC0-94A6-64B5B17A39DD}"/>
    <hyperlink ref="B28" r:id="rId24" display="https://www.worldometers.info/coronavirus/usa/minnesota/" xr:uid="{793EE1D8-535A-48B8-859A-BA4DDECA1F12}"/>
    <hyperlink ref="B29" r:id="rId25" display="https://www.worldometers.info/coronavirus/usa/washington/" xr:uid="{FE0E1486-9B50-41BB-BD65-3E6A87917C7B}"/>
    <hyperlink ref="B30" r:id="rId26" display="https://www.worldometers.info/coronavirus/usa/iowa/" xr:uid="{9701636B-4737-4AC6-9B66-D403CA410B49}"/>
    <hyperlink ref="B31" r:id="rId27" display="https://www.worldometers.info/coronavirus/usa/oklahoma/" xr:uid="{3BCB5CC3-5B91-4429-B154-61220F502C2A}"/>
    <hyperlink ref="B32" r:id="rId28" display="https://www.worldometers.info/coronavirus/usa/arkansas/" xr:uid="{1C38417D-73C2-4045-9FB0-1D4EB249B119}"/>
    <hyperlink ref="B33" r:id="rId29" display="https://www.worldometers.info/coronavirus/usa/nevada/" xr:uid="{3E077AAC-A83B-453C-9E4B-F5752C6A3388}"/>
    <hyperlink ref="B34" r:id="rId30" display="https://www.worldometers.info/coronavirus/usa/utah/" xr:uid="{15CCDBC8-D788-440C-8A48-D31E55FAEB21}"/>
    <hyperlink ref="B35" r:id="rId31" display="https://www.worldometers.info/coronavirus/usa/colorado/" xr:uid="{EE201779-A8F4-4BA4-A4BF-FCAD3B491C85}"/>
    <hyperlink ref="B36" r:id="rId32" display="https://www.worldometers.info/coronavirus/usa/kentucky/" xr:uid="{B43B40EC-7A3A-45A5-B2A4-867D2BDE1030}"/>
    <hyperlink ref="B37" r:id="rId33" display="https://www.worldometers.info/coronavirus/usa/kansas/" xr:uid="{815B2ABB-217D-43CC-847F-046AED10998B}"/>
    <hyperlink ref="B38" r:id="rId34" display="https://www.worldometers.info/coronavirus/usa/connecticut/" xr:uid="{A082F362-309D-46A4-9256-FD07F9B4E713}"/>
    <hyperlink ref="B39" r:id="rId35" display="https://www.worldometers.info/coronavirus/usa/nebraska/" xr:uid="{20B93F8E-2E95-4AD3-8ECA-2CD96C94321E}"/>
    <hyperlink ref="B40" r:id="rId36" display="https://www.worldometers.info/coronavirus/usa/idaho/" xr:uid="{C6168D44-A802-4217-A61C-D29B83D6B32A}"/>
    <hyperlink ref="B41" r:id="rId37" display="https://www.worldometers.info/coronavirus/usa/oregon/" xr:uid="{DB66EA17-CE78-48E1-BBA5-E4BCDEE585EF}"/>
    <hyperlink ref="B42" r:id="rId38" display="https://www.worldometers.info/coronavirus/usa/new-mexico/" xr:uid="{CCACC951-7254-4896-942F-DC554943A12B}"/>
    <hyperlink ref="B43" r:id="rId39" display="https://www.worldometers.info/coronavirus/usa/rhode-island/" xr:uid="{1E657748-8D84-472E-B937-69DE46722184}"/>
    <hyperlink ref="B44" r:id="rId40" display="https://www.worldometers.info/coronavirus/usa/south-dakota/" xr:uid="{5D83107D-E11E-4820-96B9-DBD29E18BA93}"/>
    <hyperlink ref="B45" r:id="rId41" display="https://www.worldometers.info/coronavirus/usa/delaware/" xr:uid="{8BA16445-7C7B-463E-A886-C056699DAF5E}"/>
    <hyperlink ref="B46" r:id="rId42" display="https://www.worldometers.info/coronavirus/usa/north-dakota/" xr:uid="{A1EAF7CC-F641-418B-957A-2532B717BAEC}"/>
    <hyperlink ref="B47" r:id="rId43" display="https://www.worldometers.info/coronavirus/usa/district-of-columbia/" xr:uid="{E2402E53-B71F-4257-9920-74F25B736C2A}"/>
    <hyperlink ref="B48" r:id="rId44" display="https://www.worldometers.info/coronavirus/usa/west-virginia/" xr:uid="{65E4A349-37DF-456A-8072-1619A134FDCF}"/>
    <hyperlink ref="B49" r:id="rId45" display="https://www.worldometers.info/coronavirus/usa/hawaii/" xr:uid="{CF3E784F-36F4-4D0E-911E-D936FFAEE39D}"/>
    <hyperlink ref="B50" r:id="rId46" display="https://www.worldometers.info/coronavirus/usa/montana/" xr:uid="{D28F20A8-9721-49AD-B938-15700EE385D7}"/>
    <hyperlink ref="B51" r:id="rId47" display="https://www.worldometers.info/coronavirus/usa/new-hampshire/" xr:uid="{683C4F1F-E114-420A-A812-7D9D2450AC72}"/>
    <hyperlink ref="B52" r:id="rId48" display="https://www.worldometers.info/coronavirus/usa/alaska/" xr:uid="{6B91D686-1F92-4D2B-BF70-D2BE9E785967}"/>
    <hyperlink ref="B53" r:id="rId49" display="https://www.worldometers.info/coronavirus/usa/wyoming/" xr:uid="{FF70A2F3-520C-432A-87DE-8126BDE708D1}"/>
    <hyperlink ref="B54" r:id="rId50" display="https://www.worldometers.info/coronavirus/usa/maine/" xr:uid="{C6F23C21-387D-44D3-B8C5-838BC7714F80}"/>
    <hyperlink ref="B55" r:id="rId51" display="https://www.worldometers.info/coronavirus/usa/vermont/" xr:uid="{64F56226-14F1-406D-BB50-88F40AB33C6E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Q65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D2" sqref="A2:D55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1" width="14.36328125" style="26" customWidth="1"/>
    <col min="12" max="12" width="14.36328125" style="25" customWidth="1"/>
    <col min="13" max="13" width="4.81640625" style="25" customWidth="1"/>
    <col min="14" max="14" width="10.08984375" style="25" customWidth="1"/>
    <col min="15" max="15" width="8.7265625" style="25"/>
    <col min="16" max="16" width="12.6328125" style="25" customWidth="1"/>
    <col min="17" max="17" width="9.81640625" style="40" customWidth="1"/>
    <col min="18" max="16384" width="8.7265625" style="25"/>
  </cols>
  <sheetData>
    <row r="1" spans="1:17" customFormat="1" ht="44" thickBot="1" x14ac:dyDescent="0.4">
      <c r="A1" s="23" t="s">
        <v>1</v>
      </c>
      <c r="B1" s="24" t="s">
        <v>92</v>
      </c>
      <c r="C1" s="24" t="s">
        <v>91</v>
      </c>
      <c r="D1" s="24" t="s">
        <v>90</v>
      </c>
      <c r="E1" s="24" t="s">
        <v>89</v>
      </c>
      <c r="F1" s="24" t="s">
        <v>103</v>
      </c>
      <c r="G1" s="24" t="s">
        <v>88</v>
      </c>
      <c r="H1" s="24" t="s">
        <v>87</v>
      </c>
      <c r="I1" s="24" t="s">
        <v>93</v>
      </c>
      <c r="J1" s="24" t="s">
        <v>86</v>
      </c>
      <c r="K1" s="24" t="s">
        <v>85</v>
      </c>
      <c r="L1" s="24" t="s">
        <v>102</v>
      </c>
      <c r="M1" s="24"/>
      <c r="N1" s="24" t="s">
        <v>97</v>
      </c>
      <c r="O1" s="24" t="s">
        <v>98</v>
      </c>
      <c r="P1" s="24" t="s">
        <v>99</v>
      </c>
      <c r="Q1" s="24" t="s">
        <v>100</v>
      </c>
    </row>
    <row r="2" spans="1:17" ht="15" thickBot="1" x14ac:dyDescent="0.35">
      <c r="A2" s="41" t="s">
        <v>36</v>
      </c>
      <c r="B2" s="1">
        <v>150658</v>
      </c>
      <c r="C2" s="2"/>
      <c r="D2" s="1">
        <v>2491</v>
      </c>
      <c r="E2" s="2"/>
      <c r="F2" s="1">
        <v>64583</v>
      </c>
      <c r="G2" s="1">
        <v>83584</v>
      </c>
      <c r="H2" s="1">
        <v>30727</v>
      </c>
      <c r="I2" s="2">
        <v>508</v>
      </c>
      <c r="J2" s="1">
        <v>1155184</v>
      </c>
      <c r="K2" s="1">
        <v>235599</v>
      </c>
      <c r="L2" s="1">
        <v>4903185</v>
      </c>
      <c r="M2" s="44"/>
      <c r="N2" s="37">
        <f>IFERROR(B2/J2,0)</f>
        <v>0.13041905012534799</v>
      </c>
      <c r="O2" s="38">
        <f>IFERROR(I2/H2,0)</f>
        <v>1.6532691118560223E-2</v>
      </c>
      <c r="P2" s="36">
        <f>D2*250</f>
        <v>622750</v>
      </c>
      <c r="Q2" s="39">
        <f>ABS(P2-B2)/B2</f>
        <v>3.1335342298450795</v>
      </c>
    </row>
    <row r="3" spans="1:17" ht="15" thickBot="1" x14ac:dyDescent="0.35">
      <c r="A3" s="41" t="s">
        <v>52</v>
      </c>
      <c r="B3" s="1">
        <v>7254</v>
      </c>
      <c r="C3" s="2"/>
      <c r="D3" s="2">
        <v>51</v>
      </c>
      <c r="E3" s="2"/>
      <c r="F3" s="1">
        <v>2778</v>
      </c>
      <c r="G3" s="1">
        <v>4425</v>
      </c>
      <c r="H3" s="1">
        <v>9916</v>
      </c>
      <c r="I3" s="2">
        <v>70</v>
      </c>
      <c r="J3" s="1">
        <v>441332</v>
      </c>
      <c r="K3" s="1">
        <v>603288</v>
      </c>
      <c r="L3" s="1">
        <v>731545</v>
      </c>
      <c r="M3" s="44"/>
      <c r="N3" s="37">
        <f>IFERROR(B3/J3,0)</f>
        <v>1.6436605548657248E-2</v>
      </c>
      <c r="O3" s="38">
        <f>IFERROR(I3/H3,0)</f>
        <v>7.0592981040742235E-3</v>
      </c>
      <c r="P3" s="36">
        <f>D3*250</f>
        <v>12750</v>
      </c>
      <c r="Q3" s="39">
        <f>ABS(P3-B3)/B3</f>
        <v>0.75765095119933834</v>
      </c>
    </row>
    <row r="4" spans="1:17" ht="15" thickBot="1" x14ac:dyDescent="0.35">
      <c r="A4" s="41" t="s">
        <v>33</v>
      </c>
      <c r="B4" s="1">
        <v>216367</v>
      </c>
      <c r="C4" s="2"/>
      <c r="D4" s="1">
        <v>5587</v>
      </c>
      <c r="E4" s="2"/>
      <c r="F4" s="1">
        <v>34564</v>
      </c>
      <c r="G4" s="1">
        <v>176216</v>
      </c>
      <c r="H4" s="1">
        <v>29726</v>
      </c>
      <c r="I4" s="2">
        <v>768</v>
      </c>
      <c r="J4" s="1">
        <v>1713405</v>
      </c>
      <c r="K4" s="1">
        <v>235399</v>
      </c>
      <c r="L4" s="1">
        <v>7278717</v>
      </c>
      <c r="M4" s="44"/>
      <c r="N4" s="37">
        <f>IFERROR(B4/J4,0)</f>
        <v>0.12627895914859594</v>
      </c>
      <c r="O4" s="38">
        <f>IFERROR(I4/H4,0)</f>
        <v>2.5835968512413376E-2</v>
      </c>
      <c r="P4" s="36">
        <f>D4*250</f>
        <v>1396750</v>
      </c>
      <c r="Q4" s="39">
        <f>ABS(P4-B4)/B4</f>
        <v>5.4554668687923762</v>
      </c>
    </row>
    <row r="5" spans="1:17" ht="12.5" customHeight="1" thickBot="1" x14ac:dyDescent="0.35">
      <c r="A5" s="41" t="s">
        <v>34</v>
      </c>
      <c r="B5" s="1">
        <v>79946</v>
      </c>
      <c r="C5" s="2"/>
      <c r="D5" s="1">
        <v>1266</v>
      </c>
      <c r="E5" s="2"/>
      <c r="F5" s="1">
        <v>71426</v>
      </c>
      <c r="G5" s="1">
        <v>7254</v>
      </c>
      <c r="H5" s="1">
        <v>26491</v>
      </c>
      <c r="I5" s="2">
        <v>420</v>
      </c>
      <c r="J5" s="1">
        <v>936350</v>
      </c>
      <c r="K5" s="1">
        <v>310275</v>
      </c>
      <c r="L5" s="1">
        <v>3017804</v>
      </c>
      <c r="M5" s="45"/>
      <c r="N5" s="37">
        <f>IFERROR(B5/J5,0)</f>
        <v>8.5380466705825817E-2</v>
      </c>
      <c r="O5" s="38">
        <f>IFERROR(I5/H5,0)</f>
        <v>1.5854441130950133E-2</v>
      </c>
      <c r="P5" s="36">
        <f>D5*250</f>
        <v>316500</v>
      </c>
      <c r="Q5" s="39">
        <f>ABS(P5-B5)/B5</f>
        <v>2.9589222725339606</v>
      </c>
    </row>
    <row r="6" spans="1:17" ht="15" thickBot="1" x14ac:dyDescent="0.35">
      <c r="A6" s="41" t="s">
        <v>10</v>
      </c>
      <c r="B6" s="1">
        <v>804177</v>
      </c>
      <c r="C6" s="59">
        <v>3</v>
      </c>
      <c r="D6" s="1">
        <v>15539</v>
      </c>
      <c r="E6" s="58">
        <v>4</v>
      </c>
      <c r="F6" s="1">
        <v>408905</v>
      </c>
      <c r="G6" s="1">
        <v>379733</v>
      </c>
      <c r="H6" s="1">
        <v>20353</v>
      </c>
      <c r="I6" s="2">
        <v>393</v>
      </c>
      <c r="J6" s="1">
        <v>14052047</v>
      </c>
      <c r="K6" s="1">
        <v>355638</v>
      </c>
      <c r="L6" s="1">
        <v>39512223</v>
      </c>
      <c r="M6" s="44"/>
      <c r="N6" s="37">
        <f>IFERROR(B6/J6,0)</f>
        <v>5.7228459312725043E-2</v>
      </c>
      <c r="O6" s="38">
        <f>IFERROR(I6/H6,0)</f>
        <v>1.9309192747997837E-2</v>
      </c>
      <c r="P6" s="36">
        <f>D6*250</f>
        <v>3884750</v>
      </c>
      <c r="Q6" s="39">
        <f>ABS(P6-B6)/B6</f>
        <v>3.8307151286346164</v>
      </c>
    </row>
    <row r="7" spans="1:17" ht="15" thickBot="1" x14ac:dyDescent="0.35">
      <c r="A7" s="41" t="s">
        <v>18</v>
      </c>
      <c r="B7" s="1">
        <v>67926</v>
      </c>
      <c r="C7" s="2"/>
      <c r="D7" s="1">
        <v>2037</v>
      </c>
      <c r="E7" s="2"/>
      <c r="F7" s="1">
        <v>30297</v>
      </c>
      <c r="G7" s="1">
        <v>35592</v>
      </c>
      <c r="H7" s="1">
        <v>11795</v>
      </c>
      <c r="I7" s="2">
        <v>354</v>
      </c>
      <c r="J7" s="1">
        <v>867943</v>
      </c>
      <c r="K7" s="1">
        <v>150718</v>
      </c>
      <c r="L7" s="1">
        <v>5758736</v>
      </c>
      <c r="M7" s="44"/>
      <c r="N7" s="37">
        <f>IFERROR(B7/J7,0)</f>
        <v>7.8260899621288502E-2</v>
      </c>
      <c r="O7" s="38">
        <f>IFERROR(I7/H7,0)</f>
        <v>3.0012717253073338E-2</v>
      </c>
      <c r="P7" s="36">
        <f>D7*250</f>
        <v>509250</v>
      </c>
      <c r="Q7" s="39">
        <f>ABS(P7-B7)/B7</f>
        <v>6.497129228866708</v>
      </c>
    </row>
    <row r="8" spans="1:17" ht="15" thickBot="1" x14ac:dyDescent="0.35">
      <c r="A8" s="41" t="s">
        <v>23</v>
      </c>
      <c r="B8" s="1">
        <v>56587</v>
      </c>
      <c r="C8" s="2"/>
      <c r="D8" s="1">
        <v>4501</v>
      </c>
      <c r="E8" s="2"/>
      <c r="F8" s="1">
        <v>41822</v>
      </c>
      <c r="G8" s="1">
        <v>10264</v>
      </c>
      <c r="H8" s="1">
        <v>15872</v>
      </c>
      <c r="I8" s="1">
        <v>1262</v>
      </c>
      <c r="J8" s="1">
        <v>1516780</v>
      </c>
      <c r="K8" s="1">
        <v>425430</v>
      </c>
      <c r="L8" s="1">
        <v>3565287</v>
      </c>
      <c r="M8" s="44"/>
      <c r="N8" s="37">
        <f>IFERROR(B8/J8,0)</f>
        <v>3.7307322090217435E-2</v>
      </c>
      <c r="O8" s="38">
        <f>IFERROR(I8/H8,0)</f>
        <v>7.9511088709677422E-2</v>
      </c>
      <c r="P8" s="36">
        <f>D8*250</f>
        <v>1125250</v>
      </c>
      <c r="Q8" s="39">
        <f>ABS(P8-B8)/B8</f>
        <v>18.885309346669729</v>
      </c>
    </row>
    <row r="9" spans="1:17" ht="15" thickBot="1" x14ac:dyDescent="0.35">
      <c r="A9" s="41" t="s">
        <v>43</v>
      </c>
      <c r="B9" s="1">
        <v>20085</v>
      </c>
      <c r="C9" s="2"/>
      <c r="D9" s="2">
        <v>631</v>
      </c>
      <c r="E9" s="2"/>
      <c r="F9" s="1">
        <v>10517</v>
      </c>
      <c r="G9" s="1">
        <v>8937</v>
      </c>
      <c r="H9" s="1">
        <v>20626</v>
      </c>
      <c r="I9" s="2">
        <v>648</v>
      </c>
      <c r="J9" s="1">
        <v>278333</v>
      </c>
      <c r="K9" s="1">
        <v>285832</v>
      </c>
      <c r="L9" s="1">
        <v>973764</v>
      </c>
      <c r="M9" s="44"/>
      <c r="N9" s="37">
        <f>IFERROR(B9/J9,0)</f>
        <v>7.2161763067979723E-2</v>
      </c>
      <c r="O9" s="38">
        <f>IFERROR(I9/H9,0)</f>
        <v>3.1416658586250361E-2</v>
      </c>
      <c r="P9" s="36">
        <f>D9*250</f>
        <v>157750</v>
      </c>
      <c r="Q9" s="39">
        <f>ABS(P9-B9)/B9</f>
        <v>6.85411999004232</v>
      </c>
    </row>
    <row r="10" spans="1:17" ht="15" thickBot="1" x14ac:dyDescent="0.35">
      <c r="A10" s="41" t="s">
        <v>63</v>
      </c>
      <c r="B10" s="1">
        <v>15163</v>
      </c>
      <c r="C10" s="2"/>
      <c r="D10" s="2">
        <v>623</v>
      </c>
      <c r="E10" s="2"/>
      <c r="F10" s="1">
        <v>11990</v>
      </c>
      <c r="G10" s="1">
        <v>2550</v>
      </c>
      <c r="H10" s="1">
        <v>21485</v>
      </c>
      <c r="I10" s="2">
        <v>883</v>
      </c>
      <c r="J10" s="1">
        <v>373586</v>
      </c>
      <c r="K10" s="1">
        <v>529347</v>
      </c>
      <c r="L10" s="1">
        <v>705749</v>
      </c>
      <c r="M10" s="44"/>
      <c r="N10" s="37">
        <f>IFERROR(B10/J10,0)</f>
        <v>4.0587709389538151E-2</v>
      </c>
      <c r="O10" s="38">
        <f>IFERROR(I10/H10,0)</f>
        <v>4.1098440772632069E-2</v>
      </c>
      <c r="P10" s="36">
        <f>D10*250</f>
        <v>155750</v>
      </c>
      <c r="Q10" s="39">
        <f>ABS(P10-B10)/B10</f>
        <v>9.2717140407571055</v>
      </c>
    </row>
    <row r="11" spans="1:17" ht="15" thickBot="1" x14ac:dyDescent="0.35">
      <c r="A11" s="41" t="s">
        <v>13</v>
      </c>
      <c r="B11" s="1">
        <v>695887</v>
      </c>
      <c r="C11" s="2"/>
      <c r="D11" s="1">
        <v>13915</v>
      </c>
      <c r="E11" s="2"/>
      <c r="F11" s="1">
        <v>264346</v>
      </c>
      <c r="G11" s="1">
        <v>417626</v>
      </c>
      <c r="H11" s="1">
        <v>32400</v>
      </c>
      <c r="I11" s="2">
        <v>648</v>
      </c>
      <c r="J11" s="1">
        <v>5213142</v>
      </c>
      <c r="K11" s="1">
        <v>242723</v>
      </c>
      <c r="L11" s="1">
        <v>21477737</v>
      </c>
      <c r="M11" s="44"/>
      <c r="N11" s="37">
        <f>IFERROR(B11/J11,0)</f>
        <v>0.13348706020284887</v>
      </c>
      <c r="O11" s="38">
        <f>IFERROR(I11/H11,0)</f>
        <v>0.02</v>
      </c>
      <c r="P11" s="36">
        <f>D11*250</f>
        <v>3478750</v>
      </c>
      <c r="Q11" s="39">
        <f>ABS(P11-B11)/B11</f>
        <v>3.9990156447814087</v>
      </c>
    </row>
    <row r="12" spans="1:17" ht="15" thickBot="1" x14ac:dyDescent="0.35">
      <c r="A12" s="41" t="s">
        <v>16</v>
      </c>
      <c r="B12" s="1">
        <v>312514</v>
      </c>
      <c r="C12" s="2"/>
      <c r="D12" s="1">
        <v>6874</v>
      </c>
      <c r="E12" s="2"/>
      <c r="F12" s="1">
        <v>84349</v>
      </c>
      <c r="G12" s="1">
        <v>221291</v>
      </c>
      <c r="H12" s="1">
        <v>29434</v>
      </c>
      <c r="I12" s="2">
        <v>647</v>
      </c>
      <c r="J12" s="1">
        <v>3145976</v>
      </c>
      <c r="K12" s="1">
        <v>296303</v>
      </c>
      <c r="L12" s="1">
        <v>10617423</v>
      </c>
      <c r="M12" s="44"/>
      <c r="N12" s="37">
        <f>IFERROR(B12/J12,0)</f>
        <v>9.9337693612411543E-2</v>
      </c>
      <c r="O12" s="38">
        <f>IFERROR(I12/H12,0)</f>
        <v>2.1981382075151185E-2</v>
      </c>
      <c r="P12" s="36">
        <f>D12*250</f>
        <v>1718500</v>
      </c>
      <c r="Q12" s="39">
        <f>ABS(P12-B12)/B12</f>
        <v>4.49895364687662</v>
      </c>
    </row>
    <row r="13" spans="1:17" ht="13.5" thickBot="1" x14ac:dyDescent="0.35">
      <c r="A13" s="42" t="s">
        <v>64</v>
      </c>
      <c r="B13" s="1">
        <v>2286</v>
      </c>
      <c r="C13" s="2"/>
      <c r="D13" s="2">
        <v>39</v>
      </c>
      <c r="E13" s="2"/>
      <c r="F13" s="1">
        <v>1668</v>
      </c>
      <c r="G13" s="2">
        <v>579</v>
      </c>
      <c r="H13" s="2"/>
      <c r="I13" s="2"/>
      <c r="J13" s="1">
        <v>48433</v>
      </c>
      <c r="K13" s="2"/>
      <c r="L13" s="2"/>
      <c r="M13" s="44"/>
      <c r="N13" s="37">
        <f>IFERROR(B13/J13,0)</f>
        <v>4.7199223669811906E-2</v>
      </c>
      <c r="O13" s="38">
        <f>IFERROR(I13/H13,0)</f>
        <v>0</v>
      </c>
      <c r="P13" s="36">
        <f>D13*250</f>
        <v>9750</v>
      </c>
      <c r="Q13" s="39">
        <f>ABS(P13-B13)/B13</f>
        <v>3.2650918635170605</v>
      </c>
    </row>
    <row r="14" spans="1:17" ht="15" thickBot="1" x14ac:dyDescent="0.35">
      <c r="A14" s="41" t="s">
        <v>47</v>
      </c>
      <c r="B14" s="1">
        <v>11891</v>
      </c>
      <c r="C14" s="2"/>
      <c r="D14" s="2">
        <v>127</v>
      </c>
      <c r="E14" s="2"/>
      <c r="F14" s="1">
        <v>5397</v>
      </c>
      <c r="G14" s="1">
        <v>6367</v>
      </c>
      <c r="H14" s="1">
        <v>8398</v>
      </c>
      <c r="I14" s="2">
        <v>90</v>
      </c>
      <c r="J14" s="1">
        <v>402010</v>
      </c>
      <c r="K14" s="1">
        <v>283931</v>
      </c>
      <c r="L14" s="1">
        <v>1415872</v>
      </c>
      <c r="M14" s="44"/>
      <c r="N14" s="37">
        <f>IFERROR(B14/J14,0)</f>
        <v>2.9578866197358274E-2</v>
      </c>
      <c r="O14" s="38">
        <f>IFERROR(I14/H14,0)</f>
        <v>1.0716837342224339E-2</v>
      </c>
      <c r="P14" s="36">
        <f>D14*250</f>
        <v>31750</v>
      </c>
      <c r="Q14" s="39">
        <f>ABS(P14-B14)/B14</f>
        <v>1.6700866201328737</v>
      </c>
    </row>
    <row r="15" spans="1:17" ht="15" thickBot="1" x14ac:dyDescent="0.35">
      <c r="A15" s="41" t="s">
        <v>49</v>
      </c>
      <c r="B15" s="1">
        <v>39757</v>
      </c>
      <c r="C15" s="2"/>
      <c r="D15" s="2">
        <v>458</v>
      </c>
      <c r="E15" s="2"/>
      <c r="F15" s="1">
        <v>21291</v>
      </c>
      <c r="G15" s="1">
        <v>18008</v>
      </c>
      <c r="H15" s="1">
        <v>22247</v>
      </c>
      <c r="I15" s="2">
        <v>256</v>
      </c>
      <c r="J15" s="1">
        <v>298652</v>
      </c>
      <c r="K15" s="1">
        <v>167119</v>
      </c>
      <c r="L15" s="1">
        <v>1787065</v>
      </c>
      <c r="M15" s="44"/>
      <c r="N15" s="37">
        <f>IFERROR(B15/J15,0)</f>
        <v>0.133121492573296</v>
      </c>
      <c r="O15" s="38">
        <f>IFERROR(I15/H15,0)</f>
        <v>1.1507169506000808E-2</v>
      </c>
      <c r="P15" s="36">
        <f>D15*250</f>
        <v>114500</v>
      </c>
      <c r="Q15" s="39">
        <f>ABS(P15-B15)/B15</f>
        <v>1.8799959755514752</v>
      </c>
    </row>
    <row r="16" spans="1:17" ht="15" thickBot="1" x14ac:dyDescent="0.35">
      <c r="A16" s="41" t="s">
        <v>12</v>
      </c>
      <c r="B16" s="1">
        <v>286374</v>
      </c>
      <c r="C16" s="2"/>
      <c r="D16" s="1">
        <v>8807</v>
      </c>
      <c r="E16" s="2"/>
      <c r="F16" s="1">
        <v>205512</v>
      </c>
      <c r="G16" s="1">
        <v>72055</v>
      </c>
      <c r="H16" s="1">
        <v>22599</v>
      </c>
      <c r="I16" s="2">
        <v>695</v>
      </c>
      <c r="J16" s="1">
        <v>5363471</v>
      </c>
      <c r="K16" s="1">
        <v>423260</v>
      </c>
      <c r="L16" s="1">
        <v>12671821</v>
      </c>
      <c r="M16" s="44"/>
      <c r="N16" s="37">
        <f>IFERROR(B16/J16,0)</f>
        <v>5.3393408857808682E-2</v>
      </c>
      <c r="O16" s="38">
        <f>IFERROR(I16/H16,0)</f>
        <v>3.075357316695429E-2</v>
      </c>
      <c r="P16" s="36">
        <f>D16*250</f>
        <v>2201750</v>
      </c>
      <c r="Q16" s="39">
        <f>ABS(P16-B16)/B16</f>
        <v>6.6883725477871598</v>
      </c>
    </row>
    <row r="17" spans="1:17" ht="15" thickBot="1" x14ac:dyDescent="0.35">
      <c r="A17" s="41" t="s">
        <v>27</v>
      </c>
      <c r="B17" s="1">
        <v>115407</v>
      </c>
      <c r="C17" s="2"/>
      <c r="D17" s="1">
        <v>3566</v>
      </c>
      <c r="E17" s="2"/>
      <c r="F17" s="1">
        <v>91866</v>
      </c>
      <c r="G17" s="1">
        <v>19975</v>
      </c>
      <c r="H17" s="1">
        <v>17142</v>
      </c>
      <c r="I17" s="2">
        <v>530</v>
      </c>
      <c r="J17" s="1">
        <v>1963006</v>
      </c>
      <c r="K17" s="1">
        <v>291584</v>
      </c>
      <c r="L17" s="1">
        <v>6732219</v>
      </c>
      <c r="M17" s="44"/>
      <c r="N17" s="37">
        <f>IFERROR(B17/J17,0)</f>
        <v>5.8790956319033159E-2</v>
      </c>
      <c r="O17" s="38">
        <f>IFERROR(I17/H17,0)</f>
        <v>3.0918212577295531E-2</v>
      </c>
      <c r="P17" s="36">
        <f>D17*250</f>
        <v>891500</v>
      </c>
      <c r="Q17" s="39">
        <f>ABS(P17-B17)/B17</f>
        <v>6.7248347153985462</v>
      </c>
    </row>
    <row r="18" spans="1:17" ht="15" thickBot="1" x14ac:dyDescent="0.35">
      <c r="A18" s="41" t="s">
        <v>41</v>
      </c>
      <c r="B18" s="1">
        <v>85030</v>
      </c>
      <c r="C18" s="59">
        <v>304</v>
      </c>
      <c r="D18" s="1">
        <v>1311</v>
      </c>
      <c r="E18" s="58">
        <v>3</v>
      </c>
      <c r="F18" s="1">
        <v>62665</v>
      </c>
      <c r="G18" s="1">
        <v>21054</v>
      </c>
      <c r="H18" s="1">
        <v>26950</v>
      </c>
      <c r="I18" s="2">
        <v>416</v>
      </c>
      <c r="J18" s="1">
        <v>769194</v>
      </c>
      <c r="K18" s="1">
        <v>243796</v>
      </c>
      <c r="L18" s="1">
        <v>3155070</v>
      </c>
      <c r="M18" s="44"/>
      <c r="N18" s="37">
        <f>IFERROR(B18/J18,0)</f>
        <v>0.110544284016776</v>
      </c>
      <c r="O18" s="38">
        <f>IFERROR(I18/H18,0)</f>
        <v>1.5435992578849722E-2</v>
      </c>
      <c r="P18" s="36">
        <f>D18*250</f>
        <v>327750</v>
      </c>
      <c r="Q18" s="39">
        <f>ABS(P18-B18)/B18</f>
        <v>2.8545219334352581</v>
      </c>
    </row>
    <row r="19" spans="1:17" ht="15" thickBot="1" x14ac:dyDescent="0.35">
      <c r="A19" s="41" t="s">
        <v>45</v>
      </c>
      <c r="B19" s="1">
        <v>57613</v>
      </c>
      <c r="C19" s="2"/>
      <c r="D19" s="2">
        <v>634</v>
      </c>
      <c r="E19" s="2"/>
      <c r="F19" s="1">
        <v>44063</v>
      </c>
      <c r="G19" s="1">
        <v>12916</v>
      </c>
      <c r="H19" s="1">
        <v>19776</v>
      </c>
      <c r="I19" s="2">
        <v>218</v>
      </c>
      <c r="J19" s="1">
        <v>502770</v>
      </c>
      <c r="K19" s="1">
        <v>172577</v>
      </c>
      <c r="L19" s="1">
        <v>2913314</v>
      </c>
      <c r="M19" s="44"/>
      <c r="N19" s="37">
        <f>IFERROR(B19/J19,0)</f>
        <v>0.11459116494619806</v>
      </c>
      <c r="O19" s="38">
        <f>IFERROR(I19/H19,0)</f>
        <v>1.102346278317152E-2</v>
      </c>
      <c r="P19" s="36">
        <f>D19*250</f>
        <v>158500</v>
      </c>
      <c r="Q19" s="39">
        <f>ABS(P19-B19)/B19</f>
        <v>1.7511151996945133</v>
      </c>
    </row>
    <row r="20" spans="1:17" ht="15" thickBot="1" x14ac:dyDescent="0.35">
      <c r="A20" s="41" t="s">
        <v>38</v>
      </c>
      <c r="B20" s="1">
        <v>65066</v>
      </c>
      <c r="C20" s="2"/>
      <c r="D20" s="1">
        <v>1149</v>
      </c>
      <c r="E20" s="2"/>
      <c r="F20" s="1">
        <v>11677</v>
      </c>
      <c r="G20" s="1">
        <v>52240</v>
      </c>
      <c r="H20" s="1">
        <v>14564</v>
      </c>
      <c r="I20" s="2">
        <v>257</v>
      </c>
      <c r="J20" s="1">
        <v>1321987</v>
      </c>
      <c r="K20" s="1">
        <v>295901</v>
      </c>
      <c r="L20" s="1">
        <v>4467673</v>
      </c>
      <c r="M20" s="44"/>
      <c r="N20" s="37">
        <f>IFERROR(B20/J20,0)</f>
        <v>4.9218335732499639E-2</v>
      </c>
      <c r="O20" s="38">
        <f>IFERROR(I20/H20,0)</f>
        <v>1.7646251029936829E-2</v>
      </c>
      <c r="P20" s="36">
        <f>D20*250</f>
        <v>287250</v>
      </c>
      <c r="Q20" s="39">
        <f>ABS(P20-B20)/B20</f>
        <v>3.4147481019272736</v>
      </c>
    </row>
    <row r="21" spans="1:17" ht="15" thickBot="1" x14ac:dyDescent="0.35">
      <c r="A21" s="41" t="s">
        <v>14</v>
      </c>
      <c r="B21" s="1">
        <v>163928</v>
      </c>
      <c r="C21" s="2"/>
      <c r="D21" s="1">
        <v>5444</v>
      </c>
      <c r="E21" s="2"/>
      <c r="F21" s="1">
        <v>149640</v>
      </c>
      <c r="G21" s="1">
        <v>8844</v>
      </c>
      <c r="H21" s="1">
        <v>35262</v>
      </c>
      <c r="I21" s="1">
        <v>1171</v>
      </c>
      <c r="J21" s="1">
        <v>2254841</v>
      </c>
      <c r="K21" s="1">
        <v>485038</v>
      </c>
      <c r="L21" s="1">
        <v>4648794</v>
      </c>
      <c r="M21" s="44"/>
      <c r="N21" s="37">
        <f>IFERROR(B21/J21,0)</f>
        <v>7.2700469789222386E-2</v>
      </c>
      <c r="O21" s="38">
        <f>IFERROR(I21/H21,0)</f>
        <v>3.3208553116669502E-2</v>
      </c>
      <c r="P21" s="36">
        <f>D21*250</f>
        <v>1361000</v>
      </c>
      <c r="Q21" s="39">
        <f>ABS(P21-B21)/B21</f>
        <v>7.3024254550778389</v>
      </c>
    </row>
    <row r="22" spans="1:17" ht="15" thickBot="1" x14ac:dyDescent="0.35">
      <c r="A22" s="41" t="s">
        <v>39</v>
      </c>
      <c r="B22" s="1">
        <v>5235</v>
      </c>
      <c r="C22" s="2"/>
      <c r="D22" s="2">
        <v>140</v>
      </c>
      <c r="E22" s="2"/>
      <c r="F22" s="1">
        <v>4507</v>
      </c>
      <c r="G22" s="2">
        <v>588</v>
      </c>
      <c r="H22" s="1">
        <v>3894</v>
      </c>
      <c r="I22" s="2">
        <v>104</v>
      </c>
      <c r="J22" s="1">
        <v>416120</v>
      </c>
      <c r="K22" s="1">
        <v>309564</v>
      </c>
      <c r="L22" s="1">
        <v>1344212</v>
      </c>
      <c r="M22" s="44"/>
      <c r="N22" s="37">
        <f>IFERROR(B22/J22,0)</f>
        <v>1.2580505623377872E-2</v>
      </c>
      <c r="O22" s="38">
        <f>IFERROR(I22/H22,0)</f>
        <v>2.6707755521314842E-2</v>
      </c>
      <c r="P22" s="36">
        <f>D22*250</f>
        <v>35000</v>
      </c>
      <c r="Q22" s="39">
        <f>ABS(P22-B22)/B22</f>
        <v>5.6857688634192929</v>
      </c>
    </row>
    <row r="23" spans="1:17" ht="15" thickBot="1" x14ac:dyDescent="0.35">
      <c r="A23" s="41" t="s">
        <v>26</v>
      </c>
      <c r="B23" s="1">
        <v>122359</v>
      </c>
      <c r="C23" s="2"/>
      <c r="D23" s="1">
        <v>3917</v>
      </c>
      <c r="E23" s="2"/>
      <c r="F23" s="1">
        <v>7431</v>
      </c>
      <c r="G23" s="1">
        <v>111011</v>
      </c>
      <c r="H23" s="1">
        <v>20239</v>
      </c>
      <c r="I23" s="2">
        <v>648</v>
      </c>
      <c r="J23" s="1">
        <v>2494019</v>
      </c>
      <c r="K23" s="1">
        <v>412529</v>
      </c>
      <c r="L23" s="1">
        <v>6045680</v>
      </c>
      <c r="M23" s="44"/>
      <c r="N23" s="37">
        <f>IFERROR(B23/J23,0)</f>
        <v>4.9060973472936656E-2</v>
      </c>
      <c r="O23" s="38">
        <f>IFERROR(I23/H23,0)</f>
        <v>3.2017392163644451E-2</v>
      </c>
      <c r="P23" s="36">
        <f>D23*250</f>
        <v>979250</v>
      </c>
      <c r="Q23" s="39">
        <f>ABS(P23-B23)/B23</f>
        <v>7.003089270098644</v>
      </c>
    </row>
    <row r="24" spans="1:17" ht="15" thickBot="1" x14ac:dyDescent="0.35">
      <c r="A24" s="41" t="s">
        <v>17</v>
      </c>
      <c r="B24" s="1">
        <v>129481</v>
      </c>
      <c r="C24" s="2"/>
      <c r="D24" s="1">
        <v>9373</v>
      </c>
      <c r="E24" s="2"/>
      <c r="F24" s="1">
        <v>111479</v>
      </c>
      <c r="G24" s="1">
        <v>8629</v>
      </c>
      <c r="H24" s="1">
        <v>18786</v>
      </c>
      <c r="I24" s="1">
        <v>1360</v>
      </c>
      <c r="J24" s="1">
        <v>2404246</v>
      </c>
      <c r="K24" s="1">
        <v>348820</v>
      </c>
      <c r="L24" s="1">
        <v>6892503</v>
      </c>
      <c r="M24" s="44"/>
      <c r="N24" s="37">
        <f>IFERROR(B24/J24,0)</f>
        <v>5.385513795177365E-2</v>
      </c>
      <c r="O24" s="38">
        <f>IFERROR(I24/H24,0)</f>
        <v>7.2394336207814325E-2</v>
      </c>
      <c r="P24" s="36">
        <f>D24*250</f>
        <v>2343250</v>
      </c>
      <c r="Q24" s="39">
        <f>ABS(P24-B24)/B24</f>
        <v>17.097249789544414</v>
      </c>
    </row>
    <row r="25" spans="1:17" ht="15" thickBot="1" x14ac:dyDescent="0.35">
      <c r="A25" s="41" t="s">
        <v>11</v>
      </c>
      <c r="B25" s="1">
        <v>133377</v>
      </c>
      <c r="C25" s="2"/>
      <c r="D25" s="1">
        <v>7027</v>
      </c>
      <c r="E25" s="2"/>
      <c r="F25" s="1">
        <v>90216</v>
      </c>
      <c r="G25" s="1">
        <v>36134</v>
      </c>
      <c r="H25" s="1">
        <v>13355</v>
      </c>
      <c r="I25" s="2">
        <v>704</v>
      </c>
      <c r="J25" s="1">
        <v>3786328</v>
      </c>
      <c r="K25" s="1">
        <v>379131</v>
      </c>
      <c r="L25" s="1">
        <v>9986857</v>
      </c>
      <c r="M25" s="44"/>
      <c r="N25" s="37">
        <f>IFERROR(B25/J25,0)</f>
        <v>3.5225949785649843E-2</v>
      </c>
      <c r="O25" s="38">
        <f>IFERROR(I25/H25,0)</f>
        <v>5.2714339198801946E-2</v>
      </c>
      <c r="P25" s="36">
        <f>D25*250</f>
        <v>1756750</v>
      </c>
      <c r="Q25" s="39">
        <f>ABS(P25-B25)/B25</f>
        <v>12.171311395517968</v>
      </c>
    </row>
    <row r="26" spans="1:17" ht="15" thickBot="1" x14ac:dyDescent="0.35">
      <c r="A26" s="41" t="s">
        <v>32</v>
      </c>
      <c r="B26" s="1">
        <v>94189</v>
      </c>
      <c r="C26" s="2"/>
      <c r="D26" s="1">
        <v>2046</v>
      </c>
      <c r="E26" s="2"/>
      <c r="F26" s="1">
        <v>84256</v>
      </c>
      <c r="G26" s="1">
        <v>7887</v>
      </c>
      <c r="H26" s="1">
        <v>16701</v>
      </c>
      <c r="I26" s="2">
        <v>363</v>
      </c>
      <c r="J26" s="1">
        <v>1924020</v>
      </c>
      <c r="K26" s="1">
        <v>341161</v>
      </c>
      <c r="L26" s="1">
        <v>5639632</v>
      </c>
      <c r="M26" s="44"/>
      <c r="N26" s="37">
        <f>IFERROR(B26/J26,0)</f>
        <v>4.8954272824606813E-2</v>
      </c>
      <c r="O26" s="38">
        <f>IFERROR(I26/H26,0)</f>
        <v>2.1735225435602658E-2</v>
      </c>
      <c r="P26" s="36">
        <f>D26*250</f>
        <v>511500</v>
      </c>
      <c r="Q26" s="39">
        <f>ABS(P26-B26)/B26</f>
        <v>4.4305704487785196</v>
      </c>
    </row>
    <row r="27" spans="1:17" ht="15" thickBot="1" x14ac:dyDescent="0.35">
      <c r="A27" s="41" t="s">
        <v>30</v>
      </c>
      <c r="B27" s="1">
        <v>96032</v>
      </c>
      <c r="C27" s="2"/>
      <c r="D27" s="1">
        <v>2894</v>
      </c>
      <c r="E27" s="2"/>
      <c r="F27" s="1">
        <v>85327</v>
      </c>
      <c r="G27" s="1">
        <v>7811</v>
      </c>
      <c r="H27" s="1">
        <v>32267</v>
      </c>
      <c r="I27" s="2">
        <v>972</v>
      </c>
      <c r="J27" s="1">
        <v>812049</v>
      </c>
      <c r="K27" s="1">
        <v>272852</v>
      </c>
      <c r="L27" s="1">
        <v>2976149</v>
      </c>
      <c r="M27" s="44"/>
      <c r="N27" s="37">
        <f>IFERROR(B27/J27,0)</f>
        <v>0.11825887354088238</v>
      </c>
      <c r="O27" s="38">
        <f>IFERROR(I27/H27,0)</f>
        <v>3.012365574735798E-2</v>
      </c>
      <c r="P27" s="36">
        <f>D27*250</f>
        <v>723500</v>
      </c>
      <c r="Q27" s="39">
        <f>ABS(P27-B27)/B27</f>
        <v>6.5339470176607799</v>
      </c>
    </row>
    <row r="28" spans="1:17" ht="15" thickBot="1" x14ac:dyDescent="0.35">
      <c r="A28" s="41" t="s">
        <v>35</v>
      </c>
      <c r="B28" s="1">
        <v>123853</v>
      </c>
      <c r="C28" s="2"/>
      <c r="D28" s="1">
        <v>2124</v>
      </c>
      <c r="E28" s="2"/>
      <c r="F28" s="1">
        <v>19642</v>
      </c>
      <c r="G28" s="1">
        <v>102087</v>
      </c>
      <c r="H28" s="1">
        <v>20180</v>
      </c>
      <c r="I28" s="2">
        <v>346</v>
      </c>
      <c r="J28" s="1">
        <v>1346980</v>
      </c>
      <c r="K28" s="1">
        <v>219470</v>
      </c>
      <c r="L28" s="1">
        <v>6137428</v>
      </c>
      <c r="M28" s="44"/>
      <c r="N28" s="37">
        <f>IFERROR(B28/J28,0)</f>
        <v>9.194865551084648E-2</v>
      </c>
      <c r="O28" s="38">
        <f>IFERROR(I28/H28,0)</f>
        <v>1.7145688800792865E-2</v>
      </c>
      <c r="P28" s="36">
        <f>D28*250</f>
        <v>531000</v>
      </c>
      <c r="Q28" s="39">
        <f>ABS(P28-B28)/B28</f>
        <v>3.2873406376914569</v>
      </c>
    </row>
    <row r="29" spans="1:17" ht="15" thickBot="1" x14ac:dyDescent="0.35">
      <c r="A29" s="41" t="s">
        <v>51</v>
      </c>
      <c r="B29" s="1">
        <v>11564</v>
      </c>
      <c r="C29" s="2"/>
      <c r="D29" s="2">
        <v>170</v>
      </c>
      <c r="E29" s="2"/>
      <c r="F29" s="1">
        <v>8681</v>
      </c>
      <c r="G29" s="1">
        <v>2713</v>
      </c>
      <c r="H29" s="1">
        <v>10820</v>
      </c>
      <c r="I29" s="2">
        <v>159</v>
      </c>
      <c r="J29" s="1">
        <v>326116</v>
      </c>
      <c r="K29" s="1">
        <v>305130</v>
      </c>
      <c r="L29" s="1">
        <v>1068778</v>
      </c>
      <c r="M29" s="45"/>
      <c r="N29" s="37">
        <f>IFERROR(B29/J29,0)</f>
        <v>3.5459775049368938E-2</v>
      </c>
      <c r="O29" s="38">
        <f>IFERROR(I29/H29,0)</f>
        <v>1.4695009242144178E-2</v>
      </c>
      <c r="P29" s="36">
        <f>D29*250</f>
        <v>42500</v>
      </c>
      <c r="Q29" s="39">
        <f>ABS(P29-B29)/B29</f>
        <v>2.6751988931165687</v>
      </c>
    </row>
    <row r="30" spans="1:17" ht="15" thickBot="1" x14ac:dyDescent="0.35">
      <c r="A30" s="41" t="s">
        <v>50</v>
      </c>
      <c r="B30" s="1">
        <v>43162</v>
      </c>
      <c r="C30" s="2"/>
      <c r="D30" s="2">
        <v>468</v>
      </c>
      <c r="E30" s="2"/>
      <c r="F30" s="1">
        <v>32238</v>
      </c>
      <c r="G30" s="1">
        <v>10456</v>
      </c>
      <c r="H30" s="1">
        <v>22313</v>
      </c>
      <c r="I30" s="2">
        <v>242</v>
      </c>
      <c r="J30" s="1">
        <v>440947</v>
      </c>
      <c r="K30" s="1">
        <v>227949</v>
      </c>
      <c r="L30" s="1">
        <v>1934408</v>
      </c>
      <c r="M30" s="44"/>
      <c r="N30" s="37">
        <f>IFERROR(B30/J30,0)</f>
        <v>9.788477980346845E-2</v>
      </c>
      <c r="O30" s="38">
        <f>IFERROR(I30/H30,0)</f>
        <v>1.084569533455833E-2</v>
      </c>
      <c r="P30" s="36">
        <f>D30*250</f>
        <v>117000</v>
      </c>
      <c r="Q30" s="39">
        <f>ABS(P30-B30)/B30</f>
        <v>1.7107177609934665</v>
      </c>
    </row>
    <row r="31" spans="1:17" ht="15" thickBot="1" x14ac:dyDescent="0.35">
      <c r="A31" s="41" t="s">
        <v>31</v>
      </c>
      <c r="B31" s="1">
        <v>77753</v>
      </c>
      <c r="C31" s="2"/>
      <c r="D31" s="1">
        <v>1573</v>
      </c>
      <c r="E31" s="2"/>
      <c r="F31" s="1">
        <v>52372</v>
      </c>
      <c r="G31" s="1">
        <v>23808</v>
      </c>
      <c r="H31" s="1">
        <v>25243</v>
      </c>
      <c r="I31" s="2">
        <v>511</v>
      </c>
      <c r="J31" s="1">
        <v>1017333</v>
      </c>
      <c r="K31" s="1">
        <v>330286</v>
      </c>
      <c r="L31" s="1">
        <v>3080156</v>
      </c>
      <c r="M31" s="44"/>
      <c r="N31" s="37">
        <f>IFERROR(B31/J31,0)</f>
        <v>7.6428268816601835E-2</v>
      </c>
      <c r="O31" s="38">
        <f>IFERROR(I31/H31,0)</f>
        <v>2.0243235748524345E-2</v>
      </c>
      <c r="P31" s="36">
        <f>D31*250</f>
        <v>393250</v>
      </c>
      <c r="Q31" s="39">
        <f>ABS(P31-B31)/B31</f>
        <v>4.0576826617622475</v>
      </c>
    </row>
    <row r="32" spans="1:17" ht="15" thickBot="1" x14ac:dyDescent="0.35">
      <c r="A32" s="41" t="s">
        <v>42</v>
      </c>
      <c r="B32" s="1">
        <v>8085</v>
      </c>
      <c r="C32" s="2"/>
      <c r="D32" s="2">
        <v>438</v>
      </c>
      <c r="E32" s="2"/>
      <c r="F32" s="1">
        <v>7343</v>
      </c>
      <c r="G32" s="2">
        <v>304</v>
      </c>
      <c r="H32" s="1">
        <v>5946</v>
      </c>
      <c r="I32" s="2">
        <v>322</v>
      </c>
      <c r="J32" s="1">
        <v>294913</v>
      </c>
      <c r="K32" s="1">
        <v>216894</v>
      </c>
      <c r="L32" s="1">
        <v>1359711</v>
      </c>
      <c r="M32" s="44"/>
      <c r="N32" s="37">
        <f>IFERROR(B32/J32,0)</f>
        <v>2.7414864722816561E-2</v>
      </c>
      <c r="O32" s="38">
        <f>IFERROR(I32/H32,0)</f>
        <v>5.415405314497141E-2</v>
      </c>
      <c r="P32" s="36">
        <f>D32*250</f>
        <v>109500</v>
      </c>
      <c r="Q32" s="39">
        <f>ABS(P32-B32)/B32</f>
        <v>12.543599257884972</v>
      </c>
    </row>
    <row r="33" spans="1:17" ht="15" thickBot="1" x14ac:dyDescent="0.35">
      <c r="A33" s="41" t="s">
        <v>8</v>
      </c>
      <c r="B33" s="1">
        <v>205892</v>
      </c>
      <c r="C33" s="2"/>
      <c r="D33" s="1">
        <v>16216</v>
      </c>
      <c r="E33" s="2"/>
      <c r="F33" s="1">
        <v>169957</v>
      </c>
      <c r="G33" s="1">
        <v>19719</v>
      </c>
      <c r="H33" s="1">
        <v>23180</v>
      </c>
      <c r="I33" s="1">
        <v>1826</v>
      </c>
      <c r="J33" s="1">
        <v>3478711</v>
      </c>
      <c r="K33" s="1">
        <v>391650</v>
      </c>
      <c r="L33" s="1">
        <v>8882190</v>
      </c>
      <c r="M33" s="44"/>
      <c r="N33" s="37">
        <f>IFERROR(B33/J33,0)</f>
        <v>5.9186290554173661E-2</v>
      </c>
      <c r="O33" s="38">
        <f>IFERROR(I33/H33,0)</f>
        <v>7.8774805867126832E-2</v>
      </c>
      <c r="P33" s="36">
        <f>D33*250</f>
        <v>4054000</v>
      </c>
      <c r="Q33" s="39">
        <f>ABS(P33-B33)/B33</f>
        <v>18.689934528782079</v>
      </c>
    </row>
    <row r="34" spans="1:17" ht="15" thickBot="1" x14ac:dyDescent="0.35">
      <c r="A34" s="41" t="s">
        <v>44</v>
      </c>
      <c r="B34" s="1">
        <v>28487</v>
      </c>
      <c r="C34" s="2"/>
      <c r="D34" s="2">
        <v>865</v>
      </c>
      <c r="E34" s="2"/>
      <c r="F34" s="1">
        <v>16020</v>
      </c>
      <c r="G34" s="1">
        <v>11602</v>
      </c>
      <c r="H34" s="1">
        <v>13586</v>
      </c>
      <c r="I34" s="2">
        <v>413</v>
      </c>
      <c r="J34" s="1">
        <v>893489</v>
      </c>
      <c r="K34" s="1">
        <v>426114</v>
      </c>
      <c r="L34" s="1">
        <v>2096829</v>
      </c>
      <c r="M34" s="44"/>
      <c r="N34" s="37">
        <f>IFERROR(B34/J34,0)</f>
        <v>3.1882877125515817E-2</v>
      </c>
      <c r="O34" s="38">
        <f>IFERROR(I34/H34,0)</f>
        <v>3.039894008538201E-2</v>
      </c>
      <c r="P34" s="36">
        <f>D34*250</f>
        <v>216250</v>
      </c>
      <c r="Q34" s="39">
        <f>ABS(P34-B34)/B34</f>
        <v>6.5911819426405023</v>
      </c>
    </row>
    <row r="35" spans="1:17" ht="15" thickBot="1" x14ac:dyDescent="0.35">
      <c r="A35" s="41" t="s">
        <v>7</v>
      </c>
      <c r="B35" s="1">
        <v>487963</v>
      </c>
      <c r="C35" s="2"/>
      <c r="D35" s="1">
        <v>33202</v>
      </c>
      <c r="E35" s="2"/>
      <c r="F35" s="1">
        <v>390879</v>
      </c>
      <c r="G35" s="1">
        <v>63882</v>
      </c>
      <c r="H35" s="1">
        <v>25083</v>
      </c>
      <c r="I35" s="1">
        <v>1707</v>
      </c>
      <c r="J35" s="1">
        <v>10323463</v>
      </c>
      <c r="K35" s="1">
        <v>530672</v>
      </c>
      <c r="L35" s="1">
        <v>19453561</v>
      </c>
      <c r="M35" s="44"/>
      <c r="N35" s="37">
        <f>IFERROR(B35/J35,0)</f>
        <v>4.7267375298385823E-2</v>
      </c>
      <c r="O35" s="38">
        <f>IFERROR(I35/H35,0)</f>
        <v>6.805406051907667E-2</v>
      </c>
      <c r="P35" s="36">
        <f>D35*250</f>
        <v>8300500</v>
      </c>
      <c r="Q35" s="39">
        <f>ABS(P35-B35)/B35</f>
        <v>16.010511042845462</v>
      </c>
    </row>
    <row r="36" spans="1:17" ht="15" thickBot="1" x14ac:dyDescent="0.35">
      <c r="A36" s="41" t="s">
        <v>24</v>
      </c>
      <c r="B36" s="1">
        <v>204331</v>
      </c>
      <c r="C36" s="2"/>
      <c r="D36" s="1">
        <v>3409</v>
      </c>
      <c r="E36" s="2"/>
      <c r="F36" s="1">
        <v>176422</v>
      </c>
      <c r="G36" s="1">
        <v>24500</v>
      </c>
      <c r="H36" s="1">
        <v>19482</v>
      </c>
      <c r="I36" s="2">
        <v>325</v>
      </c>
      <c r="J36" s="1">
        <v>2903054</v>
      </c>
      <c r="K36" s="1">
        <v>276795</v>
      </c>
      <c r="L36" s="1">
        <v>10488084</v>
      </c>
      <c r="M36" s="44"/>
      <c r="N36" s="37">
        <f>IFERROR(B36/J36,0)</f>
        <v>7.0384842996375541E-2</v>
      </c>
      <c r="O36" s="38">
        <f>IFERROR(I36/H36,0)</f>
        <v>1.6682065496355609E-2</v>
      </c>
      <c r="P36" s="36">
        <f>D36*250</f>
        <v>852250</v>
      </c>
      <c r="Q36" s="39">
        <f>ABS(P36-B36)/B36</f>
        <v>3.1709285424140243</v>
      </c>
    </row>
    <row r="37" spans="1:17" ht="15" thickBot="1" x14ac:dyDescent="0.35">
      <c r="A37" s="41" t="s">
        <v>53</v>
      </c>
      <c r="B37" s="1">
        <v>19885</v>
      </c>
      <c r="C37" s="2"/>
      <c r="D37" s="2">
        <v>219</v>
      </c>
      <c r="E37" s="2"/>
      <c r="F37" s="1">
        <v>16104</v>
      </c>
      <c r="G37" s="1">
        <v>3562</v>
      </c>
      <c r="H37" s="1">
        <v>26094</v>
      </c>
      <c r="I37" s="2">
        <v>287</v>
      </c>
      <c r="J37" s="1">
        <v>234634</v>
      </c>
      <c r="K37" s="1">
        <v>307894</v>
      </c>
      <c r="L37" s="1">
        <v>762062</v>
      </c>
      <c r="M37" s="44"/>
      <c r="N37" s="37">
        <f>IFERROR(B37/J37,0)</f>
        <v>8.4749013356972991E-2</v>
      </c>
      <c r="O37" s="38">
        <f>IFERROR(I37/H37,0)</f>
        <v>1.0998697018471679E-2</v>
      </c>
      <c r="P37" s="36">
        <f>D37*250</f>
        <v>54750</v>
      </c>
      <c r="Q37" s="39">
        <f>ABS(P37-B37)/B37</f>
        <v>1.7533316570279105</v>
      </c>
    </row>
    <row r="38" spans="1:17" ht="15" thickBot="1" x14ac:dyDescent="0.35">
      <c r="A38" s="41" t="s">
        <v>21</v>
      </c>
      <c r="B38" s="1">
        <v>149030</v>
      </c>
      <c r="C38" s="2"/>
      <c r="D38" s="1">
        <v>4747</v>
      </c>
      <c r="E38" s="2"/>
      <c r="F38" s="1">
        <v>128369</v>
      </c>
      <c r="G38" s="1">
        <v>15914</v>
      </c>
      <c r="H38" s="1">
        <v>12749</v>
      </c>
      <c r="I38" s="2">
        <v>406</v>
      </c>
      <c r="J38" s="1">
        <v>2987382</v>
      </c>
      <c r="K38" s="1">
        <v>255570</v>
      </c>
      <c r="L38" s="1">
        <v>11689100</v>
      </c>
      <c r="M38" s="44"/>
      <c r="N38" s="37">
        <f>IFERROR(B38/J38,0)</f>
        <v>4.9886489240411835E-2</v>
      </c>
      <c r="O38" s="38">
        <f>IFERROR(I38/H38,0)</f>
        <v>3.1845634951760925E-2</v>
      </c>
      <c r="P38" s="36">
        <f>D38*250</f>
        <v>1186750</v>
      </c>
      <c r="Q38" s="39">
        <f>ABS(P38-B38)/B38</f>
        <v>6.9631617795074821</v>
      </c>
    </row>
    <row r="39" spans="1:17" ht="15" thickBot="1" x14ac:dyDescent="0.35">
      <c r="A39" s="41" t="s">
        <v>46</v>
      </c>
      <c r="B39" s="1">
        <v>82520</v>
      </c>
      <c r="C39" s="2"/>
      <c r="D39" s="2">
        <v>993</v>
      </c>
      <c r="E39" s="2"/>
      <c r="F39" s="1">
        <v>68911</v>
      </c>
      <c r="G39" s="1">
        <v>12616</v>
      </c>
      <c r="H39" s="1">
        <v>20854</v>
      </c>
      <c r="I39" s="2">
        <v>251</v>
      </c>
      <c r="J39" s="1">
        <v>1172554</v>
      </c>
      <c r="K39" s="1">
        <v>296326</v>
      </c>
      <c r="L39" s="1">
        <v>3956971</v>
      </c>
      <c r="M39" s="44"/>
      <c r="N39" s="37">
        <f>IFERROR(B39/J39,0)</f>
        <v>7.0376289706060441E-2</v>
      </c>
      <c r="O39" s="38">
        <f>IFERROR(I39/H39,0)</f>
        <v>1.2036060228253572E-2</v>
      </c>
      <c r="P39" s="36">
        <f>D39*250</f>
        <v>248250</v>
      </c>
      <c r="Q39" s="39">
        <f>ABS(P39-B39)/B39</f>
        <v>2.0083616093068346</v>
      </c>
    </row>
    <row r="40" spans="1:17" ht="15" thickBot="1" x14ac:dyDescent="0.35">
      <c r="A40" s="41" t="s">
        <v>37</v>
      </c>
      <c r="B40" s="1">
        <v>32314</v>
      </c>
      <c r="C40" s="2"/>
      <c r="D40" s="2">
        <v>542</v>
      </c>
      <c r="E40" s="2"/>
      <c r="F40" s="1">
        <v>5490</v>
      </c>
      <c r="G40" s="1">
        <v>26282</v>
      </c>
      <c r="H40" s="1">
        <v>7661</v>
      </c>
      <c r="I40" s="2">
        <v>129</v>
      </c>
      <c r="J40" s="1">
        <v>661334</v>
      </c>
      <c r="K40" s="1">
        <v>156798</v>
      </c>
      <c r="L40" s="1">
        <v>4217737</v>
      </c>
      <c r="M40" s="44"/>
      <c r="N40" s="37">
        <f>IFERROR(B40/J40,0)</f>
        <v>4.8861845905397272E-2</v>
      </c>
      <c r="O40" s="38">
        <f>IFERROR(I40/H40,0)</f>
        <v>1.6838532828612453E-2</v>
      </c>
      <c r="P40" s="36">
        <f>D40*250</f>
        <v>135500</v>
      </c>
      <c r="Q40" s="39">
        <f>ABS(P40-B40)/B40</f>
        <v>3.1932289410162777</v>
      </c>
    </row>
    <row r="41" spans="1:17" ht="15" thickBot="1" x14ac:dyDescent="0.35">
      <c r="A41" s="41" t="s">
        <v>19</v>
      </c>
      <c r="B41" s="1">
        <v>159052</v>
      </c>
      <c r="C41" s="2"/>
      <c r="D41" s="1">
        <v>8165</v>
      </c>
      <c r="E41" s="2"/>
      <c r="F41" s="1">
        <v>125797</v>
      </c>
      <c r="G41" s="1">
        <v>25090</v>
      </c>
      <c r="H41" s="1">
        <v>12424</v>
      </c>
      <c r="I41" s="2">
        <v>638</v>
      </c>
      <c r="J41" s="1">
        <v>1965807</v>
      </c>
      <c r="K41" s="1">
        <v>153555</v>
      </c>
      <c r="L41" s="1">
        <v>12801989</v>
      </c>
      <c r="M41" s="44"/>
      <c r="N41" s="37">
        <f>IFERROR(B41/J41,0)</f>
        <v>8.0909265253404833E-2</v>
      </c>
      <c r="O41" s="38">
        <f>IFERROR(I41/H41,0)</f>
        <v>5.1352221506761109E-2</v>
      </c>
      <c r="P41" s="36">
        <f>D41*250</f>
        <v>2041250</v>
      </c>
      <c r="Q41" s="39">
        <f>ABS(P41-B41)/B41</f>
        <v>11.833853079496015</v>
      </c>
    </row>
    <row r="42" spans="1:17" ht="13.5" thickBot="1" x14ac:dyDescent="0.35">
      <c r="A42" s="42" t="s">
        <v>65</v>
      </c>
      <c r="B42" s="1">
        <v>44905</v>
      </c>
      <c r="C42" s="2"/>
      <c r="D42" s="2">
        <v>635</v>
      </c>
      <c r="E42" s="2"/>
      <c r="F42" s="2" t="s">
        <v>104</v>
      </c>
      <c r="G42" s="2" t="s">
        <v>104</v>
      </c>
      <c r="H42" s="1">
        <v>13258</v>
      </c>
      <c r="I42" s="2">
        <v>187</v>
      </c>
      <c r="J42" s="1">
        <v>464073</v>
      </c>
      <c r="K42" s="1">
        <v>137018</v>
      </c>
      <c r="L42" s="1">
        <v>3386941</v>
      </c>
      <c r="M42" s="44"/>
      <c r="N42" s="37">
        <f>IFERROR(B42/J42,0)</f>
        <v>9.6762793784598539E-2</v>
      </c>
      <c r="O42" s="38">
        <f>IFERROR(I42/H42,0)</f>
        <v>1.4104691507014632E-2</v>
      </c>
      <c r="P42" s="36">
        <f>D42*250</f>
        <v>158750</v>
      </c>
      <c r="Q42" s="39">
        <f>ABS(P42-B42)/B42</f>
        <v>2.5352410644694356</v>
      </c>
    </row>
    <row r="43" spans="1:17" ht="15" thickBot="1" x14ac:dyDescent="0.35">
      <c r="A43" s="41" t="s">
        <v>40</v>
      </c>
      <c r="B43" s="1">
        <v>24181</v>
      </c>
      <c r="C43" s="2"/>
      <c r="D43" s="1">
        <v>1107</v>
      </c>
      <c r="E43" s="2"/>
      <c r="F43" s="1">
        <v>2278</v>
      </c>
      <c r="G43" s="1">
        <v>20796</v>
      </c>
      <c r="H43" s="1">
        <v>22826</v>
      </c>
      <c r="I43" s="1">
        <v>1045</v>
      </c>
      <c r="J43" s="1">
        <v>727469</v>
      </c>
      <c r="K43" s="1">
        <v>686705</v>
      </c>
      <c r="L43" s="1">
        <v>1059361</v>
      </c>
      <c r="M43" s="44"/>
      <c r="N43" s="37">
        <f>IFERROR(B43/J43,0)</f>
        <v>3.3239904380805228E-2</v>
      </c>
      <c r="O43" s="38">
        <f>IFERROR(I43/H43,0)</f>
        <v>4.5781126785244895E-2</v>
      </c>
      <c r="P43" s="36">
        <f>D43*250</f>
        <v>276750</v>
      </c>
      <c r="Q43" s="39">
        <f>ABS(P43-B43)/B43</f>
        <v>10.444936106860759</v>
      </c>
    </row>
    <row r="44" spans="1:17" ht="15" thickBot="1" x14ac:dyDescent="0.35">
      <c r="A44" s="41" t="s">
        <v>25</v>
      </c>
      <c r="B44" s="1">
        <v>143902</v>
      </c>
      <c r="C44" s="2"/>
      <c r="D44" s="1">
        <v>3297</v>
      </c>
      <c r="E44" s="2"/>
      <c r="F44" s="1">
        <v>68854</v>
      </c>
      <c r="G44" s="1">
        <v>71751</v>
      </c>
      <c r="H44" s="1">
        <v>27949</v>
      </c>
      <c r="I44" s="2">
        <v>640</v>
      </c>
      <c r="J44" s="1">
        <v>1334630</v>
      </c>
      <c r="K44" s="1">
        <v>259216</v>
      </c>
      <c r="L44" s="1">
        <v>5148714</v>
      </c>
      <c r="M44" s="44"/>
      <c r="N44" s="37">
        <f>IFERROR(B44/J44,0)</f>
        <v>0.10782164345174318</v>
      </c>
      <c r="O44" s="38">
        <f>IFERROR(I44/H44,0)</f>
        <v>2.2898851479480481E-2</v>
      </c>
      <c r="P44" s="36">
        <f>D44*250</f>
        <v>824250</v>
      </c>
      <c r="Q44" s="39">
        <f>ABS(P44-B44)/B44</f>
        <v>4.7278564578671594</v>
      </c>
    </row>
    <row r="45" spans="1:17" ht="15" thickBot="1" x14ac:dyDescent="0.35">
      <c r="A45" s="41" t="s">
        <v>54</v>
      </c>
      <c r="B45" s="1">
        <v>20554</v>
      </c>
      <c r="C45" s="2"/>
      <c r="D45" s="2">
        <v>216</v>
      </c>
      <c r="E45" s="2"/>
      <c r="F45" s="1">
        <v>16831</v>
      </c>
      <c r="G45" s="1">
        <v>3507</v>
      </c>
      <c r="H45" s="1">
        <v>23234</v>
      </c>
      <c r="I45" s="2">
        <v>244</v>
      </c>
      <c r="J45" s="1">
        <v>183947</v>
      </c>
      <c r="K45" s="1">
        <v>207930</v>
      </c>
      <c r="L45" s="1">
        <v>884659</v>
      </c>
      <c r="M45" s="44"/>
      <c r="N45" s="37">
        <f>IFERROR(B45/J45,0)</f>
        <v>0.11173870734505048</v>
      </c>
      <c r="O45" s="38">
        <f>IFERROR(I45/H45,0)</f>
        <v>1.0501850735990359E-2</v>
      </c>
      <c r="P45" s="36">
        <f>D45*250</f>
        <v>54000</v>
      </c>
      <c r="Q45" s="39">
        <f>ABS(P45-B45)/B45</f>
        <v>1.6272258441179333</v>
      </c>
    </row>
    <row r="46" spans="1:17" ht="15" thickBot="1" x14ac:dyDescent="0.35">
      <c r="A46" s="41" t="s">
        <v>20</v>
      </c>
      <c r="B46" s="1">
        <v>189454</v>
      </c>
      <c r="C46" s="2"/>
      <c r="D46" s="1">
        <v>2352</v>
      </c>
      <c r="E46" s="2"/>
      <c r="F46" s="1">
        <v>172618</v>
      </c>
      <c r="G46" s="1">
        <v>14484</v>
      </c>
      <c r="H46" s="1">
        <v>27742</v>
      </c>
      <c r="I46" s="2">
        <v>344</v>
      </c>
      <c r="J46" s="1">
        <v>2755933</v>
      </c>
      <c r="K46" s="1">
        <v>403553</v>
      </c>
      <c r="L46" s="1">
        <v>6829174</v>
      </c>
      <c r="M46" s="44"/>
      <c r="N46" s="37">
        <f>IFERROR(B46/J46,0)</f>
        <v>6.8744051470046627E-2</v>
      </c>
      <c r="O46" s="38">
        <f>IFERROR(I46/H46,0)</f>
        <v>1.2399971162857761E-2</v>
      </c>
      <c r="P46" s="36">
        <f>D46*250</f>
        <v>588000</v>
      </c>
      <c r="Q46" s="39">
        <f>ABS(P46-B46)/B46</f>
        <v>2.1036557686826352</v>
      </c>
    </row>
    <row r="47" spans="1:17" ht="15" thickBot="1" x14ac:dyDescent="0.35">
      <c r="A47" s="41" t="s">
        <v>15</v>
      </c>
      <c r="B47" s="1">
        <v>766471</v>
      </c>
      <c r="C47" s="2"/>
      <c r="D47" s="1">
        <v>15726</v>
      </c>
      <c r="E47" s="2"/>
      <c r="F47" s="1">
        <v>661096</v>
      </c>
      <c r="G47" s="1">
        <v>89649</v>
      </c>
      <c r="H47" s="1">
        <v>26434</v>
      </c>
      <c r="I47" s="2">
        <v>542</v>
      </c>
      <c r="J47" s="1">
        <v>6386505</v>
      </c>
      <c r="K47" s="1">
        <v>220256</v>
      </c>
      <c r="L47" s="1">
        <v>28995881</v>
      </c>
      <c r="M47" s="44"/>
      <c r="N47" s="37">
        <f>IFERROR(B47/J47,0)</f>
        <v>0.12001415484682154</v>
      </c>
      <c r="O47" s="38">
        <f>IFERROR(I47/H47,0)</f>
        <v>2.0503896496935764E-2</v>
      </c>
      <c r="P47" s="36">
        <f>D47*250</f>
        <v>3931500</v>
      </c>
      <c r="Q47" s="39">
        <f>ABS(P47-B47)/B47</f>
        <v>4.1293525782449692</v>
      </c>
    </row>
    <row r="48" spans="1:17" ht="13.5" thickBot="1" x14ac:dyDescent="0.35">
      <c r="A48" s="50" t="s">
        <v>66</v>
      </c>
      <c r="B48" s="51">
        <v>1296</v>
      </c>
      <c r="C48" s="52"/>
      <c r="D48" s="52">
        <v>19</v>
      </c>
      <c r="E48" s="52"/>
      <c r="F48" s="51">
        <v>1209</v>
      </c>
      <c r="G48" s="52">
        <v>68</v>
      </c>
      <c r="H48" s="52"/>
      <c r="I48" s="52"/>
      <c r="J48" s="51">
        <v>19980</v>
      </c>
      <c r="K48" s="52"/>
      <c r="L48" s="52"/>
      <c r="M48" s="44"/>
      <c r="N48" s="37">
        <f>IFERROR(B48/J48,0)</f>
        <v>6.4864864864864868E-2</v>
      </c>
      <c r="O48" s="38">
        <f>IFERROR(I48/H48,0)</f>
        <v>0</v>
      </c>
      <c r="P48" s="36">
        <f>D48*250</f>
        <v>4750</v>
      </c>
      <c r="Q48" s="39">
        <f>ABS(P48-B48)/B48</f>
        <v>2.6651234567901234</v>
      </c>
    </row>
    <row r="49" spans="1:17" ht="15" thickBot="1" x14ac:dyDescent="0.35">
      <c r="A49" s="41" t="s">
        <v>28</v>
      </c>
      <c r="B49" s="1">
        <v>68530</v>
      </c>
      <c r="C49" s="2"/>
      <c r="D49" s="2">
        <v>448</v>
      </c>
      <c r="E49" s="2"/>
      <c r="F49" s="1">
        <v>53360</v>
      </c>
      <c r="G49" s="1">
        <v>14722</v>
      </c>
      <c r="H49" s="1">
        <v>21376</v>
      </c>
      <c r="I49" s="2">
        <v>140</v>
      </c>
      <c r="J49" s="1">
        <v>1022373</v>
      </c>
      <c r="K49" s="1">
        <v>318898</v>
      </c>
      <c r="L49" s="1">
        <v>3205958</v>
      </c>
      <c r="M49" s="44"/>
      <c r="N49" s="37">
        <f>IFERROR(B49/J49,0)</f>
        <v>6.7030330417567757E-2</v>
      </c>
      <c r="O49" s="38">
        <f>IFERROR(I49/H49,0)</f>
        <v>6.54940119760479E-3</v>
      </c>
      <c r="P49" s="36">
        <f>D49*250</f>
        <v>112000</v>
      </c>
      <c r="Q49" s="39">
        <f>ABS(P49-B49)/B49</f>
        <v>0.63432073544433099</v>
      </c>
    </row>
    <row r="50" spans="1:17" ht="15" thickBot="1" x14ac:dyDescent="0.35">
      <c r="A50" s="41" t="s">
        <v>48</v>
      </c>
      <c r="B50" s="1">
        <v>1731</v>
      </c>
      <c r="C50" s="2"/>
      <c r="D50" s="2">
        <v>58</v>
      </c>
      <c r="E50" s="2"/>
      <c r="F50" s="1">
        <v>1576</v>
      </c>
      <c r="G50" s="2">
        <v>97</v>
      </c>
      <c r="H50" s="1">
        <v>2774</v>
      </c>
      <c r="I50" s="2">
        <v>93</v>
      </c>
      <c r="J50" s="1">
        <v>159279</v>
      </c>
      <c r="K50" s="1">
        <v>255259</v>
      </c>
      <c r="L50" s="1">
        <v>623989</v>
      </c>
      <c r="M50" s="44"/>
      <c r="N50" s="37">
        <f>IFERROR(B50/J50,0)</f>
        <v>1.0867722675305596E-2</v>
      </c>
      <c r="O50" s="38">
        <f>IFERROR(I50/H50,0)</f>
        <v>3.3525594808940157E-2</v>
      </c>
      <c r="P50" s="36">
        <f>D50*250</f>
        <v>14500</v>
      </c>
      <c r="Q50" s="39">
        <f>ABS(P50-B50)/B50</f>
        <v>7.3766608896591563</v>
      </c>
    </row>
    <row r="51" spans="1:17" ht="15" thickBot="1" x14ac:dyDescent="0.35">
      <c r="A51" s="41" t="s">
        <v>29</v>
      </c>
      <c r="B51" s="1">
        <v>144433</v>
      </c>
      <c r="C51" s="2"/>
      <c r="D51" s="1">
        <v>3136</v>
      </c>
      <c r="E51" s="2"/>
      <c r="F51" s="1">
        <v>17185</v>
      </c>
      <c r="G51" s="1">
        <v>124112</v>
      </c>
      <c r="H51" s="1">
        <v>16921</v>
      </c>
      <c r="I51" s="2">
        <v>367</v>
      </c>
      <c r="J51" s="1">
        <v>2119729</v>
      </c>
      <c r="K51" s="1">
        <v>248342</v>
      </c>
      <c r="L51" s="1">
        <v>8535519</v>
      </c>
      <c r="M51" s="44"/>
      <c r="N51" s="37">
        <f>IFERROR(B51/J51,0)</f>
        <v>6.8137483612291952E-2</v>
      </c>
      <c r="O51" s="38">
        <f>IFERROR(I51/H51,0)</f>
        <v>2.1689025471307841E-2</v>
      </c>
      <c r="P51" s="36">
        <f>D51*250</f>
        <v>784000</v>
      </c>
      <c r="Q51" s="39">
        <f>ABS(P51-B51)/B51</f>
        <v>4.4281223820041129</v>
      </c>
    </row>
    <row r="52" spans="1:17" ht="15" thickBot="1" x14ac:dyDescent="0.35">
      <c r="A52" s="41" t="s">
        <v>9</v>
      </c>
      <c r="B52" s="1">
        <v>88004</v>
      </c>
      <c r="C52" s="2"/>
      <c r="D52" s="1">
        <v>2100</v>
      </c>
      <c r="E52" s="2"/>
      <c r="F52" s="1">
        <v>41882</v>
      </c>
      <c r="G52" s="1">
        <v>44022</v>
      </c>
      <c r="H52" s="1">
        <v>11557</v>
      </c>
      <c r="I52" s="2">
        <v>276</v>
      </c>
      <c r="J52" s="1">
        <v>1801021</v>
      </c>
      <c r="K52" s="1">
        <v>236513</v>
      </c>
      <c r="L52" s="1">
        <v>7614893</v>
      </c>
      <c r="M52" s="44"/>
      <c r="N52" s="37">
        <f>IFERROR(B52/J52,0)</f>
        <v>4.8863394707779645E-2</v>
      </c>
      <c r="O52" s="38">
        <f>IFERROR(I52/H52,0)</f>
        <v>2.3881630180842779E-2</v>
      </c>
      <c r="P52" s="36">
        <f>D52*250</f>
        <v>525000</v>
      </c>
      <c r="Q52" s="39">
        <f>ABS(P52-B52)/B52</f>
        <v>4.9656379255488385</v>
      </c>
    </row>
    <row r="53" spans="1:17" ht="15" thickBot="1" x14ac:dyDescent="0.35">
      <c r="A53" s="41" t="s">
        <v>56</v>
      </c>
      <c r="B53" s="1">
        <v>14953</v>
      </c>
      <c r="C53" s="2"/>
      <c r="D53" s="2">
        <v>330</v>
      </c>
      <c r="E53" s="2"/>
      <c r="F53" s="1">
        <v>10968</v>
      </c>
      <c r="G53" s="1">
        <v>3655</v>
      </c>
      <c r="H53" s="1">
        <v>8344</v>
      </c>
      <c r="I53" s="2">
        <v>184</v>
      </c>
      <c r="J53" s="1">
        <v>535018</v>
      </c>
      <c r="K53" s="1">
        <v>298535</v>
      </c>
      <c r="L53" s="1">
        <v>1792147</v>
      </c>
      <c r="M53" s="44"/>
      <c r="N53" s="37">
        <f>IFERROR(B53/J53,0)</f>
        <v>2.7948592383807647E-2</v>
      </c>
      <c r="O53" s="38">
        <f>IFERROR(I53/H53,0)</f>
        <v>2.2051773729626079E-2</v>
      </c>
      <c r="P53" s="36">
        <f>D53*250</f>
        <v>82500</v>
      </c>
      <c r="Q53" s="39">
        <f>ABS(P53-B53)/B53</f>
        <v>4.5172875008359528</v>
      </c>
    </row>
    <row r="54" spans="1:17" ht="15" thickBot="1" x14ac:dyDescent="0.35">
      <c r="A54" s="41" t="s">
        <v>22</v>
      </c>
      <c r="B54" s="1">
        <v>110828</v>
      </c>
      <c r="C54" s="2"/>
      <c r="D54" s="1">
        <v>1274</v>
      </c>
      <c r="E54" s="2"/>
      <c r="F54" s="1">
        <v>92366</v>
      </c>
      <c r="G54" s="1">
        <v>17188</v>
      </c>
      <c r="H54" s="1">
        <v>19035</v>
      </c>
      <c r="I54" s="2">
        <v>219</v>
      </c>
      <c r="J54" s="1">
        <v>1494473</v>
      </c>
      <c r="K54" s="1">
        <v>256675</v>
      </c>
      <c r="L54" s="1">
        <v>5822434</v>
      </c>
      <c r="M54" s="44"/>
      <c r="N54" s="37">
        <f>IFERROR(B54/J54,0)</f>
        <v>7.4158582992131669E-2</v>
      </c>
      <c r="O54" s="38">
        <f>IFERROR(I54/H54,0)</f>
        <v>1.1505122143420015E-2</v>
      </c>
      <c r="P54" s="36">
        <f>D54*250</f>
        <v>318500</v>
      </c>
      <c r="Q54" s="39">
        <f>ABS(P54-B54)/B54</f>
        <v>1.8738224997293103</v>
      </c>
    </row>
    <row r="55" spans="1:17" ht="15" thickBot="1" x14ac:dyDescent="0.35">
      <c r="A55" s="48" t="s">
        <v>55</v>
      </c>
      <c r="B55" s="29">
        <v>5420</v>
      </c>
      <c r="C55" s="13"/>
      <c r="D55" s="13">
        <v>50</v>
      </c>
      <c r="E55" s="13"/>
      <c r="F55" s="29">
        <v>4450</v>
      </c>
      <c r="G55" s="13">
        <v>920</v>
      </c>
      <c r="H55" s="29">
        <v>9365</v>
      </c>
      <c r="I55" s="13">
        <v>86</v>
      </c>
      <c r="J55" s="29">
        <v>155082</v>
      </c>
      <c r="K55" s="29">
        <v>267956</v>
      </c>
      <c r="L55" s="29">
        <v>578759</v>
      </c>
      <c r="M55" s="44"/>
      <c r="N55" s="37">
        <f>IFERROR(B55/J55,0)</f>
        <v>3.4949252653434959E-2</v>
      </c>
      <c r="O55" s="38">
        <f>IFERROR(I55/H55,0)</f>
        <v>9.1831286705819533E-3</v>
      </c>
      <c r="P55" s="36">
        <f>D55*250</f>
        <v>12500</v>
      </c>
      <c r="Q55" s="39">
        <f>ABS(P55-B55)/B55</f>
        <v>1.3062730627306274</v>
      </c>
    </row>
    <row r="56" spans="1:17" ht="13.5" thickBot="1" x14ac:dyDescent="0.35">
      <c r="A56" s="3"/>
      <c r="B56" s="1"/>
      <c r="C56" s="2"/>
      <c r="D56" s="2"/>
      <c r="E56" s="2"/>
      <c r="F56" s="2"/>
      <c r="G56" s="1"/>
      <c r="H56" s="2"/>
      <c r="I56" s="2"/>
      <c r="J56" s="1"/>
      <c r="K56" s="1"/>
      <c r="L56" s="5"/>
      <c r="M56" s="46"/>
      <c r="N56" s="28"/>
    </row>
    <row r="57" spans="1:17" ht="13.5" thickBot="1" x14ac:dyDescent="0.35">
      <c r="A57" s="3"/>
      <c r="B57" s="1"/>
      <c r="C57" s="2"/>
      <c r="D57" s="2"/>
      <c r="E57" s="2"/>
      <c r="F57" s="2"/>
      <c r="G57" s="1"/>
      <c r="H57" s="2"/>
      <c r="I57" s="2"/>
      <c r="J57" s="1"/>
      <c r="K57" s="1"/>
      <c r="L57" s="5"/>
      <c r="M57" s="46"/>
      <c r="N57" s="28"/>
    </row>
    <row r="58" spans="1:17" ht="13.5" thickBot="1" x14ac:dyDescent="0.35">
      <c r="A58" s="3"/>
      <c r="B58" s="1"/>
      <c r="C58" s="2"/>
      <c r="D58" s="2"/>
      <c r="E58" s="2"/>
      <c r="F58" s="2"/>
      <c r="G58" s="1"/>
      <c r="H58" s="1"/>
      <c r="I58" s="2"/>
      <c r="J58" s="1"/>
      <c r="K58" s="1"/>
      <c r="L58" s="5"/>
      <c r="M58" s="46"/>
      <c r="N58" s="28"/>
    </row>
    <row r="59" spans="1:17" ht="13.5" thickBot="1" x14ac:dyDescent="0.35">
      <c r="A59" s="3"/>
      <c r="B59" s="1"/>
      <c r="C59" s="2"/>
      <c r="D59" s="2"/>
      <c r="E59" s="2"/>
      <c r="F59" s="2"/>
      <c r="G59" s="1"/>
      <c r="H59" s="1"/>
      <c r="I59" s="2"/>
      <c r="J59" s="1"/>
      <c r="K59" s="1"/>
      <c r="L59" s="5"/>
      <c r="M59" s="46"/>
      <c r="N59" s="28"/>
    </row>
    <row r="60" spans="1:17" ht="15" thickBot="1" x14ac:dyDescent="0.35">
      <c r="A60" s="3"/>
      <c r="B60" s="2"/>
      <c r="C60" s="2"/>
      <c r="D60" s="2"/>
      <c r="E60" s="2"/>
      <c r="F60" s="2"/>
      <c r="G60" s="2"/>
      <c r="H60" s="2"/>
      <c r="I60" s="2"/>
      <c r="J60" s="1"/>
      <c r="K60" s="1"/>
      <c r="L60" s="6"/>
      <c r="M60" s="47"/>
      <c r="N60" s="28"/>
    </row>
    <row r="61" spans="1:17" ht="15" thickBot="1" x14ac:dyDescent="0.35">
      <c r="A61" s="3"/>
      <c r="B61" s="2"/>
      <c r="C61" s="2"/>
      <c r="D61" s="2"/>
      <c r="E61" s="2"/>
      <c r="F61" s="2"/>
      <c r="G61" s="2"/>
      <c r="H61" s="2"/>
      <c r="I61" s="2"/>
      <c r="J61" s="1"/>
      <c r="K61" s="1"/>
      <c r="L61" s="6"/>
      <c r="M61" s="47"/>
    </row>
    <row r="62" spans="1:17" ht="13.5" thickBot="1" x14ac:dyDescent="0.35">
      <c r="A62" s="3"/>
      <c r="B62" s="1"/>
      <c r="C62" s="2"/>
      <c r="D62" s="2"/>
      <c r="E62" s="2"/>
      <c r="F62" s="2"/>
      <c r="G62" s="1"/>
      <c r="H62" s="2"/>
      <c r="I62" s="2"/>
      <c r="J62" s="1"/>
      <c r="K62" s="1"/>
      <c r="L62" s="5"/>
      <c r="M62" s="46"/>
    </row>
    <row r="63" spans="1:17" ht="13.5" thickBot="1" x14ac:dyDescent="0.35">
      <c r="A63" s="3"/>
      <c r="B63" s="1"/>
      <c r="C63" s="2"/>
      <c r="D63" s="2"/>
      <c r="E63" s="2"/>
      <c r="F63" s="2"/>
      <c r="G63" s="1"/>
      <c r="H63" s="2"/>
      <c r="I63" s="2"/>
      <c r="J63" s="1"/>
      <c r="K63" s="1"/>
      <c r="L63" s="5"/>
      <c r="M63" s="46"/>
      <c r="N63" s="28"/>
    </row>
    <row r="64" spans="1:17" ht="13.5" thickBot="1" x14ac:dyDescent="0.35">
      <c r="A64" s="3"/>
      <c r="B64" s="2"/>
      <c r="C64" s="2"/>
      <c r="D64" s="2"/>
      <c r="E64" s="2"/>
      <c r="F64" s="2"/>
      <c r="G64" s="2"/>
      <c r="H64" s="2"/>
      <c r="I64" s="2"/>
      <c r="J64" s="1"/>
      <c r="K64" s="1"/>
      <c r="L64" s="5"/>
      <c r="M64" s="46"/>
      <c r="N64" s="28"/>
    </row>
    <row r="65" spans="1:13" ht="13.5" thickBot="1" x14ac:dyDescent="0.35">
      <c r="A65" s="12"/>
      <c r="B65" s="13"/>
      <c r="C65" s="13"/>
      <c r="D65" s="13"/>
      <c r="E65" s="13"/>
      <c r="F65" s="13"/>
      <c r="G65" s="13"/>
      <c r="H65" s="13"/>
      <c r="I65" s="13"/>
      <c r="J65" s="29"/>
      <c r="K65" s="29"/>
      <c r="L65" s="30"/>
      <c r="M65" s="46"/>
    </row>
  </sheetData>
  <autoFilter ref="A1:Q65" xr:uid="{12D28914-9960-424B-9191-A9DEC2EE988A}">
    <sortState xmlns:xlrd2="http://schemas.microsoft.com/office/spreadsheetml/2017/richdata2" ref="A2:Q65">
      <sortCondition ref="A1:A65"/>
    </sortState>
  </autoFilter>
  <conditionalFormatting sqref="N2:N55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6" r:id="rId1" display="https://www.worldometers.info/coronavirus/usa/california/" xr:uid="{B0C1C622-BC18-4DB2-8B52-3B793309F6E8}"/>
    <hyperlink ref="A47" r:id="rId2" display="https://www.worldometers.info/coronavirus/usa/texas/" xr:uid="{3BF999D9-69E3-4A67-A084-C8AD5F946C67}"/>
    <hyperlink ref="A11" r:id="rId3" display="https://www.worldometers.info/coronavirus/usa/florida/" xr:uid="{3D5EA8D4-2B73-47DC-B3E0-AFD47E7554CF}"/>
    <hyperlink ref="A35" r:id="rId4" display="https://www.worldometers.info/coronavirus/usa/new-york/" xr:uid="{087301B9-7A9C-49C9-8DC4-FEC698000FC6}"/>
    <hyperlink ref="A12" r:id="rId5" display="https://www.worldometers.info/coronavirus/usa/georgia/" xr:uid="{917BC742-8E02-4F9A-9502-D8508D338BD3}"/>
    <hyperlink ref="A16" r:id="rId6" display="https://www.worldometers.info/coronavirus/usa/illinois/" xr:uid="{42BB2359-CA9B-4F9F-97D8-BB7882D04B30}"/>
    <hyperlink ref="A4" r:id="rId7" display="https://www.worldometers.info/coronavirus/usa/arizona/" xr:uid="{5F4671FB-CCA9-4CF5-8084-56A4FB0A4717}"/>
    <hyperlink ref="A33" r:id="rId8" display="https://www.worldometers.info/coronavirus/usa/new-jersey/" xr:uid="{6BB7D650-CEB9-4623-88CE-F3C66DEABC09}"/>
    <hyperlink ref="A36" r:id="rId9" display="https://www.worldometers.info/coronavirus/usa/north-carolina/" xr:uid="{12343EA6-A5ED-4122-BD8B-FE218E884EAE}"/>
    <hyperlink ref="A46" r:id="rId10" display="https://www.worldometers.info/coronavirus/usa/tennessee/" xr:uid="{BBF5ECFA-2373-42D4-834B-727408C2F8B3}"/>
    <hyperlink ref="A21" r:id="rId11" display="https://www.worldometers.info/coronavirus/usa/louisiana/" xr:uid="{53BB7409-F14F-4B14-A651-4FE850B41675}"/>
    <hyperlink ref="A41" r:id="rId12" display="https://www.worldometers.info/coronavirus/usa/pennsylvania/" xr:uid="{3F51FAC2-A1B9-4F5E-AE5A-369CED3714EB}"/>
    <hyperlink ref="A2" r:id="rId13" display="https://www.worldometers.info/coronavirus/usa/alabama/" xr:uid="{159356BD-D451-40DE-AA78-D912155B8577}"/>
    <hyperlink ref="A38" r:id="rId14" display="https://www.worldometers.info/coronavirus/usa/ohio/" xr:uid="{03C29DA8-1FDF-403E-96CC-FC7F9C4C5CB3}"/>
    <hyperlink ref="A51" r:id="rId15" display="https://www.worldometers.info/coronavirus/usa/virginia/" xr:uid="{DE399D01-B90F-4336-A464-677BB7D8E857}"/>
    <hyperlink ref="A44" r:id="rId16" display="https://www.worldometers.info/coronavirus/usa/south-carolina/" xr:uid="{372FAF9F-0A57-44E7-9FCC-0CDA07C95750}"/>
    <hyperlink ref="A25" r:id="rId17" display="https://www.worldometers.info/coronavirus/usa/michigan/" xr:uid="{A3CDFC1B-F6F9-47F1-B96A-DA78F76E4579}"/>
    <hyperlink ref="A24" r:id="rId18" display="https://www.worldometers.info/coronavirus/usa/massachusetts/" xr:uid="{8A9F4AF4-A53B-4125-9A66-CA7507F421A6}"/>
    <hyperlink ref="A28" r:id="rId19" display="https://www.worldometers.info/coronavirus/usa/missouri/" xr:uid="{87396928-6097-434F-A083-D682E6DECFD9}"/>
    <hyperlink ref="A23" r:id="rId20" display="https://www.worldometers.info/coronavirus/usa/maryland/" xr:uid="{E96FCC7E-8EF2-43BA-971E-0B16B9147376}"/>
    <hyperlink ref="A17" r:id="rId21" display="https://www.worldometers.info/coronavirus/usa/indiana/" xr:uid="{3EA24886-7F7B-448F-8410-AFB18AD7B875}"/>
    <hyperlink ref="A54" r:id="rId22" display="https://www.worldometers.info/coronavirus/usa/wisconsin/" xr:uid="{6C41BF2A-87BA-4B3A-BB57-7EE800B3921A}"/>
    <hyperlink ref="A27" r:id="rId23" display="https://www.worldometers.info/coronavirus/usa/mississippi/" xr:uid="{27403794-972F-4B99-BAD0-50DD56ED25B8}"/>
    <hyperlink ref="A26" r:id="rId24" display="https://www.worldometers.info/coronavirus/usa/minnesota/" xr:uid="{85C58AB9-1D4F-4615-86C4-8E572CBB70D1}"/>
    <hyperlink ref="A52" r:id="rId25" display="https://www.worldometers.info/coronavirus/usa/washington/" xr:uid="{16663978-042B-4970-BEEA-3AA9CD379AEE}"/>
    <hyperlink ref="A18" r:id="rId26" display="https://www.worldometers.info/coronavirus/usa/iowa/" xr:uid="{115D3607-E6B4-4D45-A908-604F3E6C1B2C}"/>
    <hyperlink ref="A39" r:id="rId27" display="https://www.worldometers.info/coronavirus/usa/oklahoma/" xr:uid="{8490B1C5-6458-4A61-BBFD-E73747509D7D}"/>
    <hyperlink ref="A5" r:id="rId28" display="https://www.worldometers.info/coronavirus/usa/arkansas/" xr:uid="{2C45111A-A7FF-4F86-A6C2-D7331FD2B850}"/>
    <hyperlink ref="A31" r:id="rId29" display="https://www.worldometers.info/coronavirus/usa/nevada/" xr:uid="{C7D46841-A45B-4E67-9365-E129319351F4}"/>
    <hyperlink ref="A49" r:id="rId30" display="https://www.worldometers.info/coronavirus/usa/utah/" xr:uid="{A2CDF0BD-CA01-4945-8B53-C7D42954F4DD}"/>
    <hyperlink ref="A7" r:id="rId31" display="https://www.worldometers.info/coronavirus/usa/colorado/" xr:uid="{E06FB578-ECAB-4475-985D-2893DD83C06A}"/>
    <hyperlink ref="A20" r:id="rId32" display="https://www.worldometers.info/coronavirus/usa/kentucky/" xr:uid="{2DD806A7-9AD7-431E-AD77-474ECBD0DAA9}"/>
    <hyperlink ref="A19" r:id="rId33" display="https://www.worldometers.info/coronavirus/usa/kansas/" xr:uid="{84B0CC84-8F7E-4C09-8A4A-658B2AF74F0A}"/>
    <hyperlink ref="A8" r:id="rId34" display="https://www.worldometers.info/coronavirus/usa/connecticut/" xr:uid="{B8732637-FDD4-4511-8EC7-8066F7C57839}"/>
    <hyperlink ref="A30" r:id="rId35" display="https://www.worldometers.info/coronavirus/usa/nebraska/" xr:uid="{47A6B1E2-576E-4BB3-9B50-14F67CA73535}"/>
    <hyperlink ref="A15" r:id="rId36" display="https://www.worldometers.info/coronavirus/usa/idaho/" xr:uid="{C1DED2AB-CBD7-4C76-878E-482E74B3E8CB}"/>
    <hyperlink ref="A40" r:id="rId37" display="https://www.worldometers.info/coronavirus/usa/oregon/" xr:uid="{1B5B46ED-D4D4-4BDA-B36B-FA6512CC1126}"/>
    <hyperlink ref="A34" r:id="rId38" display="https://www.worldometers.info/coronavirus/usa/new-mexico/" xr:uid="{16F9083A-9E34-4608-8988-A766DFEB33B5}"/>
    <hyperlink ref="A43" r:id="rId39" display="https://www.worldometers.info/coronavirus/usa/rhode-island/" xr:uid="{769C0B01-5CFE-4472-B177-444743FEE92B}"/>
    <hyperlink ref="A45" r:id="rId40" display="https://www.worldometers.info/coronavirus/usa/south-dakota/" xr:uid="{82BBDCE5-83B7-4A2E-B99F-67F359019008}"/>
    <hyperlink ref="A9" r:id="rId41" display="https://www.worldometers.info/coronavirus/usa/delaware/" xr:uid="{91D80B46-A528-4277-AF18-56258D79E28B}"/>
    <hyperlink ref="A37" r:id="rId42" display="https://www.worldometers.info/coronavirus/usa/north-dakota/" xr:uid="{16E544B0-B4CE-4912-801F-7F6E29B067F5}"/>
    <hyperlink ref="A10" r:id="rId43" display="https://www.worldometers.info/coronavirus/usa/district-of-columbia/" xr:uid="{7FF3DAD9-26D9-49DD-812F-F99496ED2E5B}"/>
    <hyperlink ref="A53" r:id="rId44" display="https://www.worldometers.info/coronavirus/usa/west-virginia/" xr:uid="{16D81941-D037-42D7-B6E5-655CD134C32E}"/>
    <hyperlink ref="A14" r:id="rId45" display="https://www.worldometers.info/coronavirus/usa/hawaii/" xr:uid="{0D90AD41-975E-4F78-9AF4-64465BCFB9C9}"/>
    <hyperlink ref="A29" r:id="rId46" display="https://www.worldometers.info/coronavirus/usa/montana/" xr:uid="{A7483C9C-E899-4B8A-B3AB-D437B8113498}"/>
    <hyperlink ref="A32" r:id="rId47" display="https://www.worldometers.info/coronavirus/usa/new-hampshire/" xr:uid="{72D89E2C-5A59-47FD-9DF2-F6ADCECD7774}"/>
    <hyperlink ref="A3" r:id="rId48" display="https://www.worldometers.info/coronavirus/usa/alaska/" xr:uid="{A9D2CF44-E061-405C-9D5E-184B66FAE99E}"/>
    <hyperlink ref="A55" r:id="rId49" display="https://www.worldometers.info/coronavirus/usa/wyoming/" xr:uid="{BAF03C78-79C2-4059-B0D0-B4AE259B85D3}"/>
    <hyperlink ref="A22" r:id="rId50" display="https://www.worldometers.info/coronavirus/usa/maine/" xr:uid="{0A4A302E-14CD-45F8-803E-A4C86420C9B7}"/>
    <hyperlink ref="A50" r:id="rId51" display="https://www.worldometers.info/coronavirus/usa/vermont/" xr:uid="{AEFD860E-44CB-4182-B446-1CE8BA4DC931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3" workbookViewId="0">
      <selection activeCell="B2" sqref="A2:B55"/>
    </sheetView>
  </sheetViews>
  <sheetFormatPr defaultRowHeight="14.5" x14ac:dyDescent="0.35"/>
  <cols>
    <col min="1" max="1" width="13.81640625" customWidth="1"/>
    <col min="2" max="2" width="8.7265625" style="33"/>
  </cols>
  <sheetData>
    <row r="1" spans="1:2" ht="15" thickBot="1" x14ac:dyDescent="0.4"/>
    <row r="2" spans="1:2" ht="15" thickBot="1" x14ac:dyDescent="0.4">
      <c r="A2" s="41" t="s">
        <v>36</v>
      </c>
      <c r="B2" s="31">
        <v>2491</v>
      </c>
    </row>
    <row r="3" spans="1:2" ht="15" thickBot="1" x14ac:dyDescent="0.4">
      <c r="A3" s="41" t="s">
        <v>52</v>
      </c>
      <c r="B3" s="31">
        <v>51</v>
      </c>
    </row>
    <row r="4" spans="1:2" ht="15" thickBot="1" x14ac:dyDescent="0.4">
      <c r="A4" s="41" t="s">
        <v>33</v>
      </c>
      <c r="B4" s="31">
        <v>5587</v>
      </c>
    </row>
    <row r="5" spans="1:2" ht="15" thickBot="1" x14ac:dyDescent="0.4">
      <c r="A5" s="41" t="s">
        <v>34</v>
      </c>
      <c r="B5" s="31">
        <v>1266</v>
      </c>
    </row>
    <row r="6" spans="1:2" ht="15" thickBot="1" x14ac:dyDescent="0.4">
      <c r="A6" s="41" t="s">
        <v>10</v>
      </c>
      <c r="B6" s="31">
        <v>15539</v>
      </c>
    </row>
    <row r="7" spans="1:2" ht="15" thickBot="1" x14ac:dyDescent="0.4">
      <c r="A7" s="41" t="s">
        <v>18</v>
      </c>
      <c r="B7" s="31">
        <v>2037</v>
      </c>
    </row>
    <row r="8" spans="1:2" ht="15" thickBot="1" x14ac:dyDescent="0.4">
      <c r="A8" s="41" t="s">
        <v>23</v>
      </c>
      <c r="B8" s="31">
        <v>4501</v>
      </c>
    </row>
    <row r="9" spans="1:2" ht="15" thickBot="1" x14ac:dyDescent="0.4">
      <c r="A9" s="41" t="s">
        <v>43</v>
      </c>
      <c r="B9" s="31">
        <v>631</v>
      </c>
    </row>
    <row r="10" spans="1:2" ht="29.5" thickBot="1" x14ac:dyDescent="0.4">
      <c r="A10" s="41" t="s">
        <v>63</v>
      </c>
      <c r="B10" s="31">
        <v>623</v>
      </c>
    </row>
    <row r="11" spans="1:2" ht="15" thickBot="1" x14ac:dyDescent="0.4">
      <c r="A11" s="41" t="s">
        <v>13</v>
      </c>
      <c r="B11" s="31">
        <v>13915</v>
      </c>
    </row>
    <row r="12" spans="1:2" ht="15" thickBot="1" x14ac:dyDescent="0.4">
      <c r="A12" s="41" t="s">
        <v>16</v>
      </c>
      <c r="B12" s="31">
        <v>6874</v>
      </c>
    </row>
    <row r="13" spans="1:2" ht="15" thickBot="1" x14ac:dyDescent="0.4">
      <c r="A13" s="42" t="s">
        <v>64</v>
      </c>
      <c r="B13" s="31">
        <v>39</v>
      </c>
    </row>
    <row r="14" spans="1:2" ht="15" thickBot="1" x14ac:dyDescent="0.4">
      <c r="A14" s="41" t="s">
        <v>47</v>
      </c>
      <c r="B14" s="31">
        <v>127</v>
      </c>
    </row>
    <row r="15" spans="1:2" ht="15" thickBot="1" x14ac:dyDescent="0.4">
      <c r="A15" s="41" t="s">
        <v>49</v>
      </c>
      <c r="B15" s="31">
        <v>458</v>
      </c>
    </row>
    <row r="16" spans="1:2" ht="15" thickBot="1" x14ac:dyDescent="0.4">
      <c r="A16" s="41" t="s">
        <v>12</v>
      </c>
      <c r="B16" s="31">
        <v>8807</v>
      </c>
    </row>
    <row r="17" spans="1:2" ht="15" thickBot="1" x14ac:dyDescent="0.4">
      <c r="A17" s="41" t="s">
        <v>27</v>
      </c>
      <c r="B17" s="31">
        <v>3566</v>
      </c>
    </row>
    <row r="18" spans="1:2" ht="15" thickBot="1" x14ac:dyDescent="0.4">
      <c r="A18" s="41" t="s">
        <v>41</v>
      </c>
      <c r="B18" s="31">
        <v>1311</v>
      </c>
    </row>
    <row r="19" spans="1:2" ht="15" thickBot="1" x14ac:dyDescent="0.4">
      <c r="A19" s="41" t="s">
        <v>45</v>
      </c>
      <c r="B19" s="31">
        <v>634</v>
      </c>
    </row>
    <row r="20" spans="1:2" ht="15" thickBot="1" x14ac:dyDescent="0.4">
      <c r="A20" s="41" t="s">
        <v>38</v>
      </c>
      <c r="B20" s="31">
        <v>1149</v>
      </c>
    </row>
    <row r="21" spans="1:2" ht="15" thickBot="1" x14ac:dyDescent="0.4">
      <c r="A21" s="41" t="s">
        <v>14</v>
      </c>
      <c r="B21" s="31">
        <v>5444</v>
      </c>
    </row>
    <row r="22" spans="1:2" ht="15" thickBot="1" x14ac:dyDescent="0.4">
      <c r="A22" s="41" t="s">
        <v>39</v>
      </c>
      <c r="B22" s="31">
        <v>140</v>
      </c>
    </row>
    <row r="23" spans="1:2" ht="15" thickBot="1" x14ac:dyDescent="0.4">
      <c r="A23" s="41" t="s">
        <v>26</v>
      </c>
      <c r="B23" s="31">
        <v>3917</v>
      </c>
    </row>
    <row r="24" spans="1:2" ht="15" thickBot="1" x14ac:dyDescent="0.4">
      <c r="A24" s="41" t="s">
        <v>17</v>
      </c>
      <c r="B24" s="31">
        <v>9373</v>
      </c>
    </row>
    <row r="25" spans="1:2" ht="15" thickBot="1" x14ac:dyDescent="0.4">
      <c r="A25" s="41" t="s">
        <v>11</v>
      </c>
      <c r="B25" s="31">
        <v>7027</v>
      </c>
    </row>
    <row r="26" spans="1:2" ht="15" thickBot="1" x14ac:dyDescent="0.4">
      <c r="A26" s="41" t="s">
        <v>32</v>
      </c>
      <c r="B26" s="31">
        <v>2046</v>
      </c>
    </row>
    <row r="27" spans="1:2" ht="15" thickBot="1" x14ac:dyDescent="0.4">
      <c r="A27" s="41" t="s">
        <v>30</v>
      </c>
      <c r="B27" s="31">
        <v>2894</v>
      </c>
    </row>
    <row r="28" spans="1:2" ht="15" thickBot="1" x14ac:dyDescent="0.4">
      <c r="A28" s="41" t="s">
        <v>35</v>
      </c>
      <c r="B28" s="31">
        <v>2124</v>
      </c>
    </row>
    <row r="29" spans="1:2" ht="15" thickBot="1" x14ac:dyDescent="0.4">
      <c r="A29" s="41" t="s">
        <v>51</v>
      </c>
      <c r="B29" s="31">
        <v>170</v>
      </c>
    </row>
    <row r="30" spans="1:2" ht="15" thickBot="1" x14ac:dyDescent="0.4">
      <c r="A30" s="41" t="s">
        <v>50</v>
      </c>
      <c r="B30" s="31">
        <v>468</v>
      </c>
    </row>
    <row r="31" spans="1:2" ht="15" thickBot="1" x14ac:dyDescent="0.4">
      <c r="A31" s="41" t="s">
        <v>31</v>
      </c>
      <c r="B31" s="31">
        <v>1573</v>
      </c>
    </row>
    <row r="32" spans="1:2" ht="29.5" thickBot="1" x14ac:dyDescent="0.4">
      <c r="A32" s="41" t="s">
        <v>42</v>
      </c>
      <c r="B32" s="31">
        <v>438</v>
      </c>
    </row>
    <row r="33" spans="1:2" ht="15" thickBot="1" x14ac:dyDescent="0.4">
      <c r="A33" s="41" t="s">
        <v>8</v>
      </c>
      <c r="B33" s="31">
        <v>16216</v>
      </c>
    </row>
    <row r="34" spans="1:2" ht="15" thickBot="1" x14ac:dyDescent="0.4">
      <c r="A34" s="41" t="s">
        <v>44</v>
      </c>
      <c r="B34" s="31">
        <v>865</v>
      </c>
    </row>
    <row r="35" spans="1:2" ht="15" thickBot="1" x14ac:dyDescent="0.4">
      <c r="A35" s="41" t="s">
        <v>7</v>
      </c>
      <c r="B35" s="31">
        <v>33202</v>
      </c>
    </row>
    <row r="36" spans="1:2" ht="15" thickBot="1" x14ac:dyDescent="0.4">
      <c r="A36" s="41" t="s">
        <v>24</v>
      </c>
      <c r="B36" s="31">
        <v>3409</v>
      </c>
    </row>
    <row r="37" spans="1:2" ht="15" thickBot="1" x14ac:dyDescent="0.4">
      <c r="A37" s="41" t="s">
        <v>53</v>
      </c>
      <c r="B37" s="31">
        <v>219</v>
      </c>
    </row>
    <row r="38" spans="1:2" ht="15" thickBot="1" x14ac:dyDescent="0.4">
      <c r="A38" s="41" t="s">
        <v>21</v>
      </c>
      <c r="B38" s="31">
        <v>4747</v>
      </c>
    </row>
    <row r="39" spans="1:2" ht="15" thickBot="1" x14ac:dyDescent="0.4">
      <c r="A39" s="41" t="s">
        <v>46</v>
      </c>
      <c r="B39" s="31">
        <v>993</v>
      </c>
    </row>
    <row r="40" spans="1:2" ht="15" thickBot="1" x14ac:dyDescent="0.4">
      <c r="A40" s="41" t="s">
        <v>37</v>
      </c>
      <c r="B40" s="31">
        <v>542</v>
      </c>
    </row>
    <row r="41" spans="1:2" ht="15" thickBot="1" x14ac:dyDescent="0.4">
      <c r="A41" s="41" t="s">
        <v>19</v>
      </c>
      <c r="B41" s="31">
        <v>8165</v>
      </c>
    </row>
    <row r="42" spans="1:2" ht="15" thickBot="1" x14ac:dyDescent="0.4">
      <c r="A42" s="42" t="s">
        <v>65</v>
      </c>
      <c r="B42" s="31">
        <v>635</v>
      </c>
    </row>
    <row r="43" spans="1:2" ht="15" thickBot="1" x14ac:dyDescent="0.4">
      <c r="A43" s="41" t="s">
        <v>40</v>
      </c>
      <c r="B43" s="31">
        <v>1107</v>
      </c>
    </row>
    <row r="44" spans="1:2" ht="15" thickBot="1" x14ac:dyDescent="0.4">
      <c r="A44" s="41" t="s">
        <v>25</v>
      </c>
      <c r="B44" s="31">
        <v>3297</v>
      </c>
    </row>
    <row r="45" spans="1:2" ht="15" thickBot="1" x14ac:dyDescent="0.4">
      <c r="A45" s="41" t="s">
        <v>54</v>
      </c>
      <c r="B45" s="31">
        <v>216</v>
      </c>
    </row>
    <row r="46" spans="1:2" ht="15" thickBot="1" x14ac:dyDescent="0.4">
      <c r="A46" s="41" t="s">
        <v>20</v>
      </c>
      <c r="B46" s="31">
        <v>2352</v>
      </c>
    </row>
    <row r="47" spans="1:2" ht="15" thickBot="1" x14ac:dyDescent="0.4">
      <c r="A47" s="41" t="s">
        <v>15</v>
      </c>
      <c r="B47" s="31">
        <v>15726</v>
      </c>
    </row>
    <row r="48" spans="1:2" ht="21.5" thickBot="1" x14ac:dyDescent="0.4">
      <c r="A48" s="50" t="s">
        <v>66</v>
      </c>
      <c r="B48" s="57">
        <v>19</v>
      </c>
    </row>
    <row r="49" spans="1:2" ht="15" thickBot="1" x14ac:dyDescent="0.4">
      <c r="A49" s="41" t="s">
        <v>28</v>
      </c>
      <c r="B49" s="31">
        <v>448</v>
      </c>
    </row>
    <row r="50" spans="1:2" ht="15" thickBot="1" x14ac:dyDescent="0.4">
      <c r="A50" s="41" t="s">
        <v>48</v>
      </c>
      <c r="B50" s="31">
        <v>58</v>
      </c>
    </row>
    <row r="51" spans="1:2" ht="15" thickBot="1" x14ac:dyDescent="0.4">
      <c r="A51" s="41" t="s">
        <v>29</v>
      </c>
      <c r="B51" s="31">
        <v>3136</v>
      </c>
    </row>
    <row r="52" spans="1:2" ht="15" thickBot="1" x14ac:dyDescent="0.4">
      <c r="A52" s="41" t="s">
        <v>9</v>
      </c>
      <c r="B52" s="31">
        <v>2100</v>
      </c>
    </row>
    <row r="53" spans="1:2" ht="15" thickBot="1" x14ac:dyDescent="0.4">
      <c r="A53" s="41" t="s">
        <v>56</v>
      </c>
      <c r="B53" s="31">
        <v>330</v>
      </c>
    </row>
    <row r="54" spans="1:2" ht="15" thickBot="1" x14ac:dyDescent="0.4">
      <c r="A54" s="41" t="s">
        <v>22</v>
      </c>
      <c r="B54" s="31">
        <v>1274</v>
      </c>
    </row>
    <row r="55" spans="1:2" ht="15" thickBot="1" x14ac:dyDescent="0.4">
      <c r="A55" s="48" t="s">
        <v>55</v>
      </c>
      <c r="B55" s="49">
        <v>50</v>
      </c>
    </row>
    <row r="56" spans="1:2" ht="15" thickBot="1" x14ac:dyDescent="0.4">
      <c r="A56" s="48"/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6" r:id="rId1" display="https://www.worldometers.info/coronavirus/usa/california/" xr:uid="{6BC00B08-81AD-4BDB-9BE1-9E15C9C7023A}"/>
    <hyperlink ref="A47" r:id="rId2" display="https://www.worldometers.info/coronavirus/usa/texas/" xr:uid="{E88284D5-8CC8-4998-AB17-F717E10F9A7F}"/>
    <hyperlink ref="A11" r:id="rId3" display="https://www.worldometers.info/coronavirus/usa/florida/" xr:uid="{06AF279C-3B7E-454F-846E-207D7E5C79D5}"/>
    <hyperlink ref="A35" r:id="rId4" display="https://www.worldometers.info/coronavirus/usa/new-york/" xr:uid="{1E3DC073-3C1A-44E8-B3BF-07BFF47CA23E}"/>
    <hyperlink ref="A12" r:id="rId5" display="https://www.worldometers.info/coronavirus/usa/georgia/" xr:uid="{E2D51B7F-F3D0-4782-8206-3BE14CEE0BD1}"/>
    <hyperlink ref="A16" r:id="rId6" display="https://www.worldometers.info/coronavirus/usa/illinois/" xr:uid="{487E489D-0439-4B67-BEFD-565C564141DF}"/>
    <hyperlink ref="A4" r:id="rId7" display="https://www.worldometers.info/coronavirus/usa/arizona/" xr:uid="{1AEA27C3-F289-49D0-8E2B-AF2BDD123472}"/>
    <hyperlink ref="A33" r:id="rId8" display="https://www.worldometers.info/coronavirus/usa/new-jersey/" xr:uid="{514AE9B6-FB27-49C1-A5E3-0DF671C3247C}"/>
    <hyperlink ref="A36" r:id="rId9" display="https://www.worldometers.info/coronavirus/usa/north-carolina/" xr:uid="{E11FCF54-7392-4F8C-A5C8-5A597794B071}"/>
    <hyperlink ref="A46" r:id="rId10" display="https://www.worldometers.info/coronavirus/usa/tennessee/" xr:uid="{57536B79-0702-440F-82FB-7A3193A0F515}"/>
    <hyperlink ref="A21" r:id="rId11" display="https://www.worldometers.info/coronavirus/usa/louisiana/" xr:uid="{DF5FE83C-B5E9-4CD2-8EE8-8B4573A3F7EC}"/>
    <hyperlink ref="A41" r:id="rId12" display="https://www.worldometers.info/coronavirus/usa/pennsylvania/" xr:uid="{C52C224F-4E41-4B83-9C18-40963152249E}"/>
    <hyperlink ref="A2" r:id="rId13" display="https://www.worldometers.info/coronavirus/usa/alabama/" xr:uid="{4FB71FF4-F7E1-45E4-A910-AF9DD341D34B}"/>
    <hyperlink ref="A38" r:id="rId14" display="https://www.worldometers.info/coronavirus/usa/ohio/" xr:uid="{6132A9C1-5DA8-48BF-8E98-73983AEB0FB0}"/>
    <hyperlink ref="A51" r:id="rId15" display="https://www.worldometers.info/coronavirus/usa/virginia/" xr:uid="{F4C38DB0-12F6-4C4A-84A9-C3B15B0E1463}"/>
    <hyperlink ref="A44" r:id="rId16" display="https://www.worldometers.info/coronavirus/usa/south-carolina/" xr:uid="{70509180-7CA6-4B71-83E8-11FC409A338E}"/>
    <hyperlink ref="A25" r:id="rId17" display="https://www.worldometers.info/coronavirus/usa/michigan/" xr:uid="{21C6C31B-800E-4FBF-B29E-C26D667ED3D6}"/>
    <hyperlink ref="A24" r:id="rId18" display="https://www.worldometers.info/coronavirus/usa/massachusetts/" xr:uid="{5719A416-2FB2-457E-A5EC-AFB2EB3B7D9E}"/>
    <hyperlink ref="A28" r:id="rId19" display="https://www.worldometers.info/coronavirus/usa/missouri/" xr:uid="{C86B923F-0831-454D-91CE-AEEA4EC4B17B}"/>
    <hyperlink ref="A23" r:id="rId20" display="https://www.worldometers.info/coronavirus/usa/maryland/" xr:uid="{879AE846-B04A-4B8A-AC2D-A47AB9BA734F}"/>
    <hyperlink ref="A17" r:id="rId21" display="https://www.worldometers.info/coronavirus/usa/indiana/" xr:uid="{5E0E96E3-92DC-4177-B462-3FA4E620BFC1}"/>
    <hyperlink ref="A54" r:id="rId22" display="https://www.worldometers.info/coronavirus/usa/wisconsin/" xr:uid="{43EB7F7C-A089-4B59-B236-D05B9123B9F5}"/>
    <hyperlink ref="A27" r:id="rId23" display="https://www.worldometers.info/coronavirus/usa/mississippi/" xr:uid="{95481450-8CB9-49FE-AE82-212DFA77D8B7}"/>
    <hyperlink ref="A26" r:id="rId24" display="https://www.worldometers.info/coronavirus/usa/minnesota/" xr:uid="{55163B8F-86E9-4DD4-ACB2-02C86F7BAB20}"/>
    <hyperlink ref="A52" r:id="rId25" display="https://www.worldometers.info/coronavirus/usa/washington/" xr:uid="{59704F97-9A21-495F-94D1-411A11564438}"/>
    <hyperlink ref="A18" r:id="rId26" display="https://www.worldometers.info/coronavirus/usa/iowa/" xr:uid="{4349B665-DA9A-451F-89A7-82032B418DBC}"/>
    <hyperlink ref="A39" r:id="rId27" display="https://www.worldometers.info/coronavirus/usa/oklahoma/" xr:uid="{0DA2C949-20F0-45B3-B227-FC44F455289B}"/>
    <hyperlink ref="A5" r:id="rId28" display="https://www.worldometers.info/coronavirus/usa/arkansas/" xr:uid="{E1C3860C-CFA8-4AB9-936E-0D3F4366433D}"/>
    <hyperlink ref="A31" r:id="rId29" display="https://www.worldometers.info/coronavirus/usa/nevada/" xr:uid="{3AED7B85-C76E-4637-99DC-908A93A8B52C}"/>
    <hyperlink ref="A49" r:id="rId30" display="https://www.worldometers.info/coronavirus/usa/utah/" xr:uid="{B10A9C02-3D0A-4665-9E0C-EE21BE17F7B6}"/>
    <hyperlink ref="A7" r:id="rId31" display="https://www.worldometers.info/coronavirus/usa/colorado/" xr:uid="{4C5AF97F-6F5F-41F6-9DB0-93D9E781800D}"/>
    <hyperlink ref="A20" r:id="rId32" display="https://www.worldometers.info/coronavirus/usa/kentucky/" xr:uid="{4519D4E7-8F88-4843-8FFD-B878A7372E63}"/>
    <hyperlink ref="A19" r:id="rId33" display="https://www.worldometers.info/coronavirus/usa/kansas/" xr:uid="{582DC16D-97C6-45E5-8C7E-02BF4D5DF119}"/>
    <hyperlink ref="A8" r:id="rId34" display="https://www.worldometers.info/coronavirus/usa/connecticut/" xr:uid="{813D974B-AF88-4239-946E-C882A4088514}"/>
    <hyperlink ref="A30" r:id="rId35" display="https://www.worldometers.info/coronavirus/usa/nebraska/" xr:uid="{EF5AB533-D6E8-4ABD-BC06-AFE6361CE431}"/>
    <hyperlink ref="A15" r:id="rId36" display="https://www.worldometers.info/coronavirus/usa/idaho/" xr:uid="{B0F50526-662C-4C32-94FF-4AD9B49EB232}"/>
    <hyperlink ref="A40" r:id="rId37" display="https://www.worldometers.info/coronavirus/usa/oregon/" xr:uid="{3710F004-DE97-4BB3-9117-9A6FF45F0CCD}"/>
    <hyperlink ref="A34" r:id="rId38" display="https://www.worldometers.info/coronavirus/usa/new-mexico/" xr:uid="{49922984-86B4-496A-9FC6-8A349588EA70}"/>
    <hyperlink ref="A43" r:id="rId39" display="https://www.worldometers.info/coronavirus/usa/rhode-island/" xr:uid="{0F0A6D62-B709-43FC-837A-ECA9F6022AAA}"/>
    <hyperlink ref="A45" r:id="rId40" display="https://www.worldometers.info/coronavirus/usa/south-dakota/" xr:uid="{9A9591DA-5041-45C2-A742-34E959DAEED7}"/>
    <hyperlink ref="A9" r:id="rId41" display="https://www.worldometers.info/coronavirus/usa/delaware/" xr:uid="{5466DA4A-9140-4625-A7AC-DE63BB955077}"/>
    <hyperlink ref="A37" r:id="rId42" display="https://www.worldometers.info/coronavirus/usa/north-dakota/" xr:uid="{B31732AB-5CDF-4DC6-B314-57E771F4CF2C}"/>
    <hyperlink ref="A10" r:id="rId43" display="https://www.worldometers.info/coronavirus/usa/district-of-columbia/" xr:uid="{E33F54C7-D781-4A81-BEF8-E1F463EB6605}"/>
    <hyperlink ref="A53" r:id="rId44" display="https://www.worldometers.info/coronavirus/usa/west-virginia/" xr:uid="{71483121-3BB3-4B83-9C62-3B717DFE25A2}"/>
    <hyperlink ref="A14" r:id="rId45" display="https://www.worldometers.info/coronavirus/usa/hawaii/" xr:uid="{82197468-07F6-464D-B428-E78B43D5053F}"/>
    <hyperlink ref="A29" r:id="rId46" display="https://www.worldometers.info/coronavirus/usa/montana/" xr:uid="{62F7DCD5-F5EE-410B-847B-D5C144827FC6}"/>
    <hyperlink ref="A32" r:id="rId47" display="https://www.worldometers.info/coronavirus/usa/new-hampshire/" xr:uid="{7730029C-4AF8-4C85-8246-87F739B73D94}"/>
    <hyperlink ref="A3" r:id="rId48" display="https://www.worldometers.info/coronavirus/usa/alaska/" xr:uid="{9878358C-2192-4681-8BA9-93336ADB16C4}"/>
    <hyperlink ref="A55" r:id="rId49" display="https://www.worldometers.info/coronavirus/usa/wyoming/" xr:uid="{FD3083D4-E9F1-45CA-801C-35BDEC32CD21}"/>
    <hyperlink ref="A22" r:id="rId50" display="https://www.worldometers.info/coronavirus/usa/maine/" xr:uid="{ADB8684C-A23C-419A-A8DB-AE0BB1628890}"/>
    <hyperlink ref="A50" r:id="rId51" display="https://www.worldometers.info/coronavirus/usa/vermont/" xr:uid="{0EB8490D-33AB-4E1B-8C31-F6A7AC5CB18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4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2" bestFit="1" customWidth="1"/>
    <col min="4" max="16384" width="8.7265625" style="27"/>
  </cols>
  <sheetData>
    <row r="1" spans="1:3" ht="13" thickBot="1" x14ac:dyDescent="0.4">
      <c r="A1" s="27" t="s">
        <v>96</v>
      </c>
      <c r="C1" s="32" t="s">
        <v>95</v>
      </c>
    </row>
    <row r="2" spans="1:3" ht="15" thickBot="1" x14ac:dyDescent="0.4">
      <c r="A2" s="27" t="s">
        <v>36</v>
      </c>
      <c r="B2" s="41" t="s">
        <v>36</v>
      </c>
      <c r="C2" s="31">
        <v>2491</v>
      </c>
    </row>
    <row r="3" spans="1:3" ht="15" thickBot="1" x14ac:dyDescent="0.4">
      <c r="B3" s="41" t="s">
        <v>52</v>
      </c>
      <c r="C3" s="31">
        <v>51</v>
      </c>
    </row>
    <row r="4" spans="1:3" ht="15" thickBot="1" x14ac:dyDescent="0.4">
      <c r="A4" s="27" t="s">
        <v>33</v>
      </c>
      <c r="B4" s="41" t="s">
        <v>33</v>
      </c>
      <c r="C4" s="31">
        <v>5587</v>
      </c>
    </row>
    <row r="5" spans="1:3" ht="15" thickBot="1" x14ac:dyDescent="0.4">
      <c r="A5" s="27" t="s">
        <v>34</v>
      </c>
      <c r="B5" s="41" t="s">
        <v>34</v>
      </c>
      <c r="C5" s="31">
        <v>1266</v>
      </c>
    </row>
    <row r="6" spans="1:3" ht="15" thickBot="1" x14ac:dyDescent="0.4">
      <c r="A6" s="27" t="s">
        <v>10</v>
      </c>
      <c r="B6" s="41" t="s">
        <v>10</v>
      </c>
      <c r="C6" s="31">
        <v>15539</v>
      </c>
    </row>
    <row r="7" spans="1:3" ht="15" thickBot="1" x14ac:dyDescent="0.4">
      <c r="A7" s="27" t="s">
        <v>18</v>
      </c>
      <c r="B7" s="41" t="s">
        <v>18</v>
      </c>
      <c r="C7" s="31">
        <v>2037</v>
      </c>
    </row>
    <row r="8" spans="1:3" ht="15" thickBot="1" x14ac:dyDescent="0.4">
      <c r="A8" s="27" t="s">
        <v>23</v>
      </c>
      <c r="B8" s="41" t="s">
        <v>23</v>
      </c>
      <c r="C8" s="31">
        <v>4501</v>
      </c>
    </row>
    <row r="9" spans="1:3" ht="15" thickBot="1" x14ac:dyDescent="0.4">
      <c r="A9" s="27" t="s">
        <v>43</v>
      </c>
      <c r="B9" s="41" t="s">
        <v>43</v>
      </c>
      <c r="C9" s="31">
        <v>631</v>
      </c>
    </row>
    <row r="10" spans="1:3" ht="29.5" thickBot="1" x14ac:dyDescent="0.4">
      <c r="A10" s="27" t="s">
        <v>94</v>
      </c>
      <c r="B10" s="41" t="s">
        <v>63</v>
      </c>
      <c r="C10" s="31">
        <v>623</v>
      </c>
    </row>
    <row r="11" spans="1:3" ht="15" thickBot="1" x14ac:dyDescent="0.4">
      <c r="A11" s="27" t="s">
        <v>13</v>
      </c>
      <c r="B11" s="41" t="s">
        <v>13</v>
      </c>
      <c r="C11" s="31">
        <v>13915</v>
      </c>
    </row>
    <row r="12" spans="1:3" ht="15" thickBot="1" x14ac:dyDescent="0.4">
      <c r="A12" s="27" t="s">
        <v>16</v>
      </c>
      <c r="B12" s="41" t="s">
        <v>16</v>
      </c>
      <c r="C12" s="31">
        <v>6874</v>
      </c>
    </row>
    <row r="13" spans="1:3" ht="13" thickBot="1" x14ac:dyDescent="0.4">
      <c r="A13" s="27" t="s">
        <v>64</v>
      </c>
      <c r="B13" s="42" t="s">
        <v>64</v>
      </c>
      <c r="C13" s="31">
        <v>39</v>
      </c>
    </row>
    <row r="14" spans="1:3" ht="15" thickBot="1" x14ac:dyDescent="0.4">
      <c r="B14" s="41" t="s">
        <v>47</v>
      </c>
      <c r="C14" s="31">
        <v>127</v>
      </c>
    </row>
    <row r="15" spans="1:3" ht="15" thickBot="1" x14ac:dyDescent="0.4">
      <c r="A15" s="27" t="s">
        <v>49</v>
      </c>
      <c r="B15" s="41" t="s">
        <v>49</v>
      </c>
      <c r="C15" s="31">
        <v>458</v>
      </c>
    </row>
    <row r="16" spans="1:3" ht="15" thickBot="1" x14ac:dyDescent="0.4">
      <c r="A16" s="27" t="s">
        <v>12</v>
      </c>
      <c r="B16" s="41" t="s">
        <v>12</v>
      </c>
      <c r="C16" s="31">
        <v>8807</v>
      </c>
    </row>
    <row r="17" spans="1:3" ht="15" thickBot="1" x14ac:dyDescent="0.4">
      <c r="A17" s="27" t="s">
        <v>27</v>
      </c>
      <c r="B17" s="41" t="s">
        <v>27</v>
      </c>
      <c r="C17" s="31">
        <v>3566</v>
      </c>
    </row>
    <row r="18" spans="1:3" ht="15" thickBot="1" x14ac:dyDescent="0.4">
      <c r="A18" s="27" t="s">
        <v>41</v>
      </c>
      <c r="B18" s="41" t="s">
        <v>41</v>
      </c>
      <c r="C18" s="31">
        <v>1311</v>
      </c>
    </row>
    <row r="19" spans="1:3" ht="15" thickBot="1" x14ac:dyDescent="0.4">
      <c r="A19" s="27" t="s">
        <v>45</v>
      </c>
      <c r="B19" s="41" t="s">
        <v>45</v>
      </c>
      <c r="C19" s="31">
        <v>634</v>
      </c>
    </row>
    <row r="20" spans="1:3" ht="15" thickBot="1" x14ac:dyDescent="0.4">
      <c r="A20" s="27" t="s">
        <v>38</v>
      </c>
      <c r="B20" s="41" t="s">
        <v>38</v>
      </c>
      <c r="C20" s="31">
        <v>1149</v>
      </c>
    </row>
    <row r="21" spans="1:3" ht="15" thickBot="1" x14ac:dyDescent="0.4">
      <c r="A21" s="27" t="s">
        <v>14</v>
      </c>
      <c r="B21" s="41" t="s">
        <v>14</v>
      </c>
      <c r="C21" s="31">
        <v>5444</v>
      </c>
    </row>
    <row r="22" spans="1:3" ht="15" thickBot="1" x14ac:dyDescent="0.4">
      <c r="B22" s="41" t="s">
        <v>39</v>
      </c>
      <c r="C22" s="31">
        <v>140</v>
      </c>
    </row>
    <row r="23" spans="1:3" ht="15" thickBot="1" x14ac:dyDescent="0.4">
      <c r="A23" s="27" t="s">
        <v>26</v>
      </c>
      <c r="B23" s="41" t="s">
        <v>26</v>
      </c>
      <c r="C23" s="31">
        <v>3917</v>
      </c>
    </row>
    <row r="24" spans="1:3" ht="15" thickBot="1" x14ac:dyDescent="0.4">
      <c r="A24" s="27" t="s">
        <v>17</v>
      </c>
      <c r="B24" s="41" t="s">
        <v>17</v>
      </c>
      <c r="C24" s="31">
        <v>9373</v>
      </c>
    </row>
    <row r="25" spans="1:3" ht="15" thickBot="1" x14ac:dyDescent="0.4">
      <c r="A25" s="27" t="s">
        <v>11</v>
      </c>
      <c r="B25" s="41" t="s">
        <v>11</v>
      </c>
      <c r="C25" s="31">
        <v>7027</v>
      </c>
    </row>
    <row r="26" spans="1:3" ht="15" thickBot="1" x14ac:dyDescent="0.4">
      <c r="A26" s="27" t="s">
        <v>32</v>
      </c>
      <c r="B26" s="41" t="s">
        <v>32</v>
      </c>
      <c r="C26" s="31">
        <v>2046</v>
      </c>
    </row>
    <row r="27" spans="1:3" ht="15" thickBot="1" x14ac:dyDescent="0.4">
      <c r="A27" s="27" t="s">
        <v>30</v>
      </c>
      <c r="B27" s="41" t="s">
        <v>30</v>
      </c>
      <c r="C27" s="31">
        <v>2894</v>
      </c>
    </row>
    <row r="28" spans="1:3" ht="15" thickBot="1" x14ac:dyDescent="0.4">
      <c r="A28" s="27" t="s">
        <v>35</v>
      </c>
      <c r="B28" s="41" t="s">
        <v>35</v>
      </c>
      <c r="C28" s="31">
        <v>2124</v>
      </c>
    </row>
    <row r="29" spans="1:3" ht="15" thickBot="1" x14ac:dyDescent="0.4">
      <c r="B29" s="41" t="s">
        <v>51</v>
      </c>
      <c r="C29" s="31">
        <v>170</v>
      </c>
    </row>
    <row r="30" spans="1:3" ht="15" thickBot="1" x14ac:dyDescent="0.4">
      <c r="B30" s="41" t="s">
        <v>50</v>
      </c>
      <c r="C30" s="31">
        <v>468</v>
      </c>
    </row>
    <row r="31" spans="1:3" ht="15" thickBot="1" x14ac:dyDescent="0.4">
      <c r="A31" s="27" t="s">
        <v>31</v>
      </c>
      <c r="B31" s="41" t="s">
        <v>31</v>
      </c>
      <c r="C31" s="31">
        <v>1573</v>
      </c>
    </row>
    <row r="32" spans="1:3" ht="15" thickBot="1" x14ac:dyDescent="0.4">
      <c r="A32" s="27" t="s">
        <v>42</v>
      </c>
      <c r="B32" s="41" t="s">
        <v>42</v>
      </c>
      <c r="C32" s="31">
        <v>438</v>
      </c>
    </row>
    <row r="33" spans="1:3" ht="15" thickBot="1" x14ac:dyDescent="0.4">
      <c r="A33" s="27" t="s">
        <v>8</v>
      </c>
      <c r="B33" s="41" t="s">
        <v>8</v>
      </c>
      <c r="C33" s="31">
        <v>16216</v>
      </c>
    </row>
    <row r="34" spans="1:3" ht="15" thickBot="1" x14ac:dyDescent="0.4">
      <c r="A34" s="27" t="s">
        <v>44</v>
      </c>
      <c r="B34" s="41" t="s">
        <v>44</v>
      </c>
      <c r="C34" s="31">
        <v>865</v>
      </c>
    </row>
    <row r="35" spans="1:3" ht="15" thickBot="1" x14ac:dyDescent="0.4">
      <c r="A35" s="27" t="s">
        <v>7</v>
      </c>
      <c r="B35" s="41" t="s">
        <v>7</v>
      </c>
      <c r="C35" s="31">
        <v>33202</v>
      </c>
    </row>
    <row r="36" spans="1:3" ht="15" thickBot="1" x14ac:dyDescent="0.4">
      <c r="A36" s="27" t="s">
        <v>24</v>
      </c>
      <c r="B36" s="41" t="s">
        <v>24</v>
      </c>
      <c r="C36" s="31">
        <v>3409</v>
      </c>
    </row>
    <row r="37" spans="1:3" ht="15" thickBot="1" x14ac:dyDescent="0.4">
      <c r="B37" s="41" t="s">
        <v>53</v>
      </c>
      <c r="C37" s="31">
        <v>219</v>
      </c>
    </row>
    <row r="38" spans="1:3" ht="15" thickBot="1" x14ac:dyDescent="0.4">
      <c r="A38" s="27" t="s">
        <v>21</v>
      </c>
      <c r="B38" s="41" t="s">
        <v>21</v>
      </c>
      <c r="C38" s="31">
        <v>4747</v>
      </c>
    </row>
    <row r="39" spans="1:3" ht="15" thickBot="1" x14ac:dyDescent="0.4">
      <c r="A39" s="27" t="s">
        <v>46</v>
      </c>
      <c r="B39" s="41" t="s">
        <v>46</v>
      </c>
      <c r="C39" s="31">
        <v>993</v>
      </c>
    </row>
    <row r="40" spans="1:3" ht="15" thickBot="1" x14ac:dyDescent="0.4">
      <c r="A40" s="27" t="s">
        <v>37</v>
      </c>
      <c r="B40" s="41" t="s">
        <v>37</v>
      </c>
      <c r="C40" s="31">
        <v>542</v>
      </c>
    </row>
    <row r="41" spans="1:3" ht="15" thickBot="1" x14ac:dyDescent="0.4">
      <c r="A41" s="27" t="s">
        <v>19</v>
      </c>
      <c r="B41" s="41" t="s">
        <v>19</v>
      </c>
      <c r="C41" s="31">
        <v>8165</v>
      </c>
    </row>
    <row r="42" spans="1:3" ht="13" thickBot="1" x14ac:dyDescent="0.4">
      <c r="A42" s="27" t="s">
        <v>65</v>
      </c>
      <c r="B42" s="42" t="s">
        <v>65</v>
      </c>
      <c r="C42" s="31">
        <v>635</v>
      </c>
    </row>
    <row r="43" spans="1:3" ht="15" thickBot="1" x14ac:dyDescent="0.4">
      <c r="B43" s="41" t="s">
        <v>40</v>
      </c>
      <c r="C43" s="31">
        <v>1107</v>
      </c>
    </row>
    <row r="44" spans="1:3" ht="15" thickBot="1" x14ac:dyDescent="0.4">
      <c r="A44" s="27" t="s">
        <v>25</v>
      </c>
      <c r="B44" s="41" t="s">
        <v>25</v>
      </c>
      <c r="C44" s="31">
        <v>3297</v>
      </c>
    </row>
    <row r="45" spans="1:3" ht="15" thickBot="1" x14ac:dyDescent="0.4">
      <c r="A45" s="27" t="s">
        <v>54</v>
      </c>
      <c r="B45" s="41" t="s">
        <v>54</v>
      </c>
      <c r="C45" s="31">
        <v>216</v>
      </c>
    </row>
    <row r="46" spans="1:3" ht="15" thickBot="1" x14ac:dyDescent="0.4">
      <c r="A46" s="27" t="s">
        <v>20</v>
      </c>
      <c r="B46" s="41" t="s">
        <v>20</v>
      </c>
      <c r="C46" s="31">
        <v>2352</v>
      </c>
    </row>
    <row r="47" spans="1:3" ht="15" thickBot="1" x14ac:dyDescent="0.4">
      <c r="A47" s="27" t="s">
        <v>15</v>
      </c>
      <c r="B47" s="41" t="s">
        <v>15</v>
      </c>
      <c r="C47" s="31">
        <v>15726</v>
      </c>
    </row>
    <row r="48" spans="1:3" ht="15" thickBot="1" x14ac:dyDescent="0.4">
      <c r="A48" s="27" t="s">
        <v>28</v>
      </c>
      <c r="B48" s="41" t="s">
        <v>28</v>
      </c>
      <c r="C48" s="31">
        <v>448</v>
      </c>
    </row>
    <row r="49" spans="1:3" ht="15" thickBot="1" x14ac:dyDescent="0.4">
      <c r="A49" s="27" t="s">
        <v>48</v>
      </c>
      <c r="B49" s="41" t="s">
        <v>48</v>
      </c>
      <c r="C49" s="31">
        <v>58</v>
      </c>
    </row>
    <row r="50" spans="1:3" ht="15" thickBot="1" x14ac:dyDescent="0.4">
      <c r="A50" s="27" t="s">
        <v>29</v>
      </c>
      <c r="B50" s="41" t="s">
        <v>29</v>
      </c>
      <c r="C50" s="31">
        <v>3136</v>
      </c>
    </row>
    <row r="51" spans="1:3" ht="15" thickBot="1" x14ac:dyDescent="0.4">
      <c r="A51" s="27" t="s">
        <v>9</v>
      </c>
      <c r="B51" s="41" t="s">
        <v>9</v>
      </c>
      <c r="C51" s="31">
        <v>2100</v>
      </c>
    </row>
    <row r="52" spans="1:3" ht="15" thickBot="1" x14ac:dyDescent="0.4">
      <c r="B52" s="41" t="s">
        <v>56</v>
      </c>
      <c r="C52" s="31">
        <v>330</v>
      </c>
    </row>
    <row r="53" spans="1:3" ht="15" thickBot="1" x14ac:dyDescent="0.4">
      <c r="A53" s="27" t="s">
        <v>22</v>
      </c>
      <c r="B53" s="41" t="s">
        <v>22</v>
      </c>
      <c r="C53" s="31">
        <v>1274</v>
      </c>
    </row>
    <row r="54" spans="1:3" ht="15" thickBot="1" x14ac:dyDescent="0.4">
      <c r="A54" s="27" t="s">
        <v>55</v>
      </c>
      <c r="B54" s="48" t="s">
        <v>55</v>
      </c>
      <c r="C54" s="49">
        <v>50</v>
      </c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6" r:id="rId1" display="https://www.worldometers.info/coronavirus/usa/california/" xr:uid="{2FB08658-C020-423A-A6BF-9BCC6382630C}"/>
    <hyperlink ref="B47" r:id="rId2" display="https://www.worldometers.info/coronavirus/usa/texas/" xr:uid="{20B0F0B3-9AF8-4335-9F87-5BA7CC688633}"/>
    <hyperlink ref="B11" r:id="rId3" display="https://www.worldometers.info/coronavirus/usa/florida/" xr:uid="{C4FCD3CE-3036-4F9D-9B17-325A9630C67B}"/>
    <hyperlink ref="B35" r:id="rId4" display="https://www.worldometers.info/coronavirus/usa/new-york/" xr:uid="{D9312CF7-C451-4E58-8416-BC1547DBC7F7}"/>
    <hyperlink ref="B12" r:id="rId5" display="https://www.worldometers.info/coronavirus/usa/georgia/" xr:uid="{78633E2F-F16B-46AF-8ACC-38D70A093125}"/>
    <hyperlink ref="B16" r:id="rId6" display="https://www.worldometers.info/coronavirus/usa/illinois/" xr:uid="{2CA7FA8B-9827-493D-8920-380B1CDAFC8B}"/>
    <hyperlink ref="B4" r:id="rId7" display="https://www.worldometers.info/coronavirus/usa/arizona/" xr:uid="{D5C73426-661F-4690-83C4-CD1FF520054F}"/>
    <hyperlink ref="B33" r:id="rId8" display="https://www.worldometers.info/coronavirus/usa/new-jersey/" xr:uid="{B1BDA404-92F2-48B6-ADD6-0EB658A03B3D}"/>
    <hyperlink ref="B36" r:id="rId9" display="https://www.worldometers.info/coronavirus/usa/north-carolina/" xr:uid="{C195C42F-BF7F-4BD5-95C8-5F4DCBBD9D64}"/>
    <hyperlink ref="B46" r:id="rId10" display="https://www.worldometers.info/coronavirus/usa/tennessee/" xr:uid="{133FA0DE-1A45-4B70-BE2F-68ACB0FFFAE2}"/>
    <hyperlink ref="B21" r:id="rId11" display="https://www.worldometers.info/coronavirus/usa/louisiana/" xr:uid="{17B25D26-4405-457A-A948-B7AA09F34BAC}"/>
    <hyperlink ref="B41" r:id="rId12" display="https://www.worldometers.info/coronavirus/usa/pennsylvania/" xr:uid="{8562CDB9-4F67-48A1-B865-CBD069BA049D}"/>
    <hyperlink ref="B2" r:id="rId13" display="https://www.worldometers.info/coronavirus/usa/alabama/" xr:uid="{EBB85625-B40D-4D68-BA03-BFA2F14F5EC2}"/>
    <hyperlink ref="B38" r:id="rId14" display="https://www.worldometers.info/coronavirus/usa/ohio/" xr:uid="{81D5181E-3B79-4FDD-8DE9-76B516F91778}"/>
    <hyperlink ref="B50" r:id="rId15" display="https://www.worldometers.info/coronavirus/usa/virginia/" xr:uid="{A4A463AD-7F2F-469A-A9D6-351A7B29D49D}"/>
    <hyperlink ref="B44" r:id="rId16" display="https://www.worldometers.info/coronavirus/usa/south-carolina/" xr:uid="{A220DE8F-2143-42B3-A429-1944CAC23590}"/>
    <hyperlink ref="B25" r:id="rId17" display="https://www.worldometers.info/coronavirus/usa/michigan/" xr:uid="{F8AD2D5C-8C48-47C9-998F-2026E1A41CFA}"/>
    <hyperlink ref="B24" r:id="rId18" display="https://www.worldometers.info/coronavirus/usa/massachusetts/" xr:uid="{2E8B6E74-5EE7-4163-8895-A7294D4B14F5}"/>
    <hyperlink ref="B28" r:id="rId19" display="https://www.worldometers.info/coronavirus/usa/missouri/" xr:uid="{25F53660-904B-454B-83F4-F7E15E20E4EF}"/>
    <hyperlink ref="B23" r:id="rId20" display="https://www.worldometers.info/coronavirus/usa/maryland/" xr:uid="{105E31D3-F81E-47F8-B713-74415B93DF63}"/>
    <hyperlink ref="B17" r:id="rId21" display="https://www.worldometers.info/coronavirus/usa/indiana/" xr:uid="{63EEBE78-6F7B-4498-B675-16BB1A8E85ED}"/>
    <hyperlink ref="B53" r:id="rId22" display="https://www.worldometers.info/coronavirus/usa/wisconsin/" xr:uid="{8F9D4A08-42F4-424E-B0A0-02AE927E6C58}"/>
    <hyperlink ref="B27" r:id="rId23" display="https://www.worldometers.info/coronavirus/usa/mississippi/" xr:uid="{AAD70F07-41B2-453D-A121-2076CBD7B94A}"/>
    <hyperlink ref="B26" r:id="rId24" display="https://www.worldometers.info/coronavirus/usa/minnesota/" xr:uid="{6E365904-2FAE-4FE3-A544-4CF75D1165DB}"/>
    <hyperlink ref="B51" r:id="rId25" display="https://www.worldometers.info/coronavirus/usa/washington/" xr:uid="{1EE96E19-B127-414E-90D7-63B63F03AE1D}"/>
    <hyperlink ref="B18" r:id="rId26" display="https://www.worldometers.info/coronavirus/usa/iowa/" xr:uid="{78FBE21B-460F-426A-BA1D-2EC1FA999C10}"/>
    <hyperlink ref="B39" r:id="rId27" display="https://www.worldometers.info/coronavirus/usa/oklahoma/" xr:uid="{577B418A-A4F5-4EF0-95C3-A9DD03DF6EAA}"/>
    <hyperlink ref="B5" r:id="rId28" display="https://www.worldometers.info/coronavirus/usa/arkansas/" xr:uid="{187481A8-7C7B-4D74-80B7-8AB07ACDBC32}"/>
    <hyperlink ref="B31" r:id="rId29" display="https://www.worldometers.info/coronavirus/usa/nevada/" xr:uid="{1DDE769C-94FC-40E8-A3EF-CD41927D2480}"/>
    <hyperlink ref="B48" r:id="rId30" display="https://www.worldometers.info/coronavirus/usa/utah/" xr:uid="{4245AE11-DB0A-411F-A8BF-45995A937916}"/>
    <hyperlink ref="B7" r:id="rId31" display="https://www.worldometers.info/coronavirus/usa/colorado/" xr:uid="{911475F9-FE75-47FE-8C0F-1A7075F8BA07}"/>
    <hyperlink ref="B20" r:id="rId32" display="https://www.worldometers.info/coronavirus/usa/kentucky/" xr:uid="{F075637D-5555-42A2-9763-EAA3B41B9640}"/>
    <hyperlink ref="B19" r:id="rId33" display="https://www.worldometers.info/coronavirus/usa/kansas/" xr:uid="{09A58CFD-03C5-468F-9741-96B6530C920E}"/>
    <hyperlink ref="B8" r:id="rId34" display="https://www.worldometers.info/coronavirus/usa/connecticut/" xr:uid="{304C5535-7EEC-4F1D-B98C-B803F86A94AD}"/>
    <hyperlink ref="B30" r:id="rId35" display="https://www.worldometers.info/coronavirus/usa/nebraska/" xr:uid="{7FAA72AE-B391-4102-B05D-6290A3CAE57A}"/>
    <hyperlink ref="B15" r:id="rId36" display="https://www.worldometers.info/coronavirus/usa/idaho/" xr:uid="{4CE8E918-B34D-448C-A613-6386D3C17FBD}"/>
    <hyperlink ref="B40" r:id="rId37" display="https://www.worldometers.info/coronavirus/usa/oregon/" xr:uid="{1BB6A2D4-8460-430C-A7F5-C8DE21CE02B2}"/>
    <hyperlink ref="B34" r:id="rId38" display="https://www.worldometers.info/coronavirus/usa/new-mexico/" xr:uid="{87EB7163-AA35-4797-837E-15E5D2A484D1}"/>
    <hyperlink ref="B43" r:id="rId39" display="https://www.worldometers.info/coronavirus/usa/rhode-island/" xr:uid="{83FB7B46-F305-4C72-8CF0-C0F29111E988}"/>
    <hyperlink ref="B45" r:id="rId40" display="https://www.worldometers.info/coronavirus/usa/south-dakota/" xr:uid="{0A9E7853-8EEF-40F1-83C8-CF6DD7B650D0}"/>
    <hyperlink ref="B9" r:id="rId41" display="https://www.worldometers.info/coronavirus/usa/delaware/" xr:uid="{E8909B6A-563B-4AAE-8DD6-C3455E2B1DE9}"/>
    <hyperlink ref="B37" r:id="rId42" display="https://www.worldometers.info/coronavirus/usa/north-dakota/" xr:uid="{26E58137-1050-46B8-8DD7-DE0468FAA5B6}"/>
    <hyperlink ref="B10" r:id="rId43" display="https://www.worldometers.info/coronavirus/usa/district-of-columbia/" xr:uid="{9E0415FA-3227-4E57-8766-559EA28F2215}"/>
    <hyperlink ref="B52" r:id="rId44" display="https://www.worldometers.info/coronavirus/usa/west-virginia/" xr:uid="{77F1226F-0576-4B73-A15B-FFE4A1C70AA9}"/>
    <hyperlink ref="B14" r:id="rId45" display="https://www.worldometers.info/coronavirus/usa/hawaii/" xr:uid="{D2AB8069-AF09-4913-BE4E-F35130FCF03F}"/>
    <hyperlink ref="B29" r:id="rId46" display="https://www.worldometers.info/coronavirus/usa/montana/" xr:uid="{74A0193F-EFE7-4BD0-BE63-1DBB6FD6765D}"/>
    <hyperlink ref="B32" r:id="rId47" display="https://www.worldometers.info/coronavirus/usa/new-hampshire/" xr:uid="{6E89A915-DC4B-447C-AE2B-7B092397283C}"/>
    <hyperlink ref="B3" r:id="rId48" display="https://www.worldometers.info/coronavirus/usa/alaska/" xr:uid="{9DD6FFA7-C2BF-4AE0-8A79-DF8229422524}"/>
    <hyperlink ref="B54" r:id="rId49" display="https://www.worldometers.info/coronavirus/usa/wyoming/" xr:uid="{07B89282-C6D1-4978-AB7C-2C0A84C99702}"/>
    <hyperlink ref="B22" r:id="rId50" display="https://www.worldometers.info/coronavirus/usa/maine/" xr:uid="{099E80CD-3FB1-40A6-8CFF-7376C2F57107}"/>
    <hyperlink ref="B49" r:id="rId51" display="https://www.worldometers.info/coronavirus/usa/vermont/" xr:uid="{5CCD8FBB-40F8-4060-81E7-1ED63BB24A56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2020-09-26T11:04:26Z</dcterms:modified>
</cp:coreProperties>
</file>