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1BE90632-50C5-4586-B8D2-DCB8FF0B1761}" xr6:coauthVersionLast="45" xr6:coauthVersionMax="45" xr10:uidLastSave="{EB55459F-4742-480F-B2BA-5D4CB2F4F379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Updates'!$A$1:$V$6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3" l="1"/>
  <c r="L51" i="3" l="1"/>
  <c r="M51" i="3"/>
  <c r="N51" i="3"/>
  <c r="N20" i="3" l="1"/>
  <c r="N14" i="3"/>
  <c r="N42" i="3"/>
  <c r="N35" i="3"/>
  <c r="N33" i="3"/>
  <c r="N12" i="3"/>
  <c r="N26" i="3"/>
  <c r="N8" i="3"/>
  <c r="N30" i="3"/>
  <c r="N23" i="3"/>
  <c r="N49" i="3"/>
  <c r="N44" i="3"/>
  <c r="N21" i="3"/>
  <c r="N46" i="3"/>
  <c r="N40" i="3"/>
  <c r="N53" i="3"/>
  <c r="N13" i="3"/>
  <c r="N45" i="3"/>
  <c r="N24" i="3"/>
  <c r="N10" i="3"/>
  <c r="N34" i="3"/>
  <c r="N5" i="3"/>
  <c r="N38" i="3"/>
  <c r="N32" i="3"/>
  <c r="N52" i="3"/>
  <c r="N4" i="3"/>
  <c r="N18" i="3"/>
  <c r="N43" i="3"/>
  <c r="N3" i="3"/>
  <c r="N48" i="3"/>
  <c r="N37" i="3"/>
  <c r="N56" i="3"/>
  <c r="N6" i="3"/>
  <c r="N19" i="3"/>
  <c r="N47" i="3"/>
  <c r="N29" i="3"/>
  <c r="N7" i="3"/>
  <c r="N2" i="3"/>
  <c r="N25" i="3"/>
  <c r="N9" i="3"/>
  <c r="N50" i="3"/>
  <c r="N16" i="3"/>
  <c r="N36" i="3"/>
  <c r="N22" i="3"/>
  <c r="N11" i="3"/>
  <c r="N31" i="3"/>
  <c r="N55" i="3"/>
  <c r="N41" i="3"/>
  <c r="N17" i="3"/>
  <c r="N39" i="3"/>
  <c r="N54" i="3"/>
  <c r="N28" i="3"/>
  <c r="N15" i="3"/>
  <c r="N27" i="3"/>
  <c r="M1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19" i="3"/>
  <c r="L12" i="3"/>
  <c r="L29" i="3"/>
  <c r="L17" i="3"/>
  <c r="L4" i="3"/>
  <c r="L20" i="3"/>
  <c r="L52" i="3"/>
  <c r="L43" i="3"/>
  <c r="L38" i="3"/>
  <c r="L46" i="3"/>
  <c r="L28" i="3"/>
  <c r="L42" i="3"/>
  <c r="L13" i="3"/>
  <c r="L33" i="3"/>
  <c r="L54" i="3"/>
  <c r="L15" i="3"/>
  <c r="L3" i="3"/>
  <c r="L47" i="3"/>
  <c r="L30" i="3"/>
  <c r="L48" i="3"/>
  <c r="L36" i="3"/>
  <c r="L41" i="3"/>
  <c r="L8" i="3"/>
  <c r="L44" i="3"/>
  <c r="L5" i="3"/>
  <c r="L39" i="3"/>
  <c r="L22" i="3"/>
  <c r="L14" i="3"/>
  <c r="L45" i="3"/>
  <c r="L7" i="3"/>
  <c r="L2" i="3"/>
  <c r="L53" i="3"/>
  <c r="L10" i="3"/>
  <c r="L23" i="3"/>
  <c r="L34" i="3"/>
  <c r="L21" i="3"/>
  <c r="L55" i="3"/>
  <c r="L56" i="3"/>
  <c r="L37" i="3"/>
  <c r="L16" i="3"/>
  <c r="L11" i="3"/>
  <c r="L27" i="3"/>
  <c r="L31" i="3"/>
  <c r="L24" i="3"/>
  <c r="L50" i="3"/>
  <c r="L49" i="3"/>
  <c r="L6" i="3"/>
  <c r="L18" i="3"/>
  <c r="L32" i="3"/>
  <c r="L9" i="3"/>
  <c r="L35" i="3"/>
  <c r="L40" i="3"/>
  <c r="M21" i="3" l="1"/>
  <c r="M41" i="3"/>
  <c r="M3" i="3"/>
  <c r="M16" i="3"/>
  <c r="M20" i="3"/>
  <c r="M18" i="3"/>
  <c r="M55" i="3"/>
  <c r="M25" i="3"/>
  <c r="M48" i="3"/>
  <c r="M34" i="3"/>
  <c r="M44" i="3"/>
  <c r="M15" i="3"/>
  <c r="M8" i="3"/>
  <c r="M35" i="3"/>
  <c r="M26" i="3"/>
  <c r="M46" i="3"/>
  <c r="M30" i="3"/>
  <c r="M6" i="3"/>
  <c r="M12" i="3"/>
  <c r="M37" i="3"/>
  <c r="M47" i="3"/>
  <c r="M4" i="3"/>
  <c r="M10" i="3"/>
  <c r="M42" i="3"/>
  <c r="M28" i="3"/>
  <c r="M50" i="3"/>
  <c r="M43" i="3"/>
  <c r="M22" i="3"/>
  <c r="M39" i="3"/>
  <c r="M52" i="3"/>
  <c r="M53" i="3"/>
  <c r="M5" i="3"/>
  <c r="M31" i="3"/>
  <c r="M45" i="3"/>
  <c r="M49" i="3"/>
  <c r="M32" i="3"/>
  <c r="M2" i="3"/>
  <c r="M54" i="3"/>
  <c r="M33" i="3"/>
  <c r="M40" i="3"/>
  <c r="M23" i="3"/>
  <c r="M24" i="3"/>
  <c r="M14" i="3"/>
  <c r="M7" i="3"/>
  <c r="M36" i="3"/>
  <c r="M9" i="3"/>
  <c r="M27" i="3"/>
  <c r="M11" i="3"/>
  <c r="M17" i="3"/>
  <c r="M38" i="3"/>
  <c r="M56" i="3"/>
  <c r="M13" i="3"/>
  <c r="M29" i="3"/>
  <c r="L26" i="3" l="1"/>
  <c r="U2" i="1" l="1"/>
  <c r="N5" i="1" l="1"/>
  <c r="O5" i="1" l="1"/>
  <c r="S5" i="1"/>
  <c r="T5" i="1"/>
  <c r="R5" i="1"/>
  <c r="Q5" i="1"/>
  <c r="U5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<sst xmlns="http://schemas.openxmlformats.org/spreadsheetml/2006/main" count="321" uniqueCount="102">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</sst>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2"/>
  </cols>
  <sheetData>
    <row r="1" spans="1:22" x14ac:dyDescent="0.35">
      <c r="L1" s="54" t="s">
        <v>68</v>
      </c>
      <c r="M1" s="54"/>
      <c r="N1" s="54"/>
      <c r="O1" s="6">
        <v>1.4999999999999999E-2</v>
      </c>
      <c r="P1" s="6"/>
      <c r="Q1" s="55" t="s">
        <v>77</v>
      </c>
      <c r="R1" s="55"/>
      <c r="S1" s="55"/>
      <c r="T1" s="55"/>
      <c r="U1" s="55"/>
    </row>
    <row r="2" spans="1:22" ht="21.5" thickBot="1" x14ac:dyDescent="0.55000000000000004">
      <c r="A2" s="25" t="s">
        <v>57</v>
      </c>
      <c r="B2" s="25"/>
      <c r="C2" s="25"/>
      <c r="D2" s="25"/>
      <c r="E2" s="25"/>
      <c r="F2" s="25"/>
      <c r="G2" s="25"/>
      <c r="H2" s="25"/>
      <c r="I2" s="25"/>
      <c r="J2" s="25"/>
      <c r="K2" s="44"/>
      <c r="L2" s="26"/>
      <c r="N2" s="25" t="s">
        <v>62</v>
      </c>
      <c r="O2" s="25"/>
      <c r="P2" s="19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7"/>
      <c r="M3" s="11" t="s">
        <v>84</v>
      </c>
      <c r="N3" s="11" t="s">
        <v>58</v>
      </c>
      <c r="O3" s="11" t="s">
        <v>60</v>
      </c>
      <c r="P3" s="11"/>
      <c r="Q3" s="20" t="s">
        <v>69</v>
      </c>
      <c r="R3" s="20" t="s">
        <v>71</v>
      </c>
      <c r="S3" s="20" t="s">
        <v>73</v>
      </c>
      <c r="T3" s="20" t="s">
        <v>75</v>
      </c>
      <c r="U3" s="20" t="s">
        <v>76</v>
      </c>
      <c r="V3" s="20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7"/>
      <c r="M4" s="11" t="s">
        <v>85</v>
      </c>
      <c r="N4" s="11" t="s">
        <v>59</v>
      </c>
      <c r="O4" s="11" t="s">
        <v>61</v>
      </c>
      <c r="P4" s="11"/>
      <c r="Q4" s="20" t="s">
        <v>70</v>
      </c>
      <c r="R4" s="20" t="s">
        <v>72</v>
      </c>
      <c r="S4" s="20" t="s">
        <v>74</v>
      </c>
      <c r="T4" s="20" t="s">
        <v>74</v>
      </c>
      <c r="U4" s="20" t="s">
        <v>5</v>
      </c>
      <c r="V4" s="20" t="s">
        <v>78</v>
      </c>
    </row>
    <row r="5" spans="1:22" ht="15" thickBot="1" x14ac:dyDescent="0.4">
      <c r="A5" s="42" t="s">
        <v>7</v>
      </c>
      <c r="B5" s="1">
        <v>417836</v>
      </c>
      <c r="C5" s="2"/>
      <c r="D5" s="1">
        <v>32129</v>
      </c>
      <c r="E5" s="2"/>
      <c r="F5" s="1">
        <v>296232</v>
      </c>
      <c r="G5" s="1">
        <v>21479</v>
      </c>
      <c r="H5" s="1">
        <v>1652</v>
      </c>
      <c r="I5" s="1">
        <v>3914938</v>
      </c>
      <c r="J5" s="1">
        <v>201245</v>
      </c>
      <c r="K5" s="7"/>
      <c r="L5" s="8"/>
      <c r="M5" s="24"/>
      <c r="N5" s="4">
        <f t="shared" ref="N5" si="0">D5/$O$1</f>
        <v>2141933.3333333335</v>
      </c>
      <c r="O5" s="5">
        <f t="shared" ref="O5" si="1">ABS(F5-N5)/N5</f>
        <v>0.86169877680600082</v>
      </c>
      <c r="P5" s="5"/>
      <c r="Q5" s="21" t="e">
        <f>#REF!*$N5</f>
        <v>#REF!</v>
      </c>
      <c r="R5" s="21" t="e">
        <f>#REF!*$N5</f>
        <v>#REF!</v>
      </c>
      <c r="S5" s="21" t="e">
        <f>#REF!*$N5</f>
        <v>#REF!</v>
      </c>
      <c r="T5" s="21" t="e">
        <f>#REF!*$N5</f>
        <v>#REF!</v>
      </c>
      <c r="U5" s="21" t="e">
        <f>#REF!*$N5</f>
        <v>#REF!</v>
      </c>
    </row>
    <row r="6" spans="1:22" ht="15" thickBot="1" x14ac:dyDescent="0.4">
      <c r="A6" s="42" t="s">
        <v>10</v>
      </c>
      <c r="B6" s="1">
        <v>230891</v>
      </c>
      <c r="C6" s="2"/>
      <c r="D6" s="1">
        <v>6081</v>
      </c>
      <c r="E6" s="2"/>
      <c r="F6" s="1">
        <v>161148</v>
      </c>
      <c r="G6" s="1">
        <v>5844</v>
      </c>
      <c r="H6" s="2">
        <v>154</v>
      </c>
      <c r="I6" s="1">
        <v>4168509</v>
      </c>
      <c r="J6" s="1">
        <v>105499</v>
      </c>
      <c r="K6" s="7"/>
      <c r="L6" s="8"/>
      <c r="M6" s="23"/>
      <c r="N6" s="4"/>
      <c r="O6" s="5"/>
      <c r="P6" s="5"/>
    </row>
    <row r="7" spans="1:22" ht="15" thickBot="1" x14ac:dyDescent="0.4">
      <c r="A7" s="42" t="s">
        <v>8</v>
      </c>
      <c r="B7" s="1">
        <v>176953</v>
      </c>
      <c r="C7" s="2"/>
      <c r="D7" s="1">
        <v>15177</v>
      </c>
      <c r="E7" s="2"/>
      <c r="F7" s="1">
        <v>116634</v>
      </c>
      <c r="G7" s="1">
        <v>19922</v>
      </c>
      <c r="H7" s="1">
        <v>1709</v>
      </c>
      <c r="I7" s="1">
        <v>1422374</v>
      </c>
      <c r="J7" s="1">
        <v>160138</v>
      </c>
      <c r="K7" s="7"/>
      <c r="L7" s="8"/>
    </row>
    <row r="8" spans="1:22" ht="15" thickBot="1" x14ac:dyDescent="0.4">
      <c r="A8" s="42" t="s">
        <v>15</v>
      </c>
      <c r="B8" s="1">
        <v>167269</v>
      </c>
      <c r="C8" s="2"/>
      <c r="D8" s="1">
        <v>2496</v>
      </c>
      <c r="E8" s="2"/>
      <c r="F8" s="1">
        <v>79955</v>
      </c>
      <c r="G8" s="1">
        <v>5769</v>
      </c>
      <c r="H8" s="2">
        <v>86</v>
      </c>
      <c r="I8" s="1">
        <v>2119036</v>
      </c>
      <c r="J8" s="1">
        <v>73081</v>
      </c>
      <c r="K8" s="7"/>
      <c r="L8" s="8"/>
    </row>
    <row r="9" spans="1:22" ht="15" thickBot="1" x14ac:dyDescent="0.4">
      <c r="A9" s="42" t="s">
        <v>13</v>
      </c>
      <c r="B9" s="1">
        <v>152434</v>
      </c>
      <c r="C9" s="2"/>
      <c r="D9" s="1">
        <v>3505</v>
      </c>
      <c r="E9" s="2"/>
      <c r="F9" s="1">
        <v>125011</v>
      </c>
      <c r="G9" s="1">
        <v>7097</v>
      </c>
      <c r="H9" s="2">
        <v>163</v>
      </c>
      <c r="I9" s="1">
        <v>1946510</v>
      </c>
      <c r="J9" s="1">
        <v>90629</v>
      </c>
      <c r="K9" s="7"/>
      <c r="L9" s="8"/>
    </row>
    <row r="10" spans="1:22" ht="15" thickBot="1" x14ac:dyDescent="0.4">
      <c r="A10" s="42" t="s">
        <v>12</v>
      </c>
      <c r="B10" s="1">
        <v>144238</v>
      </c>
      <c r="C10" s="2"/>
      <c r="D10" s="1">
        <v>7124</v>
      </c>
      <c r="E10" s="2"/>
      <c r="F10" s="1">
        <v>25505</v>
      </c>
      <c r="G10" s="1">
        <v>11383</v>
      </c>
      <c r="H10" s="2">
        <v>562</v>
      </c>
      <c r="I10" s="1">
        <v>1604018</v>
      </c>
      <c r="J10" s="1">
        <v>126581</v>
      </c>
      <c r="K10" s="7"/>
      <c r="L10" s="8"/>
    </row>
    <row r="11" spans="1:22" ht="15" thickBot="1" x14ac:dyDescent="0.4">
      <c r="A11" s="42" t="s">
        <v>17</v>
      </c>
      <c r="B11" s="1">
        <v>108882</v>
      </c>
      <c r="C11" s="2"/>
      <c r="D11" s="1">
        <v>8054</v>
      </c>
      <c r="E11" s="2"/>
      <c r="F11" s="1">
        <v>9424</v>
      </c>
      <c r="G11" s="1">
        <v>15797</v>
      </c>
      <c r="H11" s="1">
        <v>1169</v>
      </c>
      <c r="I11" s="1">
        <v>914646</v>
      </c>
      <c r="J11" s="1">
        <v>132702</v>
      </c>
      <c r="K11" s="8"/>
      <c r="L11" s="8"/>
    </row>
    <row r="12" spans="1:22" ht="15" thickBot="1" x14ac:dyDescent="0.4">
      <c r="A12" s="42" t="s">
        <v>19</v>
      </c>
      <c r="B12" s="1">
        <v>91228</v>
      </c>
      <c r="C12" s="2"/>
      <c r="D12" s="1">
        <v>6702</v>
      </c>
      <c r="E12" s="2"/>
      <c r="F12" s="1">
        <v>16974</v>
      </c>
      <c r="G12" s="1">
        <v>7126</v>
      </c>
      <c r="H12" s="2">
        <v>524</v>
      </c>
      <c r="I12" s="1">
        <v>775037</v>
      </c>
      <c r="J12" s="1">
        <v>60540</v>
      </c>
      <c r="K12" s="7"/>
      <c r="L12" s="8"/>
    </row>
    <row r="13" spans="1:22" ht="15" thickBot="1" x14ac:dyDescent="0.4">
      <c r="A13" s="42" t="s">
        <v>16</v>
      </c>
      <c r="B13" s="1">
        <v>81291</v>
      </c>
      <c r="C13" s="2"/>
      <c r="D13" s="1">
        <v>2805</v>
      </c>
      <c r="E13" s="2"/>
      <c r="F13" s="1">
        <v>69234</v>
      </c>
      <c r="G13" s="1">
        <v>7656</v>
      </c>
      <c r="H13" s="2">
        <v>264</v>
      </c>
      <c r="I13" s="1">
        <v>991501</v>
      </c>
      <c r="J13" s="1">
        <v>93384</v>
      </c>
      <c r="K13" s="8"/>
      <c r="L13" s="8"/>
    </row>
    <row r="14" spans="1:22" ht="15" thickBot="1" x14ac:dyDescent="0.4">
      <c r="A14" s="42" t="s">
        <v>33</v>
      </c>
      <c r="B14" s="1">
        <v>79215</v>
      </c>
      <c r="C14" s="2"/>
      <c r="D14" s="1">
        <v>1632</v>
      </c>
      <c r="E14" s="2"/>
      <c r="F14" s="1">
        <v>68172</v>
      </c>
      <c r="G14" s="1">
        <v>10883</v>
      </c>
      <c r="H14" s="2">
        <v>224</v>
      </c>
      <c r="I14" s="1">
        <v>701834</v>
      </c>
      <c r="J14" s="1">
        <v>96423</v>
      </c>
      <c r="K14" s="8"/>
      <c r="L14" s="8"/>
    </row>
    <row r="15" spans="1:22" ht="15" thickBot="1" x14ac:dyDescent="0.4">
      <c r="A15" s="42" t="s">
        <v>11</v>
      </c>
      <c r="B15" s="1">
        <v>70728</v>
      </c>
      <c r="C15" s="2"/>
      <c r="D15" s="1">
        <v>6193</v>
      </c>
      <c r="E15" s="2"/>
      <c r="F15" s="1">
        <v>13436</v>
      </c>
      <c r="G15" s="1">
        <v>7082</v>
      </c>
      <c r="H15" s="2">
        <v>620</v>
      </c>
      <c r="I15" s="1">
        <v>1222547</v>
      </c>
      <c r="J15" s="1">
        <v>122416</v>
      </c>
      <c r="K15" s="7"/>
      <c r="L15" s="8"/>
    </row>
    <row r="16" spans="1:22" ht="15" thickBot="1" x14ac:dyDescent="0.4">
      <c r="A16" s="42" t="s">
        <v>26</v>
      </c>
      <c r="B16" s="1">
        <v>67559</v>
      </c>
      <c r="C16" s="2"/>
      <c r="D16" s="1">
        <v>3190</v>
      </c>
      <c r="E16" s="2"/>
      <c r="F16" s="1">
        <v>59387</v>
      </c>
      <c r="G16" s="1">
        <v>11175</v>
      </c>
      <c r="H16" s="2">
        <v>528</v>
      </c>
      <c r="I16" s="1">
        <v>652701</v>
      </c>
      <c r="J16" s="1">
        <v>107962</v>
      </c>
      <c r="K16" s="8"/>
      <c r="L16" s="8"/>
    </row>
    <row r="17" spans="1:12" ht="15" thickBot="1" x14ac:dyDescent="0.4">
      <c r="A17" s="42" t="s">
        <v>24</v>
      </c>
      <c r="B17" s="1">
        <v>65397</v>
      </c>
      <c r="C17" s="2"/>
      <c r="D17" s="1">
        <v>1376</v>
      </c>
      <c r="E17" s="2"/>
      <c r="F17" s="1">
        <v>18483</v>
      </c>
      <c r="G17" s="1">
        <v>6235</v>
      </c>
      <c r="H17" s="2">
        <v>131</v>
      </c>
      <c r="I17" s="1">
        <v>910033</v>
      </c>
      <c r="J17" s="1">
        <v>86768</v>
      </c>
      <c r="K17" s="7"/>
      <c r="L17" s="8"/>
    </row>
    <row r="18" spans="1:12" ht="15" thickBot="1" x14ac:dyDescent="0.4">
      <c r="A18" s="42" t="s">
        <v>29</v>
      </c>
      <c r="B18" s="1">
        <v>62787</v>
      </c>
      <c r="C18" s="2"/>
      <c r="D18" s="1">
        <v>1763</v>
      </c>
      <c r="E18" s="2"/>
      <c r="F18" s="1">
        <v>52944</v>
      </c>
      <c r="G18" s="1">
        <v>7356</v>
      </c>
      <c r="H18" s="2">
        <v>207</v>
      </c>
      <c r="I18" s="1">
        <v>711093</v>
      </c>
      <c r="J18" s="1">
        <v>83310</v>
      </c>
      <c r="K18" s="7"/>
      <c r="L18" s="8"/>
    </row>
    <row r="19" spans="1:12" ht="15" thickBot="1" x14ac:dyDescent="0.4">
      <c r="A19" s="42" t="s">
        <v>14</v>
      </c>
      <c r="B19" s="1">
        <v>58137</v>
      </c>
      <c r="C19" s="2"/>
      <c r="D19" s="1">
        <v>3229</v>
      </c>
      <c r="E19" s="2"/>
      <c r="F19" s="1">
        <v>12683</v>
      </c>
      <c r="G19" s="1">
        <v>12506</v>
      </c>
      <c r="H19" s="2">
        <v>695</v>
      </c>
      <c r="I19" s="1">
        <v>728511</v>
      </c>
      <c r="J19" s="1">
        <v>156710</v>
      </c>
      <c r="K19" s="7"/>
      <c r="L19" s="8"/>
    </row>
    <row r="20" spans="1:12" ht="15" thickBot="1" x14ac:dyDescent="0.4">
      <c r="A20" s="42" t="s">
        <v>21</v>
      </c>
      <c r="B20" s="1">
        <v>52419</v>
      </c>
      <c r="C20" s="2"/>
      <c r="D20" s="1">
        <v>2890</v>
      </c>
      <c r="E20" s="2"/>
      <c r="F20" s="1">
        <v>36444</v>
      </c>
      <c r="G20" s="1">
        <v>4484</v>
      </c>
      <c r="H20" s="2">
        <v>247</v>
      </c>
      <c r="I20" s="1">
        <v>787929</v>
      </c>
      <c r="J20" s="1">
        <v>67407</v>
      </c>
      <c r="K20" s="7"/>
      <c r="L20" s="8"/>
    </row>
    <row r="21" spans="1:12" ht="15" thickBot="1" x14ac:dyDescent="0.4">
      <c r="A21" s="42" t="s">
        <v>23</v>
      </c>
      <c r="B21" s="1">
        <v>46514</v>
      </c>
      <c r="C21" s="2"/>
      <c r="D21" s="1">
        <v>4322</v>
      </c>
      <c r="E21" s="2"/>
      <c r="F21" s="1">
        <v>31220</v>
      </c>
      <c r="G21" s="1">
        <v>13046</v>
      </c>
      <c r="H21" s="1">
        <v>1212</v>
      </c>
      <c r="I21" s="1">
        <v>466394</v>
      </c>
      <c r="J21" s="1">
        <v>130815</v>
      </c>
      <c r="K21" s="8"/>
      <c r="L21" s="8"/>
    </row>
    <row r="22" spans="1:12" ht="15" thickBot="1" x14ac:dyDescent="0.4">
      <c r="A22" s="42" t="s">
        <v>27</v>
      </c>
      <c r="B22" s="1">
        <v>45594</v>
      </c>
      <c r="C22" s="2"/>
      <c r="D22" s="1">
        <v>2640</v>
      </c>
      <c r="E22" s="2"/>
      <c r="F22" s="1">
        <v>8308</v>
      </c>
      <c r="G22" s="1">
        <v>6773</v>
      </c>
      <c r="H22" s="2">
        <v>392</v>
      </c>
      <c r="I22" s="1">
        <v>484196</v>
      </c>
      <c r="J22" s="1">
        <v>71922</v>
      </c>
      <c r="K22" s="7"/>
      <c r="L22" s="8"/>
    </row>
    <row r="23" spans="1:12" ht="15" thickBot="1" x14ac:dyDescent="0.4">
      <c r="A23" s="42" t="s">
        <v>20</v>
      </c>
      <c r="B23" s="1">
        <v>43509</v>
      </c>
      <c r="C23" s="2"/>
      <c r="D23" s="2">
        <v>604</v>
      </c>
      <c r="E23" s="2"/>
      <c r="F23" s="1">
        <v>15306</v>
      </c>
      <c r="G23" s="1">
        <v>6371</v>
      </c>
      <c r="H23" s="2">
        <v>88</v>
      </c>
      <c r="I23" s="1">
        <v>793127</v>
      </c>
      <c r="J23" s="1">
        <v>116138</v>
      </c>
      <c r="K23" s="7"/>
      <c r="L23" s="8"/>
    </row>
    <row r="24" spans="1:12" ht="15" thickBot="1" x14ac:dyDescent="0.4">
      <c r="A24" s="42" t="s">
        <v>36</v>
      </c>
      <c r="B24" s="1">
        <v>38045</v>
      </c>
      <c r="C24" s="2"/>
      <c r="D24" s="2">
        <v>950</v>
      </c>
      <c r="E24" s="2"/>
      <c r="F24" s="1">
        <v>18229</v>
      </c>
      <c r="G24" s="1">
        <v>7759</v>
      </c>
      <c r="H24" s="2">
        <v>194</v>
      </c>
      <c r="I24" s="1">
        <v>406143</v>
      </c>
      <c r="J24" s="1">
        <v>82832</v>
      </c>
      <c r="K24" s="8"/>
      <c r="L24" s="8"/>
    </row>
    <row r="25" spans="1:12" ht="15" thickBot="1" x14ac:dyDescent="0.4">
      <c r="A25" s="3" t="s">
        <v>25</v>
      </c>
      <c r="B25" s="1">
        <v>36399</v>
      </c>
      <c r="C25" s="2"/>
      <c r="D25" s="2">
        <v>739</v>
      </c>
      <c r="E25" s="2"/>
      <c r="F25" s="1">
        <v>20189</v>
      </c>
      <c r="G25" s="1">
        <v>7070</v>
      </c>
      <c r="H25" s="2">
        <v>144</v>
      </c>
      <c r="I25" s="1">
        <v>420061</v>
      </c>
      <c r="J25" s="1">
        <v>81586</v>
      </c>
      <c r="K25" s="7"/>
      <c r="L25" s="8"/>
    </row>
    <row r="26" spans="1:12" ht="15" thickBot="1" x14ac:dyDescent="0.4">
      <c r="A26" s="3" t="s">
        <v>32</v>
      </c>
      <c r="B26" s="1">
        <v>36303</v>
      </c>
      <c r="C26" s="2"/>
      <c r="D26" s="1">
        <v>1476</v>
      </c>
      <c r="E26" s="2"/>
      <c r="F26" s="1">
        <v>3226</v>
      </c>
      <c r="G26" s="1">
        <v>6437</v>
      </c>
      <c r="H26" s="2">
        <v>262</v>
      </c>
      <c r="I26" s="1">
        <v>605316</v>
      </c>
      <c r="J26" s="1">
        <v>107333</v>
      </c>
      <c r="K26" s="7"/>
      <c r="L26" s="8"/>
    </row>
    <row r="27" spans="1:12" ht="15" thickBot="1" x14ac:dyDescent="0.4">
      <c r="A27" s="42" t="s">
        <v>9</v>
      </c>
      <c r="B27" s="1">
        <v>33888</v>
      </c>
      <c r="C27" s="2"/>
      <c r="D27" s="1">
        <v>1332</v>
      </c>
      <c r="E27" s="2"/>
      <c r="F27" s="1">
        <v>21720</v>
      </c>
      <c r="G27" s="1">
        <v>4450</v>
      </c>
      <c r="H27" s="2">
        <v>175</v>
      </c>
      <c r="I27" s="1">
        <v>557275</v>
      </c>
      <c r="J27" s="1">
        <v>73182</v>
      </c>
      <c r="K27" s="7"/>
      <c r="L27" s="8"/>
    </row>
    <row r="28" spans="1:12" ht="15" thickBot="1" x14ac:dyDescent="0.4">
      <c r="A28" s="42" t="s">
        <v>18</v>
      </c>
      <c r="B28" s="1">
        <v>32715</v>
      </c>
      <c r="C28" s="2"/>
      <c r="D28" s="1">
        <v>1690</v>
      </c>
      <c r="E28" s="2"/>
      <c r="F28" s="1">
        <v>23998</v>
      </c>
      <c r="G28" s="1">
        <v>5681</v>
      </c>
      <c r="H28" s="2">
        <v>293</v>
      </c>
      <c r="I28" s="1">
        <v>324632</v>
      </c>
      <c r="J28" s="1">
        <v>56372</v>
      </c>
      <c r="K28" s="8"/>
      <c r="L28" s="8"/>
    </row>
    <row r="29" spans="1:12" ht="15" thickBot="1" x14ac:dyDescent="0.4">
      <c r="A29" s="3" t="s">
        <v>41</v>
      </c>
      <c r="B29" s="1">
        <v>29152</v>
      </c>
      <c r="C29" s="51">
        <v>143</v>
      </c>
      <c r="D29" s="2">
        <v>717</v>
      </c>
      <c r="E29" s="52">
        <v>1</v>
      </c>
      <c r="F29" s="1">
        <v>4991</v>
      </c>
      <c r="G29" s="1">
        <v>9240</v>
      </c>
      <c r="H29" s="2">
        <v>227</v>
      </c>
      <c r="I29" s="1">
        <v>306498</v>
      </c>
      <c r="J29" s="1">
        <v>97145</v>
      </c>
      <c r="K29" s="7"/>
      <c r="L29" s="8"/>
    </row>
    <row r="30" spans="1:12" ht="15" thickBot="1" x14ac:dyDescent="0.4">
      <c r="A30" s="3" t="s">
        <v>22</v>
      </c>
      <c r="B30" s="1">
        <v>28659</v>
      </c>
      <c r="C30" s="2"/>
      <c r="D30" s="2">
        <v>784</v>
      </c>
      <c r="E30" s="2"/>
      <c r="F30" s="1">
        <v>5288</v>
      </c>
      <c r="G30" s="1">
        <v>4922</v>
      </c>
      <c r="H30" s="2">
        <v>135</v>
      </c>
      <c r="I30" s="1">
        <v>571201</v>
      </c>
      <c r="J30" s="1">
        <v>98103</v>
      </c>
      <c r="K30" s="7"/>
      <c r="L30" s="8"/>
    </row>
    <row r="31" spans="1:12" ht="15" thickBot="1" x14ac:dyDescent="0.4">
      <c r="A31" s="42" t="s">
        <v>30</v>
      </c>
      <c r="B31" s="1">
        <v>27247</v>
      </c>
      <c r="C31" s="2"/>
      <c r="D31" s="1">
        <v>1073</v>
      </c>
      <c r="E31" s="2"/>
      <c r="F31" s="1">
        <v>6786</v>
      </c>
      <c r="G31" s="1">
        <v>9155</v>
      </c>
      <c r="H31" s="2">
        <v>361</v>
      </c>
      <c r="I31" s="1">
        <v>299691</v>
      </c>
      <c r="J31" s="1">
        <v>100698</v>
      </c>
      <c r="K31" s="7"/>
      <c r="L31" s="8"/>
    </row>
    <row r="32" spans="1:12" ht="15" thickBot="1" x14ac:dyDescent="0.4">
      <c r="A32" s="3" t="s">
        <v>35</v>
      </c>
      <c r="B32" s="1">
        <v>22344</v>
      </c>
      <c r="C32" s="2"/>
      <c r="D32" s="1">
        <v>1038</v>
      </c>
      <c r="E32" s="2"/>
      <c r="F32" s="1">
        <v>16724</v>
      </c>
      <c r="G32" s="1">
        <v>3641</v>
      </c>
      <c r="H32" s="2">
        <v>169</v>
      </c>
      <c r="I32" s="1">
        <v>415991</v>
      </c>
      <c r="J32" s="1">
        <v>67779</v>
      </c>
      <c r="K32" s="7"/>
      <c r="L32" s="8"/>
    </row>
    <row r="33" spans="1:12" ht="15" thickBot="1" x14ac:dyDescent="0.4">
      <c r="A33" s="3" t="s">
        <v>28</v>
      </c>
      <c r="B33" s="1">
        <v>22217</v>
      </c>
      <c r="C33" s="2"/>
      <c r="D33" s="2">
        <v>172</v>
      </c>
      <c r="E33" s="2"/>
      <c r="F33" s="1">
        <v>9647</v>
      </c>
      <c r="G33" s="1">
        <v>6930</v>
      </c>
      <c r="H33" s="2">
        <v>54</v>
      </c>
      <c r="I33" s="1">
        <v>340753</v>
      </c>
      <c r="J33" s="1">
        <v>106287</v>
      </c>
      <c r="K33" s="8"/>
      <c r="L33" s="8"/>
    </row>
    <row r="34" spans="1:12" ht="15" thickBot="1" x14ac:dyDescent="0.4">
      <c r="A34" s="3" t="s">
        <v>34</v>
      </c>
      <c r="B34" s="1">
        <v>20777</v>
      </c>
      <c r="C34" s="2"/>
      <c r="D34" s="2">
        <v>270</v>
      </c>
      <c r="E34" s="2"/>
      <c r="F34" s="1">
        <v>5976</v>
      </c>
      <c r="G34" s="1">
        <v>6885</v>
      </c>
      <c r="H34" s="2">
        <v>89</v>
      </c>
      <c r="I34" s="1">
        <v>311203</v>
      </c>
      <c r="J34" s="1">
        <v>103122</v>
      </c>
      <c r="K34" s="7"/>
      <c r="L34" s="8"/>
    </row>
    <row r="35" spans="1:12" ht="15" thickBot="1" x14ac:dyDescent="0.4">
      <c r="A35" s="3" t="s">
        <v>50</v>
      </c>
      <c r="B35" s="1">
        <v>19177</v>
      </c>
      <c r="C35" s="2"/>
      <c r="D35" s="2">
        <v>274</v>
      </c>
      <c r="E35" s="2"/>
      <c r="F35" s="1">
        <v>5166</v>
      </c>
      <c r="G35" s="1">
        <v>9914</v>
      </c>
      <c r="H35" s="2">
        <v>142</v>
      </c>
      <c r="I35" s="1">
        <v>180826</v>
      </c>
      <c r="J35" s="1">
        <v>93479</v>
      </c>
      <c r="K35" s="7"/>
      <c r="L35" s="8"/>
    </row>
    <row r="36" spans="1:12" ht="15" thickBot="1" x14ac:dyDescent="0.4">
      <c r="A36" s="3" t="s">
        <v>31</v>
      </c>
      <c r="B36" s="1">
        <v>18456</v>
      </c>
      <c r="C36" s="2"/>
      <c r="D36" s="2">
        <v>507</v>
      </c>
      <c r="E36" s="2"/>
      <c r="F36" s="1">
        <v>6486</v>
      </c>
      <c r="G36" s="1">
        <v>5992</v>
      </c>
      <c r="H36" s="2">
        <v>165</v>
      </c>
      <c r="I36" s="1">
        <v>322944</v>
      </c>
      <c r="J36" s="1">
        <v>104847</v>
      </c>
      <c r="K36" s="7"/>
      <c r="L36" s="8"/>
    </row>
    <row r="37" spans="1:12" ht="15" thickBot="1" x14ac:dyDescent="0.4">
      <c r="A37" s="3" t="s">
        <v>40</v>
      </c>
      <c r="B37" s="1">
        <v>16813</v>
      </c>
      <c r="C37" s="2"/>
      <c r="D37" s="2">
        <v>950</v>
      </c>
      <c r="E37" s="2"/>
      <c r="F37" s="1">
        <v>14232</v>
      </c>
      <c r="G37" s="1">
        <v>15871</v>
      </c>
      <c r="H37" s="2">
        <v>897</v>
      </c>
      <c r="I37" s="1">
        <v>242282</v>
      </c>
      <c r="J37" s="1">
        <v>228706</v>
      </c>
      <c r="K37" s="8"/>
      <c r="L37" s="8"/>
    </row>
    <row r="38" spans="1:12" ht="15" thickBot="1" x14ac:dyDescent="0.4">
      <c r="A38" s="42" t="s">
        <v>38</v>
      </c>
      <c r="B38" s="1">
        <v>15642</v>
      </c>
      <c r="C38" s="2"/>
      <c r="D38" s="2">
        <v>565</v>
      </c>
      <c r="E38" s="2"/>
      <c r="F38" s="1">
        <v>11087</v>
      </c>
      <c r="G38" s="1">
        <v>3501</v>
      </c>
      <c r="H38" s="2">
        <v>126</v>
      </c>
      <c r="I38" s="1">
        <v>404781</v>
      </c>
      <c r="J38" s="1">
        <v>90602</v>
      </c>
      <c r="K38" s="7"/>
      <c r="L38" s="8"/>
    </row>
    <row r="39" spans="1:12" ht="15" thickBot="1" x14ac:dyDescent="0.4">
      <c r="A39" s="3" t="s">
        <v>45</v>
      </c>
      <c r="B39" s="1">
        <v>14559</v>
      </c>
      <c r="C39" s="2"/>
      <c r="D39" s="2">
        <v>275</v>
      </c>
      <c r="E39" s="2"/>
      <c r="F39" s="1">
        <v>5189</v>
      </c>
      <c r="G39" s="1">
        <v>4997</v>
      </c>
      <c r="H39" s="2">
        <v>94</v>
      </c>
      <c r="I39" s="1">
        <v>176725</v>
      </c>
      <c r="J39" s="1">
        <v>60661</v>
      </c>
      <c r="K39" s="7"/>
      <c r="L39" s="8"/>
    </row>
    <row r="40" spans="1:12" ht="15" thickBot="1" x14ac:dyDescent="0.4">
      <c r="A40" s="42" t="s">
        <v>46</v>
      </c>
      <c r="B40" s="1">
        <v>13757</v>
      </c>
      <c r="C40" s="2"/>
      <c r="D40" s="2">
        <v>387</v>
      </c>
      <c r="E40" s="2"/>
      <c r="F40" s="1">
        <v>3285</v>
      </c>
      <c r="G40" s="1">
        <v>3477</v>
      </c>
      <c r="H40" s="2">
        <v>98</v>
      </c>
      <c r="I40" s="1">
        <v>341597</v>
      </c>
      <c r="J40" s="1">
        <v>86328</v>
      </c>
      <c r="K40" s="7"/>
      <c r="L40" s="8"/>
    </row>
    <row r="41" spans="1:12" ht="15" thickBot="1" x14ac:dyDescent="0.4">
      <c r="A41" s="42" t="s">
        <v>44</v>
      </c>
      <c r="B41" s="1">
        <v>12147</v>
      </c>
      <c r="C41" s="2"/>
      <c r="D41" s="2">
        <v>497</v>
      </c>
      <c r="E41" s="2"/>
      <c r="F41" s="1">
        <v>6257</v>
      </c>
      <c r="G41" s="1">
        <v>5793</v>
      </c>
      <c r="H41" s="2">
        <v>237</v>
      </c>
      <c r="I41" s="1">
        <v>344181</v>
      </c>
      <c r="J41" s="1">
        <v>164144</v>
      </c>
      <c r="K41" s="7"/>
      <c r="L41" s="8"/>
    </row>
    <row r="42" spans="1:12" ht="15" thickBot="1" x14ac:dyDescent="0.4">
      <c r="A42" s="3" t="s">
        <v>43</v>
      </c>
      <c r="B42" s="1">
        <v>11474</v>
      </c>
      <c r="C42" s="2"/>
      <c r="D42" s="2">
        <v>509</v>
      </c>
      <c r="E42" s="2"/>
      <c r="F42" s="1">
        <v>4298</v>
      </c>
      <c r="G42" s="1">
        <v>11783</v>
      </c>
      <c r="H42" s="2">
        <v>523</v>
      </c>
      <c r="I42" s="1">
        <v>110881</v>
      </c>
      <c r="J42" s="1">
        <v>113868</v>
      </c>
      <c r="K42" s="8"/>
      <c r="L42" s="8"/>
    </row>
    <row r="43" spans="1:12" ht="21.5" thickBot="1" x14ac:dyDescent="0.4">
      <c r="A43" s="3" t="s">
        <v>63</v>
      </c>
      <c r="B43" s="1">
        <v>10327</v>
      </c>
      <c r="C43" s="2"/>
      <c r="D43" s="2">
        <v>551</v>
      </c>
      <c r="E43" s="2"/>
      <c r="F43" s="1">
        <v>8506</v>
      </c>
      <c r="G43" s="1">
        <v>14633</v>
      </c>
      <c r="H43" s="2">
        <v>781</v>
      </c>
      <c r="I43" s="1">
        <v>97295</v>
      </c>
      <c r="J43" s="1">
        <v>137861</v>
      </c>
      <c r="K43" s="8"/>
      <c r="L43" s="8"/>
    </row>
    <row r="44" spans="1:12" ht="15" thickBot="1" x14ac:dyDescent="0.4">
      <c r="A44" s="42" t="s">
        <v>37</v>
      </c>
      <c r="B44" s="1">
        <v>8656</v>
      </c>
      <c r="C44" s="2"/>
      <c r="D44" s="2">
        <v>207</v>
      </c>
      <c r="E44" s="2"/>
      <c r="F44" s="1">
        <v>5727</v>
      </c>
      <c r="G44" s="1">
        <v>2052</v>
      </c>
      <c r="H44" s="2">
        <v>49</v>
      </c>
      <c r="I44" s="1">
        <v>237243</v>
      </c>
      <c r="J44" s="1">
        <v>56249</v>
      </c>
      <c r="K44" s="7"/>
      <c r="L44" s="8"/>
    </row>
    <row r="45" spans="1:12" ht="15" thickBot="1" x14ac:dyDescent="0.4">
      <c r="A45" s="3" t="s">
        <v>54</v>
      </c>
      <c r="B45" s="1">
        <v>6764</v>
      </c>
      <c r="C45" s="2"/>
      <c r="D45" s="2">
        <v>91</v>
      </c>
      <c r="E45" s="2"/>
      <c r="F45" s="2">
        <v>801</v>
      </c>
      <c r="G45" s="1">
        <v>7646</v>
      </c>
      <c r="H45" s="2">
        <v>103</v>
      </c>
      <c r="I45" s="1">
        <v>80088</v>
      </c>
      <c r="J45" s="1">
        <v>90530</v>
      </c>
      <c r="K45" s="8"/>
      <c r="L45" s="8"/>
    </row>
    <row r="46" spans="1:12" ht="15" thickBot="1" x14ac:dyDescent="0.4">
      <c r="A46" s="3" t="s">
        <v>49</v>
      </c>
      <c r="B46" s="1">
        <v>6117</v>
      </c>
      <c r="C46" s="2"/>
      <c r="D46" s="2">
        <v>92</v>
      </c>
      <c r="E46" s="2"/>
      <c r="F46" s="1">
        <v>1792</v>
      </c>
      <c r="G46" s="1">
        <v>3423</v>
      </c>
      <c r="H46" s="2">
        <v>51</v>
      </c>
      <c r="I46" s="1">
        <v>90476</v>
      </c>
      <c r="J46" s="1">
        <v>50628</v>
      </c>
      <c r="K46" s="7"/>
      <c r="L46" s="8"/>
    </row>
    <row r="47" spans="1:12" ht="15" thickBot="1" x14ac:dyDescent="0.4">
      <c r="A47" s="3" t="s">
        <v>42</v>
      </c>
      <c r="B47" s="1">
        <v>5782</v>
      </c>
      <c r="C47" s="2"/>
      <c r="D47" s="2">
        <v>371</v>
      </c>
      <c r="E47" s="2"/>
      <c r="F47" s="2">
        <v>948</v>
      </c>
      <c r="G47" s="1">
        <v>4252</v>
      </c>
      <c r="H47" s="2">
        <v>273</v>
      </c>
      <c r="I47" s="1">
        <v>138433</v>
      </c>
      <c r="J47" s="1">
        <v>101811</v>
      </c>
      <c r="K47" s="8"/>
      <c r="L47" s="8"/>
    </row>
    <row r="48" spans="1:12" ht="15" thickBot="1" x14ac:dyDescent="0.4">
      <c r="A48" s="3" t="s">
        <v>53</v>
      </c>
      <c r="B48" s="1">
        <v>3576</v>
      </c>
      <c r="C48" s="2"/>
      <c r="D48" s="2">
        <v>79</v>
      </c>
      <c r="E48" s="2"/>
      <c r="F48" s="2">
        <v>302</v>
      </c>
      <c r="G48" s="1">
        <v>4693</v>
      </c>
      <c r="H48" s="2">
        <v>104</v>
      </c>
      <c r="I48" s="1">
        <v>106122</v>
      </c>
      <c r="J48" s="1">
        <v>139256</v>
      </c>
      <c r="K48" s="8"/>
      <c r="L48" s="8"/>
    </row>
    <row r="49" spans="1:12" ht="15" thickBot="1" x14ac:dyDescent="0.4">
      <c r="A49" s="3" t="s">
        <v>39</v>
      </c>
      <c r="B49" s="1">
        <v>3253</v>
      </c>
      <c r="C49" s="2"/>
      <c r="D49" s="2">
        <v>105</v>
      </c>
      <c r="E49" s="2"/>
      <c r="F49" s="2">
        <v>502</v>
      </c>
      <c r="G49" s="1">
        <v>2420</v>
      </c>
      <c r="H49" s="2">
        <v>78</v>
      </c>
      <c r="I49" s="1">
        <v>102039</v>
      </c>
      <c r="J49" s="1">
        <v>75910</v>
      </c>
      <c r="K49" s="7"/>
      <c r="L49" s="8"/>
    </row>
    <row r="50" spans="1:12" ht="15" thickBot="1" x14ac:dyDescent="0.4">
      <c r="A50" s="3" t="s">
        <v>56</v>
      </c>
      <c r="B50" s="1">
        <v>2905</v>
      </c>
      <c r="C50" s="2"/>
      <c r="D50" s="2">
        <v>93</v>
      </c>
      <c r="E50" s="2"/>
      <c r="F50" s="2">
        <v>540</v>
      </c>
      <c r="G50" s="1">
        <v>1621</v>
      </c>
      <c r="H50" s="2">
        <v>52</v>
      </c>
      <c r="I50" s="1">
        <v>171663</v>
      </c>
      <c r="J50" s="1">
        <v>95786</v>
      </c>
      <c r="K50" s="8"/>
      <c r="L50" s="8"/>
    </row>
    <row r="51" spans="1:12" ht="15" thickBot="1" x14ac:dyDescent="0.4">
      <c r="A51" s="3" t="s">
        <v>55</v>
      </c>
      <c r="B51" s="1">
        <v>1487</v>
      </c>
      <c r="C51" s="2"/>
      <c r="D51" s="2">
        <v>20</v>
      </c>
      <c r="E51" s="2"/>
      <c r="F51" s="2">
        <v>370</v>
      </c>
      <c r="G51" s="1">
        <v>2569</v>
      </c>
      <c r="H51" s="2">
        <v>35</v>
      </c>
      <c r="I51" s="1">
        <v>45969</v>
      </c>
      <c r="J51" s="1">
        <v>79427</v>
      </c>
      <c r="K51" s="7"/>
      <c r="L51" s="8"/>
    </row>
    <row r="52" spans="1:12" ht="15" thickBot="1" x14ac:dyDescent="0.4">
      <c r="A52" s="3" t="s">
        <v>48</v>
      </c>
      <c r="B52" s="1">
        <v>1208</v>
      </c>
      <c r="C52" s="2"/>
      <c r="D52" s="2">
        <v>56</v>
      </c>
      <c r="E52" s="2"/>
      <c r="F52" s="2">
        <v>199</v>
      </c>
      <c r="G52" s="1">
        <v>1936</v>
      </c>
      <c r="H52" s="2">
        <v>90</v>
      </c>
      <c r="I52" s="1">
        <v>65764</v>
      </c>
      <c r="J52" s="1">
        <v>105393</v>
      </c>
      <c r="K52" s="8"/>
      <c r="L52" s="8"/>
    </row>
    <row r="53" spans="1:12" ht="15" thickBot="1" x14ac:dyDescent="0.4">
      <c r="A53" s="3" t="s">
        <v>51</v>
      </c>
      <c r="B53" s="2">
        <v>967</v>
      </c>
      <c r="C53" s="2"/>
      <c r="D53" s="2">
        <v>22</v>
      </c>
      <c r="E53" s="2"/>
      <c r="F53" s="2">
        <v>303</v>
      </c>
      <c r="G53" s="2">
        <v>905</v>
      </c>
      <c r="H53" s="2">
        <v>21</v>
      </c>
      <c r="I53" s="1">
        <v>90861</v>
      </c>
      <c r="J53" s="1">
        <v>85014</v>
      </c>
      <c r="K53" s="7"/>
      <c r="L53" s="8"/>
    </row>
    <row r="54" spans="1:12" ht="15" thickBot="1" x14ac:dyDescent="0.4">
      <c r="A54" s="3" t="s">
        <v>52</v>
      </c>
      <c r="B54" s="2">
        <v>940</v>
      </c>
      <c r="C54" s="2"/>
      <c r="D54" s="2">
        <v>14</v>
      </c>
      <c r="E54" s="2"/>
      <c r="F54" s="2">
        <v>400</v>
      </c>
      <c r="G54" s="1">
        <v>1285</v>
      </c>
      <c r="H54" s="2">
        <v>19</v>
      </c>
      <c r="I54" s="1">
        <v>112185</v>
      </c>
      <c r="J54" s="1">
        <v>153354</v>
      </c>
      <c r="K54" s="8"/>
      <c r="L54" s="8"/>
    </row>
    <row r="55" spans="1:12" ht="15" thickBot="1" x14ac:dyDescent="0.4">
      <c r="A55" s="3" t="s">
        <v>47</v>
      </c>
      <c r="B55" s="2">
        <v>917</v>
      </c>
      <c r="C55" s="2"/>
      <c r="D55" s="2">
        <v>18</v>
      </c>
      <c r="E55" s="2"/>
      <c r="F55" s="2">
        <v>163</v>
      </c>
      <c r="G55" s="2">
        <v>648</v>
      </c>
      <c r="H55" s="2">
        <v>13</v>
      </c>
      <c r="I55" s="1">
        <v>92225</v>
      </c>
      <c r="J55" s="1">
        <v>65137</v>
      </c>
      <c r="K55" s="7"/>
      <c r="L55" s="8"/>
    </row>
    <row r="56" spans="1:12" ht="15" thickBot="1" x14ac:dyDescent="0.4">
      <c r="A56" s="3" t="s">
        <v>64</v>
      </c>
      <c r="B56" s="2">
        <v>257</v>
      </c>
      <c r="C56" s="2"/>
      <c r="D56" s="2">
        <v>5</v>
      </c>
      <c r="E56" s="2"/>
      <c r="F56" s="2">
        <v>73</v>
      </c>
      <c r="G56" s="2"/>
      <c r="H56" s="2"/>
      <c r="I56" s="1">
        <v>12969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7465</v>
      </c>
      <c r="C58" s="2"/>
      <c r="D58" s="2">
        <v>153</v>
      </c>
      <c r="E58" s="2"/>
      <c r="F58" s="1">
        <v>5953</v>
      </c>
      <c r="G58" s="1">
        <v>2204</v>
      </c>
      <c r="H58" s="2">
        <v>45</v>
      </c>
      <c r="I58" s="1">
        <v>359473</v>
      </c>
      <c r="J58" s="1">
        <v>106135</v>
      </c>
      <c r="K58" s="7"/>
      <c r="L58" s="7"/>
    </row>
    <row r="59" spans="1:12" ht="21.5" thickBot="1" x14ac:dyDescent="0.4">
      <c r="A59" s="58" t="s">
        <v>66</v>
      </c>
      <c r="B59" s="59">
        <v>84</v>
      </c>
      <c r="C59" s="59"/>
      <c r="D59" s="59">
        <v>6</v>
      </c>
      <c r="E59" s="59"/>
      <c r="F59" s="59">
        <v>5</v>
      </c>
      <c r="G59" s="59"/>
      <c r="H59" s="59"/>
      <c r="I59" s="60">
        <v>2907</v>
      </c>
      <c r="J59" s="59"/>
      <c r="K59" s="61"/>
      <c r="L59" s="43"/>
    </row>
  </sheetData>
  <mergeCells count="2">
    <mergeCell ref="L1:N1"/>
    <mergeCell ref="Q1:U1"/>
  </mergeCells>
  <hyperlinks>
    <hyperlink ref="A5" r:id="rId1" display="https://www.worldometers.info/coronavirus/usa/new-york/" xr:uid="{4559ABB8-D0AA-4985-AD4D-951CCE4C3A51}"/>
    <hyperlink ref="A6" r:id="rId2" display="https://www.worldometers.info/coronavirus/usa/california/" xr:uid="{EB0B37AD-DEF5-4F81-AB3A-B999092F94B2}"/>
    <hyperlink ref="A7" r:id="rId3" display="https://www.worldometers.info/coronavirus/usa/new-jersey/" xr:uid="{0A104E2C-41ED-48C9-BB2F-5B83BD87978C}"/>
    <hyperlink ref="A8" r:id="rId4" display="https://www.worldometers.info/coronavirus/usa/texas/" xr:uid="{3AB04114-7F3C-4BF0-955C-2F4F594E478D}"/>
    <hyperlink ref="A9" r:id="rId5" display="https://www.worldometers.info/coronavirus/usa/florida/" xr:uid="{38DBC7F5-4C30-4AE0-A520-264AF6048A17}"/>
    <hyperlink ref="A10" r:id="rId6" display="https://www.worldometers.info/coronavirus/usa/illinois/" xr:uid="{AF092620-6FD4-4352-8EC3-E9C96255C728}"/>
    <hyperlink ref="A11" r:id="rId7" display="https://www.worldometers.info/coronavirus/usa/massachusetts/" xr:uid="{EC2B378F-CE29-4D78-A441-CC0AAE64034D}"/>
    <hyperlink ref="A12" r:id="rId8" display="https://www.worldometers.info/coronavirus/usa/pennsylvania/" xr:uid="{0D34AE77-0977-44BC-AFE9-CF2978B0CB0D}"/>
    <hyperlink ref="A13" r:id="rId9" display="https://www.worldometers.info/coronavirus/usa/georgia/" xr:uid="{30DD9710-FD04-42D3-A4A1-492C996C71E6}"/>
    <hyperlink ref="A14" r:id="rId10" display="https://www.worldometers.info/coronavirus/usa/arizona/" xr:uid="{870ABEE3-3FB4-43ED-B512-1AF93AAA4269}"/>
    <hyperlink ref="A15" r:id="rId11" display="https://www.worldometers.info/coronavirus/usa/michigan/" xr:uid="{809BD7DD-6B97-4876-A214-E9EB40C7980D}"/>
    <hyperlink ref="A16" r:id="rId12" display="https://www.worldometers.info/coronavirus/usa/maryland/" xr:uid="{AC8B642A-5753-4910-9061-09DDE440AFA5}"/>
    <hyperlink ref="A17" r:id="rId13" display="https://www.worldometers.info/coronavirus/usa/north-carolina/" xr:uid="{3A5683B4-D2A1-4E14-B826-74A1A4646DF4}"/>
    <hyperlink ref="A18" r:id="rId14" display="https://www.worldometers.info/coronavirus/usa/virginia/" xr:uid="{F05EDB77-35AF-4263-A97C-FAA456AC1B24}"/>
    <hyperlink ref="A19" r:id="rId15" display="https://www.worldometers.info/coronavirus/usa/louisiana/" xr:uid="{FF65F70B-8243-4A0E-9F8C-30063CB33549}"/>
    <hyperlink ref="A20" r:id="rId16" display="https://www.worldometers.info/coronavirus/usa/ohio/" xr:uid="{09D4A3BB-EBC6-4986-BBC8-1BCC070D7121}"/>
    <hyperlink ref="A21" r:id="rId17" display="https://www.worldometers.info/coronavirus/usa/connecticut/" xr:uid="{B3EDF417-1C6A-4093-92AC-572D2C232DD2}"/>
    <hyperlink ref="A22" r:id="rId18" display="https://www.worldometers.info/coronavirus/usa/indiana/" xr:uid="{04586F7C-A8CB-48DC-9C84-DF9E4F7EB81F}"/>
    <hyperlink ref="A23" r:id="rId19" display="https://www.worldometers.info/coronavirus/usa/tennessee/" xr:uid="{F343A69F-2EB5-4D21-AA66-91A3B5CA0CCB}"/>
    <hyperlink ref="A24" r:id="rId20" display="https://www.worldometers.info/coronavirus/usa/alabama/" xr:uid="{C3B83114-E4C7-41CB-A415-81E5C3D54C22}"/>
    <hyperlink ref="A27" r:id="rId21" display="https://www.worldometers.info/coronavirus/usa/washington/" xr:uid="{23060F84-3514-4720-A786-F6C340DA57E2}"/>
    <hyperlink ref="A28" r:id="rId22" display="https://www.worldometers.info/coronavirus/usa/colorado/" xr:uid="{A342A97E-C06A-455B-9A3D-82B179681109}"/>
    <hyperlink ref="A31" r:id="rId23" display="https://www.worldometers.info/coronavirus/usa/mississippi/" xr:uid="{E65424AC-C393-4B6D-9E46-4A91841F8A30}"/>
    <hyperlink ref="A38" r:id="rId24" display="https://www.worldometers.info/coronavirus/usa/kentucky/" xr:uid="{03C1DE0B-68DC-4C15-A596-FD845AA1CCEB}"/>
    <hyperlink ref="A40" r:id="rId25" display="https://www.worldometers.info/coronavirus/usa/oklahoma/" xr:uid="{1D280D10-EFD5-4368-9431-DBE59B97B960}"/>
    <hyperlink ref="A41" r:id="rId26" display="https://www.worldometers.info/coronavirus/usa/new-mexico/" xr:uid="{90F93B0A-ACF1-4D31-90BE-B0DE7B82D424}"/>
    <hyperlink ref="A44" r:id="rId27" display="https://www.worldometers.info/coronavirus/usa/oregon/" xr:uid="{CD2567D3-71F0-4BF9-9E59-89D210AC82BE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31" customWidth="1"/>
    <col min="2" max="2" width="11.90625" style="31" customWidth="1"/>
    <col min="3" max="3" width="14.36328125" style="31" hidden="1" customWidth="1"/>
    <col min="4" max="4" width="14.36328125" style="31" customWidth="1"/>
    <col min="5" max="5" width="14.36328125" style="31" hidden="1" customWidth="1"/>
    <col min="6" max="10" width="14.36328125" style="31" customWidth="1"/>
    <col min="11" max="11" width="4.08984375" style="30" customWidth="1"/>
    <col min="12" max="12" width="10.08984375" style="30" customWidth="1"/>
    <col min="13" max="13" width="8.7265625" style="30"/>
    <col min="14" max="14" width="12.6328125" style="30" customWidth="1"/>
    <col min="15" max="15" width="9.81640625" style="49" customWidth="1"/>
    <col min="16" max="16384" width="8.7265625" style="30"/>
  </cols>
  <sheetData>
    <row r="1" spans="1:15" customFormat="1" ht="44" thickBot="1" x14ac:dyDescent="0.4">
      <c r="A1" s="28" t="s">
        <v>1</v>
      </c>
      <c r="B1" s="29" t="s">
        <v>93</v>
      </c>
      <c r="C1" s="29" t="s">
        <v>92</v>
      </c>
      <c r="D1" s="29" t="s">
        <v>91</v>
      </c>
      <c r="E1" s="29" t="s">
        <v>90</v>
      </c>
      <c r="F1" s="29" t="s">
        <v>89</v>
      </c>
      <c r="G1" s="29" t="s">
        <v>88</v>
      </c>
      <c r="H1" s="29" t="s">
        <v>94</v>
      </c>
      <c r="I1" s="29" t="s">
        <v>87</v>
      </c>
      <c r="J1" s="29" t="s">
        <v>86</v>
      </c>
      <c r="L1" s="29" t="s">
        <v>98</v>
      </c>
      <c r="M1" s="29" t="s">
        <v>99</v>
      </c>
      <c r="N1" s="29" t="s">
        <v>100</v>
      </c>
      <c r="O1" s="29" t="s">
        <v>101</v>
      </c>
    </row>
    <row r="2" spans="1:15" ht="15" thickBot="1" x14ac:dyDescent="0.35">
      <c r="A2" s="42" t="s">
        <v>36</v>
      </c>
      <c r="B2" s="1">
        <v>38045</v>
      </c>
      <c r="C2" s="2"/>
      <c r="D2" s="2">
        <v>950</v>
      </c>
      <c r="E2" s="2"/>
      <c r="F2" s="1">
        <v>18229</v>
      </c>
      <c r="G2" s="1">
        <v>7759</v>
      </c>
      <c r="H2" s="2">
        <v>194</v>
      </c>
      <c r="I2" s="1">
        <v>406143</v>
      </c>
      <c r="J2" s="1">
        <v>82832</v>
      </c>
      <c r="K2" s="40"/>
      <c r="L2" s="46">
        <f>IFERROR(B2/I2,0)</f>
        <v>9.3673903034152989E-2</v>
      </c>
      <c r="M2" s="47">
        <f>IFERROR(H2/G2,0)</f>
        <v>2.5003222064699061E-2</v>
      </c>
      <c r="N2" s="45">
        <f>D2*250</f>
        <v>237500</v>
      </c>
      <c r="O2" s="48">
        <f>ABS(N2-B2)/B2</f>
        <v>5.2426074385596007</v>
      </c>
    </row>
    <row r="3" spans="1:15" ht="15" thickBot="1" x14ac:dyDescent="0.35">
      <c r="A3" s="3" t="s">
        <v>52</v>
      </c>
      <c r="B3" s="2">
        <v>940</v>
      </c>
      <c r="C3" s="2"/>
      <c r="D3" s="2">
        <v>14</v>
      </c>
      <c r="E3" s="2"/>
      <c r="F3" s="2">
        <v>400</v>
      </c>
      <c r="G3" s="1">
        <v>1285</v>
      </c>
      <c r="H3" s="2">
        <v>19</v>
      </c>
      <c r="I3" s="1">
        <v>112185</v>
      </c>
      <c r="J3" s="1">
        <v>153354</v>
      </c>
      <c r="K3" s="39"/>
      <c r="L3" s="46">
        <f>IFERROR(B3/I3,0)</f>
        <v>8.3790168026028431E-3</v>
      </c>
      <c r="M3" s="47">
        <f>IFERROR(H3/G3,0)</f>
        <v>1.4785992217898832E-2</v>
      </c>
      <c r="N3" s="45">
        <f>D3*250</f>
        <v>3500</v>
      </c>
      <c r="O3" s="48">
        <f t="shared" ref="O3:O56" si="0">ABS(N3-B3)/B3</f>
        <v>2.7234042553191489</v>
      </c>
    </row>
    <row r="4" spans="1:15" ht="15" thickBot="1" x14ac:dyDescent="0.35">
      <c r="A4" s="42" t="s">
        <v>33</v>
      </c>
      <c r="B4" s="1">
        <v>79215</v>
      </c>
      <c r="C4" s="2"/>
      <c r="D4" s="1">
        <v>1632</v>
      </c>
      <c r="E4" s="2"/>
      <c r="F4" s="1">
        <v>68172</v>
      </c>
      <c r="G4" s="1">
        <v>10883</v>
      </c>
      <c r="H4" s="2">
        <v>224</v>
      </c>
      <c r="I4" s="1">
        <v>701834</v>
      </c>
      <c r="J4" s="1">
        <v>96423</v>
      </c>
      <c r="K4" s="40"/>
      <c r="L4" s="46">
        <f>IFERROR(B4/I4,0)</f>
        <v>0.11286857006072661</v>
      </c>
      <c r="M4" s="47">
        <f>IFERROR(H4/G4,0)</f>
        <v>2.0582559955894513E-2</v>
      </c>
      <c r="N4" s="45">
        <f>D4*250</f>
        <v>408000</v>
      </c>
      <c r="O4" s="48">
        <f t="shared" si="0"/>
        <v>4.1505396705169479</v>
      </c>
    </row>
    <row r="5" spans="1:15" ht="12.5" customHeight="1" thickBot="1" x14ac:dyDescent="0.35">
      <c r="A5" s="3" t="s">
        <v>34</v>
      </c>
      <c r="B5" s="1">
        <v>20777</v>
      </c>
      <c r="C5" s="2"/>
      <c r="D5" s="2">
        <v>270</v>
      </c>
      <c r="E5" s="2"/>
      <c r="F5" s="1">
        <v>5976</v>
      </c>
      <c r="G5" s="1">
        <v>6885</v>
      </c>
      <c r="H5" s="2">
        <v>89</v>
      </c>
      <c r="I5" s="1">
        <v>311203</v>
      </c>
      <c r="J5" s="1">
        <v>103122</v>
      </c>
      <c r="K5" s="39"/>
      <c r="L5" s="46">
        <f>IFERROR(B5/I5,0)</f>
        <v>6.6763495210521745E-2</v>
      </c>
      <c r="M5" s="47">
        <f>IFERROR(H5/G5,0)</f>
        <v>1.2926652142338417E-2</v>
      </c>
      <c r="N5" s="45">
        <f>D5*250</f>
        <v>67500</v>
      </c>
      <c r="O5" s="48">
        <f t="shared" si="0"/>
        <v>2.2487847138662946</v>
      </c>
    </row>
    <row r="6" spans="1:15" ht="15" thickBot="1" x14ac:dyDescent="0.35">
      <c r="A6" s="42" t="s">
        <v>10</v>
      </c>
      <c r="B6" s="1">
        <v>230891</v>
      </c>
      <c r="C6" s="2"/>
      <c r="D6" s="1">
        <v>6081</v>
      </c>
      <c r="E6" s="2"/>
      <c r="F6" s="1">
        <v>161148</v>
      </c>
      <c r="G6" s="1">
        <v>5844</v>
      </c>
      <c r="H6" s="2">
        <v>154</v>
      </c>
      <c r="I6" s="1">
        <v>4168509</v>
      </c>
      <c r="J6" s="1">
        <v>105499</v>
      </c>
      <c r="K6" s="40"/>
      <c r="L6" s="46">
        <f>IFERROR(B6/I6,0)</f>
        <v>5.5389349045426077E-2</v>
      </c>
      <c r="M6" s="47">
        <f>IFERROR(H6/G6,0)</f>
        <v>2.6351813826146476E-2</v>
      </c>
      <c r="N6" s="45">
        <f>D6*250</f>
        <v>1520250</v>
      </c>
      <c r="O6" s="48">
        <f t="shared" si="0"/>
        <v>5.5842756971904493</v>
      </c>
    </row>
    <row r="7" spans="1:15" ht="15" thickBot="1" x14ac:dyDescent="0.35">
      <c r="A7" s="42" t="s">
        <v>18</v>
      </c>
      <c r="B7" s="1">
        <v>32715</v>
      </c>
      <c r="C7" s="2"/>
      <c r="D7" s="1">
        <v>1690</v>
      </c>
      <c r="E7" s="2"/>
      <c r="F7" s="1">
        <v>23998</v>
      </c>
      <c r="G7" s="1">
        <v>5681</v>
      </c>
      <c r="H7" s="2">
        <v>293</v>
      </c>
      <c r="I7" s="1">
        <v>324632</v>
      </c>
      <c r="J7" s="1">
        <v>56372</v>
      </c>
      <c r="K7" s="40"/>
      <c r="L7" s="46">
        <f>IFERROR(B7/I7,0)</f>
        <v>0.10077564750240273</v>
      </c>
      <c r="M7" s="47">
        <f>IFERROR(H7/G7,0)</f>
        <v>5.157542686146805E-2</v>
      </c>
      <c r="N7" s="45">
        <f>D7*250</f>
        <v>422500</v>
      </c>
      <c r="O7" s="48">
        <f t="shared" si="0"/>
        <v>11.914565184166285</v>
      </c>
    </row>
    <row r="8" spans="1:15" ht="15" thickBot="1" x14ac:dyDescent="0.35">
      <c r="A8" s="42" t="s">
        <v>23</v>
      </c>
      <c r="B8" s="1">
        <v>46514</v>
      </c>
      <c r="C8" s="2"/>
      <c r="D8" s="1">
        <v>4322</v>
      </c>
      <c r="E8" s="2"/>
      <c r="F8" s="1">
        <v>31220</v>
      </c>
      <c r="G8" s="1">
        <v>13046</v>
      </c>
      <c r="H8" s="1">
        <v>1212</v>
      </c>
      <c r="I8" s="1">
        <v>466394</v>
      </c>
      <c r="J8" s="1">
        <v>130815</v>
      </c>
      <c r="K8" s="40"/>
      <c r="L8" s="46">
        <f>IFERROR(B8/I8,0)</f>
        <v>9.9731128616577402E-2</v>
      </c>
      <c r="M8" s="47">
        <f>IFERROR(H8/G8,0)</f>
        <v>9.290203893913844E-2</v>
      </c>
      <c r="N8" s="45">
        <f>D8*250</f>
        <v>1080500</v>
      </c>
      <c r="O8" s="48">
        <f t="shared" si="0"/>
        <v>22.229565292170101</v>
      </c>
    </row>
    <row r="9" spans="1:15" ht="14.5" thickBot="1" x14ac:dyDescent="0.35">
      <c r="A9" s="3" t="s">
        <v>43</v>
      </c>
      <c r="B9" s="1">
        <v>11474</v>
      </c>
      <c r="C9" s="2"/>
      <c r="D9" s="2">
        <v>509</v>
      </c>
      <c r="E9" s="2"/>
      <c r="F9" s="1">
        <v>4298</v>
      </c>
      <c r="G9" s="1">
        <v>11783</v>
      </c>
      <c r="H9" s="2">
        <v>523</v>
      </c>
      <c r="I9" s="1">
        <v>110881</v>
      </c>
      <c r="J9" s="1">
        <v>113868</v>
      </c>
      <c r="K9" s="40"/>
      <c r="L9" s="46">
        <f>IFERROR(B9/I9,0)</f>
        <v>0.10348030771728249</v>
      </c>
      <c r="M9" s="47">
        <f>IFERROR(H9/G9,0)</f>
        <v>4.4385979801408806E-2</v>
      </c>
      <c r="N9" s="45">
        <f>D9*250</f>
        <v>127250</v>
      </c>
      <c r="O9" s="48">
        <f t="shared" si="0"/>
        <v>10.0902910929057</v>
      </c>
    </row>
    <row r="10" spans="1:15" ht="15" thickBot="1" x14ac:dyDescent="0.35">
      <c r="A10" s="3" t="s">
        <v>63</v>
      </c>
      <c r="B10" s="1">
        <v>10327</v>
      </c>
      <c r="C10" s="2"/>
      <c r="D10" s="2">
        <v>551</v>
      </c>
      <c r="E10" s="2"/>
      <c r="F10" s="1">
        <v>8506</v>
      </c>
      <c r="G10" s="1">
        <v>14633</v>
      </c>
      <c r="H10" s="2">
        <v>781</v>
      </c>
      <c r="I10" s="1">
        <v>97295</v>
      </c>
      <c r="J10" s="1">
        <v>137861</v>
      </c>
      <c r="K10" s="39"/>
      <c r="L10" s="46">
        <f>IFERROR(B10/I10,0)</f>
        <v>0.10614111722082327</v>
      </c>
      <c r="M10" s="47">
        <f>IFERROR(H10/G10,0)</f>
        <v>5.3372514180277456E-2</v>
      </c>
      <c r="N10" s="45">
        <f>D10*250</f>
        <v>137750</v>
      </c>
      <c r="O10" s="48">
        <f t="shared" si="0"/>
        <v>12.338820567444563</v>
      </c>
    </row>
    <row r="11" spans="1:15" ht="15" thickBot="1" x14ac:dyDescent="0.35">
      <c r="A11" s="42" t="s">
        <v>13</v>
      </c>
      <c r="B11" s="1">
        <v>152434</v>
      </c>
      <c r="C11" s="2"/>
      <c r="D11" s="1">
        <v>3505</v>
      </c>
      <c r="E11" s="2"/>
      <c r="F11" s="1">
        <v>125011</v>
      </c>
      <c r="G11" s="1">
        <v>7097</v>
      </c>
      <c r="H11" s="2">
        <v>163</v>
      </c>
      <c r="I11" s="1">
        <v>1946510</v>
      </c>
      <c r="J11" s="1">
        <v>90629</v>
      </c>
      <c r="K11" s="39"/>
      <c r="L11" s="46">
        <f>IFERROR(B11/I11,0)</f>
        <v>7.831143944803777E-2</v>
      </c>
      <c r="M11" s="47">
        <f>IFERROR(H11/G11,0)</f>
        <v>2.2967451035648866E-2</v>
      </c>
      <c r="N11" s="45">
        <f>D11*250</f>
        <v>876250</v>
      </c>
      <c r="O11" s="48">
        <f t="shared" si="0"/>
        <v>4.7483894669168292</v>
      </c>
    </row>
    <row r="12" spans="1:15" ht="15" thickBot="1" x14ac:dyDescent="0.35">
      <c r="A12" s="42" t="s">
        <v>16</v>
      </c>
      <c r="B12" s="1">
        <v>81291</v>
      </c>
      <c r="C12" s="2"/>
      <c r="D12" s="1">
        <v>2805</v>
      </c>
      <c r="E12" s="2"/>
      <c r="F12" s="1">
        <v>69234</v>
      </c>
      <c r="G12" s="1">
        <v>7656</v>
      </c>
      <c r="H12" s="2">
        <v>264</v>
      </c>
      <c r="I12" s="1">
        <v>991501</v>
      </c>
      <c r="J12" s="1">
        <v>93384</v>
      </c>
      <c r="K12" s="39"/>
      <c r="L12" s="46">
        <f>IFERROR(B12/I12,0)</f>
        <v>8.1987814434882067E-2</v>
      </c>
      <c r="M12" s="47">
        <f>IFERROR(H12/G12,0)</f>
        <v>3.4482758620689655E-2</v>
      </c>
      <c r="N12" s="45">
        <f>D12*250</f>
        <v>701250</v>
      </c>
      <c r="O12" s="48">
        <f t="shared" si="0"/>
        <v>7.6264162084363587</v>
      </c>
    </row>
    <row r="13" spans="1:15" ht="14.5" thickBot="1" x14ac:dyDescent="0.35">
      <c r="A13" s="3" t="s">
        <v>64</v>
      </c>
      <c r="B13" s="2">
        <v>257</v>
      </c>
      <c r="C13" s="2"/>
      <c r="D13" s="2">
        <v>5</v>
      </c>
      <c r="E13" s="2"/>
      <c r="F13" s="2">
        <v>73</v>
      </c>
      <c r="G13" s="2"/>
      <c r="H13" s="2"/>
      <c r="I13" s="1">
        <v>12969</v>
      </c>
      <c r="J13" s="2"/>
      <c r="K13" s="40"/>
      <c r="L13" s="46">
        <f>IFERROR(B13/I13,0)</f>
        <v>1.9816485465340428E-2</v>
      </c>
      <c r="M13" s="47">
        <f>IFERROR(H13/G13,0)</f>
        <v>0</v>
      </c>
      <c r="N13" s="45">
        <f>D13*250</f>
        <v>1250</v>
      </c>
      <c r="O13" s="48">
        <f t="shared" si="0"/>
        <v>3.8638132295719845</v>
      </c>
    </row>
    <row r="14" spans="1:15" ht="15" thickBot="1" x14ac:dyDescent="0.35">
      <c r="A14" s="3" t="s">
        <v>47</v>
      </c>
      <c r="B14" s="2">
        <v>917</v>
      </c>
      <c r="C14" s="2"/>
      <c r="D14" s="2">
        <v>18</v>
      </c>
      <c r="E14" s="2"/>
      <c r="F14" s="2">
        <v>163</v>
      </c>
      <c r="G14" s="2">
        <v>648</v>
      </c>
      <c r="H14" s="2">
        <v>13</v>
      </c>
      <c r="I14" s="1">
        <v>92225</v>
      </c>
      <c r="J14" s="1">
        <v>65137</v>
      </c>
      <c r="K14" s="39"/>
      <c r="L14" s="46">
        <f>IFERROR(B14/I14,0)</f>
        <v>9.9430740037950664E-3</v>
      </c>
      <c r="M14" s="47">
        <f>IFERROR(H14/G14,0)</f>
        <v>2.0061728395061727E-2</v>
      </c>
      <c r="N14" s="45">
        <f>D14*250</f>
        <v>4500</v>
      </c>
      <c r="O14" s="48">
        <f t="shared" si="0"/>
        <v>3.9073064340239911</v>
      </c>
    </row>
    <row r="15" spans="1:15" ht="14.5" thickBot="1" x14ac:dyDescent="0.35">
      <c r="A15" s="3" t="s">
        <v>49</v>
      </c>
      <c r="B15" s="1">
        <v>6117</v>
      </c>
      <c r="C15" s="2"/>
      <c r="D15" s="2">
        <v>92</v>
      </c>
      <c r="E15" s="2"/>
      <c r="F15" s="1">
        <v>1792</v>
      </c>
      <c r="G15" s="1">
        <v>3423</v>
      </c>
      <c r="H15" s="2">
        <v>51</v>
      </c>
      <c r="I15" s="1">
        <v>90476</v>
      </c>
      <c r="J15" s="1">
        <v>50628</v>
      </c>
      <c r="K15" s="40"/>
      <c r="L15" s="46">
        <f>IFERROR(B15/I15,0)</f>
        <v>6.7609089703346739E-2</v>
      </c>
      <c r="M15" s="47">
        <f>IFERROR(H15/G15,0)</f>
        <v>1.4899211218229623E-2</v>
      </c>
      <c r="N15" s="45">
        <f>D15*250</f>
        <v>23000</v>
      </c>
      <c r="O15" s="48">
        <f t="shared" si="0"/>
        <v>2.7600130783063594</v>
      </c>
    </row>
    <row r="16" spans="1:15" ht="15" thickBot="1" x14ac:dyDescent="0.35">
      <c r="A16" s="42" t="s">
        <v>12</v>
      </c>
      <c r="B16" s="1">
        <v>144238</v>
      </c>
      <c r="C16" s="2"/>
      <c r="D16" s="1">
        <v>7124</v>
      </c>
      <c r="E16" s="2"/>
      <c r="F16" s="1">
        <v>25505</v>
      </c>
      <c r="G16" s="1">
        <v>11383</v>
      </c>
      <c r="H16" s="2">
        <v>562</v>
      </c>
      <c r="I16" s="1">
        <v>1604018</v>
      </c>
      <c r="J16" s="1">
        <v>126581</v>
      </c>
      <c r="K16" s="40"/>
      <c r="L16" s="46">
        <f>IFERROR(B16/I16,0)</f>
        <v>8.9922931039427237E-2</v>
      </c>
      <c r="M16" s="47">
        <f>IFERROR(H16/G16,0)</f>
        <v>4.937187033295265E-2</v>
      </c>
      <c r="N16" s="45">
        <f>D16*250</f>
        <v>1781000</v>
      </c>
      <c r="O16" s="48">
        <f t="shared" si="0"/>
        <v>11.347647637931752</v>
      </c>
    </row>
    <row r="17" spans="1:15" ht="15" thickBot="1" x14ac:dyDescent="0.35">
      <c r="A17" s="42" t="s">
        <v>27</v>
      </c>
      <c r="B17" s="1">
        <v>45594</v>
      </c>
      <c r="C17" s="2"/>
      <c r="D17" s="1">
        <v>2640</v>
      </c>
      <c r="E17" s="2"/>
      <c r="F17" s="1">
        <v>8308</v>
      </c>
      <c r="G17" s="1">
        <v>6773</v>
      </c>
      <c r="H17" s="2">
        <v>392</v>
      </c>
      <c r="I17" s="1">
        <v>484196</v>
      </c>
      <c r="J17" s="1">
        <v>71922</v>
      </c>
      <c r="K17" s="40"/>
      <c r="L17" s="46">
        <f>IFERROR(B17/I17,0)</f>
        <v>9.4164346669530524E-2</v>
      </c>
      <c r="M17" s="47">
        <f>IFERROR(H17/G17,0)</f>
        <v>5.787686401889857E-2</v>
      </c>
      <c r="N17" s="45">
        <f>D17*250</f>
        <v>660000</v>
      </c>
      <c r="O17" s="48">
        <f t="shared" si="0"/>
        <v>13.475588893275431</v>
      </c>
    </row>
    <row r="18" spans="1:15" ht="14.5" thickBot="1" x14ac:dyDescent="0.35">
      <c r="A18" s="3" t="s">
        <v>41</v>
      </c>
      <c r="B18" s="1">
        <v>29152</v>
      </c>
      <c r="C18" s="51">
        <v>143</v>
      </c>
      <c r="D18" s="2">
        <v>717</v>
      </c>
      <c r="E18" s="52">
        <v>1</v>
      </c>
      <c r="F18" s="1">
        <v>4991</v>
      </c>
      <c r="G18" s="1">
        <v>9240</v>
      </c>
      <c r="H18" s="2">
        <v>227</v>
      </c>
      <c r="I18" s="1">
        <v>306498</v>
      </c>
      <c r="J18" s="1">
        <v>97145</v>
      </c>
      <c r="K18" s="40"/>
      <c r="L18" s="46">
        <f>IFERROR(B18/I18,0)</f>
        <v>9.5113181815215761E-2</v>
      </c>
      <c r="M18" s="47">
        <f>IFERROR(H18/G18,0)</f>
        <v>2.4567099567099567E-2</v>
      </c>
      <c r="N18" s="45">
        <f>D18*250</f>
        <v>179250</v>
      </c>
      <c r="O18" s="48">
        <f t="shared" si="0"/>
        <v>5.1488062568605928</v>
      </c>
    </row>
    <row r="19" spans="1:15" ht="15" thickBot="1" x14ac:dyDescent="0.35">
      <c r="A19" s="3" t="s">
        <v>45</v>
      </c>
      <c r="B19" s="1">
        <v>14559</v>
      </c>
      <c r="C19" s="2"/>
      <c r="D19" s="2">
        <v>275</v>
      </c>
      <c r="E19" s="2"/>
      <c r="F19" s="1">
        <v>5189</v>
      </c>
      <c r="G19" s="1">
        <v>4997</v>
      </c>
      <c r="H19" s="2">
        <v>94</v>
      </c>
      <c r="I19" s="1">
        <v>176725</v>
      </c>
      <c r="J19" s="1">
        <v>60661</v>
      </c>
      <c r="K19" s="8"/>
      <c r="L19" s="46">
        <f>IFERROR(B19/I19,0)</f>
        <v>8.2382232281793741E-2</v>
      </c>
      <c r="M19" s="47">
        <f>IFERROR(H19/G19,0)</f>
        <v>1.8811286772063236E-2</v>
      </c>
      <c r="N19" s="45">
        <f>D19*250</f>
        <v>68750</v>
      </c>
      <c r="O19" s="48">
        <f t="shared" si="0"/>
        <v>3.7221649838587814</v>
      </c>
    </row>
    <row r="20" spans="1:15" ht="15" thickBot="1" x14ac:dyDescent="0.35">
      <c r="A20" s="42" t="s">
        <v>38</v>
      </c>
      <c r="B20" s="1">
        <v>15642</v>
      </c>
      <c r="C20" s="2"/>
      <c r="D20" s="2">
        <v>565</v>
      </c>
      <c r="E20" s="2"/>
      <c r="F20" s="1">
        <v>11087</v>
      </c>
      <c r="G20" s="1">
        <v>3501</v>
      </c>
      <c r="H20" s="2">
        <v>126</v>
      </c>
      <c r="I20" s="1">
        <v>404781</v>
      </c>
      <c r="J20" s="1">
        <v>90602</v>
      </c>
      <c r="K20" s="39"/>
      <c r="L20" s="46">
        <f>IFERROR(B20/I20,0)</f>
        <v>3.8643118130544662E-2</v>
      </c>
      <c r="M20" s="47">
        <f>IFERROR(H20/G20,0)</f>
        <v>3.5989717223650387E-2</v>
      </c>
      <c r="N20" s="45">
        <f>D20*250</f>
        <v>141250</v>
      </c>
      <c r="O20" s="48">
        <f t="shared" si="0"/>
        <v>8.030175169415676</v>
      </c>
    </row>
    <row r="21" spans="1:15" ht="15" thickBot="1" x14ac:dyDescent="0.35">
      <c r="A21" s="42" t="s">
        <v>14</v>
      </c>
      <c r="B21" s="1">
        <v>58137</v>
      </c>
      <c r="C21" s="2"/>
      <c r="D21" s="1">
        <v>3229</v>
      </c>
      <c r="E21" s="2"/>
      <c r="F21" s="1">
        <v>12683</v>
      </c>
      <c r="G21" s="1">
        <v>12506</v>
      </c>
      <c r="H21" s="2">
        <v>695</v>
      </c>
      <c r="I21" s="1">
        <v>728511</v>
      </c>
      <c r="J21" s="1">
        <v>156710</v>
      </c>
      <c r="K21" s="40"/>
      <c r="L21" s="46">
        <f>IFERROR(B21/I21,0)</f>
        <v>7.9802501266281495E-2</v>
      </c>
      <c r="M21" s="47">
        <f>IFERROR(H21/G21,0)</f>
        <v>5.5573324804094035E-2</v>
      </c>
      <c r="N21" s="45">
        <f>D21*250</f>
        <v>807250</v>
      </c>
      <c r="O21" s="48">
        <f t="shared" si="0"/>
        <v>12.88530539931541</v>
      </c>
    </row>
    <row r="22" spans="1:15" ht="15" thickBot="1" x14ac:dyDescent="0.35">
      <c r="A22" s="3" t="s">
        <v>39</v>
      </c>
      <c r="B22" s="1">
        <v>3253</v>
      </c>
      <c r="C22" s="2"/>
      <c r="D22" s="2">
        <v>105</v>
      </c>
      <c r="E22" s="2"/>
      <c r="F22" s="2">
        <v>502</v>
      </c>
      <c r="G22" s="1">
        <v>2420</v>
      </c>
      <c r="H22" s="2">
        <v>78</v>
      </c>
      <c r="I22" s="1">
        <v>102039</v>
      </c>
      <c r="J22" s="1">
        <v>75910</v>
      </c>
      <c r="K22" s="39"/>
      <c r="L22" s="46">
        <f>IFERROR(B22/I22,0)</f>
        <v>3.1879967463420845E-2</v>
      </c>
      <c r="M22" s="47">
        <f>IFERROR(H22/G22,0)</f>
        <v>3.2231404958677684E-2</v>
      </c>
      <c r="N22" s="45">
        <f>D22*250</f>
        <v>26250</v>
      </c>
      <c r="O22" s="48">
        <f t="shared" si="0"/>
        <v>7.0694743313864121</v>
      </c>
    </row>
    <row r="23" spans="1:15" ht="15" thickBot="1" x14ac:dyDescent="0.35">
      <c r="A23" s="42" t="s">
        <v>26</v>
      </c>
      <c r="B23" s="1">
        <v>67559</v>
      </c>
      <c r="C23" s="2"/>
      <c r="D23" s="1">
        <v>3190</v>
      </c>
      <c r="E23" s="2"/>
      <c r="F23" s="1">
        <v>59387</v>
      </c>
      <c r="G23" s="1">
        <v>11175</v>
      </c>
      <c r="H23" s="2">
        <v>528</v>
      </c>
      <c r="I23" s="1">
        <v>652701</v>
      </c>
      <c r="J23" s="1">
        <v>107962</v>
      </c>
      <c r="K23" s="40"/>
      <c r="L23" s="46">
        <f>IFERROR(B23/I23,0)</f>
        <v>0.10350681246083582</v>
      </c>
      <c r="M23" s="47">
        <f>IFERROR(H23/G23,0)</f>
        <v>4.7248322147651005E-2</v>
      </c>
      <c r="N23" s="45">
        <f>D23*250</f>
        <v>797500</v>
      </c>
      <c r="O23" s="48">
        <f t="shared" si="0"/>
        <v>10.804496810195532</v>
      </c>
    </row>
    <row r="24" spans="1:15" ht="15" thickBot="1" x14ac:dyDescent="0.35">
      <c r="A24" s="42" t="s">
        <v>17</v>
      </c>
      <c r="B24" s="1">
        <v>108882</v>
      </c>
      <c r="C24" s="2"/>
      <c r="D24" s="1">
        <v>8054</v>
      </c>
      <c r="E24" s="2"/>
      <c r="F24" s="1">
        <v>9424</v>
      </c>
      <c r="G24" s="1">
        <v>15797</v>
      </c>
      <c r="H24" s="1">
        <v>1169</v>
      </c>
      <c r="I24" s="1">
        <v>914646</v>
      </c>
      <c r="J24" s="1">
        <v>132702</v>
      </c>
      <c r="K24" s="39"/>
      <c r="L24" s="46">
        <f>IFERROR(B24/I24,0)</f>
        <v>0.11904277720560741</v>
      </c>
      <c r="M24" s="47">
        <f>IFERROR(H24/G24,0)</f>
        <v>7.4001392669494209E-2</v>
      </c>
      <c r="N24" s="45">
        <f>D24*250</f>
        <v>2013500</v>
      </c>
      <c r="O24" s="48">
        <f t="shared" si="0"/>
        <v>17.492496464062011</v>
      </c>
    </row>
    <row r="25" spans="1:15" ht="15" thickBot="1" x14ac:dyDescent="0.35">
      <c r="A25" s="42" t="s">
        <v>11</v>
      </c>
      <c r="B25" s="1">
        <v>70728</v>
      </c>
      <c r="C25" s="2"/>
      <c r="D25" s="1">
        <v>6193</v>
      </c>
      <c r="E25" s="2"/>
      <c r="F25" s="1">
        <v>13436</v>
      </c>
      <c r="G25" s="1">
        <v>7082</v>
      </c>
      <c r="H25" s="2">
        <v>620</v>
      </c>
      <c r="I25" s="1">
        <v>1222547</v>
      </c>
      <c r="J25" s="1">
        <v>122416</v>
      </c>
      <c r="K25" s="40"/>
      <c r="L25" s="46">
        <f>IFERROR(B25/I25,0)</f>
        <v>5.7852990518973912E-2</v>
      </c>
      <c r="M25" s="47">
        <f>IFERROR(H25/G25,0)</f>
        <v>8.7545890991245406E-2</v>
      </c>
      <c r="N25" s="45">
        <f>D25*250</f>
        <v>1548250</v>
      </c>
      <c r="O25" s="48">
        <f t="shared" si="0"/>
        <v>20.890199072503112</v>
      </c>
    </row>
    <row r="26" spans="1:15" ht="14.5" thickBot="1" x14ac:dyDescent="0.35">
      <c r="A26" s="3" t="s">
        <v>32</v>
      </c>
      <c r="B26" s="1">
        <v>36303</v>
      </c>
      <c r="C26" s="2"/>
      <c r="D26" s="1">
        <v>1476</v>
      </c>
      <c r="E26" s="2"/>
      <c r="F26" s="1">
        <v>3226</v>
      </c>
      <c r="G26" s="1">
        <v>6437</v>
      </c>
      <c r="H26" s="2">
        <v>262</v>
      </c>
      <c r="I26" s="1">
        <v>605316</v>
      </c>
      <c r="J26" s="1">
        <v>107333</v>
      </c>
      <c r="K26" s="40"/>
      <c r="L26" s="46">
        <f>IFERROR(B26/I26,0)</f>
        <v>5.997363360624864E-2</v>
      </c>
      <c r="M26" s="47">
        <f>IFERROR(H26/G26,0)</f>
        <v>4.070219046139506E-2</v>
      </c>
      <c r="N26" s="45">
        <f>D26*250</f>
        <v>369000</v>
      </c>
      <c r="O26" s="48">
        <f t="shared" si="0"/>
        <v>9.1644492190728037</v>
      </c>
    </row>
    <row r="27" spans="1:15" ht="15" thickBot="1" x14ac:dyDescent="0.35">
      <c r="A27" s="42" t="s">
        <v>30</v>
      </c>
      <c r="B27" s="1">
        <v>27247</v>
      </c>
      <c r="C27" s="2"/>
      <c r="D27" s="1">
        <v>1073</v>
      </c>
      <c r="E27" s="2"/>
      <c r="F27" s="1">
        <v>6786</v>
      </c>
      <c r="G27" s="1">
        <v>9155</v>
      </c>
      <c r="H27" s="2">
        <v>361</v>
      </c>
      <c r="I27" s="1">
        <v>299691</v>
      </c>
      <c r="J27" s="1">
        <v>100698</v>
      </c>
      <c r="K27" s="39"/>
      <c r="L27" s="46">
        <f>IFERROR(B27/I27,0)</f>
        <v>9.0916977820488437E-2</v>
      </c>
      <c r="M27" s="47">
        <f>IFERROR(H27/G27,0)</f>
        <v>3.9432004369197159E-2</v>
      </c>
      <c r="N27" s="45">
        <f>D27*250</f>
        <v>268250</v>
      </c>
      <c r="O27" s="48">
        <f t="shared" si="0"/>
        <v>8.8451205637317862</v>
      </c>
    </row>
    <row r="28" spans="1:15" ht="14.5" thickBot="1" x14ac:dyDescent="0.35">
      <c r="A28" s="3" t="s">
        <v>35</v>
      </c>
      <c r="B28" s="1">
        <v>22344</v>
      </c>
      <c r="C28" s="2"/>
      <c r="D28" s="1">
        <v>1038</v>
      </c>
      <c r="E28" s="2"/>
      <c r="F28" s="1">
        <v>16724</v>
      </c>
      <c r="G28" s="1">
        <v>3641</v>
      </c>
      <c r="H28" s="2">
        <v>169</v>
      </c>
      <c r="I28" s="1">
        <v>415991</v>
      </c>
      <c r="J28" s="1">
        <v>67779</v>
      </c>
      <c r="K28" s="40"/>
      <c r="L28" s="46">
        <f>IFERROR(B28/I28,0)</f>
        <v>5.3712700515155379E-2</v>
      </c>
      <c r="M28" s="47">
        <f>IFERROR(H28/G28,0)</f>
        <v>4.6415819829717112E-2</v>
      </c>
      <c r="N28" s="45">
        <f>D28*250</f>
        <v>259500</v>
      </c>
      <c r="O28" s="48">
        <f t="shared" si="0"/>
        <v>10.613856068743287</v>
      </c>
    </row>
    <row r="29" spans="1:15" ht="14.5" thickBot="1" x14ac:dyDescent="0.35">
      <c r="A29" s="3" t="s">
        <v>51</v>
      </c>
      <c r="B29" s="2">
        <v>967</v>
      </c>
      <c r="C29" s="2"/>
      <c r="D29" s="2">
        <v>22</v>
      </c>
      <c r="E29" s="2"/>
      <c r="F29" s="2">
        <v>303</v>
      </c>
      <c r="G29" s="2">
        <v>905</v>
      </c>
      <c r="H29" s="2">
        <v>21</v>
      </c>
      <c r="I29" s="1">
        <v>90861</v>
      </c>
      <c r="J29" s="1">
        <v>85014</v>
      </c>
      <c r="K29" s="40"/>
      <c r="L29" s="46">
        <f>IFERROR(B29/I29,0)</f>
        <v>1.0642629951244207E-2</v>
      </c>
      <c r="M29" s="47">
        <f>IFERROR(H29/G29,0)</f>
        <v>2.3204419889502764E-2</v>
      </c>
      <c r="N29" s="45">
        <f>D29*250</f>
        <v>5500</v>
      </c>
      <c r="O29" s="48">
        <f t="shared" si="0"/>
        <v>4.6876938986556356</v>
      </c>
    </row>
    <row r="30" spans="1:15" ht="14.5" thickBot="1" x14ac:dyDescent="0.35">
      <c r="A30" s="3" t="s">
        <v>50</v>
      </c>
      <c r="B30" s="1">
        <v>19177</v>
      </c>
      <c r="C30" s="2"/>
      <c r="D30" s="2">
        <v>274</v>
      </c>
      <c r="E30" s="2"/>
      <c r="F30" s="1">
        <v>5166</v>
      </c>
      <c r="G30" s="1">
        <v>9914</v>
      </c>
      <c r="H30" s="2">
        <v>142</v>
      </c>
      <c r="I30" s="1">
        <v>180826</v>
      </c>
      <c r="J30" s="1">
        <v>93479</v>
      </c>
      <c r="K30" s="40"/>
      <c r="L30" s="46">
        <f>IFERROR(B30/I30,0)</f>
        <v>0.10605222700275403</v>
      </c>
      <c r="M30" s="47">
        <f>IFERROR(H30/G30,0)</f>
        <v>1.432317934234416E-2</v>
      </c>
      <c r="N30" s="45">
        <f>D30*250</f>
        <v>68500</v>
      </c>
      <c r="O30" s="48">
        <f t="shared" si="0"/>
        <v>2.5719872764248839</v>
      </c>
    </row>
    <row r="31" spans="1:15" ht="15" thickBot="1" x14ac:dyDescent="0.35">
      <c r="A31" s="3" t="s">
        <v>31</v>
      </c>
      <c r="B31" s="1">
        <v>18456</v>
      </c>
      <c r="C31" s="2"/>
      <c r="D31" s="2">
        <v>507</v>
      </c>
      <c r="E31" s="2"/>
      <c r="F31" s="1">
        <v>6486</v>
      </c>
      <c r="G31" s="1">
        <v>5992</v>
      </c>
      <c r="H31" s="2">
        <v>165</v>
      </c>
      <c r="I31" s="1">
        <v>322944</v>
      </c>
      <c r="J31" s="1">
        <v>104847</v>
      </c>
      <c r="K31" s="50"/>
      <c r="L31" s="46">
        <f>IFERROR(B31/I31,0)</f>
        <v>5.7149227110582637E-2</v>
      </c>
      <c r="M31" s="47">
        <f>IFERROR(H31/G31,0)</f>
        <v>2.7536715620827771E-2</v>
      </c>
      <c r="N31" s="45">
        <f>D31*250</f>
        <v>126750</v>
      </c>
      <c r="O31" s="48">
        <f t="shared" si="0"/>
        <v>5.8676853055916771</v>
      </c>
    </row>
    <row r="32" spans="1:15" ht="15" thickBot="1" x14ac:dyDescent="0.35">
      <c r="A32" s="3" t="s">
        <v>42</v>
      </c>
      <c r="B32" s="1">
        <v>5782</v>
      </c>
      <c r="C32" s="2"/>
      <c r="D32" s="2">
        <v>371</v>
      </c>
      <c r="E32" s="2"/>
      <c r="F32" s="2">
        <v>948</v>
      </c>
      <c r="G32" s="1">
        <v>4252</v>
      </c>
      <c r="H32" s="2">
        <v>273</v>
      </c>
      <c r="I32" s="1">
        <v>138433</v>
      </c>
      <c r="J32" s="1">
        <v>101811</v>
      </c>
      <c r="K32" s="39"/>
      <c r="L32" s="46">
        <f>IFERROR(B32/I32,0)</f>
        <v>4.176749763423461E-2</v>
      </c>
      <c r="M32" s="47">
        <f>IFERROR(H32/G32,0)</f>
        <v>6.4205079962370654E-2</v>
      </c>
      <c r="N32" s="45">
        <f>D32*250</f>
        <v>92750</v>
      </c>
      <c r="O32" s="48">
        <f t="shared" si="0"/>
        <v>15.041162227602905</v>
      </c>
    </row>
    <row r="33" spans="1:15" ht="15" thickBot="1" x14ac:dyDescent="0.35">
      <c r="A33" s="42" t="s">
        <v>8</v>
      </c>
      <c r="B33" s="1">
        <v>176953</v>
      </c>
      <c r="C33" s="2"/>
      <c r="D33" s="1">
        <v>15177</v>
      </c>
      <c r="E33" s="2"/>
      <c r="F33" s="1">
        <v>116634</v>
      </c>
      <c r="G33" s="1">
        <v>19922</v>
      </c>
      <c r="H33" s="1">
        <v>1709</v>
      </c>
      <c r="I33" s="1">
        <v>1422374</v>
      </c>
      <c r="J33" s="1">
        <v>160138</v>
      </c>
      <c r="K33" s="40"/>
      <c r="L33" s="46">
        <f>IFERROR(B33/I33,0)</f>
        <v>0.12440680158664318</v>
      </c>
      <c r="M33" s="47">
        <f>IFERROR(H33/G33,0)</f>
        <v>8.5784559783154302E-2</v>
      </c>
      <c r="N33" s="45">
        <f>D33*250</f>
        <v>3794250</v>
      </c>
      <c r="O33" s="48">
        <f t="shared" si="0"/>
        <v>20.442134352059586</v>
      </c>
    </row>
    <row r="34" spans="1:15" ht="15" thickBot="1" x14ac:dyDescent="0.35">
      <c r="A34" s="42" t="s">
        <v>44</v>
      </c>
      <c r="B34" s="1">
        <v>12147</v>
      </c>
      <c r="C34" s="2"/>
      <c r="D34" s="2">
        <v>497</v>
      </c>
      <c r="E34" s="2"/>
      <c r="F34" s="1">
        <v>6257</v>
      </c>
      <c r="G34" s="1">
        <v>5793</v>
      </c>
      <c r="H34" s="2">
        <v>237</v>
      </c>
      <c r="I34" s="1">
        <v>344181</v>
      </c>
      <c r="J34" s="1">
        <v>164144</v>
      </c>
      <c r="K34" s="40"/>
      <c r="L34" s="46">
        <f>IFERROR(B34/I34,0)</f>
        <v>3.5292476923479213E-2</v>
      </c>
      <c r="M34" s="47">
        <f>IFERROR(H34/G34,0)</f>
        <v>4.0911444847229417E-2</v>
      </c>
      <c r="N34" s="45">
        <f>D34*250</f>
        <v>124250</v>
      </c>
      <c r="O34" s="48">
        <f t="shared" si="0"/>
        <v>9.228863093768009</v>
      </c>
    </row>
    <row r="35" spans="1:15" ht="15" thickBot="1" x14ac:dyDescent="0.35">
      <c r="A35" s="42" t="s">
        <v>7</v>
      </c>
      <c r="B35" s="1">
        <v>417836</v>
      </c>
      <c r="C35" s="2"/>
      <c r="D35" s="1">
        <v>32129</v>
      </c>
      <c r="E35" s="2"/>
      <c r="F35" s="1">
        <v>296232</v>
      </c>
      <c r="G35" s="1">
        <v>21479</v>
      </c>
      <c r="H35" s="1">
        <v>1652</v>
      </c>
      <c r="I35" s="1">
        <v>3914938</v>
      </c>
      <c r="J35" s="1">
        <v>201245</v>
      </c>
      <c r="K35" s="40"/>
      <c r="L35" s="46">
        <f>IFERROR(B35/I35,0)</f>
        <v>0.10672863784816004</v>
      </c>
      <c r="M35" s="47">
        <f>IFERROR(H35/G35,0)</f>
        <v>7.6912332976395548E-2</v>
      </c>
      <c r="N35" s="45">
        <f>D35*250</f>
        <v>8032250</v>
      </c>
      <c r="O35" s="48">
        <f t="shared" si="0"/>
        <v>18.223451306254127</v>
      </c>
    </row>
    <row r="36" spans="1:15" ht="15" thickBot="1" x14ac:dyDescent="0.35">
      <c r="A36" s="42" t="s">
        <v>24</v>
      </c>
      <c r="B36" s="1">
        <v>65397</v>
      </c>
      <c r="C36" s="2"/>
      <c r="D36" s="1">
        <v>1376</v>
      </c>
      <c r="E36" s="2"/>
      <c r="F36" s="1">
        <v>18483</v>
      </c>
      <c r="G36" s="1">
        <v>6235</v>
      </c>
      <c r="H36" s="2">
        <v>131</v>
      </c>
      <c r="I36" s="1">
        <v>910033</v>
      </c>
      <c r="J36" s="1">
        <v>86768</v>
      </c>
      <c r="K36" s="40"/>
      <c r="L36" s="46">
        <f>IFERROR(B36/I36,0)</f>
        <v>7.1862229171909153E-2</v>
      </c>
      <c r="M36" s="47">
        <f>IFERROR(H36/G36,0)</f>
        <v>2.1010425020048115E-2</v>
      </c>
      <c r="N36" s="45">
        <f>D36*250</f>
        <v>344000</v>
      </c>
      <c r="O36" s="48">
        <f t="shared" si="0"/>
        <v>4.2601801305870302</v>
      </c>
    </row>
    <row r="37" spans="1:15" ht="14.5" thickBot="1" x14ac:dyDescent="0.35">
      <c r="A37" s="3" t="s">
        <v>53</v>
      </c>
      <c r="B37" s="1">
        <v>3576</v>
      </c>
      <c r="C37" s="2"/>
      <c r="D37" s="2">
        <v>79</v>
      </c>
      <c r="E37" s="2"/>
      <c r="F37" s="2">
        <v>302</v>
      </c>
      <c r="G37" s="1">
        <v>4693</v>
      </c>
      <c r="H37" s="2">
        <v>104</v>
      </c>
      <c r="I37" s="1">
        <v>106122</v>
      </c>
      <c r="J37" s="1">
        <v>139256</v>
      </c>
      <c r="K37" s="40"/>
      <c r="L37" s="46">
        <f>IFERROR(B37/I37,0)</f>
        <v>3.3697065641431559E-2</v>
      </c>
      <c r="M37" s="47">
        <f>IFERROR(H37/G37,0)</f>
        <v>2.2160664819944598E-2</v>
      </c>
      <c r="N37" s="45">
        <f>D37*250</f>
        <v>19750</v>
      </c>
      <c r="O37" s="48">
        <f t="shared" si="0"/>
        <v>4.5229306487695746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40"/>
      <c r="L38" s="46">
        <f>IFERROR(B38/I38,0)</f>
        <v>3.7726664232688328E-3</v>
      </c>
      <c r="M38" s="47">
        <f>IFERROR(H38/G38,0)</f>
        <v>0</v>
      </c>
      <c r="N38" s="45">
        <f>D38*250</f>
        <v>500</v>
      </c>
      <c r="O38" s="48">
        <f t="shared" si="0"/>
        <v>15.129032258064516</v>
      </c>
    </row>
    <row r="39" spans="1:15" ht="15" thickBot="1" x14ac:dyDescent="0.35">
      <c r="A39" s="42" t="s">
        <v>21</v>
      </c>
      <c r="B39" s="1">
        <v>52419</v>
      </c>
      <c r="C39" s="2"/>
      <c r="D39" s="1">
        <v>2890</v>
      </c>
      <c r="E39" s="2"/>
      <c r="F39" s="1">
        <v>36444</v>
      </c>
      <c r="G39" s="1">
        <v>4484</v>
      </c>
      <c r="H39" s="2">
        <v>247</v>
      </c>
      <c r="I39" s="1">
        <v>787929</v>
      </c>
      <c r="J39" s="1">
        <v>67407</v>
      </c>
      <c r="K39" s="39"/>
      <c r="L39" s="46">
        <f>IFERROR(B39/I39,0)</f>
        <v>6.6527567839234247E-2</v>
      </c>
      <c r="M39" s="47">
        <f>IFERROR(H39/G39,0)</f>
        <v>5.5084745762711863E-2</v>
      </c>
      <c r="N39" s="45">
        <f>D39*250</f>
        <v>722500</v>
      </c>
      <c r="O39" s="48">
        <f t="shared" si="0"/>
        <v>12.783170224536905</v>
      </c>
    </row>
    <row r="40" spans="1:15" ht="15" thickBot="1" x14ac:dyDescent="0.35">
      <c r="A40" s="42" t="s">
        <v>46</v>
      </c>
      <c r="B40" s="1">
        <v>13757</v>
      </c>
      <c r="C40" s="2"/>
      <c r="D40" s="2">
        <v>387</v>
      </c>
      <c r="E40" s="2"/>
      <c r="F40" s="1">
        <v>3285</v>
      </c>
      <c r="G40" s="1">
        <v>3477</v>
      </c>
      <c r="H40" s="2">
        <v>98</v>
      </c>
      <c r="I40" s="1">
        <v>341597</v>
      </c>
      <c r="J40" s="1">
        <v>86328</v>
      </c>
      <c r="K40" s="39"/>
      <c r="L40" s="46">
        <f>IFERROR(B40/I40,0)</f>
        <v>4.0272601925660942E-2</v>
      </c>
      <c r="M40" s="47">
        <f>IFERROR(H40/G40,0)</f>
        <v>2.8185217141213689E-2</v>
      </c>
      <c r="N40" s="45">
        <f>D40*250</f>
        <v>96750</v>
      </c>
      <c r="O40" s="48">
        <f t="shared" si="0"/>
        <v>6.0327833103147492</v>
      </c>
    </row>
    <row r="41" spans="1:15" ht="15" thickBot="1" x14ac:dyDescent="0.35">
      <c r="A41" s="42" t="s">
        <v>37</v>
      </c>
      <c r="B41" s="1">
        <v>8656</v>
      </c>
      <c r="C41" s="2"/>
      <c r="D41" s="2">
        <v>207</v>
      </c>
      <c r="E41" s="2"/>
      <c r="F41" s="1">
        <v>5727</v>
      </c>
      <c r="G41" s="1">
        <v>2052</v>
      </c>
      <c r="H41" s="2">
        <v>49</v>
      </c>
      <c r="I41" s="1">
        <v>237243</v>
      </c>
      <c r="J41" s="1">
        <v>56249</v>
      </c>
      <c r="K41" s="40"/>
      <c r="L41" s="46">
        <f>IFERROR(B41/I41,0)</f>
        <v>3.6485797262722185E-2</v>
      </c>
      <c r="M41" s="47">
        <f>IFERROR(H41/G41,0)</f>
        <v>2.387914230019493E-2</v>
      </c>
      <c r="N41" s="45">
        <f>D41*250</f>
        <v>51750</v>
      </c>
      <c r="O41" s="48">
        <f t="shared" si="0"/>
        <v>4.9785120147874311</v>
      </c>
    </row>
    <row r="42" spans="1:15" ht="15" thickBot="1" x14ac:dyDescent="0.35">
      <c r="A42" s="42" t="s">
        <v>19</v>
      </c>
      <c r="B42" s="1">
        <v>91228</v>
      </c>
      <c r="C42" s="2"/>
      <c r="D42" s="1">
        <v>6702</v>
      </c>
      <c r="E42" s="2"/>
      <c r="F42" s="1">
        <v>16974</v>
      </c>
      <c r="G42" s="1">
        <v>7126</v>
      </c>
      <c r="H42" s="2">
        <v>524</v>
      </c>
      <c r="I42" s="1">
        <v>775037</v>
      </c>
      <c r="J42" s="1">
        <v>60540</v>
      </c>
      <c r="K42" s="40"/>
      <c r="L42" s="46">
        <f>IFERROR(B42/I42,0)</f>
        <v>0.11770792878275489</v>
      </c>
      <c r="M42" s="47">
        <f>IFERROR(H42/G42,0)</f>
        <v>7.3533539152399657E-2</v>
      </c>
      <c r="N42" s="45">
        <f>D42*250</f>
        <v>1675500</v>
      </c>
      <c r="O42" s="48">
        <f t="shared" si="0"/>
        <v>17.366071820055247</v>
      </c>
    </row>
    <row r="43" spans="1:15" ht="14.5" thickBot="1" x14ac:dyDescent="0.35">
      <c r="A43" s="3" t="s">
        <v>65</v>
      </c>
      <c r="B43" s="1">
        <v>7465</v>
      </c>
      <c r="C43" s="2"/>
      <c r="D43" s="2">
        <v>153</v>
      </c>
      <c r="E43" s="2"/>
      <c r="F43" s="1">
        <v>5953</v>
      </c>
      <c r="G43" s="1">
        <v>2204</v>
      </c>
      <c r="H43" s="2">
        <v>45</v>
      </c>
      <c r="I43" s="1">
        <v>359473</v>
      </c>
      <c r="J43" s="1">
        <v>106135</v>
      </c>
      <c r="K43" s="40"/>
      <c r="L43" s="46">
        <f>IFERROR(B43/I43,0)</f>
        <v>2.0766510975789559E-2</v>
      </c>
      <c r="M43" s="47">
        <f>IFERROR(H43/G43,0)</f>
        <v>2.0417422867513611E-2</v>
      </c>
      <c r="N43" s="45">
        <f>D43*250</f>
        <v>38250</v>
      </c>
      <c r="O43" s="48">
        <f t="shared" si="0"/>
        <v>4.1239115874079033</v>
      </c>
    </row>
    <row r="44" spans="1:15" ht="15" thickBot="1" x14ac:dyDescent="0.35">
      <c r="A44" s="3" t="s">
        <v>40</v>
      </c>
      <c r="B44" s="1">
        <v>16813</v>
      </c>
      <c r="C44" s="2"/>
      <c r="D44" s="2">
        <v>950</v>
      </c>
      <c r="E44" s="2"/>
      <c r="F44" s="1">
        <v>14232</v>
      </c>
      <c r="G44" s="1">
        <v>15871</v>
      </c>
      <c r="H44" s="2">
        <v>897</v>
      </c>
      <c r="I44" s="1">
        <v>242282</v>
      </c>
      <c r="J44" s="1">
        <v>228706</v>
      </c>
      <c r="K44" s="39"/>
      <c r="L44" s="46">
        <f>IFERROR(B44/I44,0)</f>
        <v>6.9394342130244924E-2</v>
      </c>
      <c r="M44" s="47">
        <f>IFERROR(H44/G44,0)</f>
        <v>5.651817780858169E-2</v>
      </c>
      <c r="N44" s="45">
        <f>D44*250</f>
        <v>237500</v>
      </c>
      <c r="O44" s="48">
        <f t="shared" si="0"/>
        <v>13.125973948730149</v>
      </c>
    </row>
    <row r="45" spans="1:15" ht="14.5" thickBot="1" x14ac:dyDescent="0.35">
      <c r="A45" s="3" t="s">
        <v>25</v>
      </c>
      <c r="B45" s="1">
        <v>36399</v>
      </c>
      <c r="C45" s="2"/>
      <c r="D45" s="2">
        <v>739</v>
      </c>
      <c r="E45" s="2"/>
      <c r="F45" s="1">
        <v>20189</v>
      </c>
      <c r="G45" s="1">
        <v>7070</v>
      </c>
      <c r="H45" s="2">
        <v>144</v>
      </c>
      <c r="I45" s="1">
        <v>420061</v>
      </c>
      <c r="J45" s="1">
        <v>81586</v>
      </c>
      <c r="K45" s="40"/>
      <c r="L45" s="46">
        <f>IFERROR(B45/I45,0)</f>
        <v>8.6651700586343416E-2</v>
      </c>
      <c r="M45" s="47">
        <f>IFERROR(H45/G45,0)</f>
        <v>2.0367751060820369E-2</v>
      </c>
      <c r="N45" s="45">
        <f>D45*250</f>
        <v>184750</v>
      </c>
      <c r="O45" s="48">
        <f t="shared" si="0"/>
        <v>4.0756888925519936</v>
      </c>
    </row>
    <row r="46" spans="1:15" ht="14.5" thickBot="1" x14ac:dyDescent="0.35">
      <c r="A46" s="3" t="s">
        <v>54</v>
      </c>
      <c r="B46" s="1">
        <v>6764</v>
      </c>
      <c r="C46" s="2"/>
      <c r="D46" s="2">
        <v>91</v>
      </c>
      <c r="E46" s="2"/>
      <c r="F46" s="2">
        <v>801</v>
      </c>
      <c r="G46" s="1">
        <v>7646</v>
      </c>
      <c r="H46" s="2">
        <v>103</v>
      </c>
      <c r="I46" s="1">
        <v>80088</v>
      </c>
      <c r="J46" s="1">
        <v>90530</v>
      </c>
      <c r="K46" s="40"/>
      <c r="L46" s="46">
        <f>IFERROR(B46/I46,0)</f>
        <v>8.445709719308761E-2</v>
      </c>
      <c r="M46" s="47">
        <f>IFERROR(H46/G46,0)</f>
        <v>1.3471095997907403E-2</v>
      </c>
      <c r="N46" s="45">
        <f>D46*250</f>
        <v>22750</v>
      </c>
      <c r="O46" s="48">
        <f t="shared" si="0"/>
        <v>2.3633944411590773</v>
      </c>
    </row>
    <row r="47" spans="1:15" ht="15" thickBot="1" x14ac:dyDescent="0.35">
      <c r="A47" s="42" t="s">
        <v>20</v>
      </c>
      <c r="B47" s="1">
        <v>43509</v>
      </c>
      <c r="C47" s="2"/>
      <c r="D47" s="2">
        <v>604</v>
      </c>
      <c r="E47" s="2"/>
      <c r="F47" s="1">
        <v>15306</v>
      </c>
      <c r="G47" s="1">
        <v>6371</v>
      </c>
      <c r="H47" s="2">
        <v>88</v>
      </c>
      <c r="I47" s="1">
        <v>793127</v>
      </c>
      <c r="J47" s="1">
        <v>116138</v>
      </c>
      <c r="K47" s="40"/>
      <c r="L47" s="46">
        <f>IFERROR(B47/I47,0)</f>
        <v>5.4857544882471534E-2</v>
      </c>
      <c r="M47" s="47">
        <f>IFERROR(H47/G47,0)</f>
        <v>1.3812588290692198E-2</v>
      </c>
      <c r="N47" s="45">
        <f>D47*250</f>
        <v>151000</v>
      </c>
      <c r="O47" s="48">
        <f t="shared" si="0"/>
        <v>2.4705463237491094</v>
      </c>
    </row>
    <row r="48" spans="1:15" ht="15" thickBot="1" x14ac:dyDescent="0.35">
      <c r="A48" s="42" t="s">
        <v>15</v>
      </c>
      <c r="B48" s="1">
        <v>167269</v>
      </c>
      <c r="C48" s="2"/>
      <c r="D48" s="1">
        <v>2496</v>
      </c>
      <c r="E48" s="2"/>
      <c r="F48" s="1">
        <v>79955</v>
      </c>
      <c r="G48" s="1">
        <v>5769</v>
      </c>
      <c r="H48" s="2">
        <v>86</v>
      </c>
      <c r="I48" s="1">
        <v>2119036</v>
      </c>
      <c r="J48" s="1">
        <v>73081</v>
      </c>
      <c r="K48" s="39"/>
      <c r="L48" s="46">
        <f>IFERROR(B48/I48,0)</f>
        <v>7.8936365403891207E-2</v>
      </c>
      <c r="M48" s="47">
        <f>IFERROR(H48/G48,0)</f>
        <v>1.4907262957184954E-2</v>
      </c>
      <c r="N48" s="45">
        <f>D48*250</f>
        <v>624000</v>
      </c>
      <c r="O48" s="48">
        <f t="shared" si="0"/>
        <v>2.7305179082794782</v>
      </c>
    </row>
    <row r="49" spans="1:15" ht="14.5" thickBot="1" x14ac:dyDescent="0.35">
      <c r="A49" s="62" t="s">
        <v>66</v>
      </c>
      <c r="B49" s="56">
        <v>84</v>
      </c>
      <c r="C49" s="56"/>
      <c r="D49" s="56">
        <v>6</v>
      </c>
      <c r="E49" s="56"/>
      <c r="F49" s="56">
        <v>5</v>
      </c>
      <c r="G49" s="56"/>
      <c r="H49" s="56"/>
      <c r="I49" s="57">
        <v>2907</v>
      </c>
      <c r="J49" s="56"/>
      <c r="K49" s="40"/>
      <c r="L49" s="46">
        <f>IFERROR(B49/I49,0)</f>
        <v>2.8895768833849329E-2</v>
      </c>
      <c r="M49" s="47">
        <f>IFERROR(H49/G49,0)</f>
        <v>0</v>
      </c>
      <c r="N49" s="45">
        <f>D49*250</f>
        <v>1500</v>
      </c>
      <c r="O49" s="48">
        <f t="shared" si="0"/>
        <v>16.857142857142858</v>
      </c>
    </row>
    <row r="50" spans="1:15" ht="14.5" thickBot="1" x14ac:dyDescent="0.35">
      <c r="A50" s="3" t="s">
        <v>28</v>
      </c>
      <c r="B50" s="1">
        <v>22217</v>
      </c>
      <c r="C50" s="2"/>
      <c r="D50" s="2">
        <v>172</v>
      </c>
      <c r="E50" s="2"/>
      <c r="F50" s="1">
        <v>9647</v>
      </c>
      <c r="G50" s="1">
        <v>6930</v>
      </c>
      <c r="H50" s="2">
        <v>54</v>
      </c>
      <c r="I50" s="1">
        <v>340753</v>
      </c>
      <c r="J50" s="1">
        <v>106287</v>
      </c>
      <c r="K50" s="40"/>
      <c r="L50" s="46">
        <f>IFERROR(B50/I50,0)</f>
        <v>6.51997194448765E-2</v>
      </c>
      <c r="M50" s="47">
        <f>IFERROR(H50/G50,0)</f>
        <v>7.7922077922077922E-3</v>
      </c>
      <c r="N50" s="45">
        <f>D50*250</f>
        <v>43000</v>
      </c>
      <c r="O50" s="48">
        <f t="shared" si="0"/>
        <v>0.93545483188549305</v>
      </c>
    </row>
    <row r="51" spans="1:15" ht="15" thickBot="1" x14ac:dyDescent="0.35">
      <c r="A51" s="3" t="s">
        <v>48</v>
      </c>
      <c r="B51" s="1">
        <v>1208</v>
      </c>
      <c r="C51" s="2"/>
      <c r="D51" s="2">
        <v>56</v>
      </c>
      <c r="E51" s="2"/>
      <c r="F51" s="2">
        <v>199</v>
      </c>
      <c r="G51" s="1">
        <v>1936</v>
      </c>
      <c r="H51" s="2">
        <v>90</v>
      </c>
      <c r="I51" s="1">
        <v>65764</v>
      </c>
      <c r="J51" s="1">
        <v>105393</v>
      </c>
      <c r="K51" s="8"/>
      <c r="L51" s="46">
        <f>IFERROR(B51/I51,0)</f>
        <v>1.8368712365427895E-2</v>
      </c>
      <c r="M51" s="47">
        <f>IFERROR(H51/G51,0)</f>
        <v>4.6487603305785122E-2</v>
      </c>
      <c r="N51" s="45">
        <f>D51*250</f>
        <v>14000</v>
      </c>
      <c r="O51" s="48">
        <f t="shared" ref="O51" si="1">ABS(N51-B51)/B51</f>
        <v>10.589403973509933</v>
      </c>
    </row>
    <row r="52" spans="1:15" ht="15" thickBot="1" x14ac:dyDescent="0.35">
      <c r="A52" s="42" t="s">
        <v>29</v>
      </c>
      <c r="B52" s="1">
        <v>62787</v>
      </c>
      <c r="C52" s="2"/>
      <c r="D52" s="1">
        <v>1763</v>
      </c>
      <c r="E52" s="2"/>
      <c r="F52" s="1">
        <v>52944</v>
      </c>
      <c r="G52" s="1">
        <v>7356</v>
      </c>
      <c r="H52" s="2">
        <v>207</v>
      </c>
      <c r="I52" s="1">
        <v>711093</v>
      </c>
      <c r="J52" s="1">
        <v>83310</v>
      </c>
      <c r="K52" s="39"/>
      <c r="L52" s="46">
        <f>IFERROR(B52/I52,0)</f>
        <v>8.8296467550657926E-2</v>
      </c>
      <c r="M52" s="47">
        <f>IFERROR(H52/G52,0)</f>
        <v>2.8140293637846654E-2</v>
      </c>
      <c r="N52" s="45">
        <f>D52*250</f>
        <v>440750</v>
      </c>
      <c r="O52" s="48">
        <f t="shared" si="0"/>
        <v>6.0197652380269799</v>
      </c>
    </row>
    <row r="53" spans="1:15" ht="15" thickBot="1" x14ac:dyDescent="0.35">
      <c r="A53" s="42" t="s">
        <v>9</v>
      </c>
      <c r="B53" s="1">
        <v>33888</v>
      </c>
      <c r="C53" s="2"/>
      <c r="D53" s="1">
        <v>1332</v>
      </c>
      <c r="E53" s="2"/>
      <c r="F53" s="1">
        <v>21720</v>
      </c>
      <c r="G53" s="1">
        <v>4450</v>
      </c>
      <c r="H53" s="2">
        <v>175</v>
      </c>
      <c r="I53" s="1">
        <v>557275</v>
      </c>
      <c r="J53" s="1">
        <v>73182</v>
      </c>
      <c r="K53" s="39"/>
      <c r="L53" s="46">
        <f>IFERROR(B53/I53,0)</f>
        <v>6.0810192454353776E-2</v>
      </c>
      <c r="M53" s="47">
        <f>IFERROR(H53/G53,0)</f>
        <v>3.9325842696629212E-2</v>
      </c>
      <c r="N53" s="45">
        <f>D53*250</f>
        <v>333000</v>
      </c>
      <c r="O53" s="48">
        <f t="shared" si="0"/>
        <v>8.8264872521246467</v>
      </c>
    </row>
    <row r="54" spans="1:15" ht="15" thickBot="1" x14ac:dyDescent="0.35">
      <c r="A54" s="3" t="s">
        <v>56</v>
      </c>
      <c r="B54" s="1">
        <v>2905</v>
      </c>
      <c r="C54" s="2"/>
      <c r="D54" s="2">
        <v>93</v>
      </c>
      <c r="E54" s="2"/>
      <c r="F54" s="2">
        <v>540</v>
      </c>
      <c r="G54" s="1">
        <v>1621</v>
      </c>
      <c r="H54" s="2">
        <v>52</v>
      </c>
      <c r="I54" s="1">
        <v>171663</v>
      </c>
      <c r="J54" s="1">
        <v>95786</v>
      </c>
      <c r="K54" s="39"/>
      <c r="L54" s="46">
        <f>IFERROR(B54/I54,0)</f>
        <v>1.6922691552635104E-2</v>
      </c>
      <c r="M54" s="47">
        <f>IFERROR(H54/G54,0)</f>
        <v>3.2078963602714373E-2</v>
      </c>
      <c r="N54" s="45">
        <f>D54*250</f>
        <v>23250</v>
      </c>
      <c r="O54" s="48">
        <f t="shared" si="0"/>
        <v>7.0034423407917386</v>
      </c>
    </row>
    <row r="55" spans="1:15" ht="15" thickBot="1" x14ac:dyDescent="0.35">
      <c r="A55" s="3" t="s">
        <v>22</v>
      </c>
      <c r="B55" s="1">
        <v>28659</v>
      </c>
      <c r="C55" s="2"/>
      <c r="D55" s="2">
        <v>784</v>
      </c>
      <c r="E55" s="2"/>
      <c r="F55" s="1">
        <v>5288</v>
      </c>
      <c r="G55" s="1">
        <v>4922</v>
      </c>
      <c r="H55" s="2">
        <v>135</v>
      </c>
      <c r="I55" s="1">
        <v>571201</v>
      </c>
      <c r="J55" s="1">
        <v>98103</v>
      </c>
      <c r="K55" s="39"/>
      <c r="L55" s="46">
        <f>IFERROR(B55/I55,0)</f>
        <v>5.0173231489440667E-2</v>
      </c>
      <c r="M55" s="47">
        <f>IFERROR(H55/G55,0)</f>
        <v>2.7427874847622918E-2</v>
      </c>
      <c r="N55" s="45">
        <f>D55*250</f>
        <v>196000</v>
      </c>
      <c r="O55" s="48">
        <f t="shared" si="0"/>
        <v>5.8390383474650198</v>
      </c>
    </row>
    <row r="56" spans="1:15" ht="14.5" thickBot="1" x14ac:dyDescent="0.35">
      <c r="A56" s="14" t="s">
        <v>55</v>
      </c>
      <c r="B56" s="34">
        <v>1487</v>
      </c>
      <c r="C56" s="15"/>
      <c r="D56" s="15">
        <v>20</v>
      </c>
      <c r="E56" s="15"/>
      <c r="F56" s="15">
        <v>370</v>
      </c>
      <c r="G56" s="34">
        <v>2569</v>
      </c>
      <c r="H56" s="15">
        <v>35</v>
      </c>
      <c r="I56" s="34">
        <v>45969</v>
      </c>
      <c r="J56" s="34">
        <v>79427</v>
      </c>
      <c r="K56" s="53"/>
      <c r="L56" s="46">
        <f>IFERROR(B56/I56,0)</f>
        <v>3.2347886619243406E-2</v>
      </c>
      <c r="M56" s="47">
        <f>IFERROR(H56/G56,0)</f>
        <v>1.3623978201634877E-2</v>
      </c>
      <c r="N56" s="45">
        <f>D56*250</f>
        <v>5000</v>
      </c>
      <c r="O56" s="48">
        <f t="shared" si="0"/>
        <v>2.3624747814391394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3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3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3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3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3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3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3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4"/>
      <c r="J66" s="34"/>
      <c r="K66" s="35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69FF2E30-2953-4BCE-AABF-B696877281BC}"/>
    <hyperlink ref="A6" r:id="rId2" display="https://www.worldometers.info/coronavirus/usa/california/" xr:uid="{648B63D6-257E-4648-8989-36776E6438E2}"/>
    <hyperlink ref="A33" r:id="rId3" display="https://www.worldometers.info/coronavirus/usa/new-jersey/" xr:uid="{36432843-2366-4799-BC6F-9FBC624972BB}"/>
    <hyperlink ref="A48" r:id="rId4" display="https://www.worldometers.info/coronavirus/usa/texas/" xr:uid="{A7720017-01BE-48EC-B48B-EF49960AA5F0}"/>
    <hyperlink ref="A11" r:id="rId5" display="https://www.worldometers.info/coronavirus/usa/florida/" xr:uid="{59D786B9-DC36-4C0C-8D7E-CA4B18EF1E80}"/>
    <hyperlink ref="A16" r:id="rId6" display="https://www.worldometers.info/coronavirus/usa/illinois/" xr:uid="{58946A3E-4A66-482E-BFA0-7A3585DB5278}"/>
    <hyperlink ref="A24" r:id="rId7" display="https://www.worldometers.info/coronavirus/usa/massachusetts/" xr:uid="{C22AADB8-AEC8-42A5-8680-4F14A2F61847}"/>
    <hyperlink ref="A42" r:id="rId8" display="https://www.worldometers.info/coronavirus/usa/pennsylvania/" xr:uid="{D2D75F6E-CF2F-4C2B-9B8D-CA87F951FC92}"/>
    <hyperlink ref="A12" r:id="rId9" display="https://www.worldometers.info/coronavirus/usa/georgia/" xr:uid="{806E6576-9AF1-47AA-A6BB-B127D23FCDC3}"/>
    <hyperlink ref="A4" r:id="rId10" display="https://www.worldometers.info/coronavirus/usa/arizona/" xr:uid="{73C0BA89-7824-4058-A064-58424C547454}"/>
    <hyperlink ref="A25" r:id="rId11" display="https://www.worldometers.info/coronavirus/usa/michigan/" xr:uid="{6109D1CA-C27A-4AEB-8213-897F16765E81}"/>
    <hyperlink ref="A23" r:id="rId12" display="https://www.worldometers.info/coronavirus/usa/maryland/" xr:uid="{1CBEEFC9-6CC8-4E30-8249-EA6F8BB3DF42}"/>
    <hyperlink ref="A36" r:id="rId13" display="https://www.worldometers.info/coronavirus/usa/north-carolina/" xr:uid="{C2F99FC8-7FD9-4847-8AF4-D113B6893647}"/>
    <hyperlink ref="A52" r:id="rId14" display="https://www.worldometers.info/coronavirus/usa/virginia/" xr:uid="{AFF566A4-8884-4AF7-B0DD-5FFE9DE82E33}"/>
    <hyperlink ref="A21" r:id="rId15" display="https://www.worldometers.info/coronavirus/usa/louisiana/" xr:uid="{E1005FB9-2D45-411D-9C0A-7AAC7761A5A3}"/>
    <hyperlink ref="A39" r:id="rId16" display="https://www.worldometers.info/coronavirus/usa/ohio/" xr:uid="{BFF58356-5AD1-44D8-9885-134BD4853715}"/>
    <hyperlink ref="A8" r:id="rId17" display="https://www.worldometers.info/coronavirus/usa/connecticut/" xr:uid="{DE176CB1-EBCD-4914-B77F-BA348EC644CB}"/>
    <hyperlink ref="A17" r:id="rId18" display="https://www.worldometers.info/coronavirus/usa/indiana/" xr:uid="{3D5FB9F1-03B1-40BE-B287-165B7F6CB839}"/>
    <hyperlink ref="A47" r:id="rId19" display="https://www.worldometers.info/coronavirus/usa/tennessee/" xr:uid="{4A9F0CB2-6D7D-4B52-A073-E9D865E6B5DF}"/>
    <hyperlink ref="A2" r:id="rId20" display="https://www.worldometers.info/coronavirus/usa/alabama/" xr:uid="{7505108D-6815-4CE9-9E1C-4CDC7B901FDF}"/>
    <hyperlink ref="A53" r:id="rId21" display="https://www.worldometers.info/coronavirus/usa/washington/" xr:uid="{76E22834-6714-48C7-A287-28A8DAC3C40D}"/>
    <hyperlink ref="A7" r:id="rId22" display="https://www.worldometers.info/coronavirus/usa/colorado/" xr:uid="{A28AE137-9D22-47B5-9122-82D8F3D385A0}"/>
    <hyperlink ref="A27" r:id="rId23" display="https://www.worldometers.info/coronavirus/usa/mississippi/" xr:uid="{A8497A50-5344-4F86-91D3-4AD92C2E5D7A}"/>
    <hyperlink ref="A20" r:id="rId24" display="https://www.worldometers.info/coronavirus/usa/kentucky/" xr:uid="{142B208F-46E7-480C-A3B1-9CC63AED0611}"/>
    <hyperlink ref="A40" r:id="rId25" display="https://www.worldometers.info/coronavirus/usa/oklahoma/" xr:uid="{2DF67A1E-D77E-4EC3-9842-5AD18E4BA2C9}"/>
    <hyperlink ref="A34" r:id="rId26" display="https://www.worldometers.info/coronavirus/usa/new-mexico/" xr:uid="{11FA5AB6-5E04-4FD9-A6F3-A8D31D008075}"/>
    <hyperlink ref="A41" r:id="rId27" display="https://www.worldometers.info/coronavirus/usa/oregon/" xr:uid="{258CC49A-7B99-44F9-923E-027C683AA2CC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41"/>
  </cols>
  <sheetData>
    <row r="1" spans="1:2" ht="15" thickBot="1" x14ac:dyDescent="0.4"/>
    <row r="2" spans="1:2" ht="15" thickBot="1" x14ac:dyDescent="0.4">
      <c r="A2" s="42" t="s">
        <v>36</v>
      </c>
      <c r="B2" s="36">
        <v>950</v>
      </c>
    </row>
    <row r="3" spans="1:2" ht="15" thickBot="1" x14ac:dyDescent="0.4">
      <c r="A3" s="3" t="s">
        <v>52</v>
      </c>
      <c r="B3" s="36">
        <v>14</v>
      </c>
    </row>
    <row r="4" spans="1:2" ht="15" thickBot="1" x14ac:dyDescent="0.4">
      <c r="A4" s="42" t="s">
        <v>33</v>
      </c>
      <c r="B4" s="36">
        <v>1632</v>
      </c>
    </row>
    <row r="5" spans="1:2" ht="15" thickBot="1" x14ac:dyDescent="0.4">
      <c r="A5" s="3" t="s">
        <v>34</v>
      </c>
      <c r="B5" s="36">
        <v>270</v>
      </c>
    </row>
    <row r="6" spans="1:2" ht="15" thickBot="1" x14ac:dyDescent="0.4">
      <c r="A6" s="42" t="s">
        <v>10</v>
      </c>
      <c r="B6" s="36">
        <v>6081</v>
      </c>
    </row>
    <row r="7" spans="1:2" ht="15" thickBot="1" x14ac:dyDescent="0.4">
      <c r="A7" s="42" t="s">
        <v>18</v>
      </c>
      <c r="B7" s="36">
        <v>1690</v>
      </c>
    </row>
    <row r="8" spans="1:2" ht="15" thickBot="1" x14ac:dyDescent="0.4">
      <c r="A8" s="42" t="s">
        <v>23</v>
      </c>
      <c r="B8" s="36">
        <v>4322</v>
      </c>
    </row>
    <row r="9" spans="1:2" ht="15" thickBot="1" x14ac:dyDescent="0.4">
      <c r="A9" s="3" t="s">
        <v>43</v>
      </c>
      <c r="B9" s="36">
        <v>509</v>
      </c>
    </row>
    <row r="10" spans="1:2" ht="21.5" thickBot="1" x14ac:dyDescent="0.4">
      <c r="A10" s="3" t="s">
        <v>63</v>
      </c>
      <c r="B10" s="36">
        <v>551</v>
      </c>
    </row>
    <row r="11" spans="1:2" ht="15" thickBot="1" x14ac:dyDescent="0.4">
      <c r="A11" s="42" t="s">
        <v>13</v>
      </c>
      <c r="B11" s="36">
        <v>3505</v>
      </c>
    </row>
    <row r="12" spans="1:2" ht="15" thickBot="1" x14ac:dyDescent="0.4">
      <c r="A12" s="42" t="s">
        <v>16</v>
      </c>
      <c r="B12" s="36">
        <v>2805</v>
      </c>
    </row>
    <row r="13" spans="1:2" ht="15" thickBot="1" x14ac:dyDescent="0.4">
      <c r="A13" s="3" t="s">
        <v>64</v>
      </c>
      <c r="B13" s="36">
        <v>5</v>
      </c>
    </row>
    <row r="14" spans="1:2" ht="15" thickBot="1" x14ac:dyDescent="0.4">
      <c r="A14" s="3" t="s">
        <v>47</v>
      </c>
      <c r="B14" s="36">
        <v>18</v>
      </c>
    </row>
    <row r="15" spans="1:2" ht="15" thickBot="1" x14ac:dyDescent="0.4">
      <c r="A15" s="3" t="s">
        <v>49</v>
      </c>
      <c r="B15" s="36">
        <v>92</v>
      </c>
    </row>
    <row r="16" spans="1:2" ht="15" thickBot="1" x14ac:dyDescent="0.4">
      <c r="A16" s="42" t="s">
        <v>12</v>
      </c>
      <c r="B16" s="36">
        <v>7124</v>
      </c>
    </row>
    <row r="17" spans="1:2" ht="15" thickBot="1" x14ac:dyDescent="0.4">
      <c r="A17" s="42" t="s">
        <v>27</v>
      </c>
      <c r="B17" s="36">
        <v>2640</v>
      </c>
    </row>
    <row r="18" spans="1:2" ht="15" thickBot="1" x14ac:dyDescent="0.4">
      <c r="A18" s="3" t="s">
        <v>41</v>
      </c>
      <c r="B18" s="36">
        <v>717</v>
      </c>
    </row>
    <row r="19" spans="1:2" ht="15" thickBot="1" x14ac:dyDescent="0.4">
      <c r="A19" s="3" t="s">
        <v>45</v>
      </c>
      <c r="B19" s="36">
        <v>275</v>
      </c>
    </row>
    <row r="20" spans="1:2" ht="15" thickBot="1" x14ac:dyDescent="0.4">
      <c r="A20" s="42" t="s">
        <v>38</v>
      </c>
      <c r="B20" s="36">
        <v>565</v>
      </c>
    </row>
    <row r="21" spans="1:2" ht="15" thickBot="1" x14ac:dyDescent="0.4">
      <c r="A21" s="42" t="s">
        <v>14</v>
      </c>
      <c r="B21" s="36">
        <v>3229</v>
      </c>
    </row>
    <row r="22" spans="1:2" ht="15" thickBot="1" x14ac:dyDescent="0.4">
      <c r="A22" s="3" t="s">
        <v>39</v>
      </c>
      <c r="B22" s="36">
        <v>105</v>
      </c>
    </row>
    <row r="23" spans="1:2" ht="15" thickBot="1" x14ac:dyDescent="0.4">
      <c r="A23" s="42" t="s">
        <v>26</v>
      </c>
      <c r="B23" s="36">
        <v>3190</v>
      </c>
    </row>
    <row r="24" spans="1:2" ht="15" thickBot="1" x14ac:dyDescent="0.4">
      <c r="A24" s="42" t="s">
        <v>17</v>
      </c>
      <c r="B24" s="36">
        <v>8054</v>
      </c>
    </row>
    <row r="25" spans="1:2" ht="15" thickBot="1" x14ac:dyDescent="0.4">
      <c r="A25" s="42" t="s">
        <v>11</v>
      </c>
      <c r="B25" s="36">
        <v>6193</v>
      </c>
    </row>
    <row r="26" spans="1:2" ht="15" thickBot="1" x14ac:dyDescent="0.4">
      <c r="A26" s="3" t="s">
        <v>32</v>
      </c>
      <c r="B26" s="36">
        <v>1476</v>
      </c>
    </row>
    <row r="27" spans="1:2" ht="15" thickBot="1" x14ac:dyDescent="0.4">
      <c r="A27" s="42" t="s">
        <v>30</v>
      </c>
      <c r="B27" s="36">
        <v>1073</v>
      </c>
    </row>
    <row r="28" spans="1:2" ht="15" thickBot="1" x14ac:dyDescent="0.4">
      <c r="A28" s="3" t="s">
        <v>35</v>
      </c>
      <c r="B28" s="36">
        <v>1038</v>
      </c>
    </row>
    <row r="29" spans="1:2" ht="15" thickBot="1" x14ac:dyDescent="0.4">
      <c r="A29" s="3" t="s">
        <v>51</v>
      </c>
      <c r="B29" s="36">
        <v>22</v>
      </c>
    </row>
    <row r="30" spans="1:2" ht="15" thickBot="1" x14ac:dyDescent="0.4">
      <c r="A30" s="3" t="s">
        <v>50</v>
      </c>
      <c r="B30" s="36">
        <v>274</v>
      </c>
    </row>
    <row r="31" spans="1:2" ht="15" thickBot="1" x14ac:dyDescent="0.4">
      <c r="A31" s="3" t="s">
        <v>31</v>
      </c>
      <c r="B31" s="36">
        <v>507</v>
      </c>
    </row>
    <row r="32" spans="1:2" ht="15" thickBot="1" x14ac:dyDescent="0.4">
      <c r="A32" s="3" t="s">
        <v>42</v>
      </c>
      <c r="B32" s="36">
        <v>371</v>
      </c>
    </row>
    <row r="33" spans="1:2" ht="15" thickBot="1" x14ac:dyDescent="0.4">
      <c r="A33" s="42" t="s">
        <v>8</v>
      </c>
      <c r="B33" s="36">
        <v>15177</v>
      </c>
    </row>
    <row r="34" spans="1:2" ht="15" thickBot="1" x14ac:dyDescent="0.4">
      <c r="A34" s="42" t="s">
        <v>44</v>
      </c>
      <c r="B34" s="36">
        <v>497</v>
      </c>
    </row>
    <row r="35" spans="1:2" ht="15" thickBot="1" x14ac:dyDescent="0.4">
      <c r="A35" s="42" t="s">
        <v>7</v>
      </c>
      <c r="B35" s="36">
        <v>32129</v>
      </c>
    </row>
    <row r="36" spans="1:2" ht="15" thickBot="1" x14ac:dyDescent="0.4">
      <c r="A36" s="42" t="s">
        <v>24</v>
      </c>
      <c r="B36" s="36">
        <v>1376</v>
      </c>
    </row>
    <row r="37" spans="1:2" ht="15" thickBot="1" x14ac:dyDescent="0.4">
      <c r="A37" s="3" t="s">
        <v>53</v>
      </c>
      <c r="B37" s="36">
        <v>79</v>
      </c>
    </row>
    <row r="38" spans="1:2" ht="21.5" thickBot="1" x14ac:dyDescent="0.4">
      <c r="A38" s="3" t="s">
        <v>67</v>
      </c>
      <c r="B38" s="36">
        <v>2</v>
      </c>
    </row>
    <row r="39" spans="1:2" ht="15" thickBot="1" x14ac:dyDescent="0.4">
      <c r="A39" s="42" t="s">
        <v>21</v>
      </c>
      <c r="B39" s="36">
        <v>2890</v>
      </c>
    </row>
    <row r="40" spans="1:2" ht="15" thickBot="1" x14ac:dyDescent="0.4">
      <c r="A40" s="42" t="s">
        <v>46</v>
      </c>
      <c r="B40" s="36">
        <v>387</v>
      </c>
    </row>
    <row r="41" spans="1:2" ht="15" thickBot="1" x14ac:dyDescent="0.4">
      <c r="A41" s="42" t="s">
        <v>37</v>
      </c>
      <c r="B41" s="36">
        <v>207</v>
      </c>
    </row>
    <row r="42" spans="1:2" ht="15" thickBot="1" x14ac:dyDescent="0.4">
      <c r="A42" s="42" t="s">
        <v>19</v>
      </c>
      <c r="B42" s="36">
        <v>6702</v>
      </c>
    </row>
    <row r="43" spans="1:2" ht="15" thickBot="1" x14ac:dyDescent="0.4">
      <c r="A43" s="3" t="s">
        <v>65</v>
      </c>
      <c r="B43" s="36">
        <v>153</v>
      </c>
    </row>
    <row r="44" spans="1:2" ht="15" thickBot="1" x14ac:dyDescent="0.4">
      <c r="A44" s="3" t="s">
        <v>40</v>
      </c>
      <c r="B44" s="36">
        <v>950</v>
      </c>
    </row>
    <row r="45" spans="1:2" ht="15" thickBot="1" x14ac:dyDescent="0.4">
      <c r="A45" s="3" t="s">
        <v>25</v>
      </c>
      <c r="B45" s="36">
        <v>739</v>
      </c>
    </row>
    <row r="46" spans="1:2" ht="15" thickBot="1" x14ac:dyDescent="0.4">
      <c r="A46" s="3" t="s">
        <v>54</v>
      </c>
      <c r="B46" s="36">
        <v>91</v>
      </c>
    </row>
    <row r="47" spans="1:2" ht="15" thickBot="1" x14ac:dyDescent="0.4">
      <c r="A47" s="42" t="s">
        <v>20</v>
      </c>
      <c r="B47" s="36">
        <v>604</v>
      </c>
    </row>
    <row r="48" spans="1:2" ht="15" thickBot="1" x14ac:dyDescent="0.4">
      <c r="A48" s="42" t="s">
        <v>15</v>
      </c>
      <c r="B48" s="36">
        <v>2496</v>
      </c>
    </row>
    <row r="49" spans="1:2" ht="21.5" thickBot="1" x14ac:dyDescent="0.4">
      <c r="A49" s="62" t="s">
        <v>66</v>
      </c>
      <c r="B49" s="63">
        <v>6</v>
      </c>
    </row>
    <row r="50" spans="1:2" ht="15" thickBot="1" x14ac:dyDescent="0.4">
      <c r="A50" s="3" t="s">
        <v>28</v>
      </c>
      <c r="B50" s="36">
        <v>172</v>
      </c>
    </row>
    <row r="51" spans="1:2" ht="15" thickBot="1" x14ac:dyDescent="0.4">
      <c r="A51" s="3" t="s">
        <v>48</v>
      </c>
      <c r="B51" s="36">
        <v>56</v>
      </c>
    </row>
    <row r="52" spans="1:2" ht="15" thickBot="1" x14ac:dyDescent="0.4">
      <c r="A52" s="42" t="s">
        <v>29</v>
      </c>
      <c r="B52" s="36">
        <v>1763</v>
      </c>
    </row>
    <row r="53" spans="1:2" ht="15" thickBot="1" x14ac:dyDescent="0.4">
      <c r="A53" s="42" t="s">
        <v>9</v>
      </c>
      <c r="B53" s="36">
        <v>1332</v>
      </c>
    </row>
    <row r="54" spans="1:2" ht="15" thickBot="1" x14ac:dyDescent="0.4">
      <c r="A54" s="3" t="s">
        <v>56</v>
      </c>
      <c r="B54" s="36">
        <v>93</v>
      </c>
    </row>
    <row r="55" spans="1:2" ht="15" thickBot="1" x14ac:dyDescent="0.4">
      <c r="A55" s="3" t="s">
        <v>22</v>
      </c>
      <c r="B55" s="36">
        <v>784</v>
      </c>
    </row>
    <row r="56" spans="1:2" ht="15" thickBot="1" x14ac:dyDescent="0.4">
      <c r="A56" s="14" t="s">
        <v>55</v>
      </c>
      <c r="B56" s="37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3C2460BB-7473-4D7A-978B-5169E27B5242}"/>
    <hyperlink ref="A6" r:id="rId2" display="https://www.worldometers.info/coronavirus/usa/california/" xr:uid="{2BB5E1EB-8D89-4089-9CFE-8DB25D06BD77}"/>
    <hyperlink ref="A33" r:id="rId3" display="https://www.worldometers.info/coronavirus/usa/new-jersey/" xr:uid="{4FE6046C-B320-4FCF-92EB-D63B8CA204C9}"/>
    <hyperlink ref="A48" r:id="rId4" display="https://www.worldometers.info/coronavirus/usa/texas/" xr:uid="{7FF0090C-2B62-456A-BAF6-CCAB23942A99}"/>
    <hyperlink ref="A11" r:id="rId5" display="https://www.worldometers.info/coronavirus/usa/florida/" xr:uid="{7B7AC191-2820-4E31-9B84-678E6440F72B}"/>
    <hyperlink ref="A16" r:id="rId6" display="https://www.worldometers.info/coronavirus/usa/illinois/" xr:uid="{10A34478-2C15-4F0B-8802-4139FD3FA375}"/>
    <hyperlink ref="A24" r:id="rId7" display="https://www.worldometers.info/coronavirus/usa/massachusetts/" xr:uid="{E5B9F151-EEFD-4849-B984-D5E2C3D9DD17}"/>
    <hyperlink ref="A42" r:id="rId8" display="https://www.worldometers.info/coronavirus/usa/pennsylvania/" xr:uid="{99D284A2-38F1-4145-9AB4-5D058AC12A31}"/>
    <hyperlink ref="A12" r:id="rId9" display="https://www.worldometers.info/coronavirus/usa/georgia/" xr:uid="{4699D346-FF75-4EC0-B997-2E0A232E0C16}"/>
    <hyperlink ref="A4" r:id="rId10" display="https://www.worldometers.info/coronavirus/usa/arizona/" xr:uid="{3224A4E0-07D4-4D51-9954-76416651BD0B}"/>
    <hyperlink ref="A25" r:id="rId11" display="https://www.worldometers.info/coronavirus/usa/michigan/" xr:uid="{59D63E41-A520-4CCF-A401-578FB69E3CC8}"/>
    <hyperlink ref="A23" r:id="rId12" display="https://www.worldometers.info/coronavirus/usa/maryland/" xr:uid="{B5B0C5BA-E33D-4195-9046-F33ECE6FE878}"/>
    <hyperlink ref="A36" r:id="rId13" display="https://www.worldometers.info/coronavirus/usa/north-carolina/" xr:uid="{55BA35C0-9CBE-43C8-B7FE-F6FADF16B9BB}"/>
    <hyperlink ref="A52" r:id="rId14" display="https://www.worldometers.info/coronavirus/usa/virginia/" xr:uid="{A1AEEDF1-9893-4998-93EC-69B61F24A0AD}"/>
    <hyperlink ref="A21" r:id="rId15" display="https://www.worldometers.info/coronavirus/usa/louisiana/" xr:uid="{22C51F1D-9969-4794-85A4-FEBC6002B1A1}"/>
    <hyperlink ref="A39" r:id="rId16" display="https://www.worldometers.info/coronavirus/usa/ohio/" xr:uid="{2E38A7DA-B7A3-4A42-8E31-8F4C43E490EE}"/>
    <hyperlink ref="A8" r:id="rId17" display="https://www.worldometers.info/coronavirus/usa/connecticut/" xr:uid="{87B35340-0651-41D2-BDC7-22646DEFBD58}"/>
    <hyperlink ref="A17" r:id="rId18" display="https://www.worldometers.info/coronavirus/usa/indiana/" xr:uid="{3496C439-5281-41C6-9F50-3A84FCE5F11F}"/>
    <hyperlink ref="A47" r:id="rId19" display="https://www.worldometers.info/coronavirus/usa/tennessee/" xr:uid="{7B69602A-05D7-49DB-AC1D-8C70B47FFB4F}"/>
    <hyperlink ref="A2" r:id="rId20" display="https://www.worldometers.info/coronavirus/usa/alabama/" xr:uid="{C46FE55D-F326-497F-83E5-385CDBAD12D6}"/>
    <hyperlink ref="A53" r:id="rId21" display="https://www.worldometers.info/coronavirus/usa/washington/" xr:uid="{0684BD56-5488-44EF-B176-CBD1647998D8}"/>
    <hyperlink ref="A7" r:id="rId22" display="https://www.worldometers.info/coronavirus/usa/colorado/" xr:uid="{2ED5E9E6-7E3B-4FBA-8785-FF951119CDE9}"/>
    <hyperlink ref="A27" r:id="rId23" display="https://www.worldometers.info/coronavirus/usa/mississippi/" xr:uid="{D76CB1D8-75A2-473B-9103-DBD5A942CA21}"/>
    <hyperlink ref="A20" r:id="rId24" display="https://www.worldometers.info/coronavirus/usa/kentucky/" xr:uid="{C1D3400A-5DBD-46B6-BFED-35D58B4A9767}"/>
    <hyperlink ref="A40" r:id="rId25" display="https://www.worldometers.info/coronavirus/usa/oklahoma/" xr:uid="{11E10212-CEEF-4592-AE39-08884589D68A}"/>
    <hyperlink ref="A34" r:id="rId26" display="https://www.worldometers.info/coronavirus/usa/new-mexico/" xr:uid="{60A9E71C-49C1-46A5-A51F-AE5C1ED9D8E0}"/>
    <hyperlink ref="A41" r:id="rId27" display="https://www.worldometers.info/coronavirus/usa/oregon/" xr:uid="{760BB943-43E6-4194-ADD8-37EF8B8D43B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2" bestFit="1" customWidth="1"/>
    <col min="3" max="3" width="10" style="38" bestFit="1" customWidth="1"/>
    <col min="4" max="16384" width="8.7265625" style="32"/>
  </cols>
  <sheetData>
    <row r="1" spans="1:3" ht="13" thickBot="1" x14ac:dyDescent="0.4">
      <c r="A1" s="32" t="s">
        <v>97</v>
      </c>
      <c r="C1" s="38" t="s">
        <v>96</v>
      </c>
    </row>
    <row r="2" spans="1:3" ht="15" thickBot="1" x14ac:dyDescent="0.4">
      <c r="A2" s="32" t="s">
        <v>36</v>
      </c>
      <c r="B2" s="42" t="s">
        <v>36</v>
      </c>
      <c r="C2" s="36">
        <v>950</v>
      </c>
    </row>
    <row r="3" spans="1:3" ht="13" thickBot="1" x14ac:dyDescent="0.4">
      <c r="B3" s="3" t="s">
        <v>52</v>
      </c>
      <c r="C3" s="36">
        <v>14</v>
      </c>
    </row>
    <row r="4" spans="1:3" ht="15" thickBot="1" x14ac:dyDescent="0.4">
      <c r="A4" s="32" t="s">
        <v>33</v>
      </c>
      <c r="B4" s="42" t="s">
        <v>33</v>
      </c>
      <c r="C4" s="36">
        <v>1632</v>
      </c>
    </row>
    <row r="5" spans="1:3" ht="13" thickBot="1" x14ac:dyDescent="0.4">
      <c r="A5" s="32" t="s">
        <v>34</v>
      </c>
      <c r="B5" s="3" t="s">
        <v>34</v>
      </c>
      <c r="C5" s="36">
        <v>270</v>
      </c>
    </row>
    <row r="6" spans="1:3" ht="15" thickBot="1" x14ac:dyDescent="0.4">
      <c r="A6" s="32" t="s">
        <v>10</v>
      </c>
      <c r="B6" s="42" t="s">
        <v>10</v>
      </c>
      <c r="C6" s="36">
        <v>6081</v>
      </c>
    </row>
    <row r="7" spans="1:3" ht="15" thickBot="1" x14ac:dyDescent="0.4">
      <c r="A7" s="32" t="s">
        <v>18</v>
      </c>
      <c r="B7" s="42" t="s">
        <v>18</v>
      </c>
      <c r="C7" s="36">
        <v>1690</v>
      </c>
    </row>
    <row r="8" spans="1:3" ht="15" thickBot="1" x14ac:dyDescent="0.4">
      <c r="A8" s="32" t="s">
        <v>23</v>
      </c>
      <c r="B8" s="42" t="s">
        <v>23</v>
      </c>
      <c r="C8" s="36">
        <v>4322</v>
      </c>
    </row>
    <row r="9" spans="1:3" ht="13" thickBot="1" x14ac:dyDescent="0.4">
      <c r="A9" s="32" t="s">
        <v>43</v>
      </c>
      <c r="B9" s="3" t="s">
        <v>43</v>
      </c>
      <c r="C9" s="36">
        <v>509</v>
      </c>
    </row>
    <row r="10" spans="1:3" ht="13" thickBot="1" x14ac:dyDescent="0.4">
      <c r="A10" s="32" t="s">
        <v>95</v>
      </c>
      <c r="B10" s="3" t="s">
        <v>63</v>
      </c>
      <c r="C10" s="36">
        <v>551</v>
      </c>
    </row>
    <row r="11" spans="1:3" ht="15" thickBot="1" x14ac:dyDescent="0.4">
      <c r="A11" s="32" t="s">
        <v>13</v>
      </c>
      <c r="B11" s="42" t="s">
        <v>13</v>
      </c>
      <c r="C11" s="36">
        <v>3505</v>
      </c>
    </row>
    <row r="12" spans="1:3" ht="15" thickBot="1" x14ac:dyDescent="0.4">
      <c r="A12" s="32" t="s">
        <v>16</v>
      </c>
      <c r="B12" s="42" t="s">
        <v>16</v>
      </c>
      <c r="C12" s="36">
        <v>2805</v>
      </c>
    </row>
    <row r="13" spans="1:3" ht="13" thickBot="1" x14ac:dyDescent="0.4">
      <c r="A13" s="32" t="s">
        <v>64</v>
      </c>
      <c r="B13" s="3" t="s">
        <v>64</v>
      </c>
      <c r="C13" s="36">
        <v>5</v>
      </c>
    </row>
    <row r="14" spans="1:3" ht="13" thickBot="1" x14ac:dyDescent="0.4">
      <c r="B14" s="3" t="s">
        <v>47</v>
      </c>
      <c r="C14" s="36">
        <v>18</v>
      </c>
    </row>
    <row r="15" spans="1:3" ht="13" thickBot="1" x14ac:dyDescent="0.4">
      <c r="A15" s="32" t="s">
        <v>49</v>
      </c>
      <c r="B15" s="3" t="s">
        <v>49</v>
      </c>
      <c r="C15" s="36">
        <v>92</v>
      </c>
    </row>
    <row r="16" spans="1:3" ht="15" thickBot="1" x14ac:dyDescent="0.4">
      <c r="A16" s="32" t="s">
        <v>12</v>
      </c>
      <c r="B16" s="42" t="s">
        <v>12</v>
      </c>
      <c r="C16" s="36">
        <v>7124</v>
      </c>
    </row>
    <row r="17" spans="1:3" ht="15" thickBot="1" x14ac:dyDescent="0.4">
      <c r="A17" s="32" t="s">
        <v>27</v>
      </c>
      <c r="B17" s="42" t="s">
        <v>27</v>
      </c>
      <c r="C17" s="36">
        <v>2640</v>
      </c>
    </row>
    <row r="18" spans="1:3" ht="13" thickBot="1" x14ac:dyDescent="0.4">
      <c r="A18" s="32" t="s">
        <v>41</v>
      </c>
      <c r="B18" s="3" t="s">
        <v>41</v>
      </c>
      <c r="C18" s="36">
        <v>717</v>
      </c>
    </row>
    <row r="19" spans="1:3" ht="13" thickBot="1" x14ac:dyDescent="0.4">
      <c r="A19" s="32" t="s">
        <v>45</v>
      </c>
      <c r="B19" s="3" t="s">
        <v>45</v>
      </c>
      <c r="C19" s="36">
        <v>275</v>
      </c>
    </row>
    <row r="20" spans="1:3" ht="15" thickBot="1" x14ac:dyDescent="0.4">
      <c r="A20" s="32" t="s">
        <v>38</v>
      </c>
      <c r="B20" s="42" t="s">
        <v>38</v>
      </c>
      <c r="C20" s="36">
        <v>565</v>
      </c>
    </row>
    <row r="21" spans="1:3" ht="15" thickBot="1" x14ac:dyDescent="0.4">
      <c r="A21" s="32" t="s">
        <v>14</v>
      </c>
      <c r="B21" s="42" t="s">
        <v>14</v>
      </c>
      <c r="C21" s="36">
        <v>3229</v>
      </c>
    </row>
    <row r="22" spans="1:3" ht="13" thickBot="1" x14ac:dyDescent="0.4">
      <c r="B22" s="3" t="s">
        <v>39</v>
      </c>
      <c r="C22" s="36">
        <v>105</v>
      </c>
    </row>
    <row r="23" spans="1:3" ht="15" thickBot="1" x14ac:dyDescent="0.4">
      <c r="A23" s="32" t="s">
        <v>26</v>
      </c>
      <c r="B23" s="42" t="s">
        <v>26</v>
      </c>
      <c r="C23" s="36">
        <v>3190</v>
      </c>
    </row>
    <row r="24" spans="1:3" ht="15" thickBot="1" x14ac:dyDescent="0.4">
      <c r="A24" s="32" t="s">
        <v>17</v>
      </c>
      <c r="B24" s="42" t="s">
        <v>17</v>
      </c>
      <c r="C24" s="36">
        <v>8054</v>
      </c>
    </row>
    <row r="25" spans="1:3" ht="15" thickBot="1" x14ac:dyDescent="0.4">
      <c r="A25" s="32" t="s">
        <v>11</v>
      </c>
      <c r="B25" s="42" t="s">
        <v>11</v>
      </c>
      <c r="C25" s="36">
        <v>6193</v>
      </c>
    </row>
    <row r="26" spans="1:3" ht="13" thickBot="1" x14ac:dyDescent="0.4">
      <c r="A26" s="32" t="s">
        <v>32</v>
      </c>
      <c r="B26" s="3" t="s">
        <v>32</v>
      </c>
      <c r="C26" s="36">
        <v>1476</v>
      </c>
    </row>
    <row r="27" spans="1:3" ht="15" thickBot="1" x14ac:dyDescent="0.4">
      <c r="A27" s="32" t="s">
        <v>30</v>
      </c>
      <c r="B27" s="42" t="s">
        <v>30</v>
      </c>
      <c r="C27" s="36">
        <v>1073</v>
      </c>
    </row>
    <row r="28" spans="1:3" ht="13" thickBot="1" x14ac:dyDescent="0.4">
      <c r="A28" s="32" t="s">
        <v>35</v>
      </c>
      <c r="B28" s="3" t="s">
        <v>35</v>
      </c>
      <c r="C28" s="36">
        <v>1038</v>
      </c>
    </row>
    <row r="29" spans="1:3" ht="13" thickBot="1" x14ac:dyDescent="0.4">
      <c r="B29" s="3" t="s">
        <v>51</v>
      </c>
      <c r="C29" s="36">
        <v>22</v>
      </c>
    </row>
    <row r="30" spans="1:3" ht="13" thickBot="1" x14ac:dyDescent="0.4">
      <c r="B30" s="3" t="s">
        <v>50</v>
      </c>
      <c r="C30" s="36">
        <v>274</v>
      </c>
    </row>
    <row r="31" spans="1:3" ht="13" thickBot="1" x14ac:dyDescent="0.4">
      <c r="A31" s="32" t="s">
        <v>31</v>
      </c>
      <c r="B31" s="3" t="s">
        <v>31</v>
      </c>
      <c r="C31" s="36">
        <v>507</v>
      </c>
    </row>
    <row r="32" spans="1:3" ht="13" thickBot="1" x14ac:dyDescent="0.4">
      <c r="A32" s="32" t="s">
        <v>42</v>
      </c>
      <c r="B32" s="3" t="s">
        <v>42</v>
      </c>
      <c r="C32" s="36">
        <v>371</v>
      </c>
    </row>
    <row r="33" spans="1:3" ht="15" thickBot="1" x14ac:dyDescent="0.4">
      <c r="A33" s="32" t="s">
        <v>8</v>
      </c>
      <c r="B33" s="42" t="s">
        <v>8</v>
      </c>
      <c r="C33" s="36">
        <v>15177</v>
      </c>
    </row>
    <row r="34" spans="1:3" ht="15" thickBot="1" x14ac:dyDescent="0.4">
      <c r="A34" s="32" t="s">
        <v>44</v>
      </c>
      <c r="B34" s="42" t="s">
        <v>44</v>
      </c>
      <c r="C34" s="36">
        <v>497</v>
      </c>
    </row>
    <row r="35" spans="1:3" ht="15" thickBot="1" x14ac:dyDescent="0.4">
      <c r="A35" s="32" t="s">
        <v>7</v>
      </c>
      <c r="B35" s="42" t="s">
        <v>7</v>
      </c>
      <c r="C35" s="36">
        <v>32129</v>
      </c>
    </row>
    <row r="36" spans="1:3" ht="15" thickBot="1" x14ac:dyDescent="0.4">
      <c r="A36" s="32" t="s">
        <v>24</v>
      </c>
      <c r="B36" s="42" t="s">
        <v>24</v>
      </c>
      <c r="C36" s="36">
        <v>1376</v>
      </c>
    </row>
    <row r="37" spans="1:3" ht="13" thickBot="1" x14ac:dyDescent="0.4">
      <c r="B37" s="3" t="s">
        <v>53</v>
      </c>
      <c r="C37" s="36">
        <v>79</v>
      </c>
    </row>
    <row r="38" spans="1:3" ht="15" thickBot="1" x14ac:dyDescent="0.4">
      <c r="A38" s="32" t="s">
        <v>21</v>
      </c>
      <c r="B38" s="42" t="s">
        <v>21</v>
      </c>
      <c r="C38" s="36">
        <v>2890</v>
      </c>
    </row>
    <row r="39" spans="1:3" ht="15" thickBot="1" x14ac:dyDescent="0.4">
      <c r="A39" s="32" t="s">
        <v>46</v>
      </c>
      <c r="B39" s="42" t="s">
        <v>46</v>
      </c>
      <c r="C39" s="36">
        <v>387</v>
      </c>
    </row>
    <row r="40" spans="1:3" ht="15" thickBot="1" x14ac:dyDescent="0.4">
      <c r="A40" s="32" t="s">
        <v>37</v>
      </c>
      <c r="B40" s="42" t="s">
        <v>37</v>
      </c>
      <c r="C40" s="36">
        <v>207</v>
      </c>
    </row>
    <row r="41" spans="1:3" ht="15" thickBot="1" x14ac:dyDescent="0.4">
      <c r="A41" s="32" t="s">
        <v>19</v>
      </c>
      <c r="B41" s="42" t="s">
        <v>19</v>
      </c>
      <c r="C41" s="36">
        <v>6702</v>
      </c>
    </row>
    <row r="42" spans="1:3" ht="13" thickBot="1" x14ac:dyDescent="0.4">
      <c r="A42" s="32" t="s">
        <v>65</v>
      </c>
      <c r="B42" s="3" t="s">
        <v>65</v>
      </c>
      <c r="C42" s="36">
        <v>153</v>
      </c>
    </row>
    <row r="43" spans="1:3" ht="13" thickBot="1" x14ac:dyDescent="0.4">
      <c r="B43" s="3" t="s">
        <v>40</v>
      </c>
      <c r="C43" s="36">
        <v>950</v>
      </c>
    </row>
    <row r="44" spans="1:3" ht="13" thickBot="1" x14ac:dyDescent="0.4">
      <c r="A44" s="32" t="s">
        <v>25</v>
      </c>
      <c r="B44" s="3" t="s">
        <v>25</v>
      </c>
      <c r="C44" s="36">
        <v>739</v>
      </c>
    </row>
    <row r="45" spans="1:3" ht="13" thickBot="1" x14ac:dyDescent="0.4">
      <c r="A45" s="32" t="s">
        <v>54</v>
      </c>
      <c r="B45" s="3" t="s">
        <v>54</v>
      </c>
      <c r="C45" s="36">
        <v>91</v>
      </c>
    </row>
    <row r="46" spans="1:3" ht="15" thickBot="1" x14ac:dyDescent="0.4">
      <c r="A46" s="32" t="s">
        <v>20</v>
      </c>
      <c r="B46" s="42" t="s">
        <v>20</v>
      </c>
      <c r="C46" s="36">
        <v>604</v>
      </c>
    </row>
    <row r="47" spans="1:3" ht="15" thickBot="1" x14ac:dyDescent="0.4">
      <c r="A47" s="32" t="s">
        <v>15</v>
      </c>
      <c r="B47" s="42" t="s">
        <v>15</v>
      </c>
      <c r="C47" s="36">
        <v>2496</v>
      </c>
    </row>
    <row r="48" spans="1:3" ht="13" thickBot="1" x14ac:dyDescent="0.4">
      <c r="A48" s="32" t="s">
        <v>28</v>
      </c>
      <c r="B48" s="3" t="s">
        <v>28</v>
      </c>
      <c r="C48" s="36">
        <v>172</v>
      </c>
    </row>
    <row r="49" spans="1:3" ht="13" thickBot="1" x14ac:dyDescent="0.4">
      <c r="A49" s="32" t="s">
        <v>48</v>
      </c>
      <c r="B49" s="3" t="s">
        <v>48</v>
      </c>
      <c r="C49" s="36">
        <v>56</v>
      </c>
    </row>
    <row r="50" spans="1:3" ht="15" thickBot="1" x14ac:dyDescent="0.4">
      <c r="A50" s="32" t="s">
        <v>29</v>
      </c>
      <c r="B50" s="42" t="s">
        <v>29</v>
      </c>
      <c r="C50" s="36">
        <v>1763</v>
      </c>
    </row>
    <row r="51" spans="1:3" ht="15" thickBot="1" x14ac:dyDescent="0.4">
      <c r="A51" s="32" t="s">
        <v>9</v>
      </c>
      <c r="B51" s="42" t="s">
        <v>9</v>
      </c>
      <c r="C51" s="36">
        <v>1332</v>
      </c>
    </row>
    <row r="52" spans="1:3" ht="13" thickBot="1" x14ac:dyDescent="0.4">
      <c r="B52" s="3" t="s">
        <v>56</v>
      </c>
      <c r="C52" s="36">
        <v>93</v>
      </c>
    </row>
    <row r="53" spans="1:3" ht="13" thickBot="1" x14ac:dyDescent="0.4">
      <c r="A53" s="32" t="s">
        <v>22</v>
      </c>
      <c r="B53" s="3" t="s">
        <v>22</v>
      </c>
      <c r="C53" s="36">
        <v>784</v>
      </c>
    </row>
    <row r="54" spans="1:3" ht="13" thickBot="1" x14ac:dyDescent="0.4">
      <c r="A54" s="32" t="s">
        <v>55</v>
      </c>
      <c r="B54" s="14" t="s">
        <v>55</v>
      </c>
      <c r="C54" s="37">
        <v>20</v>
      </c>
    </row>
    <row r="59" spans="1:3" ht="13" thickBot="1" x14ac:dyDescent="0.4"/>
    <row r="60" spans="1:3" ht="14.5" x14ac:dyDescent="0.35">
      <c r="B60" s="3"/>
      <c r="C60" s="41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4634EE5-A39A-4708-B8B9-3A5A8C72D375}"/>
    <hyperlink ref="B6" r:id="rId2" display="https://www.worldometers.info/coronavirus/usa/california/" xr:uid="{3E14D51C-8C83-471E-8C2E-61BA0BD7B9DE}"/>
    <hyperlink ref="B33" r:id="rId3" display="https://www.worldometers.info/coronavirus/usa/new-jersey/" xr:uid="{71EBBCA4-35CC-4627-A6C9-FBAFD66EF69C}"/>
    <hyperlink ref="B47" r:id="rId4" display="https://www.worldometers.info/coronavirus/usa/texas/" xr:uid="{8147C841-5DC7-4A83-B954-08C61D0208FD}"/>
    <hyperlink ref="B11" r:id="rId5" display="https://www.worldometers.info/coronavirus/usa/florida/" xr:uid="{C369586E-3F7B-4EF3-8168-6F97A4A13A13}"/>
    <hyperlink ref="B16" r:id="rId6" display="https://www.worldometers.info/coronavirus/usa/illinois/" xr:uid="{177B55F5-FD2F-4EA7-9A12-93D2D4085102}"/>
    <hyperlink ref="B24" r:id="rId7" display="https://www.worldometers.info/coronavirus/usa/massachusetts/" xr:uid="{557509C9-1029-4577-970D-1147DE6B1066}"/>
    <hyperlink ref="B41" r:id="rId8" display="https://www.worldometers.info/coronavirus/usa/pennsylvania/" xr:uid="{98A9C7A1-7017-49D3-8C00-22C3D3306A5B}"/>
    <hyperlink ref="B12" r:id="rId9" display="https://www.worldometers.info/coronavirus/usa/georgia/" xr:uid="{15C022F3-DB65-4564-A978-1966ACA6AB3C}"/>
    <hyperlink ref="B4" r:id="rId10" display="https://www.worldometers.info/coronavirus/usa/arizona/" xr:uid="{0C65872D-D5ED-4A5F-8E5A-99458F89EA69}"/>
    <hyperlink ref="B25" r:id="rId11" display="https://www.worldometers.info/coronavirus/usa/michigan/" xr:uid="{863562DF-3F81-474D-A938-29356428288A}"/>
    <hyperlink ref="B23" r:id="rId12" display="https://www.worldometers.info/coronavirus/usa/maryland/" xr:uid="{4AED8008-7486-465C-B06F-9174C64169BD}"/>
    <hyperlink ref="B36" r:id="rId13" display="https://www.worldometers.info/coronavirus/usa/north-carolina/" xr:uid="{7387B166-BE86-481D-B4C5-CA7B28AE90D9}"/>
    <hyperlink ref="B50" r:id="rId14" display="https://www.worldometers.info/coronavirus/usa/virginia/" xr:uid="{1EFC9DEE-EDCF-4F7E-B428-C5C8AB957BC4}"/>
    <hyperlink ref="B21" r:id="rId15" display="https://www.worldometers.info/coronavirus/usa/louisiana/" xr:uid="{8CF11C70-0344-4539-9535-851034C3422E}"/>
    <hyperlink ref="B38" r:id="rId16" display="https://www.worldometers.info/coronavirus/usa/ohio/" xr:uid="{6837E77E-EDA1-4991-80E2-617FE4ABB0DF}"/>
    <hyperlink ref="B8" r:id="rId17" display="https://www.worldometers.info/coronavirus/usa/connecticut/" xr:uid="{0BFBABCD-3251-4AB6-AED8-ED30ABF43782}"/>
    <hyperlink ref="B17" r:id="rId18" display="https://www.worldometers.info/coronavirus/usa/indiana/" xr:uid="{CCB00FE5-B49F-436C-B639-8631FCFD35BD}"/>
    <hyperlink ref="B46" r:id="rId19" display="https://www.worldometers.info/coronavirus/usa/tennessee/" xr:uid="{B3C9A261-6D44-485D-B9E2-2032A4B648A8}"/>
    <hyperlink ref="B2" r:id="rId20" display="https://www.worldometers.info/coronavirus/usa/alabama/" xr:uid="{A7D77F55-01E0-4C73-97D5-5DB7EC0CDBAF}"/>
    <hyperlink ref="B51" r:id="rId21" display="https://www.worldometers.info/coronavirus/usa/washington/" xr:uid="{CA7E98E5-8653-4C84-A909-CFEC10D441E0}"/>
    <hyperlink ref="B7" r:id="rId22" display="https://www.worldometers.info/coronavirus/usa/colorado/" xr:uid="{C9B01889-8FAB-4AF4-9B37-C3F91FCA13BA}"/>
    <hyperlink ref="B27" r:id="rId23" display="https://www.worldometers.info/coronavirus/usa/mississippi/" xr:uid="{A35E93C9-9EF6-4D27-8578-EF5E53DE2591}"/>
    <hyperlink ref="B20" r:id="rId24" display="https://www.worldometers.info/coronavirus/usa/kentucky/" xr:uid="{00DD8944-2DD0-4CDB-B080-94477463E5AB}"/>
    <hyperlink ref="B39" r:id="rId25" display="https://www.worldometers.info/coronavirus/usa/oklahoma/" xr:uid="{BA69B82A-A8C5-4302-BE3D-C7AF96359351}"/>
    <hyperlink ref="B34" r:id="rId26" display="https://www.worldometers.info/coronavirus/usa/new-mexico/" xr:uid="{9453DE22-FE5F-44B7-8CED-4A2D27DF668F}"/>
    <hyperlink ref="B40" r:id="rId27" display="https://www.worldometers.info/coronavirus/usa/oregon/" xr:uid="{ABECE7B1-0096-44A7-9E98-E6AA34A8AB82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2020-07-01T09:46:52Z</dcterms:modified>
</cp:coreProperties>
</file>