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9B80EF7-737B-4A59-B85F-9ACDD9B88F96}" xr6:coauthVersionLast="45" xr6:coauthVersionMax="45" xr10:uidLastSave="{35AD1C33-D39C-444A-BCB5-B5CD67B672CC}"/>
  <bookViews>
    <workbookView xWindow="3600" yWindow="-21420" windowWidth="22935" windowHeight="205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3" l="1"/>
  <c r="N47" i="3"/>
  <c r="N29" i="3"/>
  <c r="N51" i="3"/>
  <c r="N52" i="3"/>
  <c r="N27" i="3"/>
  <c r="N37" i="3"/>
  <c r="N49" i="3"/>
  <c r="N3" i="3"/>
  <c r="N55" i="3"/>
  <c r="N15" i="3"/>
  <c r="N10" i="3"/>
  <c r="N32" i="3"/>
  <c r="N30" i="3"/>
  <c r="N4" i="3"/>
  <c r="N12" i="3"/>
  <c r="N31" i="3"/>
  <c r="N13" i="3"/>
  <c r="N21" i="3"/>
  <c r="N45" i="3"/>
  <c r="N41" i="3"/>
  <c r="N2" i="3"/>
  <c r="N23" i="3"/>
  <c r="N38" i="3"/>
  <c r="N24" i="3"/>
  <c r="N20" i="3"/>
  <c r="N44" i="3"/>
  <c r="N36" i="3"/>
  <c r="N54" i="3"/>
  <c r="N19" i="3"/>
  <c r="N18" i="3"/>
  <c r="N28" i="3"/>
  <c r="N9" i="3"/>
  <c r="N25" i="3"/>
  <c r="N53" i="3"/>
  <c r="N11" i="3"/>
  <c r="N33" i="3"/>
  <c r="N6" i="3"/>
  <c r="N42" i="3"/>
  <c r="N34" i="3"/>
  <c r="N43" i="3"/>
  <c r="N26" i="3"/>
  <c r="N46" i="3"/>
  <c r="N8" i="3"/>
  <c r="N16" i="3"/>
  <c r="N7" i="3"/>
  <c r="N50" i="3"/>
  <c r="N5" i="3"/>
  <c r="N35" i="3"/>
  <c r="N17" i="3"/>
  <c r="N40" i="3"/>
  <c r="N22" i="3"/>
  <c r="N39" i="3"/>
  <c r="O6" i="3" l="1"/>
  <c r="P6" i="3"/>
  <c r="P32" i="3" l="1"/>
  <c r="P25" i="3"/>
  <c r="P49" i="3"/>
  <c r="P2" i="3"/>
  <c r="P10" i="3"/>
  <c r="P37" i="3"/>
  <c r="P9" i="3"/>
  <c r="P34" i="3"/>
  <c r="P31" i="3"/>
  <c r="P28" i="3"/>
  <c r="P50" i="3"/>
  <c r="P8" i="3"/>
  <c r="P19" i="3"/>
  <c r="P51" i="3"/>
  <c r="P4" i="3"/>
  <c r="P54" i="3"/>
  <c r="P21" i="3"/>
  <c r="P43" i="3"/>
  <c r="P42" i="3"/>
  <c r="P41" i="3"/>
  <c r="P55" i="3"/>
  <c r="P24" i="3"/>
  <c r="P33" i="3"/>
  <c r="P22" i="3"/>
  <c r="P30" i="3"/>
  <c r="P5" i="3"/>
  <c r="P38" i="3"/>
  <c r="P20" i="3"/>
  <c r="P27" i="3"/>
  <c r="P18" i="3"/>
  <c r="P40" i="3"/>
  <c r="P44" i="3"/>
  <c r="P46" i="3"/>
  <c r="P53" i="3"/>
  <c r="P17" i="3"/>
  <c r="P35" i="3"/>
  <c r="P29" i="3"/>
  <c r="P39" i="3"/>
  <c r="P14" i="3"/>
  <c r="P11" i="3"/>
  <c r="P15" i="3"/>
  <c r="P23" i="3"/>
  <c r="P36" i="3"/>
  <c r="P12" i="3"/>
  <c r="P3" i="3"/>
  <c r="P45" i="3"/>
  <c r="P16" i="3"/>
  <c r="P47" i="3"/>
  <c r="P26" i="3"/>
  <c r="P52" i="3"/>
  <c r="P7" i="3"/>
  <c r="P13" i="3"/>
  <c r="O46" i="3"/>
  <c r="Q49" i="3" l="1"/>
  <c r="Q55" i="3"/>
  <c r="Q51" i="3"/>
  <c r="Q9" i="3"/>
  <c r="Q19" i="3"/>
  <c r="Q46" i="3"/>
  <c r="Q2" i="3"/>
  <c r="Q6" i="3"/>
  <c r="Q36" i="3"/>
  <c r="Q14" i="3"/>
  <c r="Q22" i="3"/>
  <c r="Q26" i="3"/>
  <c r="Q16" i="3"/>
  <c r="Q40" i="3"/>
  <c r="Q47" i="3"/>
  <c r="Q38" i="3"/>
  <c r="Q11" i="3"/>
  <c r="Q50" i="3"/>
  <c r="Q20" i="3"/>
  <c r="Q44" i="3"/>
  <c r="Q5" i="3"/>
  <c r="Q34" i="3"/>
  <c r="Q4" i="3"/>
  <c r="Q18" i="3"/>
  <c r="Q54" i="3"/>
  <c r="Q42" i="3"/>
  <c r="Q27" i="3"/>
  <c r="Q43" i="3"/>
  <c r="Q24" i="3"/>
  <c r="Q10" i="3"/>
  <c r="Q8" i="3"/>
  <c r="Q32" i="3"/>
  <c r="Q17" i="3"/>
  <c r="Q45" i="3"/>
  <c r="Q37" i="3"/>
  <c r="Q21" i="3"/>
  <c r="Q30" i="3"/>
  <c r="Q23" i="3"/>
  <c r="Q31" i="3"/>
  <c r="Q25" i="3"/>
  <c r="Q15" i="3"/>
  <c r="Q35" i="3"/>
  <c r="Q52" i="3"/>
  <c r="Q39" i="3"/>
  <c r="Q12" i="3"/>
  <c r="Q28" i="3"/>
  <c r="Q7" i="3"/>
  <c r="Q29" i="3"/>
  <c r="Q13" i="3"/>
  <c r="Q3" i="3"/>
  <c r="Q33" i="3"/>
  <c r="Q53" i="3"/>
  <c r="Q41" i="3" l="1"/>
  <c r="O19" i="3" l="1"/>
  <c r="O16" i="3"/>
  <c r="O20" i="3"/>
  <c r="O15" i="3"/>
  <c r="O32" i="3"/>
  <c r="O5" i="3"/>
  <c r="O45" i="3"/>
  <c r="O39" i="3"/>
  <c r="O27" i="3"/>
  <c r="O41" i="3"/>
  <c r="O8" i="3"/>
  <c r="O13" i="3"/>
  <c r="O34" i="3"/>
  <c r="O2" i="3"/>
  <c r="O9" i="3"/>
  <c r="O51" i="3"/>
  <c r="O31" i="3"/>
  <c r="O44" i="3"/>
  <c r="O37" i="3"/>
  <c r="O18" i="3"/>
  <c r="O53" i="3"/>
  <c r="O30" i="3"/>
  <c r="O42" i="3"/>
  <c r="O49" i="3"/>
  <c r="O7" i="3"/>
  <c r="O11" i="3"/>
  <c r="O38" i="3"/>
  <c r="O36" i="3"/>
  <c r="O26" i="3"/>
  <c r="O22" i="3"/>
  <c r="O4" i="3"/>
  <c r="O55" i="3"/>
  <c r="O3" i="3"/>
  <c r="O21" i="3"/>
  <c r="O50" i="3"/>
  <c r="O33" i="3"/>
  <c r="O29" i="3"/>
  <c r="O52" i="3"/>
  <c r="O10" i="3"/>
  <c r="O28" i="3"/>
  <c r="O43" i="3"/>
  <c r="O25" i="3"/>
  <c r="O35" i="3"/>
  <c r="O23" i="3"/>
  <c r="O14" i="3"/>
  <c r="O12" i="3"/>
  <c r="O47" i="3"/>
  <c r="O24" i="3"/>
  <c r="O40" i="3"/>
  <c r="O54" i="3"/>
  <c r="O17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<sst xmlns="http://schemas.openxmlformats.org/spreadsheetml/2006/main" count="327" uniqueCount="105">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</sst>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3" fillId="5" borderId="7" xfId="0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1226819</v>
      </c>
      <c r="D5" s="2"/>
      <c r="E5" s="1">
        <v>21610</v>
      </c>
      <c r="F5" s="2"/>
      <c r="G5" s="1">
        <v>966881</v>
      </c>
      <c r="H5" s="1">
        <v>238328</v>
      </c>
      <c r="I5" s="1">
        <v>42310</v>
      </c>
      <c r="J5" s="2">
        <v>745</v>
      </c>
      <c r="K5" s="1">
        <v>11456234</v>
      </c>
      <c r="L5" s="1">
        <v>395099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1164574</v>
      </c>
      <c r="D6" s="2"/>
      <c r="E6" s="1">
        <v>18980</v>
      </c>
      <c r="F6" s="2"/>
      <c r="G6" s="1">
        <v>554400</v>
      </c>
      <c r="H6" s="1">
        <v>591194</v>
      </c>
      <c r="I6" s="1">
        <v>29474</v>
      </c>
      <c r="J6" s="2">
        <v>480</v>
      </c>
      <c r="K6" s="1">
        <v>22910351</v>
      </c>
      <c r="L6" s="1">
        <v>579829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961676</v>
      </c>
      <c r="D7" s="2"/>
      <c r="E7" s="1">
        <v>18255</v>
      </c>
      <c r="F7" s="2"/>
      <c r="G7" s="1">
        <v>643824</v>
      </c>
      <c r="H7" s="1">
        <v>299597</v>
      </c>
      <c r="I7" s="1">
        <v>44775</v>
      </c>
      <c r="J7" s="2">
        <v>850</v>
      </c>
      <c r="K7" s="1">
        <v>11949292</v>
      </c>
      <c r="L7" s="1">
        <v>556357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685467</v>
      </c>
      <c r="D8" s="2"/>
      <c r="E8" s="1">
        <v>12440</v>
      </c>
      <c r="F8" s="2"/>
      <c r="G8" s="1">
        <v>354398</v>
      </c>
      <c r="H8" s="1">
        <v>318629</v>
      </c>
      <c r="I8" s="1">
        <v>54094</v>
      </c>
      <c r="J8" s="2">
        <v>982</v>
      </c>
      <c r="K8" s="1">
        <v>10104537</v>
      </c>
      <c r="L8" s="1">
        <v>797402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651830</v>
      </c>
      <c r="D9" s="2"/>
      <c r="E9" s="1">
        <v>34345</v>
      </c>
      <c r="F9" s="2"/>
      <c r="G9" s="1">
        <v>439004</v>
      </c>
      <c r="H9" s="1">
        <v>178481</v>
      </c>
      <c r="I9" s="1">
        <v>33507</v>
      </c>
      <c r="J9" s="1">
        <v>1765</v>
      </c>
      <c r="K9" s="1">
        <v>18525686</v>
      </c>
      <c r="L9" s="1">
        <v>952303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457909</v>
      </c>
      <c r="D10" s="2"/>
      <c r="E10" s="1">
        <v>9297</v>
      </c>
      <c r="F10" s="2"/>
      <c r="G10" s="1">
        <v>287866</v>
      </c>
      <c r="H10" s="1">
        <v>160746</v>
      </c>
      <c r="I10" s="1">
        <v>43128</v>
      </c>
      <c r="J10" s="2">
        <v>876</v>
      </c>
      <c r="K10" s="1">
        <v>4554678</v>
      </c>
      <c r="L10" s="1">
        <v>428981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382743</v>
      </c>
      <c r="D11" s="2"/>
      <c r="E11" s="1">
        <v>6274</v>
      </c>
      <c r="F11" s="2"/>
      <c r="G11" s="1">
        <v>242146</v>
      </c>
      <c r="H11" s="1">
        <v>134323</v>
      </c>
      <c r="I11" s="1">
        <v>32744</v>
      </c>
      <c r="J11" s="2">
        <v>537</v>
      </c>
      <c r="K11" s="1">
        <v>5835768</v>
      </c>
      <c r="L11" s="1">
        <v>499249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369442</v>
      </c>
      <c r="D12" s="2"/>
      <c r="E12" s="1">
        <v>3178</v>
      </c>
      <c r="F12" s="2"/>
      <c r="G12" s="1">
        <v>290969</v>
      </c>
      <c r="H12" s="1">
        <v>75295</v>
      </c>
      <c r="I12" s="1">
        <v>63451</v>
      </c>
      <c r="J12" s="2">
        <v>546</v>
      </c>
      <c r="K12" s="1">
        <v>2485991</v>
      </c>
      <c r="L12" s="1">
        <v>426968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11</v>
      </c>
      <c r="C13" s="1">
        <v>352433</v>
      </c>
      <c r="D13" s="2"/>
      <c r="E13" s="1">
        <v>9170</v>
      </c>
      <c r="F13" s="2"/>
      <c r="G13" s="1">
        <v>152267</v>
      </c>
      <c r="H13" s="1">
        <v>190996</v>
      </c>
      <c r="I13" s="1">
        <v>35290</v>
      </c>
      <c r="J13" s="2">
        <v>918</v>
      </c>
      <c r="K13" s="1">
        <v>6821979</v>
      </c>
      <c r="L13" s="1">
        <v>683096</v>
      </c>
      <c r="M13" s="1">
        <v>9986857</v>
      </c>
      <c r="N13" s="5"/>
      <c r="O13" s="6"/>
    </row>
    <row r="14" spans="1:26" ht="15" thickBot="1" x14ac:dyDescent="0.4">
      <c r="A14" s="41">
        <v>10</v>
      </c>
      <c r="B14" s="39" t="s">
        <v>20</v>
      </c>
      <c r="C14" s="1">
        <v>347972</v>
      </c>
      <c r="D14" s="2"/>
      <c r="E14" s="1">
        <v>4466</v>
      </c>
      <c r="F14" s="2"/>
      <c r="G14" s="1">
        <v>308566</v>
      </c>
      <c r="H14" s="1">
        <v>34940</v>
      </c>
      <c r="I14" s="1">
        <v>50954</v>
      </c>
      <c r="J14" s="2">
        <v>654</v>
      </c>
      <c r="K14" s="1">
        <v>4327806</v>
      </c>
      <c r="L14" s="1">
        <v>633723</v>
      </c>
      <c r="M14" s="1">
        <v>6829174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346506</v>
      </c>
      <c r="D15" s="2"/>
      <c r="E15" s="1">
        <v>5138</v>
      </c>
      <c r="F15" s="2"/>
      <c r="G15" s="1">
        <v>293555</v>
      </c>
      <c r="H15" s="1">
        <v>47813</v>
      </c>
      <c r="I15" s="1">
        <v>33038</v>
      </c>
      <c r="J15" s="2">
        <v>490</v>
      </c>
      <c r="K15" s="1">
        <v>5065442</v>
      </c>
      <c r="L15" s="1">
        <v>482971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333571</v>
      </c>
      <c r="D16" s="2"/>
      <c r="E16" s="1">
        <v>10179</v>
      </c>
      <c r="F16" s="2"/>
      <c r="G16" s="1">
        <v>203253</v>
      </c>
      <c r="H16" s="1">
        <v>120139</v>
      </c>
      <c r="I16" s="1">
        <v>26056</v>
      </c>
      <c r="J16" s="2">
        <v>795</v>
      </c>
      <c r="K16" s="1">
        <v>3450798</v>
      </c>
      <c r="L16" s="1">
        <v>269552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325440</v>
      </c>
      <c r="D17" s="2"/>
      <c r="E17" s="1">
        <v>17012</v>
      </c>
      <c r="F17" s="2"/>
      <c r="G17" s="1">
        <v>193395</v>
      </c>
      <c r="H17" s="1">
        <v>115033</v>
      </c>
      <c r="I17" s="1">
        <v>36640</v>
      </c>
      <c r="J17" s="1">
        <v>1915</v>
      </c>
      <c r="K17" s="1">
        <v>5827339</v>
      </c>
      <c r="L17" s="1">
        <v>656070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27</v>
      </c>
      <c r="C18" s="1">
        <v>312521</v>
      </c>
      <c r="D18" s="2"/>
      <c r="E18" s="1">
        <v>5498</v>
      </c>
      <c r="F18" s="2"/>
      <c r="G18" s="1">
        <v>177972</v>
      </c>
      <c r="H18" s="1">
        <v>129051</v>
      </c>
      <c r="I18" s="1">
        <v>46422</v>
      </c>
      <c r="J18" s="2">
        <v>817</v>
      </c>
      <c r="K18" s="1">
        <v>4038194</v>
      </c>
      <c r="L18" s="1">
        <v>599831</v>
      </c>
      <c r="M18" s="1">
        <v>6732219</v>
      </c>
      <c r="N18" s="5"/>
      <c r="O18" s="6"/>
    </row>
    <row r="19" spans="1:15" ht="15" thickBot="1" x14ac:dyDescent="0.4">
      <c r="A19" s="41">
        <v>15</v>
      </c>
      <c r="B19" s="39" t="s">
        <v>33</v>
      </c>
      <c r="C19" s="1">
        <v>310850</v>
      </c>
      <c r="D19" s="2"/>
      <c r="E19" s="1">
        <v>6524</v>
      </c>
      <c r="F19" s="2"/>
      <c r="G19" s="1">
        <v>49810</v>
      </c>
      <c r="H19" s="1">
        <v>254516</v>
      </c>
      <c r="I19" s="1">
        <v>42707</v>
      </c>
      <c r="J19" s="2">
        <v>896</v>
      </c>
      <c r="K19" s="1">
        <v>2517106</v>
      </c>
      <c r="L19" s="1">
        <v>345817</v>
      </c>
      <c r="M19" s="1">
        <v>7278717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298858</v>
      </c>
      <c r="D20" s="2"/>
      <c r="E20" s="1">
        <v>3992</v>
      </c>
      <c r="F20" s="2"/>
      <c r="G20" s="1">
        <v>78885</v>
      </c>
      <c r="H20" s="1">
        <v>215981</v>
      </c>
      <c r="I20" s="1">
        <v>48694</v>
      </c>
      <c r="J20" s="2">
        <v>650</v>
      </c>
      <c r="K20" s="1">
        <v>3183066</v>
      </c>
      <c r="L20" s="1">
        <v>518632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289303</v>
      </c>
      <c r="D21" s="2"/>
      <c r="E21" s="1">
        <v>3434</v>
      </c>
      <c r="F21" s="2"/>
      <c r="G21" s="1">
        <v>240720</v>
      </c>
      <c r="H21" s="1">
        <v>45149</v>
      </c>
      <c r="I21" s="1">
        <v>51298</v>
      </c>
      <c r="J21" s="2">
        <v>609</v>
      </c>
      <c r="K21" s="1">
        <v>3956949</v>
      </c>
      <c r="L21" s="1">
        <v>701632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239318</v>
      </c>
      <c r="D22" s="2"/>
      <c r="E22" s="1">
        <v>3532</v>
      </c>
      <c r="F22" s="2"/>
      <c r="G22" s="1">
        <v>161946</v>
      </c>
      <c r="H22" s="1">
        <v>73840</v>
      </c>
      <c r="I22" s="1">
        <v>48809</v>
      </c>
      <c r="J22" s="2">
        <v>720</v>
      </c>
      <c r="K22" s="1">
        <v>1624196</v>
      </c>
      <c r="L22" s="1">
        <v>331253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29</v>
      </c>
      <c r="C23" s="1">
        <v>226300</v>
      </c>
      <c r="D23" s="2"/>
      <c r="E23" s="1">
        <v>4008</v>
      </c>
      <c r="F23" s="2"/>
      <c r="G23" s="1">
        <v>23625</v>
      </c>
      <c r="H23" s="1">
        <v>198667</v>
      </c>
      <c r="I23" s="1">
        <v>26513</v>
      </c>
      <c r="J23" s="2">
        <v>470</v>
      </c>
      <c r="K23" s="1">
        <v>3663682</v>
      </c>
      <c r="L23" s="1">
        <v>429228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14</v>
      </c>
      <c r="C24" s="1">
        <v>225638</v>
      </c>
      <c r="D24" s="2"/>
      <c r="E24" s="1">
        <v>6350</v>
      </c>
      <c r="F24" s="2"/>
      <c r="G24" s="1">
        <v>192488</v>
      </c>
      <c r="H24" s="1">
        <v>26800</v>
      </c>
      <c r="I24" s="1">
        <v>48537</v>
      </c>
      <c r="J24" s="1">
        <v>1366</v>
      </c>
      <c r="K24" s="1">
        <v>3397674</v>
      </c>
      <c r="L24" s="1">
        <v>730872</v>
      </c>
      <c r="M24" s="1">
        <v>4648794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221288</v>
      </c>
      <c r="D25" s="50">
        <v>1678</v>
      </c>
      <c r="E25" s="1">
        <v>2312</v>
      </c>
      <c r="F25" s="51">
        <v>41</v>
      </c>
      <c r="G25" s="1">
        <v>124522</v>
      </c>
      <c r="H25" s="1">
        <v>94454</v>
      </c>
      <c r="I25" s="1">
        <v>70137</v>
      </c>
      <c r="J25" s="2">
        <v>733</v>
      </c>
      <c r="K25" s="1">
        <v>1191502</v>
      </c>
      <c r="L25" s="1">
        <v>377647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214594</v>
      </c>
      <c r="D26" s="2"/>
      <c r="E26" s="1">
        <v>10604</v>
      </c>
      <c r="F26" s="2"/>
      <c r="G26" s="1">
        <v>162551</v>
      </c>
      <c r="H26" s="1">
        <v>41439</v>
      </c>
      <c r="I26" s="1">
        <v>31134</v>
      </c>
      <c r="J26" s="1">
        <v>1538</v>
      </c>
      <c r="K26" s="1">
        <v>8130694</v>
      </c>
      <c r="L26" s="1">
        <v>1179643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25</v>
      </c>
      <c r="C27" s="1">
        <v>210905</v>
      </c>
      <c r="D27" s="2"/>
      <c r="E27" s="1">
        <v>4317</v>
      </c>
      <c r="F27" s="2"/>
      <c r="G27" s="1">
        <v>111013</v>
      </c>
      <c r="H27" s="1">
        <v>95575</v>
      </c>
      <c r="I27" s="1">
        <v>40963</v>
      </c>
      <c r="J27" s="2">
        <v>838</v>
      </c>
      <c r="K27" s="1">
        <v>2599832</v>
      </c>
      <c r="L27" s="1">
        <v>504948</v>
      </c>
      <c r="M27" s="1">
        <v>5148714</v>
      </c>
      <c r="N27" s="5"/>
      <c r="O27" s="6"/>
    </row>
    <row r="28" spans="1:15" ht="15" thickBot="1" x14ac:dyDescent="0.4">
      <c r="A28" s="41">
        <v>24</v>
      </c>
      <c r="B28" s="39" t="s">
        <v>18</v>
      </c>
      <c r="C28" s="1">
        <v>210630</v>
      </c>
      <c r="D28" s="2"/>
      <c r="E28" s="1">
        <v>2906</v>
      </c>
      <c r="F28" s="2"/>
      <c r="G28" s="1">
        <v>54358</v>
      </c>
      <c r="H28" s="1">
        <v>153366</v>
      </c>
      <c r="I28" s="1">
        <v>36576</v>
      </c>
      <c r="J28" s="2">
        <v>505</v>
      </c>
      <c r="K28" s="1">
        <v>1662003</v>
      </c>
      <c r="L28" s="1">
        <v>288606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188161</v>
      </c>
      <c r="D29" s="2"/>
      <c r="E29" s="1">
        <v>4518</v>
      </c>
      <c r="F29" s="2"/>
      <c r="G29" s="1">
        <v>8549</v>
      </c>
      <c r="H29" s="1">
        <v>175094</v>
      </c>
      <c r="I29" s="1">
        <v>31123</v>
      </c>
      <c r="J29" s="2">
        <v>747</v>
      </c>
      <c r="K29" s="1">
        <v>4246351</v>
      </c>
      <c r="L29" s="1">
        <v>702378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184342</v>
      </c>
      <c r="D30" s="2"/>
      <c r="E30" s="1">
        <v>1680</v>
      </c>
      <c r="F30" s="2"/>
      <c r="G30" s="1">
        <v>149345</v>
      </c>
      <c r="H30" s="1">
        <v>33317</v>
      </c>
      <c r="I30" s="1">
        <v>46587</v>
      </c>
      <c r="J30" s="2">
        <v>425</v>
      </c>
      <c r="K30" s="1">
        <v>2071937</v>
      </c>
      <c r="L30" s="1">
        <v>523617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183902</v>
      </c>
      <c r="D31" s="2"/>
      <c r="E31" s="2">
        <v>834</v>
      </c>
      <c r="F31" s="2"/>
      <c r="G31" s="1">
        <v>120890</v>
      </c>
      <c r="H31" s="1">
        <v>62178</v>
      </c>
      <c r="I31" s="1">
        <v>57363</v>
      </c>
      <c r="J31" s="2">
        <v>260</v>
      </c>
      <c r="K31" s="1">
        <v>1973277</v>
      </c>
      <c r="L31" s="1">
        <v>615503</v>
      </c>
      <c r="M31" s="1">
        <v>3205958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166139</v>
      </c>
      <c r="D32" s="2"/>
      <c r="E32" s="1">
        <v>1835</v>
      </c>
      <c r="F32" s="2"/>
      <c r="G32" s="1">
        <v>27349</v>
      </c>
      <c r="H32" s="1">
        <v>136955</v>
      </c>
      <c r="I32" s="1">
        <v>37187</v>
      </c>
      <c r="J32" s="2">
        <v>411</v>
      </c>
      <c r="K32" s="1">
        <v>2682493</v>
      </c>
      <c r="L32" s="1">
        <v>600423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160228</v>
      </c>
      <c r="D33" s="2"/>
      <c r="E33" s="1">
        <v>2718</v>
      </c>
      <c r="F33" s="2"/>
      <c r="G33" s="1">
        <v>64311</v>
      </c>
      <c r="H33" s="1">
        <v>93199</v>
      </c>
      <c r="I33" s="1">
        <v>21041</v>
      </c>
      <c r="J33" s="2">
        <v>357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150277</v>
      </c>
      <c r="D34" s="2"/>
      <c r="E34" s="1">
        <v>2425</v>
      </c>
      <c r="F34" s="2"/>
      <c r="G34" s="1">
        <v>130818</v>
      </c>
      <c r="H34" s="1">
        <v>17034</v>
      </c>
      <c r="I34" s="1">
        <v>49797</v>
      </c>
      <c r="J34" s="2">
        <v>804</v>
      </c>
      <c r="K34" s="1">
        <v>1760136</v>
      </c>
      <c r="L34" s="1">
        <v>583251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45</v>
      </c>
      <c r="C35" s="1">
        <v>149573</v>
      </c>
      <c r="D35" s="2"/>
      <c r="E35" s="1">
        <v>1503</v>
      </c>
      <c r="F35" s="2"/>
      <c r="G35" s="1">
        <v>89344</v>
      </c>
      <c r="H35" s="1">
        <v>58726</v>
      </c>
      <c r="I35" s="1">
        <v>51341</v>
      </c>
      <c r="J35" s="2">
        <v>516</v>
      </c>
      <c r="K35" s="1">
        <v>799185</v>
      </c>
      <c r="L35" s="1">
        <v>274322</v>
      </c>
      <c r="M35" s="1">
        <v>2913314</v>
      </c>
      <c r="N35" s="5"/>
      <c r="O35" s="6"/>
    </row>
    <row r="36" spans="1:15" ht="15" thickBot="1" x14ac:dyDescent="0.4">
      <c r="A36" s="41">
        <v>32</v>
      </c>
      <c r="B36" s="39" t="s">
        <v>30</v>
      </c>
      <c r="C36" s="1">
        <v>145636</v>
      </c>
      <c r="D36" s="2"/>
      <c r="E36" s="1">
        <v>3745</v>
      </c>
      <c r="F36" s="2"/>
      <c r="G36" s="1">
        <v>121637</v>
      </c>
      <c r="H36" s="1">
        <v>20254</v>
      </c>
      <c r="I36" s="1">
        <v>48934</v>
      </c>
      <c r="J36" s="1">
        <v>1258</v>
      </c>
      <c r="K36" s="1">
        <v>1287816</v>
      </c>
      <c r="L36" s="1">
        <v>432712</v>
      </c>
      <c r="M36" s="1">
        <v>2976149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142239</v>
      </c>
      <c r="D37" s="2"/>
      <c r="E37" s="1">
        <v>2071</v>
      </c>
      <c r="F37" s="2"/>
      <c r="G37" s="1">
        <v>81184</v>
      </c>
      <c r="H37" s="1">
        <v>58984</v>
      </c>
      <c r="I37" s="1">
        <v>46179</v>
      </c>
      <c r="J37" s="2">
        <v>672</v>
      </c>
      <c r="K37" s="1">
        <v>1574257</v>
      </c>
      <c r="L37" s="1">
        <v>511097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117682</v>
      </c>
      <c r="D38" s="2"/>
      <c r="E38" s="2">
        <v>950</v>
      </c>
      <c r="F38" s="2"/>
      <c r="G38" s="1">
        <v>59002</v>
      </c>
      <c r="H38" s="1">
        <v>57730</v>
      </c>
      <c r="I38" s="1">
        <v>60836</v>
      </c>
      <c r="J38" s="2">
        <v>491</v>
      </c>
      <c r="K38" s="1">
        <v>717119</v>
      </c>
      <c r="L38" s="1">
        <v>370718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109152</v>
      </c>
      <c r="D39" s="2"/>
      <c r="E39" s="1">
        <v>4926</v>
      </c>
      <c r="F39" s="2"/>
      <c r="G39" s="1">
        <v>47051</v>
      </c>
      <c r="H39" s="1">
        <v>57175</v>
      </c>
      <c r="I39" s="1">
        <v>30615</v>
      </c>
      <c r="J39" s="1">
        <v>1382</v>
      </c>
      <c r="K39" s="1">
        <v>3075502</v>
      </c>
      <c r="L39" s="1">
        <v>862624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96503</v>
      </c>
      <c r="D40" s="2"/>
      <c r="E40" s="2">
        <v>895</v>
      </c>
      <c r="F40" s="2"/>
      <c r="G40" s="1">
        <v>39199</v>
      </c>
      <c r="H40" s="1">
        <v>56409</v>
      </c>
      <c r="I40" s="1">
        <v>54001</v>
      </c>
      <c r="J40" s="2">
        <v>501</v>
      </c>
      <c r="K40" s="1">
        <v>698256</v>
      </c>
      <c r="L40" s="1">
        <v>390728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88102</v>
      </c>
      <c r="D41" s="2"/>
      <c r="E41" s="1">
        <v>1451</v>
      </c>
      <c r="F41" s="2"/>
      <c r="G41" s="1">
        <v>30170</v>
      </c>
      <c r="H41" s="1">
        <v>56481</v>
      </c>
      <c r="I41" s="1">
        <v>42017</v>
      </c>
      <c r="J41" s="2">
        <v>692</v>
      </c>
      <c r="K41" s="1">
        <v>1487840</v>
      </c>
      <c r="L41" s="1">
        <v>709567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76142</v>
      </c>
      <c r="D42" s="2"/>
      <c r="E42" s="2">
        <v>849</v>
      </c>
      <c r="F42" s="2"/>
      <c r="G42" s="1">
        <v>59981</v>
      </c>
      <c r="H42" s="1">
        <v>15312</v>
      </c>
      <c r="I42" s="1">
        <v>86069</v>
      </c>
      <c r="J42" s="2">
        <v>960</v>
      </c>
      <c r="K42" s="1">
        <v>318354</v>
      </c>
      <c r="L42" s="1">
        <v>359861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75478</v>
      </c>
      <c r="D43" s="2"/>
      <c r="E43" s="2">
        <v>887</v>
      </c>
      <c r="F43" s="2"/>
      <c r="G43" s="1">
        <v>65976</v>
      </c>
      <c r="H43" s="1">
        <v>8615</v>
      </c>
      <c r="I43" s="1">
        <v>99044</v>
      </c>
      <c r="J43" s="1">
        <v>1164</v>
      </c>
      <c r="K43" s="1">
        <v>342835</v>
      </c>
      <c r="L43" s="1">
        <v>449878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68503</v>
      </c>
      <c r="D44" s="2"/>
      <c r="E44" s="2">
        <v>867</v>
      </c>
      <c r="F44" s="2"/>
      <c r="G44" s="2" t="s">
        <v>104</v>
      </c>
      <c r="H44" s="2" t="s">
        <v>104</v>
      </c>
      <c r="I44" s="1">
        <v>16242</v>
      </c>
      <c r="J44" s="2">
        <v>206</v>
      </c>
      <c r="K44" s="1">
        <v>1025721</v>
      </c>
      <c r="L44" s="1">
        <v>243192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58565</v>
      </c>
      <c r="D45" s="2"/>
      <c r="E45" s="2">
        <v>652</v>
      </c>
      <c r="F45" s="2"/>
      <c r="G45" s="1">
        <v>42012</v>
      </c>
      <c r="H45" s="1">
        <v>15901</v>
      </c>
      <c r="I45" s="1">
        <v>54796</v>
      </c>
      <c r="J45" s="2">
        <v>610</v>
      </c>
      <c r="K45" s="1">
        <v>627851</v>
      </c>
      <c r="L45" s="1">
        <v>587448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52317</v>
      </c>
      <c r="D46" s="2"/>
      <c r="E46" s="1">
        <v>1335</v>
      </c>
      <c r="F46" s="2"/>
      <c r="G46" s="1">
        <v>3510</v>
      </c>
      <c r="H46" s="1">
        <v>47472</v>
      </c>
      <c r="I46" s="1">
        <v>49385</v>
      </c>
      <c r="J46" s="1">
        <v>1260</v>
      </c>
      <c r="K46" s="1">
        <v>1492195</v>
      </c>
      <c r="L46" s="1">
        <v>1408580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43050</v>
      </c>
      <c r="D47" s="2"/>
      <c r="E47" s="2">
        <v>695</v>
      </c>
      <c r="F47" s="2"/>
      <c r="G47" s="1">
        <v>28072</v>
      </c>
      <c r="H47" s="1">
        <v>14283</v>
      </c>
      <c r="I47" s="1">
        <v>24021</v>
      </c>
      <c r="J47" s="2">
        <v>388</v>
      </c>
      <c r="K47" s="1">
        <v>1063597</v>
      </c>
      <c r="L47" s="1">
        <v>593476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32995</v>
      </c>
      <c r="D48" s="2"/>
      <c r="E48" s="2">
        <v>760</v>
      </c>
      <c r="F48" s="2"/>
      <c r="G48" s="1">
        <v>16538</v>
      </c>
      <c r="H48" s="1">
        <v>15697</v>
      </c>
      <c r="I48" s="1">
        <v>33884</v>
      </c>
      <c r="J48" s="2">
        <v>780</v>
      </c>
      <c r="K48" s="1">
        <v>407315</v>
      </c>
      <c r="L48" s="1">
        <v>418289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30761</v>
      </c>
      <c r="D49" s="2"/>
      <c r="E49" s="2">
        <v>215</v>
      </c>
      <c r="F49" s="2"/>
      <c r="G49" s="1">
        <v>20113</v>
      </c>
      <c r="H49" s="1">
        <v>10433</v>
      </c>
      <c r="I49" s="1">
        <v>53150</v>
      </c>
      <c r="J49" s="2">
        <v>371</v>
      </c>
      <c r="K49" s="1">
        <v>361668</v>
      </c>
      <c r="L49" s="1">
        <v>624903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28339</v>
      </c>
      <c r="D50" s="2"/>
      <c r="E50" s="2">
        <v>115</v>
      </c>
      <c r="F50" s="2"/>
      <c r="G50" s="1">
        <v>7165</v>
      </c>
      <c r="H50" s="1">
        <v>21059</v>
      </c>
      <c r="I50" s="1">
        <v>38739</v>
      </c>
      <c r="J50" s="2">
        <v>157</v>
      </c>
      <c r="K50" s="1">
        <v>954276</v>
      </c>
      <c r="L50" s="1">
        <v>1304467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20516</v>
      </c>
      <c r="D51" s="2"/>
      <c r="E51" s="2">
        <v>677</v>
      </c>
      <c r="F51" s="2"/>
      <c r="G51" s="1">
        <v>15281</v>
      </c>
      <c r="H51" s="1">
        <v>4558</v>
      </c>
      <c r="I51" s="1">
        <v>29070</v>
      </c>
      <c r="J51" s="2">
        <v>959</v>
      </c>
      <c r="K51" s="1">
        <v>650235</v>
      </c>
      <c r="L51" s="1">
        <v>921340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18776</v>
      </c>
      <c r="D52" s="2"/>
      <c r="E52" s="2">
        <v>514</v>
      </c>
      <c r="F52" s="2"/>
      <c r="G52" s="1">
        <v>13969</v>
      </c>
      <c r="H52" s="1">
        <v>4293</v>
      </c>
      <c r="I52" s="1">
        <v>13809</v>
      </c>
      <c r="J52" s="2">
        <v>378</v>
      </c>
      <c r="K52" s="1">
        <v>775598</v>
      </c>
      <c r="L52" s="1">
        <v>570414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17501</v>
      </c>
      <c r="D53" s="2"/>
      <c r="E53" s="2">
        <v>235</v>
      </c>
      <c r="F53" s="2"/>
      <c r="G53" s="1">
        <v>12684</v>
      </c>
      <c r="H53" s="1">
        <v>4582</v>
      </c>
      <c r="I53" s="1">
        <v>12361</v>
      </c>
      <c r="J53" s="2">
        <v>166</v>
      </c>
      <c r="K53" s="1">
        <v>640859</v>
      </c>
      <c r="L53" s="1">
        <v>452625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11027</v>
      </c>
      <c r="D54" s="2"/>
      <c r="E54" s="2">
        <v>190</v>
      </c>
      <c r="F54" s="2"/>
      <c r="G54" s="1">
        <v>8592</v>
      </c>
      <c r="H54" s="1">
        <v>2245</v>
      </c>
      <c r="I54" s="1">
        <v>8203</v>
      </c>
      <c r="J54" s="2">
        <v>141</v>
      </c>
      <c r="K54" s="1">
        <v>861445</v>
      </c>
      <c r="L54" s="1">
        <v>640855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3827</v>
      </c>
      <c r="D55" s="2"/>
      <c r="E55" s="2">
        <v>64</v>
      </c>
      <c r="F55" s="2"/>
      <c r="G55" s="1">
        <v>2374</v>
      </c>
      <c r="H55" s="1">
        <v>1389</v>
      </c>
      <c r="I55" s="1">
        <v>6133</v>
      </c>
      <c r="J55" s="2">
        <v>103</v>
      </c>
      <c r="K55" s="1">
        <v>218607</v>
      </c>
      <c r="L55" s="1">
        <v>350338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87991</v>
      </c>
      <c r="D56" s="2"/>
      <c r="E56" s="1">
        <v>1052</v>
      </c>
      <c r="F56" s="2"/>
      <c r="G56" s="1">
        <v>40035</v>
      </c>
      <c r="H56" s="1">
        <v>46904</v>
      </c>
      <c r="I56" s="1">
        <v>25979</v>
      </c>
      <c r="J56" s="2">
        <v>311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6705</v>
      </c>
      <c r="D57" s="2"/>
      <c r="E57" s="2">
        <v>109</v>
      </c>
      <c r="F57" s="2"/>
      <c r="G57" s="1">
        <v>4957</v>
      </c>
      <c r="H57" s="1">
        <v>1639</v>
      </c>
      <c r="I57" s="2"/>
      <c r="J57" s="2"/>
      <c r="K57" s="1">
        <v>83810</v>
      </c>
      <c r="L57" s="2"/>
      <c r="M57" s="2"/>
      <c r="N57" s="5"/>
      <c r="O57" s="5"/>
    </row>
    <row r="58" spans="1:15" ht="21.5" thickBot="1" x14ac:dyDescent="0.4">
      <c r="A58" s="57">
        <v>54</v>
      </c>
      <c r="B58" s="58" t="s">
        <v>66</v>
      </c>
      <c r="C58" s="59">
        <v>1521</v>
      </c>
      <c r="D58" s="60"/>
      <c r="E58" s="60">
        <v>23</v>
      </c>
      <c r="F58" s="60"/>
      <c r="G58" s="59">
        <v>1432</v>
      </c>
      <c r="H58" s="60">
        <v>66</v>
      </c>
      <c r="I58" s="60"/>
      <c r="J58" s="60"/>
      <c r="K58" s="59">
        <v>28134</v>
      </c>
      <c r="L58" s="60"/>
      <c r="M58" s="60"/>
      <c r="N58" s="61"/>
      <c r="O58" s="32"/>
    </row>
  </sheetData>
  <mergeCells count="2">
    <mergeCell ref="P1:R1"/>
    <mergeCell ref="U1:Y1"/>
  </mergeCells>
  <hyperlinks>
    <hyperlink ref="B5" r:id="rId1" display="https://www.worldometers.info/coronavirus/usa/texas/" xr:uid="{86F641FC-561C-4B0D-8F19-04132832CB17}"/>
    <hyperlink ref="B6" r:id="rId2" display="https://www.worldometers.info/coronavirus/usa/california/" xr:uid="{555F9A24-2C75-44E8-88F4-F21930ADECD0}"/>
    <hyperlink ref="B7" r:id="rId3" display="https://www.worldometers.info/coronavirus/usa/florida/" xr:uid="{D33835BF-15D1-469E-B779-DECF6F157B1B}"/>
    <hyperlink ref="B8" r:id="rId4" display="https://www.worldometers.info/coronavirus/usa/illinois/" xr:uid="{6D3B7146-1E70-4D9F-99F3-1D6B36E2F068}"/>
    <hyperlink ref="B9" r:id="rId5" display="https://www.worldometers.info/coronavirus/usa/new-york/" xr:uid="{FDF73A0D-288D-45A1-BA49-02E15C51A316}"/>
    <hyperlink ref="B10" r:id="rId6" display="https://www.worldometers.info/coronavirus/usa/georgia/" xr:uid="{0D3D3801-2038-41E6-B769-FC1210C213EF}"/>
    <hyperlink ref="B11" r:id="rId7" display="https://www.worldometers.info/coronavirus/usa/ohio/" xr:uid="{08608F3D-A83F-493A-9F49-D4D5EB98A05B}"/>
    <hyperlink ref="B12" r:id="rId8" display="https://www.worldometers.info/coronavirus/usa/wisconsin/" xr:uid="{92B082AC-8027-4082-A702-A24BAF2534D2}"/>
    <hyperlink ref="B13" r:id="rId9" display="https://www.worldometers.info/coronavirus/usa/michigan/" xr:uid="{05690BD9-42F9-4D77-8EF8-2A179F34F5B9}"/>
    <hyperlink ref="B14" r:id="rId10" display="https://www.worldometers.info/coronavirus/usa/tennessee/" xr:uid="{89C01DE8-9AD7-4743-8ABF-C9DB0511284E}"/>
    <hyperlink ref="B15" r:id="rId11" display="https://www.worldometers.info/coronavirus/usa/north-carolina/" xr:uid="{A5C0A196-5364-4959-952A-CBDCB4B88726}"/>
    <hyperlink ref="B16" r:id="rId12" display="https://www.worldometers.info/coronavirus/usa/pennsylvania/" xr:uid="{76F8DDE6-9AFD-4F07-A11C-7CE2E826F816}"/>
    <hyperlink ref="B17" r:id="rId13" display="https://www.worldometers.info/coronavirus/usa/new-jersey/" xr:uid="{A54F4666-0334-44D1-85F0-6484787CE8E1}"/>
    <hyperlink ref="B18" r:id="rId14" display="https://www.worldometers.info/coronavirus/usa/indiana/" xr:uid="{7B3DF8F0-3938-46FC-8CEC-60EBFE74B985}"/>
    <hyperlink ref="B19" r:id="rId15" display="https://www.worldometers.info/coronavirus/usa/arizona/" xr:uid="{4453FC7B-ADC6-4C15-8849-630C37FE20CD}"/>
    <hyperlink ref="B20" r:id="rId16" display="https://www.worldometers.info/coronavirus/usa/missouri/" xr:uid="{7401ED70-2278-48DA-A61C-BB3E8FC5DA28}"/>
    <hyperlink ref="B21" r:id="rId17" display="https://www.worldometers.info/coronavirus/usa/minnesota/" xr:uid="{9915E428-6ECE-456B-88E0-6B905390920C}"/>
    <hyperlink ref="B22" r:id="rId18" display="https://www.worldometers.info/coronavirus/usa/alabama/" xr:uid="{CF394766-99EC-47E7-91FD-2192DBAD3934}"/>
    <hyperlink ref="B23" r:id="rId19" display="https://www.worldometers.info/coronavirus/usa/virginia/" xr:uid="{CEF18D36-C2AC-42A6-80F0-F5542B1180CE}"/>
    <hyperlink ref="B24" r:id="rId20" display="https://www.worldometers.info/coronavirus/usa/louisiana/" xr:uid="{B164262F-6EF8-462C-928A-5752DA8B10BA}"/>
    <hyperlink ref="B25" r:id="rId21" display="https://www.worldometers.info/coronavirus/usa/iowa/" xr:uid="{8AFDF839-3849-4684-8B72-CAADDC90E46B}"/>
    <hyperlink ref="B26" r:id="rId22" display="https://www.worldometers.info/coronavirus/usa/massachusetts/" xr:uid="{103DC673-91E3-4970-AE68-E5A311CA2A2F}"/>
    <hyperlink ref="B27" r:id="rId23" display="https://www.worldometers.info/coronavirus/usa/south-carolina/" xr:uid="{A77DE56B-DAFE-4EFC-BF8B-A8B824034DB6}"/>
    <hyperlink ref="B28" r:id="rId24" display="https://www.worldometers.info/coronavirus/usa/colorado/" xr:uid="{8C3A107B-69D5-47FA-93B3-3E731A6A9B20}"/>
    <hyperlink ref="B29" r:id="rId25" display="https://www.worldometers.info/coronavirus/usa/maryland/" xr:uid="{5CA7FBC3-4420-4E43-8248-F48B07E704A5}"/>
    <hyperlink ref="B30" r:id="rId26" display="https://www.worldometers.info/coronavirus/usa/oklahoma/" xr:uid="{D0F33509-19B6-4976-A004-FFE75D5F0894}"/>
    <hyperlink ref="B31" r:id="rId27" display="https://www.worldometers.info/coronavirus/usa/utah/" xr:uid="{B4B324FA-B21B-44A1-92FE-341E00E05DFD}"/>
    <hyperlink ref="B32" r:id="rId28" display="https://www.worldometers.info/coronavirus/usa/kentucky/" xr:uid="{B683E404-832E-4E23-A7A5-D05BAE0EC8F0}"/>
    <hyperlink ref="B33" r:id="rId29" display="https://www.worldometers.info/coronavirus/usa/washington/" xr:uid="{7B5F9DE1-1591-42FA-8A6A-F4518E871022}"/>
    <hyperlink ref="B34" r:id="rId30" display="https://www.worldometers.info/coronavirus/usa/arkansas/" xr:uid="{EE83FDC6-9FBF-4D79-A516-614B4DDCB1AC}"/>
    <hyperlink ref="B35" r:id="rId31" display="https://www.worldometers.info/coronavirus/usa/kansas/" xr:uid="{D84B793C-7DA7-4C3B-B67C-9D08793F5850}"/>
    <hyperlink ref="B36" r:id="rId32" display="https://www.worldometers.info/coronavirus/usa/mississippi/" xr:uid="{6250C07F-6AC8-494D-AA92-7A2AFDACBD93}"/>
    <hyperlink ref="B37" r:id="rId33" display="https://www.worldometers.info/coronavirus/usa/nevada/" xr:uid="{CFD54965-8DB7-4193-828D-4F350CD90358}"/>
    <hyperlink ref="B38" r:id="rId34" display="https://www.worldometers.info/coronavirus/usa/nebraska/" xr:uid="{0DACD63C-5D81-44D5-8678-73283E103714}"/>
    <hyperlink ref="B39" r:id="rId35" display="https://www.worldometers.info/coronavirus/usa/connecticut/" xr:uid="{BEB60B0C-DA88-4FD4-AD1D-D15B4C01BAAB}"/>
    <hyperlink ref="B40" r:id="rId36" display="https://www.worldometers.info/coronavirus/usa/idaho/" xr:uid="{896EAC2E-09FE-4749-8EAF-26F915820B12}"/>
    <hyperlink ref="B41" r:id="rId37" display="https://www.worldometers.info/coronavirus/usa/new-mexico/" xr:uid="{F5D37E62-4CD6-4DB5-9E4B-8C146E4EB471}"/>
    <hyperlink ref="B42" r:id="rId38" display="https://www.worldometers.info/coronavirus/usa/south-dakota/" xr:uid="{5FA43C85-A19D-49E7-A4AE-2D28E9A34C2A}"/>
    <hyperlink ref="B43" r:id="rId39" display="https://www.worldometers.info/coronavirus/usa/north-dakota/" xr:uid="{5CE27750-7191-4F13-81DD-9E3F4108BF0E}"/>
    <hyperlink ref="B44" r:id="rId40" display="https://www.worldometers.info/coronavirus/usa/oregon/" xr:uid="{0B2A3730-E09E-4F57-A388-276CD15FBAEE}"/>
    <hyperlink ref="B45" r:id="rId41" display="https://www.worldometers.info/coronavirus/usa/montana/" xr:uid="{7BF57806-4CE0-4837-BBB1-06EFC1FE1276}"/>
    <hyperlink ref="B46" r:id="rId42" display="https://www.worldometers.info/coronavirus/usa/rhode-island/" xr:uid="{4D30152A-26DA-4816-AFF2-84E033780245}"/>
    <hyperlink ref="B47" r:id="rId43" display="https://www.worldometers.info/coronavirus/usa/west-virginia/" xr:uid="{D1F6C8EB-3B66-4714-BC06-9CF585DF7C71}"/>
    <hyperlink ref="B48" r:id="rId44" display="https://www.worldometers.info/coronavirus/usa/delaware/" xr:uid="{0DBF5F4F-D4F8-4F4B-B185-7215C9D231FE}"/>
    <hyperlink ref="B49" r:id="rId45" display="https://www.worldometers.info/coronavirus/usa/wyoming/" xr:uid="{F2A393AA-E9D7-4B41-9164-03068DE779C4}"/>
    <hyperlink ref="B50" r:id="rId46" display="https://www.worldometers.info/coronavirus/usa/alaska/" xr:uid="{B49FC590-62B6-43BB-999D-9B35D55F3C1B}"/>
    <hyperlink ref="B51" r:id="rId47" display="https://www.worldometers.info/coronavirus/usa/district-of-columbia/" xr:uid="{EF62A964-B051-4650-843A-9335C2E92AF1}"/>
    <hyperlink ref="B52" r:id="rId48" display="https://www.worldometers.info/coronavirus/usa/new-hampshire/" xr:uid="{18EACA71-87D3-4104-9F0B-A7374939A360}"/>
    <hyperlink ref="B53" r:id="rId49" display="https://www.worldometers.info/coronavirus/usa/hawaii/" xr:uid="{45A608E7-9D34-4A15-BFC0-A1E9A47BF2C9}"/>
    <hyperlink ref="B54" r:id="rId50" display="https://www.worldometers.info/coronavirus/usa/maine/" xr:uid="{1842C8AF-7444-42C0-B8C3-B55C58006B61}"/>
    <hyperlink ref="B55" r:id="rId51" display="https://www.worldometers.info/coronavirus/usa/vermont/" xr:uid="{7A8A2E87-B699-4A4E-B797-CD09B28E448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239318</v>
      </c>
      <c r="C2" s="2"/>
      <c r="D2" s="1">
        <v>3532</v>
      </c>
      <c r="E2" s="2"/>
      <c r="F2" s="1">
        <v>161946</v>
      </c>
      <c r="G2" s="1">
        <v>73840</v>
      </c>
      <c r="H2" s="1">
        <v>48809</v>
      </c>
      <c r="I2" s="2">
        <v>720</v>
      </c>
      <c r="J2" s="1">
        <v>1624196</v>
      </c>
      <c r="K2" s="1">
        <v>331253</v>
      </c>
      <c r="L2" s="1">
        <v>4903185</v>
      </c>
      <c r="M2" s="42"/>
      <c r="N2" s="35">
        <f>IFERROR(B2/J2,0)</f>
        <v>0.14734551741292307</v>
      </c>
      <c r="O2" s="36">
        <f>IFERROR(I2/H2,0)</f>
        <v>1.4751377819664405E-2</v>
      </c>
      <c r="P2" s="34">
        <f>D2*250</f>
        <v>883000</v>
      </c>
      <c r="Q2" s="37">
        <f>ABS(P2-B2)/B2</f>
        <v>2.6896514261359363</v>
      </c>
    </row>
    <row r="3" spans="1:17" ht="15" thickBot="1" x14ac:dyDescent="0.35">
      <c r="A3" s="39" t="s">
        <v>52</v>
      </c>
      <c r="B3" s="1">
        <v>28339</v>
      </c>
      <c r="C3" s="2"/>
      <c r="D3" s="2">
        <v>115</v>
      </c>
      <c r="E3" s="2"/>
      <c r="F3" s="1">
        <v>7165</v>
      </c>
      <c r="G3" s="1">
        <v>21059</v>
      </c>
      <c r="H3" s="1">
        <v>38739</v>
      </c>
      <c r="I3" s="2">
        <v>157</v>
      </c>
      <c r="J3" s="1">
        <v>954276</v>
      </c>
      <c r="K3" s="1">
        <v>1304467</v>
      </c>
      <c r="L3" s="1">
        <v>731545</v>
      </c>
      <c r="M3" s="42"/>
      <c r="N3" s="35">
        <f>IFERROR(B3/J3,0)</f>
        <v>2.9696859189584566E-2</v>
      </c>
      <c r="O3" s="36">
        <f>IFERROR(I3/H3,0)</f>
        <v>4.0527633650842823E-3</v>
      </c>
      <c r="P3" s="34">
        <f>D3*250</f>
        <v>28750</v>
      </c>
      <c r="Q3" s="37">
        <f>ABS(P3-B3)/B3</f>
        <v>1.4502981756589858E-2</v>
      </c>
    </row>
    <row r="4" spans="1:17" ht="15" thickBot="1" x14ac:dyDescent="0.35">
      <c r="A4" s="39" t="s">
        <v>33</v>
      </c>
      <c r="B4" s="1">
        <v>310850</v>
      </c>
      <c r="C4" s="2"/>
      <c r="D4" s="1">
        <v>6524</v>
      </c>
      <c r="E4" s="2"/>
      <c r="F4" s="1">
        <v>49810</v>
      </c>
      <c r="G4" s="1">
        <v>254516</v>
      </c>
      <c r="H4" s="1">
        <v>42707</v>
      </c>
      <c r="I4" s="2">
        <v>896</v>
      </c>
      <c r="J4" s="1">
        <v>2517106</v>
      </c>
      <c r="K4" s="1">
        <v>345817</v>
      </c>
      <c r="L4" s="1">
        <v>7278717</v>
      </c>
      <c r="M4" s="42"/>
      <c r="N4" s="35">
        <f>IFERROR(B4/J4,0)</f>
        <v>0.12349499782686943</v>
      </c>
      <c r="O4" s="36">
        <f>IFERROR(I4/H4,0)</f>
        <v>2.098016718570726E-2</v>
      </c>
      <c r="P4" s="34">
        <f>D4*250</f>
        <v>1631000</v>
      </c>
      <c r="Q4" s="37">
        <f>ABS(P4-B4)/B4</f>
        <v>4.2469036512787515</v>
      </c>
    </row>
    <row r="5" spans="1:17" ht="12.5" customHeight="1" thickBot="1" x14ac:dyDescent="0.35">
      <c r="A5" s="39" t="s">
        <v>34</v>
      </c>
      <c r="B5" s="1">
        <v>150277</v>
      </c>
      <c r="C5" s="2"/>
      <c r="D5" s="1">
        <v>2425</v>
      </c>
      <c r="E5" s="2"/>
      <c r="F5" s="1">
        <v>130818</v>
      </c>
      <c r="G5" s="1">
        <v>17034</v>
      </c>
      <c r="H5" s="1">
        <v>49797</v>
      </c>
      <c r="I5" s="2">
        <v>804</v>
      </c>
      <c r="J5" s="1">
        <v>1760136</v>
      </c>
      <c r="K5" s="1">
        <v>583251</v>
      </c>
      <c r="L5" s="1">
        <v>3017804</v>
      </c>
      <c r="M5" s="42"/>
      <c r="N5" s="35">
        <f>IFERROR(B5/J5,0)</f>
        <v>8.537806169523264E-2</v>
      </c>
      <c r="O5" s="36">
        <f>IFERROR(I5/H5,0)</f>
        <v>1.6145550936803421E-2</v>
      </c>
      <c r="P5" s="34">
        <f>D5*250</f>
        <v>606250</v>
      </c>
      <c r="Q5" s="37">
        <f>ABS(P5-B5)/B5</f>
        <v>3.0342168129520819</v>
      </c>
    </row>
    <row r="6" spans="1:17" ht="15" thickBot="1" x14ac:dyDescent="0.35">
      <c r="A6" s="39" t="s">
        <v>10</v>
      </c>
      <c r="B6" s="1">
        <v>1164574</v>
      </c>
      <c r="C6" s="2"/>
      <c r="D6" s="1">
        <v>18980</v>
      </c>
      <c r="E6" s="2"/>
      <c r="F6" s="1">
        <v>554400</v>
      </c>
      <c r="G6" s="1">
        <v>591194</v>
      </c>
      <c r="H6" s="1">
        <v>29474</v>
      </c>
      <c r="I6" s="2">
        <v>480</v>
      </c>
      <c r="J6" s="1">
        <v>22910351</v>
      </c>
      <c r="K6" s="1">
        <v>579829</v>
      </c>
      <c r="L6" s="1">
        <v>39512223</v>
      </c>
      <c r="M6" s="42"/>
      <c r="N6" s="35">
        <f>IFERROR(B6/J6,0)</f>
        <v>5.0831783415278095E-2</v>
      </c>
      <c r="O6" s="36">
        <f>IFERROR(I6/H6,0)</f>
        <v>1.6285539797787883E-2</v>
      </c>
      <c r="P6" s="34">
        <f>D6*250</f>
        <v>4745000</v>
      </c>
      <c r="Q6" s="37">
        <f>ABS(P6-B6)/B6</f>
        <v>3.0744512585718038</v>
      </c>
    </row>
    <row r="7" spans="1:17" ht="15" thickBot="1" x14ac:dyDescent="0.35">
      <c r="A7" s="39" t="s">
        <v>18</v>
      </c>
      <c r="B7" s="1">
        <v>210630</v>
      </c>
      <c r="C7" s="2"/>
      <c r="D7" s="1">
        <v>2906</v>
      </c>
      <c r="E7" s="2"/>
      <c r="F7" s="1">
        <v>54358</v>
      </c>
      <c r="G7" s="1">
        <v>153366</v>
      </c>
      <c r="H7" s="1">
        <v>36576</v>
      </c>
      <c r="I7" s="2">
        <v>505</v>
      </c>
      <c r="J7" s="1">
        <v>1662003</v>
      </c>
      <c r="K7" s="1">
        <v>288606</v>
      </c>
      <c r="L7" s="1">
        <v>5758736</v>
      </c>
      <c r="M7" s="42"/>
      <c r="N7" s="35">
        <f>IFERROR(B7/J7,0)</f>
        <v>0.12673262322631187</v>
      </c>
      <c r="O7" s="36">
        <f>IFERROR(I7/H7,0)</f>
        <v>1.3806867891513561E-2</v>
      </c>
      <c r="P7" s="34">
        <f>D7*250</f>
        <v>726500</v>
      </c>
      <c r="Q7" s="37">
        <f>ABS(P7-B7)/B7</f>
        <v>2.4491762806817641</v>
      </c>
    </row>
    <row r="8" spans="1:17" ht="15" thickBot="1" x14ac:dyDescent="0.35">
      <c r="A8" s="39" t="s">
        <v>23</v>
      </c>
      <c r="B8" s="1">
        <v>109152</v>
      </c>
      <c r="C8" s="2"/>
      <c r="D8" s="1">
        <v>4926</v>
      </c>
      <c r="E8" s="2"/>
      <c r="F8" s="1">
        <v>47051</v>
      </c>
      <c r="G8" s="1">
        <v>57175</v>
      </c>
      <c r="H8" s="1">
        <v>30615</v>
      </c>
      <c r="I8" s="1">
        <v>1382</v>
      </c>
      <c r="J8" s="1">
        <v>3075502</v>
      </c>
      <c r="K8" s="1">
        <v>862624</v>
      </c>
      <c r="L8" s="1">
        <v>3565287</v>
      </c>
      <c r="M8" s="42"/>
      <c r="N8" s="35">
        <f>IFERROR(B8/J8,0)</f>
        <v>3.5490791422018261E-2</v>
      </c>
      <c r="O8" s="36">
        <f>IFERROR(I8/H8,0)</f>
        <v>4.5141270618977623E-2</v>
      </c>
      <c r="P8" s="34">
        <f>D8*250</f>
        <v>1231500</v>
      </c>
      <c r="Q8" s="37">
        <f>ABS(P8-B8)/B8</f>
        <v>10.282431838170625</v>
      </c>
    </row>
    <row r="9" spans="1:17" ht="15" thickBot="1" x14ac:dyDescent="0.35">
      <c r="A9" s="39" t="s">
        <v>43</v>
      </c>
      <c r="B9" s="1">
        <v>32995</v>
      </c>
      <c r="C9" s="2"/>
      <c r="D9" s="2">
        <v>760</v>
      </c>
      <c r="E9" s="2"/>
      <c r="F9" s="1">
        <v>16538</v>
      </c>
      <c r="G9" s="1">
        <v>15697</v>
      </c>
      <c r="H9" s="1">
        <v>33884</v>
      </c>
      <c r="I9" s="2">
        <v>780</v>
      </c>
      <c r="J9" s="1">
        <v>407315</v>
      </c>
      <c r="K9" s="1">
        <v>418289</v>
      </c>
      <c r="L9" s="1">
        <v>973764</v>
      </c>
      <c r="M9" s="42"/>
      <c r="N9" s="35">
        <f>IFERROR(B9/J9,0)</f>
        <v>8.1006100929256225E-2</v>
      </c>
      <c r="O9" s="36">
        <f>IFERROR(I9/H9,0)</f>
        <v>2.3019714319442806E-2</v>
      </c>
      <c r="P9" s="34">
        <f>D9*250</f>
        <v>190000</v>
      </c>
      <c r="Q9" s="37">
        <f>ABS(P9-B9)/B9</f>
        <v>4.7584482497348084</v>
      </c>
    </row>
    <row r="10" spans="1:17" ht="15" thickBot="1" x14ac:dyDescent="0.35">
      <c r="A10" s="39" t="s">
        <v>63</v>
      </c>
      <c r="B10" s="1">
        <v>20516</v>
      </c>
      <c r="C10" s="2"/>
      <c r="D10" s="2">
        <v>677</v>
      </c>
      <c r="E10" s="2"/>
      <c r="F10" s="1">
        <v>15281</v>
      </c>
      <c r="G10" s="1">
        <v>4558</v>
      </c>
      <c r="H10" s="1">
        <v>29070</v>
      </c>
      <c r="I10" s="2">
        <v>959</v>
      </c>
      <c r="J10" s="1">
        <v>650235</v>
      </c>
      <c r="K10" s="1">
        <v>921340</v>
      </c>
      <c r="L10" s="1">
        <v>705749</v>
      </c>
      <c r="M10" s="42"/>
      <c r="N10" s="35">
        <f>IFERROR(B10/J10,0)</f>
        <v>3.1551669780925357E-2</v>
      </c>
      <c r="O10" s="36">
        <f>IFERROR(I10/H10,0)</f>
        <v>3.2989336085311315E-2</v>
      </c>
      <c r="P10" s="34">
        <f>D10*250</f>
        <v>169250</v>
      </c>
      <c r="Q10" s="37">
        <f>ABS(P10-B10)/B10</f>
        <v>7.2496588028855529</v>
      </c>
    </row>
    <row r="11" spans="1:17" ht="15" thickBot="1" x14ac:dyDescent="0.35">
      <c r="A11" s="39" t="s">
        <v>13</v>
      </c>
      <c r="B11" s="1">
        <v>961676</v>
      </c>
      <c r="C11" s="2"/>
      <c r="D11" s="1">
        <v>18255</v>
      </c>
      <c r="E11" s="2"/>
      <c r="F11" s="1">
        <v>643824</v>
      </c>
      <c r="G11" s="1">
        <v>299597</v>
      </c>
      <c r="H11" s="1">
        <v>44775</v>
      </c>
      <c r="I11" s="2">
        <v>850</v>
      </c>
      <c r="J11" s="1">
        <v>11949292</v>
      </c>
      <c r="K11" s="1">
        <v>556357</v>
      </c>
      <c r="L11" s="1">
        <v>21477737</v>
      </c>
      <c r="M11" s="42"/>
      <c r="N11" s="35">
        <f>IFERROR(B11/J11,0)</f>
        <v>8.0479747251971073E-2</v>
      </c>
      <c r="O11" s="36">
        <f>IFERROR(I11/H11,0)</f>
        <v>1.8983807928531545E-2</v>
      </c>
      <c r="P11" s="34">
        <f>D11*250</f>
        <v>4563750</v>
      </c>
      <c r="Q11" s="37">
        <f>ABS(P11-B11)/B11</f>
        <v>3.7456211863455051</v>
      </c>
    </row>
    <row r="12" spans="1:17" ht="15" thickBot="1" x14ac:dyDescent="0.35">
      <c r="A12" s="39" t="s">
        <v>16</v>
      </c>
      <c r="B12" s="1">
        <v>457909</v>
      </c>
      <c r="C12" s="2"/>
      <c r="D12" s="1">
        <v>9297</v>
      </c>
      <c r="E12" s="2"/>
      <c r="F12" s="1">
        <v>287866</v>
      </c>
      <c r="G12" s="1">
        <v>160746</v>
      </c>
      <c r="H12" s="1">
        <v>43128</v>
      </c>
      <c r="I12" s="2">
        <v>876</v>
      </c>
      <c r="J12" s="1">
        <v>4554678</v>
      </c>
      <c r="K12" s="1">
        <v>428981</v>
      </c>
      <c r="L12" s="1">
        <v>10617423</v>
      </c>
      <c r="M12" s="42"/>
      <c r="N12" s="35">
        <f>IFERROR(B12/J12,0)</f>
        <v>0.10053597641809146</v>
      </c>
      <c r="O12" s="36">
        <f>IFERROR(I12/H12,0)</f>
        <v>2.0311630495269895E-2</v>
      </c>
      <c r="P12" s="34">
        <f>D12*250</f>
        <v>2324250</v>
      </c>
      <c r="Q12" s="37">
        <f>ABS(P12-B12)/B12</f>
        <v>4.0757901679154589</v>
      </c>
    </row>
    <row r="13" spans="1:17" ht="13.5" thickBot="1" x14ac:dyDescent="0.35">
      <c r="A13" s="40" t="s">
        <v>64</v>
      </c>
      <c r="B13" s="1">
        <v>6705</v>
      </c>
      <c r="C13" s="2"/>
      <c r="D13" s="2">
        <v>109</v>
      </c>
      <c r="E13" s="2"/>
      <c r="F13" s="1">
        <v>4957</v>
      </c>
      <c r="G13" s="1">
        <v>1639</v>
      </c>
      <c r="H13" s="2"/>
      <c r="I13" s="2"/>
      <c r="J13" s="1">
        <v>83810</v>
      </c>
      <c r="K13" s="2"/>
      <c r="L13" s="2"/>
      <c r="M13" s="42"/>
      <c r="N13" s="35">
        <f>IFERROR(B13/J13,0)</f>
        <v>8.0002386350077559E-2</v>
      </c>
      <c r="O13" s="36">
        <f>IFERROR(I13/H13,0)</f>
        <v>0</v>
      </c>
      <c r="P13" s="34">
        <f>D13*250</f>
        <v>27250</v>
      </c>
      <c r="Q13" s="37">
        <f>ABS(P13-B13)/B13</f>
        <v>3.0641312453392988</v>
      </c>
    </row>
    <row r="14" spans="1:17" ht="15" thickBot="1" x14ac:dyDescent="0.35">
      <c r="A14" s="39" t="s">
        <v>47</v>
      </c>
      <c r="B14" s="1">
        <v>17501</v>
      </c>
      <c r="C14" s="2"/>
      <c r="D14" s="2">
        <v>235</v>
      </c>
      <c r="E14" s="2"/>
      <c r="F14" s="1">
        <v>12684</v>
      </c>
      <c r="G14" s="1">
        <v>4582</v>
      </c>
      <c r="H14" s="1">
        <v>12361</v>
      </c>
      <c r="I14" s="2">
        <v>166</v>
      </c>
      <c r="J14" s="1">
        <v>640859</v>
      </c>
      <c r="K14" s="1">
        <v>452625</v>
      </c>
      <c r="L14" s="1">
        <v>1415872</v>
      </c>
      <c r="M14" s="42"/>
      <c r="N14" s="35">
        <f>IFERROR(B14/J14,0)</f>
        <v>2.7308659159034982E-2</v>
      </c>
      <c r="O14" s="36">
        <f>IFERROR(I14/H14,0)</f>
        <v>1.3429334196262438E-2</v>
      </c>
      <c r="P14" s="34">
        <f>D14*250</f>
        <v>58750</v>
      </c>
      <c r="Q14" s="37">
        <f>ABS(P14-B14)/B14</f>
        <v>2.3569510313696362</v>
      </c>
    </row>
    <row r="15" spans="1:17" ht="15" thickBot="1" x14ac:dyDescent="0.35">
      <c r="A15" s="39" t="s">
        <v>49</v>
      </c>
      <c r="B15" s="1">
        <v>96503</v>
      </c>
      <c r="C15" s="2"/>
      <c r="D15" s="2">
        <v>895</v>
      </c>
      <c r="E15" s="2"/>
      <c r="F15" s="1">
        <v>39199</v>
      </c>
      <c r="G15" s="1">
        <v>56409</v>
      </c>
      <c r="H15" s="1">
        <v>54001</v>
      </c>
      <c r="I15" s="2">
        <v>501</v>
      </c>
      <c r="J15" s="1">
        <v>698256</v>
      </c>
      <c r="K15" s="1">
        <v>390728</v>
      </c>
      <c r="L15" s="1">
        <v>1787065</v>
      </c>
      <c r="M15" s="42"/>
      <c r="N15" s="35">
        <f>IFERROR(B15/J15,0)</f>
        <v>0.13820575834650903</v>
      </c>
      <c r="O15" s="36">
        <f>IFERROR(I15/H15,0)</f>
        <v>9.2776059702598095E-3</v>
      </c>
      <c r="P15" s="34">
        <f>D15*250</f>
        <v>223750</v>
      </c>
      <c r="Q15" s="37">
        <f>ABS(P15-B15)/B15</f>
        <v>1.3185807695097562</v>
      </c>
    </row>
    <row r="16" spans="1:17" ht="15" thickBot="1" x14ac:dyDescent="0.35">
      <c r="A16" s="39" t="s">
        <v>12</v>
      </c>
      <c r="B16" s="1">
        <v>685467</v>
      </c>
      <c r="C16" s="2"/>
      <c r="D16" s="1">
        <v>12440</v>
      </c>
      <c r="E16" s="2"/>
      <c r="F16" s="1">
        <v>354398</v>
      </c>
      <c r="G16" s="1">
        <v>318629</v>
      </c>
      <c r="H16" s="1">
        <v>54094</v>
      </c>
      <c r="I16" s="2">
        <v>982</v>
      </c>
      <c r="J16" s="1">
        <v>10104537</v>
      </c>
      <c r="K16" s="1">
        <v>797402</v>
      </c>
      <c r="L16" s="1">
        <v>12671821</v>
      </c>
      <c r="M16" s="42"/>
      <c r="N16" s="35">
        <f>IFERROR(B16/J16,0)</f>
        <v>6.7837546638702992E-2</v>
      </c>
      <c r="O16" s="36">
        <f>IFERROR(I16/H16,0)</f>
        <v>1.815358450105372E-2</v>
      </c>
      <c r="P16" s="34">
        <f>D16*250</f>
        <v>3110000</v>
      </c>
      <c r="Q16" s="37">
        <f>ABS(P16-B16)/B16</f>
        <v>3.5370528413475775</v>
      </c>
    </row>
    <row r="17" spans="1:17" ht="15" thickBot="1" x14ac:dyDescent="0.35">
      <c r="A17" s="39" t="s">
        <v>27</v>
      </c>
      <c r="B17" s="1">
        <v>312521</v>
      </c>
      <c r="C17" s="2"/>
      <c r="D17" s="1">
        <v>5498</v>
      </c>
      <c r="E17" s="2"/>
      <c r="F17" s="1">
        <v>177972</v>
      </c>
      <c r="G17" s="1">
        <v>129051</v>
      </c>
      <c r="H17" s="1">
        <v>46422</v>
      </c>
      <c r="I17" s="2">
        <v>817</v>
      </c>
      <c r="J17" s="1">
        <v>4038194</v>
      </c>
      <c r="K17" s="1">
        <v>599831</v>
      </c>
      <c r="L17" s="1">
        <v>6732219</v>
      </c>
      <c r="M17" s="42"/>
      <c r="N17" s="35">
        <f>IFERROR(B17/J17,0)</f>
        <v>7.7391279368945617E-2</v>
      </c>
      <c r="O17" s="36">
        <f>IFERROR(I17/H17,0)</f>
        <v>1.7599414070914653E-2</v>
      </c>
      <c r="P17" s="34">
        <f>D17*250</f>
        <v>1374500</v>
      </c>
      <c r="Q17" s="37">
        <f>ABS(P17-B17)/B17</f>
        <v>3.3981044473811362</v>
      </c>
    </row>
    <row r="18" spans="1:17" ht="15" thickBot="1" x14ac:dyDescent="0.35">
      <c r="A18" s="39" t="s">
        <v>41</v>
      </c>
      <c r="B18" s="1">
        <v>221288</v>
      </c>
      <c r="C18" s="50">
        <v>1678</v>
      </c>
      <c r="D18" s="1">
        <v>2312</v>
      </c>
      <c r="E18" s="51">
        <v>41</v>
      </c>
      <c r="F18" s="1">
        <v>124522</v>
      </c>
      <c r="G18" s="1">
        <v>94454</v>
      </c>
      <c r="H18" s="1">
        <v>70137</v>
      </c>
      <c r="I18" s="2">
        <v>733</v>
      </c>
      <c r="J18" s="1">
        <v>1191502</v>
      </c>
      <c r="K18" s="1">
        <v>377647</v>
      </c>
      <c r="L18" s="1">
        <v>3155070</v>
      </c>
      <c r="M18" s="42"/>
      <c r="N18" s="35">
        <f>IFERROR(B18/J18,0)</f>
        <v>0.1857218871642683</v>
      </c>
      <c r="O18" s="36">
        <f>IFERROR(I18/H18,0)</f>
        <v>1.0450974521294039E-2</v>
      </c>
      <c r="P18" s="34">
        <f>D18*250</f>
        <v>578000</v>
      </c>
      <c r="Q18" s="37">
        <f>ABS(P18-B18)/B18</f>
        <v>1.6119807671450779</v>
      </c>
    </row>
    <row r="19" spans="1:17" ht="15" thickBot="1" x14ac:dyDescent="0.35">
      <c r="A19" s="39" t="s">
        <v>45</v>
      </c>
      <c r="B19" s="1">
        <v>149573</v>
      </c>
      <c r="C19" s="2"/>
      <c r="D19" s="1">
        <v>1503</v>
      </c>
      <c r="E19" s="2"/>
      <c r="F19" s="1">
        <v>89344</v>
      </c>
      <c r="G19" s="1">
        <v>58726</v>
      </c>
      <c r="H19" s="1">
        <v>51341</v>
      </c>
      <c r="I19" s="2">
        <v>516</v>
      </c>
      <c r="J19" s="1">
        <v>799185</v>
      </c>
      <c r="K19" s="1">
        <v>274322</v>
      </c>
      <c r="L19" s="1">
        <v>2913314</v>
      </c>
      <c r="M19" s="42"/>
      <c r="N19" s="35">
        <f>IFERROR(B19/J19,0)</f>
        <v>0.1871569161082853</v>
      </c>
      <c r="O19" s="36">
        <f>IFERROR(I19/H19,0)</f>
        <v>1.005044701116067E-2</v>
      </c>
      <c r="P19" s="34">
        <f>D19*250</f>
        <v>375750</v>
      </c>
      <c r="Q19" s="37">
        <f>ABS(P19-B19)/B19</f>
        <v>1.5121512572456259</v>
      </c>
    </row>
    <row r="20" spans="1:17" ht="15" thickBot="1" x14ac:dyDescent="0.35">
      <c r="A20" s="39" t="s">
        <v>38</v>
      </c>
      <c r="B20" s="1">
        <v>166139</v>
      </c>
      <c r="C20" s="2"/>
      <c r="D20" s="1">
        <v>1835</v>
      </c>
      <c r="E20" s="2"/>
      <c r="F20" s="1">
        <v>27349</v>
      </c>
      <c r="G20" s="1">
        <v>136955</v>
      </c>
      <c r="H20" s="1">
        <v>37187</v>
      </c>
      <c r="I20" s="2">
        <v>411</v>
      </c>
      <c r="J20" s="1">
        <v>2682493</v>
      </c>
      <c r="K20" s="1">
        <v>600423</v>
      </c>
      <c r="L20" s="1">
        <v>4467673</v>
      </c>
      <c r="M20" s="42"/>
      <c r="N20" s="35">
        <f>IFERROR(B20/J20,0)</f>
        <v>6.1934551180562264E-2</v>
      </c>
      <c r="O20" s="36">
        <f>IFERROR(I20/H20,0)</f>
        <v>1.1052249442009304E-2</v>
      </c>
      <c r="P20" s="34">
        <f>D20*250</f>
        <v>458750</v>
      </c>
      <c r="Q20" s="37">
        <f>ABS(P20-B20)/B20</f>
        <v>1.7612420924647434</v>
      </c>
    </row>
    <row r="21" spans="1:17" ht="15" thickBot="1" x14ac:dyDescent="0.35">
      <c r="A21" s="39" t="s">
        <v>14</v>
      </c>
      <c r="B21" s="1">
        <v>225638</v>
      </c>
      <c r="C21" s="2"/>
      <c r="D21" s="1">
        <v>6350</v>
      </c>
      <c r="E21" s="2"/>
      <c r="F21" s="1">
        <v>192488</v>
      </c>
      <c r="G21" s="1">
        <v>26800</v>
      </c>
      <c r="H21" s="1">
        <v>48537</v>
      </c>
      <c r="I21" s="1">
        <v>1366</v>
      </c>
      <c r="J21" s="1">
        <v>3397674</v>
      </c>
      <c r="K21" s="1">
        <v>730872</v>
      </c>
      <c r="L21" s="1">
        <v>4648794</v>
      </c>
      <c r="M21" s="42"/>
      <c r="N21" s="35">
        <f>IFERROR(B21/J21,0)</f>
        <v>6.6409549591867845E-2</v>
      </c>
      <c r="O21" s="36">
        <f>IFERROR(I21/H21,0)</f>
        <v>2.8143478171292004E-2</v>
      </c>
      <c r="P21" s="34">
        <f>D21*250</f>
        <v>1587500</v>
      </c>
      <c r="Q21" s="37">
        <f>ABS(P21-B21)/B21</f>
        <v>6.0356057047128591</v>
      </c>
    </row>
    <row r="22" spans="1:17" ht="15" thickBot="1" x14ac:dyDescent="0.35">
      <c r="A22" s="39" t="s">
        <v>39</v>
      </c>
      <c r="B22" s="1">
        <v>11027</v>
      </c>
      <c r="C22" s="2"/>
      <c r="D22" s="2">
        <v>190</v>
      </c>
      <c r="E22" s="2"/>
      <c r="F22" s="1">
        <v>8592</v>
      </c>
      <c r="G22" s="1">
        <v>2245</v>
      </c>
      <c r="H22" s="1">
        <v>8203</v>
      </c>
      <c r="I22" s="2">
        <v>141</v>
      </c>
      <c r="J22" s="1">
        <v>861445</v>
      </c>
      <c r="K22" s="1">
        <v>640855</v>
      </c>
      <c r="L22" s="1">
        <v>1344212</v>
      </c>
      <c r="M22" s="43"/>
      <c r="N22" s="35">
        <f>IFERROR(B22/J22,0)</f>
        <v>1.2800585063468938E-2</v>
      </c>
      <c r="O22" s="36">
        <f>IFERROR(I22/H22,0)</f>
        <v>1.7188833353651102E-2</v>
      </c>
      <c r="P22" s="34">
        <f>D22*250</f>
        <v>47500</v>
      </c>
      <c r="Q22" s="37">
        <f>ABS(P22-B22)/B22</f>
        <v>3.307608597079895</v>
      </c>
    </row>
    <row r="23" spans="1:17" ht="15" thickBot="1" x14ac:dyDescent="0.35">
      <c r="A23" s="39" t="s">
        <v>26</v>
      </c>
      <c r="B23" s="1">
        <v>188161</v>
      </c>
      <c r="C23" s="2"/>
      <c r="D23" s="1">
        <v>4518</v>
      </c>
      <c r="E23" s="2"/>
      <c r="F23" s="1">
        <v>8549</v>
      </c>
      <c r="G23" s="1">
        <v>175094</v>
      </c>
      <c r="H23" s="1">
        <v>31123</v>
      </c>
      <c r="I23" s="2">
        <v>747</v>
      </c>
      <c r="J23" s="1">
        <v>4246351</v>
      </c>
      <c r="K23" s="1">
        <v>702378</v>
      </c>
      <c r="L23" s="1">
        <v>6045680</v>
      </c>
      <c r="M23" s="42"/>
      <c r="N23" s="35">
        <f>IFERROR(B23/J23,0)</f>
        <v>4.4311221564114697E-2</v>
      </c>
      <c r="O23" s="36">
        <f>IFERROR(I23/H23,0)</f>
        <v>2.4001542267776243E-2</v>
      </c>
      <c r="P23" s="34">
        <f>D23*250</f>
        <v>1129500</v>
      </c>
      <c r="Q23" s="37">
        <f>ABS(P23-B23)/B23</f>
        <v>5.0028379951211992</v>
      </c>
    </row>
    <row r="24" spans="1:17" ht="15" thickBot="1" x14ac:dyDescent="0.35">
      <c r="A24" s="39" t="s">
        <v>17</v>
      </c>
      <c r="B24" s="1">
        <v>214594</v>
      </c>
      <c r="C24" s="2"/>
      <c r="D24" s="1">
        <v>10604</v>
      </c>
      <c r="E24" s="2"/>
      <c r="F24" s="1">
        <v>162551</v>
      </c>
      <c r="G24" s="1">
        <v>41439</v>
      </c>
      <c r="H24" s="1">
        <v>31134</v>
      </c>
      <c r="I24" s="1">
        <v>1538</v>
      </c>
      <c r="J24" s="1">
        <v>8130694</v>
      </c>
      <c r="K24" s="1">
        <v>1179643</v>
      </c>
      <c r="L24" s="1">
        <v>6892503</v>
      </c>
      <c r="M24" s="42"/>
      <c r="N24" s="35">
        <f>IFERROR(B24/J24,0)</f>
        <v>2.6393072965235194E-2</v>
      </c>
      <c r="O24" s="36">
        <f>IFERROR(I24/H24,0)</f>
        <v>4.9399370463159245E-2</v>
      </c>
      <c r="P24" s="34">
        <f>D24*250</f>
        <v>2651000</v>
      </c>
      <c r="Q24" s="37">
        <f>ABS(P24-B24)/B24</f>
        <v>11.353560677372155</v>
      </c>
    </row>
    <row r="25" spans="1:17" ht="15" thickBot="1" x14ac:dyDescent="0.35">
      <c r="A25" s="39" t="s">
        <v>11</v>
      </c>
      <c r="B25" s="1">
        <v>352433</v>
      </c>
      <c r="C25" s="2"/>
      <c r="D25" s="1">
        <v>9170</v>
      </c>
      <c r="E25" s="2"/>
      <c r="F25" s="1">
        <v>152267</v>
      </c>
      <c r="G25" s="1">
        <v>190996</v>
      </c>
      <c r="H25" s="1">
        <v>35290</v>
      </c>
      <c r="I25" s="2">
        <v>918</v>
      </c>
      <c r="J25" s="1">
        <v>6821979</v>
      </c>
      <c r="K25" s="1">
        <v>683096</v>
      </c>
      <c r="L25" s="1">
        <v>9986857</v>
      </c>
      <c r="M25" s="42"/>
      <c r="N25" s="35">
        <f>IFERROR(B25/J25,0)</f>
        <v>5.1661402065295133E-2</v>
      </c>
      <c r="O25" s="36">
        <f>IFERROR(I25/H25,0)</f>
        <v>2.6013034854066308E-2</v>
      </c>
      <c r="P25" s="34">
        <f>D25*250</f>
        <v>2292500</v>
      </c>
      <c r="Q25" s="37">
        <f>ABS(P25-B25)/B25</f>
        <v>5.504782469292036</v>
      </c>
    </row>
    <row r="26" spans="1:17" ht="15" thickBot="1" x14ac:dyDescent="0.35">
      <c r="A26" s="39" t="s">
        <v>32</v>
      </c>
      <c r="B26" s="1">
        <v>289303</v>
      </c>
      <c r="C26" s="2"/>
      <c r="D26" s="1">
        <v>3434</v>
      </c>
      <c r="E26" s="2"/>
      <c r="F26" s="1">
        <v>240720</v>
      </c>
      <c r="G26" s="1">
        <v>45149</v>
      </c>
      <c r="H26" s="1">
        <v>51298</v>
      </c>
      <c r="I26" s="2">
        <v>609</v>
      </c>
      <c r="J26" s="1">
        <v>3956949</v>
      </c>
      <c r="K26" s="1">
        <v>701632</v>
      </c>
      <c r="L26" s="1">
        <v>5639632</v>
      </c>
      <c r="M26" s="42"/>
      <c r="N26" s="35">
        <f>IFERROR(B26/J26,0)</f>
        <v>7.3112643099519356E-2</v>
      </c>
      <c r="O26" s="36">
        <f>IFERROR(I26/H26,0)</f>
        <v>1.187180786775313E-2</v>
      </c>
      <c r="P26" s="34">
        <f>D26*250</f>
        <v>858500</v>
      </c>
      <c r="Q26" s="37">
        <f>ABS(P26-B26)/B26</f>
        <v>1.9674770050777213</v>
      </c>
    </row>
    <row r="27" spans="1:17" ht="15" thickBot="1" x14ac:dyDescent="0.35">
      <c r="A27" s="39" t="s">
        <v>30</v>
      </c>
      <c r="B27" s="1">
        <v>145636</v>
      </c>
      <c r="C27" s="2"/>
      <c r="D27" s="1">
        <v>3745</v>
      </c>
      <c r="E27" s="2"/>
      <c r="F27" s="1">
        <v>121637</v>
      </c>
      <c r="G27" s="1">
        <v>20254</v>
      </c>
      <c r="H27" s="1">
        <v>48934</v>
      </c>
      <c r="I27" s="1">
        <v>1258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0.11308758394056294</v>
      </c>
      <c r="O27" s="36">
        <f>IFERROR(I27/H27,0)</f>
        <v>2.570809661993706E-2</v>
      </c>
      <c r="P27" s="34">
        <f>D27*250</f>
        <v>936250</v>
      </c>
      <c r="Q27" s="37">
        <f>ABS(P27-B27)/B27</f>
        <v>5.4286989480622925</v>
      </c>
    </row>
    <row r="28" spans="1:17" ht="15" thickBot="1" x14ac:dyDescent="0.35">
      <c r="A28" s="39" t="s">
        <v>35</v>
      </c>
      <c r="B28" s="1">
        <v>298858</v>
      </c>
      <c r="C28" s="2"/>
      <c r="D28" s="1">
        <v>3992</v>
      </c>
      <c r="E28" s="2"/>
      <c r="F28" s="1">
        <v>78885</v>
      </c>
      <c r="G28" s="1">
        <v>215981</v>
      </c>
      <c r="H28" s="1">
        <v>48694</v>
      </c>
      <c r="I28" s="2">
        <v>650</v>
      </c>
      <c r="J28" s="1">
        <v>3183066</v>
      </c>
      <c r="K28" s="1">
        <v>518632</v>
      </c>
      <c r="L28" s="1">
        <v>6137428</v>
      </c>
      <c r="M28" s="42"/>
      <c r="N28" s="35">
        <f>IFERROR(B28/J28,0)</f>
        <v>9.3889979032794169E-2</v>
      </c>
      <c r="O28" s="36">
        <f>IFERROR(I28/H28,0)</f>
        <v>1.3348667186922413E-2</v>
      </c>
      <c r="P28" s="34">
        <f>D28*250</f>
        <v>998000</v>
      </c>
      <c r="Q28" s="37">
        <f>ABS(P28-B28)/B28</f>
        <v>2.3393785677478935</v>
      </c>
    </row>
    <row r="29" spans="1:17" ht="15" thickBot="1" x14ac:dyDescent="0.35">
      <c r="A29" s="39" t="s">
        <v>51</v>
      </c>
      <c r="B29" s="1">
        <v>58565</v>
      </c>
      <c r="C29" s="2"/>
      <c r="D29" s="2">
        <v>652</v>
      </c>
      <c r="E29" s="2"/>
      <c r="F29" s="1">
        <v>42012</v>
      </c>
      <c r="G29" s="1">
        <v>15901</v>
      </c>
      <c r="H29" s="1">
        <v>54796</v>
      </c>
      <c r="I29" s="2">
        <v>610</v>
      </c>
      <c r="J29" s="1">
        <v>627851</v>
      </c>
      <c r="K29" s="1">
        <v>587448</v>
      </c>
      <c r="L29" s="1">
        <v>1068778</v>
      </c>
      <c r="M29" s="42"/>
      <c r="N29" s="35">
        <f>IFERROR(B29/J29,0)</f>
        <v>9.3278500790792723E-2</v>
      </c>
      <c r="O29" s="36">
        <f>IFERROR(I29/H29,0)</f>
        <v>1.1132199430615374E-2</v>
      </c>
      <c r="P29" s="34">
        <f>D29*250</f>
        <v>163000</v>
      </c>
      <c r="Q29" s="37">
        <f>ABS(P29-B29)/B29</f>
        <v>1.7832323059848032</v>
      </c>
    </row>
    <row r="30" spans="1:17" ht="15" thickBot="1" x14ac:dyDescent="0.35">
      <c r="A30" s="39" t="s">
        <v>50</v>
      </c>
      <c r="B30" s="1">
        <v>117682</v>
      </c>
      <c r="C30" s="2"/>
      <c r="D30" s="2">
        <v>950</v>
      </c>
      <c r="E30" s="2"/>
      <c r="F30" s="1">
        <v>59002</v>
      </c>
      <c r="G30" s="1">
        <v>57730</v>
      </c>
      <c r="H30" s="1">
        <v>60836</v>
      </c>
      <c r="I30" s="2">
        <v>491</v>
      </c>
      <c r="J30" s="1">
        <v>717119</v>
      </c>
      <c r="K30" s="1">
        <v>370718</v>
      </c>
      <c r="L30" s="1">
        <v>1934408</v>
      </c>
      <c r="M30" s="42"/>
      <c r="N30" s="35">
        <f>IFERROR(B30/J30,0)</f>
        <v>0.16410386560668452</v>
      </c>
      <c r="O30" s="36">
        <f>IFERROR(I30/H30,0)</f>
        <v>8.0708790847524494E-3</v>
      </c>
      <c r="P30" s="34">
        <f>D30*250</f>
        <v>237500</v>
      </c>
      <c r="Q30" s="37">
        <f>ABS(P30-B30)/B30</f>
        <v>1.0181506092690471</v>
      </c>
    </row>
    <row r="31" spans="1:17" ht="15" thickBot="1" x14ac:dyDescent="0.35">
      <c r="A31" s="39" t="s">
        <v>31</v>
      </c>
      <c r="B31" s="1">
        <v>142239</v>
      </c>
      <c r="C31" s="2"/>
      <c r="D31" s="1">
        <v>2071</v>
      </c>
      <c r="E31" s="2"/>
      <c r="F31" s="1">
        <v>81184</v>
      </c>
      <c r="G31" s="1">
        <v>58984</v>
      </c>
      <c r="H31" s="1">
        <v>46179</v>
      </c>
      <c r="I31" s="2">
        <v>672</v>
      </c>
      <c r="J31" s="1">
        <v>1574257</v>
      </c>
      <c r="K31" s="1">
        <v>511097</v>
      </c>
      <c r="L31" s="1">
        <v>3080156</v>
      </c>
      <c r="M31" s="42"/>
      <c r="N31" s="35">
        <f>IFERROR(B31/J31,0)</f>
        <v>9.0353099906813186E-2</v>
      </c>
      <c r="O31" s="36">
        <f>IFERROR(I31/H31,0)</f>
        <v>1.4552069122328331E-2</v>
      </c>
      <c r="P31" s="34">
        <f>D31*250</f>
        <v>517750</v>
      </c>
      <c r="Q31" s="37">
        <f>ABS(P31-B31)/B31</f>
        <v>2.6400002812168251</v>
      </c>
    </row>
    <row r="32" spans="1:17" ht="15" thickBot="1" x14ac:dyDescent="0.35">
      <c r="A32" s="39" t="s">
        <v>42</v>
      </c>
      <c r="B32" s="1">
        <v>18776</v>
      </c>
      <c r="C32" s="2"/>
      <c r="D32" s="2">
        <v>514</v>
      </c>
      <c r="E32" s="2"/>
      <c r="F32" s="1">
        <v>13969</v>
      </c>
      <c r="G32" s="1">
        <v>4293</v>
      </c>
      <c r="H32" s="1">
        <v>13809</v>
      </c>
      <c r="I32" s="2">
        <v>378</v>
      </c>
      <c r="J32" s="1">
        <v>775598</v>
      </c>
      <c r="K32" s="1">
        <v>570414</v>
      </c>
      <c r="L32" s="1">
        <v>1359711</v>
      </c>
      <c r="M32" s="42"/>
      <c r="N32" s="35">
        <f>IFERROR(B32/J32,0)</f>
        <v>2.4208417247079027E-2</v>
      </c>
      <c r="O32" s="36">
        <f>IFERROR(I32/H32,0)</f>
        <v>2.737345209645883E-2</v>
      </c>
      <c r="P32" s="34">
        <f>D32*250</f>
        <v>128500</v>
      </c>
      <c r="Q32" s="37">
        <f>ABS(P32-B32)/B32</f>
        <v>5.8438432040903283</v>
      </c>
    </row>
    <row r="33" spans="1:17" ht="15" thickBot="1" x14ac:dyDescent="0.35">
      <c r="A33" s="39" t="s">
        <v>8</v>
      </c>
      <c r="B33" s="1">
        <v>325440</v>
      </c>
      <c r="C33" s="2"/>
      <c r="D33" s="1">
        <v>17012</v>
      </c>
      <c r="E33" s="2"/>
      <c r="F33" s="1">
        <v>193395</v>
      </c>
      <c r="G33" s="1">
        <v>115033</v>
      </c>
      <c r="H33" s="1">
        <v>36640</v>
      </c>
      <c r="I33" s="1">
        <v>1915</v>
      </c>
      <c r="J33" s="1">
        <v>5827339</v>
      </c>
      <c r="K33" s="1">
        <v>656070</v>
      </c>
      <c r="L33" s="1">
        <v>8882190</v>
      </c>
      <c r="M33" s="42"/>
      <c r="N33" s="35">
        <f>IFERROR(B33/J33,0)</f>
        <v>5.5847102768519216E-2</v>
      </c>
      <c r="O33" s="36">
        <f>IFERROR(I33/H33,0)</f>
        <v>5.226528384279476E-2</v>
      </c>
      <c r="P33" s="34">
        <f>D33*250</f>
        <v>4253000</v>
      </c>
      <c r="Q33" s="37">
        <f>ABS(P33-B33)/B33</f>
        <v>12.068461160275319</v>
      </c>
    </row>
    <row r="34" spans="1:17" ht="15" thickBot="1" x14ac:dyDescent="0.35">
      <c r="A34" s="39" t="s">
        <v>44</v>
      </c>
      <c r="B34" s="1">
        <v>88102</v>
      </c>
      <c r="C34" s="2"/>
      <c r="D34" s="1">
        <v>1451</v>
      </c>
      <c r="E34" s="2"/>
      <c r="F34" s="1">
        <v>30170</v>
      </c>
      <c r="G34" s="1">
        <v>56481</v>
      </c>
      <c r="H34" s="1">
        <v>42017</v>
      </c>
      <c r="I34" s="2">
        <v>692</v>
      </c>
      <c r="J34" s="1">
        <v>1487840</v>
      </c>
      <c r="K34" s="1">
        <v>709567</v>
      </c>
      <c r="L34" s="1">
        <v>2096829</v>
      </c>
      <c r="M34" s="42"/>
      <c r="N34" s="35">
        <f>IFERROR(B34/J34,0)</f>
        <v>5.9214700505430692E-2</v>
      </c>
      <c r="O34" s="36">
        <f>IFERROR(I34/H34,0)</f>
        <v>1.6469524240188497E-2</v>
      </c>
      <c r="P34" s="34">
        <f>D34*250</f>
        <v>362750</v>
      </c>
      <c r="Q34" s="37">
        <f>ABS(P34-B34)/B34</f>
        <v>3.1173866654559488</v>
      </c>
    </row>
    <row r="35" spans="1:17" ht="15" thickBot="1" x14ac:dyDescent="0.35">
      <c r="A35" s="39" t="s">
        <v>7</v>
      </c>
      <c r="B35" s="1">
        <v>651830</v>
      </c>
      <c r="C35" s="2"/>
      <c r="D35" s="1">
        <v>34345</v>
      </c>
      <c r="E35" s="2"/>
      <c r="F35" s="1">
        <v>439004</v>
      </c>
      <c r="G35" s="1">
        <v>178481</v>
      </c>
      <c r="H35" s="1">
        <v>33507</v>
      </c>
      <c r="I35" s="1">
        <v>1765</v>
      </c>
      <c r="J35" s="1">
        <v>18525686</v>
      </c>
      <c r="K35" s="1">
        <v>952303</v>
      </c>
      <c r="L35" s="1">
        <v>19453561</v>
      </c>
      <c r="M35" s="42"/>
      <c r="N35" s="35">
        <f>IFERROR(B35/J35,0)</f>
        <v>3.5185201778762741E-2</v>
      </c>
      <c r="O35" s="36">
        <f>IFERROR(I35/H35,0)</f>
        <v>5.2675560330677169E-2</v>
      </c>
      <c r="P35" s="34">
        <f>D35*250</f>
        <v>8586250</v>
      </c>
      <c r="Q35" s="37">
        <f>ABS(P35-B35)/B35</f>
        <v>12.172529647300676</v>
      </c>
    </row>
    <row r="36" spans="1:17" ht="15" thickBot="1" x14ac:dyDescent="0.35">
      <c r="A36" s="39" t="s">
        <v>24</v>
      </c>
      <c r="B36" s="1">
        <v>346506</v>
      </c>
      <c r="C36" s="2"/>
      <c r="D36" s="1">
        <v>5138</v>
      </c>
      <c r="E36" s="2"/>
      <c r="F36" s="1">
        <v>293555</v>
      </c>
      <c r="G36" s="1">
        <v>47813</v>
      </c>
      <c r="H36" s="1">
        <v>33038</v>
      </c>
      <c r="I36" s="2">
        <v>490</v>
      </c>
      <c r="J36" s="1">
        <v>5065442</v>
      </c>
      <c r="K36" s="1">
        <v>482971</v>
      </c>
      <c r="L36" s="1">
        <v>10488084</v>
      </c>
      <c r="M36" s="42"/>
      <c r="N36" s="35">
        <f>IFERROR(B36/J36,0)</f>
        <v>6.8405876525681267E-2</v>
      </c>
      <c r="O36" s="36">
        <f>IFERROR(I36/H36,0)</f>
        <v>1.4831406259458805E-2</v>
      </c>
      <c r="P36" s="34">
        <f>D36*250</f>
        <v>1284500</v>
      </c>
      <c r="Q36" s="37">
        <f>ABS(P36-B36)/B36</f>
        <v>2.7070065164816772</v>
      </c>
    </row>
    <row r="37" spans="1:17" ht="15" thickBot="1" x14ac:dyDescent="0.35">
      <c r="A37" s="39" t="s">
        <v>53</v>
      </c>
      <c r="B37" s="1">
        <v>75478</v>
      </c>
      <c r="C37" s="2"/>
      <c r="D37" s="2">
        <v>887</v>
      </c>
      <c r="E37" s="2"/>
      <c r="F37" s="1">
        <v>65976</v>
      </c>
      <c r="G37" s="1">
        <v>8615</v>
      </c>
      <c r="H37" s="1">
        <v>99044</v>
      </c>
      <c r="I37" s="1">
        <v>1164</v>
      </c>
      <c r="J37" s="1">
        <v>342835</v>
      </c>
      <c r="K37" s="1">
        <v>449878</v>
      </c>
      <c r="L37" s="1">
        <v>762062</v>
      </c>
      <c r="M37" s="42"/>
      <c r="N37" s="35">
        <f>IFERROR(B37/J37,0)</f>
        <v>0.22015838522904604</v>
      </c>
      <c r="O37" s="36">
        <f>IFERROR(I37/H37,0)</f>
        <v>1.1752352489802512E-2</v>
      </c>
      <c r="P37" s="34">
        <f>D37*250</f>
        <v>221750</v>
      </c>
      <c r="Q37" s="37">
        <f>ABS(P37-B37)/B37</f>
        <v>1.9379421818278173</v>
      </c>
    </row>
    <row r="38" spans="1:17" ht="15" thickBot="1" x14ac:dyDescent="0.35">
      <c r="A38" s="39" t="s">
        <v>21</v>
      </c>
      <c r="B38" s="1">
        <v>382743</v>
      </c>
      <c r="C38" s="2"/>
      <c r="D38" s="1">
        <v>6274</v>
      </c>
      <c r="E38" s="2"/>
      <c r="F38" s="1">
        <v>242146</v>
      </c>
      <c r="G38" s="1">
        <v>134323</v>
      </c>
      <c r="H38" s="1">
        <v>32744</v>
      </c>
      <c r="I38" s="2">
        <v>537</v>
      </c>
      <c r="J38" s="1">
        <v>5835768</v>
      </c>
      <c r="K38" s="1">
        <v>499249</v>
      </c>
      <c r="L38" s="1">
        <v>11689100</v>
      </c>
      <c r="M38" s="42"/>
      <c r="N38" s="35">
        <f>IFERROR(B38/J38,0)</f>
        <v>6.558571211192768E-2</v>
      </c>
      <c r="O38" s="36">
        <f>IFERROR(I38/H38,0)</f>
        <v>1.6399951136086E-2</v>
      </c>
      <c r="P38" s="34">
        <f>D38*250</f>
        <v>1568500</v>
      </c>
      <c r="Q38" s="37">
        <f>ABS(P38-B38)/B38</f>
        <v>3.098050127631335</v>
      </c>
    </row>
    <row r="39" spans="1:17" ht="15" thickBot="1" x14ac:dyDescent="0.35">
      <c r="A39" s="39" t="s">
        <v>46</v>
      </c>
      <c r="B39" s="1">
        <v>184342</v>
      </c>
      <c r="C39" s="2"/>
      <c r="D39" s="1">
        <v>1680</v>
      </c>
      <c r="E39" s="2"/>
      <c r="F39" s="1">
        <v>149345</v>
      </c>
      <c r="G39" s="1">
        <v>33317</v>
      </c>
      <c r="H39" s="1">
        <v>46587</v>
      </c>
      <c r="I39" s="2">
        <v>425</v>
      </c>
      <c r="J39" s="1">
        <v>2071937</v>
      </c>
      <c r="K39" s="1">
        <v>523617</v>
      </c>
      <c r="L39" s="1">
        <v>3956971</v>
      </c>
      <c r="M39" s="42"/>
      <c r="N39" s="35">
        <f>IFERROR(B39/J39,0)</f>
        <v>8.8970851912968399E-2</v>
      </c>
      <c r="O39" s="36">
        <f>IFERROR(I39/H39,0)</f>
        <v>9.1227166376886253E-3</v>
      </c>
      <c r="P39" s="34">
        <f>D39*250</f>
        <v>420000</v>
      </c>
      <c r="Q39" s="37">
        <f>ABS(P39-B39)/B39</f>
        <v>1.2783738920050776</v>
      </c>
    </row>
    <row r="40" spans="1:17" ht="15" thickBot="1" x14ac:dyDescent="0.35">
      <c r="A40" s="39" t="s">
        <v>37</v>
      </c>
      <c r="B40" s="1">
        <v>68503</v>
      </c>
      <c r="C40" s="2"/>
      <c r="D40" s="2">
        <v>867</v>
      </c>
      <c r="E40" s="2"/>
      <c r="F40" s="2" t="s">
        <v>104</v>
      </c>
      <c r="G40" s="2" t="s">
        <v>104</v>
      </c>
      <c r="H40" s="1">
        <v>16242</v>
      </c>
      <c r="I40" s="2">
        <v>206</v>
      </c>
      <c r="J40" s="1">
        <v>1025721</v>
      </c>
      <c r="K40" s="1">
        <v>243192</v>
      </c>
      <c r="L40" s="1">
        <v>4217737</v>
      </c>
      <c r="M40" s="43"/>
      <c r="N40" s="35">
        <f>IFERROR(B40/J40,0)</f>
        <v>6.6785217422671461E-2</v>
      </c>
      <c r="O40" s="36">
        <f>IFERROR(I40/H40,0)</f>
        <v>1.2683167097648072E-2</v>
      </c>
      <c r="P40" s="34">
        <f>D40*250</f>
        <v>216750</v>
      </c>
      <c r="Q40" s="37">
        <f>ABS(P40-B40)/B40</f>
        <v>2.1640950031385486</v>
      </c>
    </row>
    <row r="41" spans="1:17" ht="15" thickBot="1" x14ac:dyDescent="0.35">
      <c r="A41" s="39" t="s">
        <v>19</v>
      </c>
      <c r="B41" s="1">
        <v>333571</v>
      </c>
      <c r="C41" s="2"/>
      <c r="D41" s="1">
        <v>10179</v>
      </c>
      <c r="E41" s="2"/>
      <c r="F41" s="1">
        <v>203253</v>
      </c>
      <c r="G41" s="1">
        <v>120139</v>
      </c>
      <c r="H41" s="1">
        <v>26056</v>
      </c>
      <c r="I41" s="2">
        <v>795</v>
      </c>
      <c r="J41" s="1">
        <v>3450798</v>
      </c>
      <c r="K41" s="1">
        <v>269552</v>
      </c>
      <c r="L41" s="1">
        <v>12801989</v>
      </c>
      <c r="M41" s="42"/>
      <c r="N41" s="35">
        <f>IFERROR(B41/J41,0)</f>
        <v>9.6664887368081237E-2</v>
      </c>
      <c r="O41" s="36">
        <f>IFERROR(I41/H41,0)</f>
        <v>3.0511206631869819E-2</v>
      </c>
      <c r="P41" s="34">
        <f>D41*250</f>
        <v>2544750</v>
      </c>
      <c r="Q41" s="37">
        <f>ABS(P41-B41)/B41</f>
        <v>6.6288106580008455</v>
      </c>
    </row>
    <row r="42" spans="1:17" ht="13.5" thickBot="1" x14ac:dyDescent="0.35">
      <c r="A42" s="40" t="s">
        <v>65</v>
      </c>
      <c r="B42" s="1">
        <v>87991</v>
      </c>
      <c r="C42" s="2"/>
      <c r="D42" s="1">
        <v>1052</v>
      </c>
      <c r="E42" s="2"/>
      <c r="F42" s="1">
        <v>40035</v>
      </c>
      <c r="G42" s="1">
        <v>46904</v>
      </c>
      <c r="H42" s="1">
        <v>25979</v>
      </c>
      <c r="I42" s="2">
        <v>311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0.18960594561631466</v>
      </c>
      <c r="O42" s="36">
        <f>IFERROR(I42/H42,0)</f>
        <v>1.1971207513761115E-2</v>
      </c>
      <c r="P42" s="34">
        <f>D42*250</f>
        <v>263000</v>
      </c>
      <c r="Q42" s="37">
        <f>ABS(P42-B42)/B42</f>
        <v>1.9889420508915685</v>
      </c>
    </row>
    <row r="43" spans="1:17" ht="15" thickBot="1" x14ac:dyDescent="0.35">
      <c r="A43" s="39" t="s">
        <v>40</v>
      </c>
      <c r="B43" s="1">
        <v>52317</v>
      </c>
      <c r="C43" s="2"/>
      <c r="D43" s="1">
        <v>1335</v>
      </c>
      <c r="E43" s="2"/>
      <c r="F43" s="1">
        <v>3510</v>
      </c>
      <c r="G43" s="1">
        <v>47472</v>
      </c>
      <c r="H43" s="1">
        <v>49385</v>
      </c>
      <c r="I43" s="1">
        <v>1260</v>
      </c>
      <c r="J43" s="1">
        <v>1492195</v>
      </c>
      <c r="K43" s="1">
        <v>1408580</v>
      </c>
      <c r="L43" s="1">
        <v>1059361</v>
      </c>
      <c r="M43" s="42"/>
      <c r="N43" s="35">
        <f>IFERROR(B43/J43,0)</f>
        <v>3.506043110987505E-2</v>
      </c>
      <c r="O43" s="36">
        <f>IFERROR(I43/H43,0)</f>
        <v>2.5513819985825654E-2</v>
      </c>
      <c r="P43" s="34">
        <f>D43*250</f>
        <v>333750</v>
      </c>
      <c r="Q43" s="37">
        <f>ABS(P43-B43)/B43</f>
        <v>5.3793795515797926</v>
      </c>
    </row>
    <row r="44" spans="1:17" ht="15" thickBot="1" x14ac:dyDescent="0.35">
      <c r="A44" s="39" t="s">
        <v>25</v>
      </c>
      <c r="B44" s="1">
        <v>210905</v>
      </c>
      <c r="C44" s="2"/>
      <c r="D44" s="1">
        <v>4317</v>
      </c>
      <c r="E44" s="2"/>
      <c r="F44" s="1">
        <v>111013</v>
      </c>
      <c r="G44" s="1">
        <v>95575</v>
      </c>
      <c r="H44" s="1">
        <v>40963</v>
      </c>
      <c r="I44" s="2">
        <v>838</v>
      </c>
      <c r="J44" s="1">
        <v>2599832</v>
      </c>
      <c r="K44" s="1">
        <v>504948</v>
      </c>
      <c r="L44" s="1">
        <v>5148714</v>
      </c>
      <c r="M44" s="42"/>
      <c r="N44" s="35">
        <f>IFERROR(B44/J44,0)</f>
        <v>8.1122549457041837E-2</v>
      </c>
      <c r="O44" s="36">
        <f>IFERROR(I44/H44,0)</f>
        <v>2.0457486023972852E-2</v>
      </c>
      <c r="P44" s="34">
        <f>D44*250</f>
        <v>1079250</v>
      </c>
      <c r="Q44" s="37">
        <f>ABS(P44-B44)/B44</f>
        <v>4.117232877361845</v>
      </c>
    </row>
    <row r="45" spans="1:17" ht="15" thickBot="1" x14ac:dyDescent="0.35">
      <c r="A45" s="39" t="s">
        <v>54</v>
      </c>
      <c r="B45" s="1">
        <v>76142</v>
      </c>
      <c r="C45" s="2"/>
      <c r="D45" s="2">
        <v>849</v>
      </c>
      <c r="E45" s="2"/>
      <c r="F45" s="1">
        <v>59981</v>
      </c>
      <c r="G45" s="1">
        <v>15312</v>
      </c>
      <c r="H45" s="1">
        <v>86069</v>
      </c>
      <c r="I45" s="2">
        <v>960</v>
      </c>
      <c r="J45" s="1">
        <v>318354</v>
      </c>
      <c r="K45" s="1">
        <v>359861</v>
      </c>
      <c r="L45" s="1">
        <v>884659</v>
      </c>
      <c r="M45" s="42"/>
      <c r="N45" s="35">
        <f>IFERROR(B45/J45,0)</f>
        <v>0.23917400126902755</v>
      </c>
      <c r="O45" s="36">
        <f>IFERROR(I45/H45,0)</f>
        <v>1.1153841685159581E-2</v>
      </c>
      <c r="P45" s="34">
        <f>D45*250</f>
        <v>212250</v>
      </c>
      <c r="Q45" s="37">
        <f>ABS(P45-B45)/B45</f>
        <v>1.7875548317617085</v>
      </c>
    </row>
    <row r="46" spans="1:17" ht="15" thickBot="1" x14ac:dyDescent="0.35">
      <c r="A46" s="39" t="s">
        <v>20</v>
      </c>
      <c r="B46" s="1">
        <v>347972</v>
      </c>
      <c r="C46" s="2"/>
      <c r="D46" s="1">
        <v>4466</v>
      </c>
      <c r="E46" s="2"/>
      <c r="F46" s="1">
        <v>308566</v>
      </c>
      <c r="G46" s="1">
        <v>34940</v>
      </c>
      <c r="H46" s="1">
        <v>50954</v>
      </c>
      <c r="I46" s="2">
        <v>654</v>
      </c>
      <c r="J46" s="1">
        <v>4327806</v>
      </c>
      <c r="K46" s="1">
        <v>633723</v>
      </c>
      <c r="L46" s="1">
        <v>6829174</v>
      </c>
      <c r="M46" s="42"/>
      <c r="N46" s="35">
        <f>IFERROR(B46/J46,0)</f>
        <v>8.0403788894419015E-2</v>
      </c>
      <c r="O46" s="36">
        <f>IFERROR(I46/H46,0)</f>
        <v>1.2835106174196333E-2</v>
      </c>
      <c r="P46" s="34">
        <f>D46*250</f>
        <v>1116500</v>
      </c>
      <c r="Q46" s="37">
        <f>ABS(P46-B46)/B46</f>
        <v>2.2085914958674837</v>
      </c>
    </row>
    <row r="47" spans="1:17" ht="15" thickBot="1" x14ac:dyDescent="0.35">
      <c r="A47" s="39" t="s">
        <v>15</v>
      </c>
      <c r="B47" s="1">
        <v>1226819</v>
      </c>
      <c r="C47" s="2"/>
      <c r="D47" s="1">
        <v>21610</v>
      </c>
      <c r="E47" s="2"/>
      <c r="F47" s="1">
        <v>966881</v>
      </c>
      <c r="G47" s="1">
        <v>238328</v>
      </c>
      <c r="H47" s="1">
        <v>42310</v>
      </c>
      <c r="I47" s="2">
        <v>745</v>
      </c>
      <c r="J47" s="1">
        <v>11456234</v>
      </c>
      <c r="K47" s="1">
        <v>395099</v>
      </c>
      <c r="L47" s="1">
        <v>28995881</v>
      </c>
      <c r="M47" s="42"/>
      <c r="N47" s="35">
        <f>IFERROR(B47/J47,0)</f>
        <v>0.10708745998030417</v>
      </c>
      <c r="O47" s="36">
        <f>IFERROR(I47/H47,0)</f>
        <v>1.7608130465610966E-2</v>
      </c>
      <c r="P47" s="34">
        <f>D47*250</f>
        <v>5402500</v>
      </c>
      <c r="Q47" s="37">
        <f>ABS(P47-B47)/B47</f>
        <v>3.4036650883300634</v>
      </c>
    </row>
    <row r="48" spans="1:17" ht="13.5" thickBot="1" x14ac:dyDescent="0.35">
      <c r="A48" s="54" t="s">
        <v>66</v>
      </c>
      <c r="B48" s="55">
        <v>1521</v>
      </c>
      <c r="C48" s="56"/>
      <c r="D48" s="56">
        <v>23</v>
      </c>
      <c r="E48" s="56"/>
      <c r="F48" s="55">
        <v>1432</v>
      </c>
      <c r="G48" s="56">
        <v>66</v>
      </c>
      <c r="H48" s="56"/>
      <c r="I48" s="56"/>
      <c r="J48" s="55">
        <v>28134</v>
      </c>
      <c r="K48" s="56"/>
      <c r="L48" s="56"/>
      <c r="M48" s="44"/>
      <c r="N48" s="28"/>
    </row>
    <row r="49" spans="1:17" ht="15" thickBot="1" x14ac:dyDescent="0.35">
      <c r="A49" s="39" t="s">
        <v>28</v>
      </c>
      <c r="B49" s="1">
        <v>183902</v>
      </c>
      <c r="C49" s="2"/>
      <c r="D49" s="2">
        <v>834</v>
      </c>
      <c r="E49" s="2"/>
      <c r="F49" s="1">
        <v>120890</v>
      </c>
      <c r="G49" s="1">
        <v>62178</v>
      </c>
      <c r="H49" s="1">
        <v>57363</v>
      </c>
      <c r="I49" s="2">
        <v>260</v>
      </c>
      <c r="J49" s="1">
        <v>1973277</v>
      </c>
      <c r="K49" s="1">
        <v>615503</v>
      </c>
      <c r="L49" s="1">
        <v>3205958</v>
      </c>
      <c r="M49" s="42"/>
      <c r="N49" s="35">
        <f>IFERROR(B49/J49,0)</f>
        <v>9.3196241581896516E-2</v>
      </c>
      <c r="O49" s="36">
        <f>IFERROR(I49/H49,0)</f>
        <v>4.5325383958300649E-3</v>
      </c>
      <c r="P49" s="34">
        <f>D49*250</f>
        <v>208500</v>
      </c>
      <c r="Q49" s="37">
        <f>ABS(P49-B49)/B49</f>
        <v>0.13375602222923078</v>
      </c>
    </row>
    <row r="50" spans="1:17" ht="15" thickBot="1" x14ac:dyDescent="0.35">
      <c r="A50" s="39" t="s">
        <v>48</v>
      </c>
      <c r="B50" s="1">
        <v>3827</v>
      </c>
      <c r="C50" s="2"/>
      <c r="D50" s="2">
        <v>64</v>
      </c>
      <c r="E50" s="2"/>
      <c r="F50" s="1">
        <v>2374</v>
      </c>
      <c r="G50" s="1">
        <v>1389</v>
      </c>
      <c r="H50" s="1">
        <v>6133</v>
      </c>
      <c r="I50" s="2">
        <v>103</v>
      </c>
      <c r="J50" s="1">
        <v>218607</v>
      </c>
      <c r="K50" s="1">
        <v>350338</v>
      </c>
      <c r="L50" s="1">
        <v>623989</v>
      </c>
      <c r="M50" s="42"/>
      <c r="N50" s="35">
        <f>IFERROR(B50/J50,0)</f>
        <v>1.7506301262082184E-2</v>
      </c>
      <c r="O50" s="36">
        <f>IFERROR(I50/H50,0)</f>
        <v>1.6794390999510841E-2</v>
      </c>
      <c r="P50" s="34">
        <f>D50*250</f>
        <v>16000</v>
      </c>
      <c r="Q50" s="37">
        <f>ABS(P50-B50)/B50</f>
        <v>3.1808204860203815</v>
      </c>
    </row>
    <row r="51" spans="1:17" ht="15" thickBot="1" x14ac:dyDescent="0.35">
      <c r="A51" s="39" t="s">
        <v>29</v>
      </c>
      <c r="B51" s="1">
        <v>226300</v>
      </c>
      <c r="C51" s="2"/>
      <c r="D51" s="1">
        <v>4008</v>
      </c>
      <c r="E51" s="2"/>
      <c r="F51" s="1">
        <v>23625</v>
      </c>
      <c r="G51" s="1">
        <v>198667</v>
      </c>
      <c r="H51" s="1">
        <v>26513</v>
      </c>
      <c r="I51" s="2">
        <v>470</v>
      </c>
      <c r="J51" s="1">
        <v>3663682</v>
      </c>
      <c r="K51" s="1">
        <v>429228</v>
      </c>
      <c r="L51" s="1">
        <v>8535519</v>
      </c>
      <c r="M51" s="42"/>
      <c r="N51" s="35">
        <f>IFERROR(B51/J51,0)</f>
        <v>6.1768461345717229E-2</v>
      </c>
      <c r="O51" s="36">
        <f>IFERROR(I51/H51,0)</f>
        <v>1.7727152717534795E-2</v>
      </c>
      <c r="P51" s="34">
        <f>D51*250</f>
        <v>1002000</v>
      </c>
      <c r="Q51" s="37">
        <f>ABS(P51-B51)/B51</f>
        <v>3.4277507733097656</v>
      </c>
    </row>
    <row r="52" spans="1:17" ht="15" thickBot="1" x14ac:dyDescent="0.35">
      <c r="A52" s="39" t="s">
        <v>9</v>
      </c>
      <c r="B52" s="1">
        <v>160228</v>
      </c>
      <c r="C52" s="2"/>
      <c r="D52" s="1">
        <v>2718</v>
      </c>
      <c r="E52" s="2"/>
      <c r="F52" s="1">
        <v>64311</v>
      </c>
      <c r="G52" s="1">
        <v>93199</v>
      </c>
      <c r="H52" s="1">
        <v>21041</v>
      </c>
      <c r="I52" s="2">
        <v>357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5.5358563720495704E-2</v>
      </c>
      <c r="O52" s="36">
        <f>IFERROR(I52/H52,0)</f>
        <v>1.6966874197994392E-2</v>
      </c>
      <c r="P52" s="34">
        <f>D52*250</f>
        <v>679500</v>
      </c>
      <c r="Q52" s="37">
        <f>ABS(P52-B52)/B52</f>
        <v>3.2408318146641037</v>
      </c>
    </row>
    <row r="53" spans="1:17" ht="15" thickBot="1" x14ac:dyDescent="0.35">
      <c r="A53" s="39" t="s">
        <v>56</v>
      </c>
      <c r="B53" s="1">
        <v>43050</v>
      </c>
      <c r="C53" s="2"/>
      <c r="D53" s="2">
        <v>695</v>
      </c>
      <c r="E53" s="2"/>
      <c r="F53" s="1">
        <v>28072</v>
      </c>
      <c r="G53" s="1">
        <v>14283</v>
      </c>
      <c r="H53" s="1">
        <v>24021</v>
      </c>
      <c r="I53" s="2">
        <v>388</v>
      </c>
      <c r="J53" s="1">
        <v>1063597</v>
      </c>
      <c r="K53" s="1">
        <v>593476</v>
      </c>
      <c r="L53" s="1">
        <v>1792147</v>
      </c>
      <c r="M53" s="42"/>
      <c r="N53" s="35">
        <f>IFERROR(B53/J53,0)</f>
        <v>4.047585692701277E-2</v>
      </c>
      <c r="O53" s="36">
        <f>IFERROR(I53/H53,0)</f>
        <v>1.6152533200116566E-2</v>
      </c>
      <c r="P53" s="34">
        <f>D53*250</f>
        <v>173750</v>
      </c>
      <c r="Q53" s="37">
        <f>ABS(P53-B53)/B53</f>
        <v>3.0360046457607432</v>
      </c>
    </row>
    <row r="54" spans="1:17" ht="15" thickBot="1" x14ac:dyDescent="0.35">
      <c r="A54" s="39" t="s">
        <v>22</v>
      </c>
      <c r="B54" s="1">
        <v>369442</v>
      </c>
      <c r="C54" s="2"/>
      <c r="D54" s="1">
        <v>3178</v>
      </c>
      <c r="E54" s="2"/>
      <c r="F54" s="1">
        <v>290969</v>
      </c>
      <c r="G54" s="1">
        <v>75295</v>
      </c>
      <c r="H54" s="1">
        <v>63451</v>
      </c>
      <c r="I54" s="2">
        <v>546</v>
      </c>
      <c r="J54" s="1">
        <v>2485991</v>
      </c>
      <c r="K54" s="1">
        <v>426968</v>
      </c>
      <c r="L54" s="1">
        <v>5822434</v>
      </c>
      <c r="M54" s="42"/>
      <c r="N54" s="35">
        <f>IFERROR(B54/J54,0)</f>
        <v>0.14860954846578286</v>
      </c>
      <c r="O54" s="36">
        <f>IFERROR(I54/H54,0)</f>
        <v>8.6050653259995905E-3</v>
      </c>
      <c r="P54" s="34">
        <f>D54*250</f>
        <v>794500</v>
      </c>
      <c r="Q54" s="37">
        <f>ABS(P54-B54)/B54</f>
        <v>1.1505405449299213</v>
      </c>
    </row>
    <row r="55" spans="1:17" ht="15" thickBot="1" x14ac:dyDescent="0.35">
      <c r="A55" s="46" t="s">
        <v>55</v>
      </c>
      <c r="B55" s="29">
        <v>30761</v>
      </c>
      <c r="C55" s="13"/>
      <c r="D55" s="13">
        <v>215</v>
      </c>
      <c r="E55" s="13"/>
      <c r="F55" s="29">
        <v>20113</v>
      </c>
      <c r="G55" s="29">
        <v>10433</v>
      </c>
      <c r="H55" s="29">
        <v>53150</v>
      </c>
      <c r="I55" s="13">
        <v>371</v>
      </c>
      <c r="J55" s="29">
        <v>361668</v>
      </c>
      <c r="K55" s="29">
        <v>624903</v>
      </c>
      <c r="L55" s="29">
        <v>578759</v>
      </c>
      <c r="M55" s="42"/>
      <c r="N55" s="35">
        <f>IFERROR(B55/J55,0)</f>
        <v>8.5053142661225212E-2</v>
      </c>
      <c r="O55" s="36">
        <f>IFERROR(I55/H55,0)</f>
        <v>6.9802445907808089E-3</v>
      </c>
      <c r="P55" s="34">
        <f>D55*250</f>
        <v>53750</v>
      </c>
      <c r="Q55" s="37">
        <f>ABS(P55-B55)/B55</f>
        <v>0.74734241409577062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68AE06B5-11F1-466B-AEA0-DA2D7D9BA21F}"/>
    <hyperlink ref="A6" r:id="rId2" display="https://www.worldometers.info/coronavirus/usa/california/" xr:uid="{0D1FF512-2264-487C-8930-BDBFE725E1C2}"/>
    <hyperlink ref="A11" r:id="rId3" display="https://www.worldometers.info/coronavirus/usa/florida/" xr:uid="{A804A65F-7D6C-4F9A-A513-80222888DB88}"/>
    <hyperlink ref="A16" r:id="rId4" display="https://www.worldometers.info/coronavirus/usa/illinois/" xr:uid="{04D87E3E-1BDE-4A32-ADE2-2D8023C4F449}"/>
    <hyperlink ref="A35" r:id="rId5" display="https://www.worldometers.info/coronavirus/usa/new-york/" xr:uid="{B010965A-DD77-4077-A70E-1859C30CEADD}"/>
    <hyperlink ref="A12" r:id="rId6" display="https://www.worldometers.info/coronavirus/usa/georgia/" xr:uid="{7B93FC04-5320-4955-8760-4BE014263503}"/>
    <hyperlink ref="A38" r:id="rId7" display="https://www.worldometers.info/coronavirus/usa/ohio/" xr:uid="{2676A7D4-AF11-40D8-A2C3-6347158C3B13}"/>
    <hyperlink ref="A54" r:id="rId8" display="https://www.worldometers.info/coronavirus/usa/wisconsin/" xr:uid="{BF9F0966-C61F-4ACA-BB56-70073692608C}"/>
    <hyperlink ref="A25" r:id="rId9" display="https://www.worldometers.info/coronavirus/usa/michigan/" xr:uid="{3EF88FEA-749F-44E7-A8A2-43141E7D78EA}"/>
    <hyperlink ref="A46" r:id="rId10" display="https://www.worldometers.info/coronavirus/usa/tennessee/" xr:uid="{E79A85CC-C9B4-4270-883F-D5CEB74B1369}"/>
    <hyperlink ref="A36" r:id="rId11" display="https://www.worldometers.info/coronavirus/usa/north-carolina/" xr:uid="{FD65EBE1-DA6B-4FD9-AF84-55CEEBFA4F56}"/>
    <hyperlink ref="A41" r:id="rId12" display="https://www.worldometers.info/coronavirus/usa/pennsylvania/" xr:uid="{86B9060B-6864-4437-B706-4C310BEE833A}"/>
    <hyperlink ref="A33" r:id="rId13" display="https://www.worldometers.info/coronavirus/usa/new-jersey/" xr:uid="{74D275EC-0CFC-48CA-B253-DC2334A25B9A}"/>
    <hyperlink ref="A17" r:id="rId14" display="https://www.worldometers.info/coronavirus/usa/indiana/" xr:uid="{AD3FB15D-F6B3-4905-9D4D-3C502FD1DBDE}"/>
    <hyperlink ref="A4" r:id="rId15" display="https://www.worldometers.info/coronavirus/usa/arizona/" xr:uid="{ED683219-056D-4911-9495-27FFA08EC30D}"/>
    <hyperlink ref="A28" r:id="rId16" display="https://www.worldometers.info/coronavirus/usa/missouri/" xr:uid="{28F06D7F-7B1D-4E52-8AC3-3104BF05CA97}"/>
    <hyperlink ref="A26" r:id="rId17" display="https://www.worldometers.info/coronavirus/usa/minnesota/" xr:uid="{EB2B4EC2-D26B-49D9-93C0-A92249268E92}"/>
    <hyperlink ref="A2" r:id="rId18" display="https://www.worldometers.info/coronavirus/usa/alabama/" xr:uid="{1CFE02ED-4829-4B1F-B9AC-47AE4C94199C}"/>
    <hyperlink ref="A51" r:id="rId19" display="https://www.worldometers.info/coronavirus/usa/virginia/" xr:uid="{B47B49A0-6226-42CD-9C46-AA845B23DE52}"/>
    <hyperlink ref="A21" r:id="rId20" display="https://www.worldometers.info/coronavirus/usa/louisiana/" xr:uid="{A007AA74-54FC-4D76-BF3C-A12536A32226}"/>
    <hyperlink ref="A18" r:id="rId21" display="https://www.worldometers.info/coronavirus/usa/iowa/" xr:uid="{9D8CFE98-355A-4D90-950E-E67E8C245954}"/>
    <hyperlink ref="A24" r:id="rId22" display="https://www.worldometers.info/coronavirus/usa/massachusetts/" xr:uid="{CEDE920A-CD39-454E-9B61-CDED1C3015FB}"/>
    <hyperlink ref="A44" r:id="rId23" display="https://www.worldometers.info/coronavirus/usa/south-carolina/" xr:uid="{A316C0D7-3EB3-43E0-95E9-D7F86F3B22D0}"/>
    <hyperlink ref="A7" r:id="rId24" display="https://www.worldometers.info/coronavirus/usa/colorado/" xr:uid="{E613FA5C-9809-48CC-9ED4-D1E1CD9C3F7E}"/>
    <hyperlink ref="A23" r:id="rId25" display="https://www.worldometers.info/coronavirus/usa/maryland/" xr:uid="{C759C18E-03A9-44B6-BDCD-BE6987CB11B8}"/>
    <hyperlink ref="A39" r:id="rId26" display="https://www.worldometers.info/coronavirus/usa/oklahoma/" xr:uid="{43353EA0-B922-4C28-BDF8-DF43BC45EFD9}"/>
    <hyperlink ref="A49" r:id="rId27" display="https://www.worldometers.info/coronavirus/usa/utah/" xr:uid="{BB888730-B454-4A88-89A8-6CAF646C5EF0}"/>
    <hyperlink ref="A20" r:id="rId28" display="https://www.worldometers.info/coronavirus/usa/kentucky/" xr:uid="{4859BBD0-594C-4131-9826-FB092F4944D5}"/>
    <hyperlink ref="A52" r:id="rId29" display="https://www.worldometers.info/coronavirus/usa/washington/" xr:uid="{63FB0F97-41D9-457B-8E19-C2D1759C02F9}"/>
    <hyperlink ref="A5" r:id="rId30" display="https://www.worldometers.info/coronavirus/usa/arkansas/" xr:uid="{34BED684-9830-4C63-AEB3-0B1F76E315B6}"/>
    <hyperlink ref="A19" r:id="rId31" display="https://www.worldometers.info/coronavirus/usa/kansas/" xr:uid="{F0457818-9D60-420E-B3EF-DB82743B1274}"/>
    <hyperlink ref="A27" r:id="rId32" display="https://www.worldometers.info/coronavirus/usa/mississippi/" xr:uid="{52DE4840-1F51-4BBA-BE07-EFCB36950A4C}"/>
    <hyperlink ref="A31" r:id="rId33" display="https://www.worldometers.info/coronavirus/usa/nevada/" xr:uid="{300E7248-CCAB-47B4-9F64-FE6842C504A4}"/>
    <hyperlink ref="A30" r:id="rId34" display="https://www.worldometers.info/coronavirus/usa/nebraska/" xr:uid="{A2E0CBF2-061C-43BE-8217-8F0BA81E9000}"/>
    <hyperlink ref="A8" r:id="rId35" display="https://www.worldometers.info/coronavirus/usa/connecticut/" xr:uid="{10CDB962-E4D0-4A18-9977-3106A16D9D3D}"/>
    <hyperlink ref="A15" r:id="rId36" display="https://www.worldometers.info/coronavirus/usa/idaho/" xr:uid="{F45100AB-15C9-4B08-BB06-D04E1395866F}"/>
    <hyperlink ref="A34" r:id="rId37" display="https://www.worldometers.info/coronavirus/usa/new-mexico/" xr:uid="{42AA9BBD-2ACA-4DFA-B668-A522CDDA3E4C}"/>
    <hyperlink ref="A45" r:id="rId38" display="https://www.worldometers.info/coronavirus/usa/south-dakota/" xr:uid="{42ED9BE2-E10B-4EB3-A1CD-536216B2BD68}"/>
    <hyperlink ref="A37" r:id="rId39" display="https://www.worldometers.info/coronavirus/usa/north-dakota/" xr:uid="{5A2EE5AD-74A4-419E-9734-F98166587208}"/>
    <hyperlink ref="A40" r:id="rId40" display="https://www.worldometers.info/coronavirus/usa/oregon/" xr:uid="{D6132A7F-D2B5-4142-99F8-7FB429D754FA}"/>
    <hyperlink ref="A29" r:id="rId41" display="https://www.worldometers.info/coronavirus/usa/montana/" xr:uid="{8AD5A609-519C-4330-8D4C-78B2C254AAA0}"/>
    <hyperlink ref="A43" r:id="rId42" display="https://www.worldometers.info/coronavirus/usa/rhode-island/" xr:uid="{1146967D-14E9-4D7B-A806-2412CCD311E3}"/>
    <hyperlink ref="A53" r:id="rId43" display="https://www.worldometers.info/coronavirus/usa/west-virginia/" xr:uid="{187922F7-A368-4484-A7F7-347D4C33DB4F}"/>
    <hyperlink ref="A9" r:id="rId44" display="https://www.worldometers.info/coronavirus/usa/delaware/" xr:uid="{1010283A-CB45-4175-B1F8-8C16D42B352F}"/>
    <hyperlink ref="A55" r:id="rId45" display="https://www.worldometers.info/coronavirus/usa/wyoming/" xr:uid="{81E2122E-71E2-4E89-B653-8AC554BF42D8}"/>
    <hyperlink ref="A3" r:id="rId46" display="https://www.worldometers.info/coronavirus/usa/alaska/" xr:uid="{F773E8C4-8F84-4919-B1B5-D203001FEA5A}"/>
    <hyperlink ref="A10" r:id="rId47" display="https://www.worldometers.info/coronavirus/usa/district-of-columbia/" xr:uid="{D0EE58BE-E395-43C5-8555-31563C5041AE}"/>
    <hyperlink ref="A32" r:id="rId48" display="https://www.worldometers.info/coronavirus/usa/new-hampshire/" xr:uid="{CE034795-E9A1-4D11-AD33-312D9A51E23C}"/>
    <hyperlink ref="A14" r:id="rId49" display="https://www.worldometers.info/coronavirus/usa/hawaii/" xr:uid="{F09420CE-E145-46FE-9BF7-C30660A783ED}"/>
    <hyperlink ref="A22" r:id="rId50" display="https://www.worldometers.info/coronavirus/usa/maine/" xr:uid="{21E93727-2C29-463C-B9BF-656ECAD045B2}"/>
    <hyperlink ref="A50" r:id="rId51" display="https://www.worldometers.info/coronavirus/usa/vermont/" xr:uid="{EB1B945C-ED06-4178-AC03-1B35C9711EF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7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3532</v>
      </c>
    </row>
    <row r="3" spans="1:2" ht="15" thickBot="1" x14ac:dyDescent="0.4">
      <c r="A3" s="39" t="s">
        <v>52</v>
      </c>
      <c r="B3" s="49">
        <v>115</v>
      </c>
    </row>
    <row r="4" spans="1:2" ht="15" thickBot="1" x14ac:dyDescent="0.4">
      <c r="A4" s="39" t="s">
        <v>33</v>
      </c>
      <c r="B4" s="49">
        <v>6524</v>
      </c>
    </row>
    <row r="5" spans="1:2" ht="15" thickBot="1" x14ac:dyDescent="0.4">
      <c r="A5" s="39" t="s">
        <v>34</v>
      </c>
      <c r="B5" s="49">
        <v>2425</v>
      </c>
    </row>
    <row r="6" spans="1:2" ht="15" thickBot="1" x14ac:dyDescent="0.4">
      <c r="A6" s="39" t="s">
        <v>10</v>
      </c>
      <c r="B6" s="49">
        <v>18980</v>
      </c>
    </row>
    <row r="7" spans="1:2" ht="15" thickBot="1" x14ac:dyDescent="0.4">
      <c r="A7" s="39" t="s">
        <v>18</v>
      </c>
      <c r="B7" s="49">
        <v>2906</v>
      </c>
    </row>
    <row r="8" spans="1:2" ht="15" thickBot="1" x14ac:dyDescent="0.4">
      <c r="A8" s="39" t="s">
        <v>23</v>
      </c>
      <c r="B8" s="49">
        <v>4926</v>
      </c>
    </row>
    <row r="9" spans="1:2" ht="15" thickBot="1" x14ac:dyDescent="0.4">
      <c r="A9" s="39" t="s">
        <v>43</v>
      </c>
      <c r="B9" s="49">
        <v>760</v>
      </c>
    </row>
    <row r="10" spans="1:2" ht="29.5" thickBot="1" x14ac:dyDescent="0.4">
      <c r="A10" s="39" t="s">
        <v>63</v>
      </c>
      <c r="B10" s="49">
        <v>677</v>
      </c>
    </row>
    <row r="11" spans="1:2" ht="15" thickBot="1" x14ac:dyDescent="0.4">
      <c r="A11" s="39" t="s">
        <v>13</v>
      </c>
      <c r="B11" s="49">
        <v>18255</v>
      </c>
    </row>
    <row r="12" spans="1:2" ht="15" thickBot="1" x14ac:dyDescent="0.4">
      <c r="A12" s="39" t="s">
        <v>16</v>
      </c>
      <c r="B12" s="49">
        <v>9297</v>
      </c>
    </row>
    <row r="13" spans="1:2" ht="15" thickBot="1" x14ac:dyDescent="0.4">
      <c r="A13" s="40" t="s">
        <v>64</v>
      </c>
      <c r="B13" s="49">
        <v>109</v>
      </c>
    </row>
    <row r="14" spans="1:2" ht="15" thickBot="1" x14ac:dyDescent="0.4">
      <c r="A14" s="39" t="s">
        <v>47</v>
      </c>
      <c r="B14" s="49">
        <v>235</v>
      </c>
    </row>
    <row r="15" spans="1:2" ht="15" thickBot="1" x14ac:dyDescent="0.4">
      <c r="A15" s="39" t="s">
        <v>49</v>
      </c>
      <c r="B15" s="49">
        <v>895</v>
      </c>
    </row>
    <row r="16" spans="1:2" ht="15" thickBot="1" x14ac:dyDescent="0.4">
      <c r="A16" s="39" t="s">
        <v>12</v>
      </c>
      <c r="B16" s="49">
        <v>12440</v>
      </c>
    </row>
    <row r="17" spans="1:2" ht="15" thickBot="1" x14ac:dyDescent="0.4">
      <c r="A17" s="39" t="s">
        <v>27</v>
      </c>
      <c r="B17" s="49">
        <v>5498</v>
      </c>
    </row>
    <row r="18" spans="1:2" ht="15" thickBot="1" x14ac:dyDescent="0.4">
      <c r="A18" s="39" t="s">
        <v>41</v>
      </c>
      <c r="B18" s="49">
        <v>2312</v>
      </c>
    </row>
    <row r="19" spans="1:2" ht="15" thickBot="1" x14ac:dyDescent="0.4">
      <c r="A19" s="39" t="s">
        <v>45</v>
      </c>
      <c r="B19" s="49">
        <v>1503</v>
      </c>
    </row>
    <row r="20" spans="1:2" ht="15" thickBot="1" x14ac:dyDescent="0.4">
      <c r="A20" s="39" t="s">
        <v>38</v>
      </c>
      <c r="B20" s="49">
        <v>1835</v>
      </c>
    </row>
    <row r="21" spans="1:2" ht="15" thickBot="1" x14ac:dyDescent="0.4">
      <c r="A21" s="39" t="s">
        <v>14</v>
      </c>
      <c r="B21" s="49">
        <v>6350</v>
      </c>
    </row>
    <row r="22" spans="1:2" ht="15" thickBot="1" x14ac:dyDescent="0.4">
      <c r="A22" s="39" t="s">
        <v>39</v>
      </c>
      <c r="B22" s="49">
        <v>190</v>
      </c>
    </row>
    <row r="23" spans="1:2" ht="15" thickBot="1" x14ac:dyDescent="0.4">
      <c r="A23" s="39" t="s">
        <v>26</v>
      </c>
      <c r="B23" s="49">
        <v>4518</v>
      </c>
    </row>
    <row r="24" spans="1:2" ht="15" thickBot="1" x14ac:dyDescent="0.4">
      <c r="A24" s="39" t="s">
        <v>17</v>
      </c>
      <c r="B24" s="49">
        <v>10604</v>
      </c>
    </row>
    <row r="25" spans="1:2" ht="15" thickBot="1" x14ac:dyDescent="0.4">
      <c r="A25" s="39" t="s">
        <v>11</v>
      </c>
      <c r="B25" s="49">
        <v>9170</v>
      </c>
    </row>
    <row r="26" spans="1:2" ht="15" thickBot="1" x14ac:dyDescent="0.4">
      <c r="A26" s="39" t="s">
        <v>32</v>
      </c>
      <c r="B26" s="49">
        <v>3434</v>
      </c>
    </row>
    <row r="27" spans="1:2" ht="15" thickBot="1" x14ac:dyDescent="0.4">
      <c r="A27" s="39" t="s">
        <v>30</v>
      </c>
      <c r="B27" s="49">
        <v>3745</v>
      </c>
    </row>
    <row r="28" spans="1:2" ht="15" thickBot="1" x14ac:dyDescent="0.4">
      <c r="A28" s="39" t="s">
        <v>35</v>
      </c>
      <c r="B28" s="49">
        <v>3992</v>
      </c>
    </row>
    <row r="29" spans="1:2" ht="15" thickBot="1" x14ac:dyDescent="0.4">
      <c r="A29" s="39" t="s">
        <v>51</v>
      </c>
      <c r="B29" s="49">
        <v>652</v>
      </c>
    </row>
    <row r="30" spans="1:2" ht="15" thickBot="1" x14ac:dyDescent="0.4">
      <c r="A30" s="39" t="s">
        <v>50</v>
      </c>
      <c r="B30" s="49">
        <v>950</v>
      </c>
    </row>
    <row r="31" spans="1:2" ht="15" thickBot="1" x14ac:dyDescent="0.4">
      <c r="A31" s="39" t="s">
        <v>31</v>
      </c>
      <c r="B31" s="49">
        <v>2071</v>
      </c>
    </row>
    <row r="32" spans="1:2" ht="29.5" thickBot="1" x14ac:dyDescent="0.4">
      <c r="A32" s="39" t="s">
        <v>42</v>
      </c>
      <c r="B32" s="49">
        <v>514</v>
      </c>
    </row>
    <row r="33" spans="1:2" ht="15" thickBot="1" x14ac:dyDescent="0.4">
      <c r="A33" s="39" t="s">
        <v>8</v>
      </c>
      <c r="B33" s="49">
        <v>17012</v>
      </c>
    </row>
    <row r="34" spans="1:2" ht="15" thickBot="1" x14ac:dyDescent="0.4">
      <c r="A34" s="39" t="s">
        <v>44</v>
      </c>
      <c r="B34" s="49">
        <v>1451</v>
      </c>
    </row>
    <row r="35" spans="1:2" ht="15" thickBot="1" x14ac:dyDescent="0.4">
      <c r="A35" s="39" t="s">
        <v>7</v>
      </c>
      <c r="B35" s="49">
        <v>34345</v>
      </c>
    </row>
    <row r="36" spans="1:2" ht="15" thickBot="1" x14ac:dyDescent="0.4">
      <c r="A36" s="39" t="s">
        <v>24</v>
      </c>
      <c r="B36" s="49">
        <v>5138</v>
      </c>
    </row>
    <row r="37" spans="1:2" ht="15" thickBot="1" x14ac:dyDescent="0.4">
      <c r="A37" s="39" t="s">
        <v>53</v>
      </c>
      <c r="B37" s="49">
        <v>887</v>
      </c>
    </row>
    <row r="38" spans="1:2" ht="15" thickBot="1" x14ac:dyDescent="0.4">
      <c r="A38" s="39" t="s">
        <v>21</v>
      </c>
      <c r="B38" s="49">
        <v>6274</v>
      </c>
    </row>
    <row r="39" spans="1:2" ht="15" thickBot="1" x14ac:dyDescent="0.4">
      <c r="A39" s="39" t="s">
        <v>46</v>
      </c>
      <c r="B39" s="49">
        <v>1680</v>
      </c>
    </row>
    <row r="40" spans="1:2" ht="15" thickBot="1" x14ac:dyDescent="0.4">
      <c r="A40" s="39" t="s">
        <v>37</v>
      </c>
      <c r="B40" s="49">
        <v>867</v>
      </c>
    </row>
    <row r="41" spans="1:2" ht="15" thickBot="1" x14ac:dyDescent="0.4">
      <c r="A41" s="39" t="s">
        <v>19</v>
      </c>
      <c r="B41" s="49">
        <v>10179</v>
      </c>
    </row>
    <row r="42" spans="1:2" ht="15" thickBot="1" x14ac:dyDescent="0.4">
      <c r="A42" s="40" t="s">
        <v>65</v>
      </c>
      <c r="B42" s="49">
        <v>1052</v>
      </c>
    </row>
    <row r="43" spans="1:2" ht="15" thickBot="1" x14ac:dyDescent="0.4">
      <c r="A43" s="39" t="s">
        <v>40</v>
      </c>
      <c r="B43" s="49">
        <v>1335</v>
      </c>
    </row>
    <row r="44" spans="1:2" ht="15" thickBot="1" x14ac:dyDescent="0.4">
      <c r="A44" s="39" t="s">
        <v>25</v>
      </c>
      <c r="B44" s="49">
        <v>4317</v>
      </c>
    </row>
    <row r="45" spans="1:2" ht="15" thickBot="1" x14ac:dyDescent="0.4">
      <c r="A45" s="39" t="s">
        <v>54</v>
      </c>
      <c r="B45" s="49">
        <v>849</v>
      </c>
    </row>
    <row r="46" spans="1:2" ht="15" thickBot="1" x14ac:dyDescent="0.4">
      <c r="A46" s="39" t="s">
        <v>20</v>
      </c>
      <c r="B46" s="49">
        <v>4466</v>
      </c>
    </row>
    <row r="47" spans="1:2" ht="15" thickBot="1" x14ac:dyDescent="0.4">
      <c r="A47" s="39" t="s">
        <v>15</v>
      </c>
      <c r="B47" s="49">
        <v>21610</v>
      </c>
    </row>
    <row r="48" spans="1:2" ht="21.5" thickBot="1" x14ac:dyDescent="0.4">
      <c r="A48" s="54" t="s">
        <v>66</v>
      </c>
      <c r="B48" s="62">
        <v>23</v>
      </c>
    </row>
    <row r="49" spans="1:2" ht="15" thickBot="1" x14ac:dyDescent="0.4">
      <c r="A49" s="39" t="s">
        <v>28</v>
      </c>
      <c r="B49" s="49">
        <v>834</v>
      </c>
    </row>
    <row r="50" spans="1:2" ht="15" thickBot="1" x14ac:dyDescent="0.4">
      <c r="A50" s="39" t="s">
        <v>48</v>
      </c>
      <c r="B50" s="49">
        <v>64</v>
      </c>
    </row>
    <row r="51" spans="1:2" ht="15" thickBot="1" x14ac:dyDescent="0.4">
      <c r="A51" s="39" t="s">
        <v>29</v>
      </c>
      <c r="B51" s="49">
        <v>4008</v>
      </c>
    </row>
    <row r="52" spans="1:2" ht="15" thickBot="1" x14ac:dyDescent="0.4">
      <c r="A52" s="39" t="s">
        <v>9</v>
      </c>
      <c r="B52" s="49">
        <v>2718</v>
      </c>
    </row>
    <row r="53" spans="1:2" ht="15" thickBot="1" x14ac:dyDescent="0.4">
      <c r="A53" s="39" t="s">
        <v>56</v>
      </c>
      <c r="B53" s="49">
        <v>695</v>
      </c>
    </row>
    <row r="54" spans="1:2" ht="15" thickBot="1" x14ac:dyDescent="0.4">
      <c r="A54" s="39" t="s">
        <v>22</v>
      </c>
      <c r="B54" s="49">
        <v>3178</v>
      </c>
    </row>
    <row r="55" spans="1:2" ht="15" thickBot="1" x14ac:dyDescent="0.4">
      <c r="A55" s="46" t="s">
        <v>55</v>
      </c>
      <c r="B55" s="47">
        <v>215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A1577F74-6325-4B38-BB0C-53CC84A9FC70}"/>
    <hyperlink ref="A6" r:id="rId2" display="https://www.worldometers.info/coronavirus/usa/california/" xr:uid="{1600F33D-9628-4721-A024-BA8F11B904B4}"/>
    <hyperlink ref="A11" r:id="rId3" display="https://www.worldometers.info/coronavirus/usa/florida/" xr:uid="{DDB3009A-19A0-41C1-A939-C1D011EB8C0D}"/>
    <hyperlink ref="A16" r:id="rId4" display="https://www.worldometers.info/coronavirus/usa/illinois/" xr:uid="{544BC758-523E-4FC0-9E35-D97A32BAE8CE}"/>
    <hyperlink ref="A35" r:id="rId5" display="https://www.worldometers.info/coronavirus/usa/new-york/" xr:uid="{C270B319-351B-47CA-BFD4-25677C550840}"/>
    <hyperlink ref="A12" r:id="rId6" display="https://www.worldometers.info/coronavirus/usa/georgia/" xr:uid="{19DBE4FC-401A-499E-9A1F-1E7873736E78}"/>
    <hyperlink ref="A38" r:id="rId7" display="https://www.worldometers.info/coronavirus/usa/ohio/" xr:uid="{EE796B22-DDDE-4100-B143-8CA8216D05DC}"/>
    <hyperlink ref="A54" r:id="rId8" display="https://www.worldometers.info/coronavirus/usa/wisconsin/" xr:uid="{4AE87BB5-83B2-4C68-AF8D-E3261AEA1BBD}"/>
    <hyperlink ref="A25" r:id="rId9" display="https://www.worldometers.info/coronavirus/usa/michigan/" xr:uid="{3DD01BE6-DA7F-4674-BABD-A418BC94D989}"/>
    <hyperlink ref="A46" r:id="rId10" display="https://www.worldometers.info/coronavirus/usa/tennessee/" xr:uid="{AC757097-8C9A-4DBE-ADB4-577D0F7D0B19}"/>
    <hyperlink ref="A36" r:id="rId11" display="https://www.worldometers.info/coronavirus/usa/north-carolina/" xr:uid="{A5AA8666-3C11-43B8-B0A3-2686CDF963C5}"/>
    <hyperlink ref="A41" r:id="rId12" display="https://www.worldometers.info/coronavirus/usa/pennsylvania/" xr:uid="{16B77F07-D95F-4F8B-B9FB-BBCA68C6C4C4}"/>
    <hyperlink ref="A33" r:id="rId13" display="https://www.worldometers.info/coronavirus/usa/new-jersey/" xr:uid="{BC0384EA-261E-4F84-B592-2B7D8F841DD2}"/>
    <hyperlink ref="A17" r:id="rId14" display="https://www.worldometers.info/coronavirus/usa/indiana/" xr:uid="{B8C8B2DD-435D-4660-B209-F088FE762303}"/>
    <hyperlink ref="A4" r:id="rId15" display="https://www.worldometers.info/coronavirus/usa/arizona/" xr:uid="{01FC73B4-A0F0-4DAA-8ED3-443482AFBFEE}"/>
    <hyperlink ref="A28" r:id="rId16" display="https://www.worldometers.info/coronavirus/usa/missouri/" xr:uid="{C192ED04-0DE6-485C-88CD-A9DB118BF03C}"/>
    <hyperlink ref="A26" r:id="rId17" display="https://www.worldometers.info/coronavirus/usa/minnesota/" xr:uid="{A5DD8566-5439-4BF3-8F6A-F052D27A853F}"/>
    <hyperlink ref="A2" r:id="rId18" display="https://www.worldometers.info/coronavirus/usa/alabama/" xr:uid="{CC092F1E-0167-4803-931E-8ED2741603A4}"/>
    <hyperlink ref="A51" r:id="rId19" display="https://www.worldometers.info/coronavirus/usa/virginia/" xr:uid="{0D69BE2D-3C52-4949-8E3C-5AD9BEF3DC48}"/>
    <hyperlink ref="A21" r:id="rId20" display="https://www.worldometers.info/coronavirus/usa/louisiana/" xr:uid="{E93301FB-90B8-4F95-9807-F7F23DBDD3F2}"/>
    <hyperlink ref="A18" r:id="rId21" display="https://www.worldometers.info/coronavirus/usa/iowa/" xr:uid="{A8B5DE3D-737C-4D0A-A40A-BFF2D09D90B7}"/>
    <hyperlink ref="A24" r:id="rId22" display="https://www.worldometers.info/coronavirus/usa/massachusetts/" xr:uid="{DAFB1872-EC41-42EA-9489-8BFBCE1A74A8}"/>
    <hyperlink ref="A44" r:id="rId23" display="https://www.worldometers.info/coronavirus/usa/south-carolina/" xr:uid="{E1B0E6FC-AC8E-4594-A575-699A8141C8B8}"/>
    <hyperlink ref="A7" r:id="rId24" display="https://www.worldometers.info/coronavirus/usa/colorado/" xr:uid="{9D228282-C737-4892-AE00-0F60330BB980}"/>
    <hyperlink ref="A23" r:id="rId25" display="https://www.worldometers.info/coronavirus/usa/maryland/" xr:uid="{DB174F9D-6517-42E6-9704-9584B8D4FDB3}"/>
    <hyperlink ref="A39" r:id="rId26" display="https://www.worldometers.info/coronavirus/usa/oklahoma/" xr:uid="{9A502FCA-3DAF-4289-8ADF-E5CE0E73138C}"/>
    <hyperlink ref="A49" r:id="rId27" display="https://www.worldometers.info/coronavirus/usa/utah/" xr:uid="{C5092EBE-62A8-4565-B7EA-8584C8C156B2}"/>
    <hyperlink ref="A20" r:id="rId28" display="https://www.worldometers.info/coronavirus/usa/kentucky/" xr:uid="{9AEB8998-6992-4FD9-B3ED-CE85E403F098}"/>
    <hyperlink ref="A52" r:id="rId29" display="https://www.worldometers.info/coronavirus/usa/washington/" xr:uid="{D1923DED-E8D4-49A6-B098-C9FCF5C51DEC}"/>
    <hyperlink ref="A5" r:id="rId30" display="https://www.worldometers.info/coronavirus/usa/arkansas/" xr:uid="{E23C636C-1632-4320-915F-F6DD0AFFDB08}"/>
    <hyperlink ref="A19" r:id="rId31" display="https://www.worldometers.info/coronavirus/usa/kansas/" xr:uid="{56766998-6C7B-4376-AC64-D9438C45C074}"/>
    <hyperlink ref="A27" r:id="rId32" display="https://www.worldometers.info/coronavirus/usa/mississippi/" xr:uid="{7C51C9CE-80CD-4A7D-8AF0-DCF3135A1894}"/>
    <hyperlink ref="A31" r:id="rId33" display="https://www.worldometers.info/coronavirus/usa/nevada/" xr:uid="{FB16E6A6-C878-49C6-AECB-B2BCE84B84FD}"/>
    <hyperlink ref="A30" r:id="rId34" display="https://www.worldometers.info/coronavirus/usa/nebraska/" xr:uid="{F24FC4C5-729A-4266-B313-CA697DB1568C}"/>
    <hyperlink ref="A8" r:id="rId35" display="https://www.worldometers.info/coronavirus/usa/connecticut/" xr:uid="{1C75DCF9-9C64-4E6B-9DA0-0FE32DEA26BD}"/>
    <hyperlink ref="A15" r:id="rId36" display="https://www.worldometers.info/coronavirus/usa/idaho/" xr:uid="{E3B67C44-BC8F-40F7-B842-DF9201D9706B}"/>
    <hyperlink ref="A34" r:id="rId37" display="https://www.worldometers.info/coronavirus/usa/new-mexico/" xr:uid="{CD9057DC-0CB4-4CFE-86B8-C3CC57CA031E}"/>
    <hyperlink ref="A45" r:id="rId38" display="https://www.worldometers.info/coronavirus/usa/south-dakota/" xr:uid="{B84D79A9-FC51-4032-9D55-6974628434A1}"/>
    <hyperlink ref="A37" r:id="rId39" display="https://www.worldometers.info/coronavirus/usa/north-dakota/" xr:uid="{C56C26BE-3154-4DC1-A210-7F67C5EF7346}"/>
    <hyperlink ref="A40" r:id="rId40" display="https://www.worldometers.info/coronavirus/usa/oregon/" xr:uid="{3DF8C721-AD8A-4F9F-9576-A25EB99E493A}"/>
    <hyperlink ref="A29" r:id="rId41" display="https://www.worldometers.info/coronavirus/usa/montana/" xr:uid="{6DD5743A-9E50-4022-B7FE-5E33BCE00F2E}"/>
    <hyperlink ref="A43" r:id="rId42" display="https://www.worldometers.info/coronavirus/usa/rhode-island/" xr:uid="{E9D16560-2F54-4F9B-8A69-4D7D44E4D383}"/>
    <hyperlink ref="A53" r:id="rId43" display="https://www.worldometers.info/coronavirus/usa/west-virginia/" xr:uid="{8E3B926F-F65E-4C85-93C1-DD86D09E46D9}"/>
    <hyperlink ref="A9" r:id="rId44" display="https://www.worldometers.info/coronavirus/usa/delaware/" xr:uid="{D0F81225-1AD3-4EEF-862E-B141272C1CFF}"/>
    <hyperlink ref="A55" r:id="rId45" display="https://www.worldometers.info/coronavirus/usa/wyoming/" xr:uid="{1FE8D351-CC81-4CD8-8275-D608D433FF47}"/>
    <hyperlink ref="A3" r:id="rId46" display="https://www.worldometers.info/coronavirus/usa/alaska/" xr:uid="{83113D7D-AF92-4F89-AA81-5A56ABA8F424}"/>
    <hyperlink ref="A10" r:id="rId47" display="https://www.worldometers.info/coronavirus/usa/district-of-columbia/" xr:uid="{818AD268-FE9F-4A65-91B3-79F77D4DF876}"/>
    <hyperlink ref="A32" r:id="rId48" display="https://www.worldometers.info/coronavirus/usa/new-hampshire/" xr:uid="{32FC7B1F-1850-40CE-8D29-3B1C2C425231}"/>
    <hyperlink ref="A14" r:id="rId49" display="https://www.worldometers.info/coronavirus/usa/hawaii/" xr:uid="{0FB9B28C-740F-498E-9276-355E1C89D069}"/>
    <hyperlink ref="A22" r:id="rId50" display="https://www.worldometers.info/coronavirus/usa/maine/" xr:uid="{08FEF957-2C99-4000-9290-B6B631EF246D}"/>
    <hyperlink ref="A50" r:id="rId51" display="https://www.worldometers.info/coronavirus/usa/vermont/" xr:uid="{5E32DF43-5830-4EE9-A5C5-DF9753A6301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3532</v>
      </c>
    </row>
    <row r="3" spans="1:3" ht="15" thickBot="1" x14ac:dyDescent="0.4">
      <c r="B3" s="39" t="s">
        <v>52</v>
      </c>
      <c r="C3" s="49">
        <v>115</v>
      </c>
    </row>
    <row r="4" spans="1:3" ht="15" thickBot="1" x14ac:dyDescent="0.4">
      <c r="A4" s="27" t="s">
        <v>33</v>
      </c>
      <c r="B4" s="39" t="s">
        <v>33</v>
      </c>
      <c r="C4" s="49">
        <v>6524</v>
      </c>
    </row>
    <row r="5" spans="1:3" ht="15" thickBot="1" x14ac:dyDescent="0.4">
      <c r="A5" s="27" t="s">
        <v>34</v>
      </c>
      <c r="B5" s="39" t="s">
        <v>34</v>
      </c>
      <c r="C5" s="49">
        <v>2425</v>
      </c>
    </row>
    <row r="6" spans="1:3" ht="15" thickBot="1" x14ac:dyDescent="0.4">
      <c r="A6" s="27" t="s">
        <v>10</v>
      </c>
      <c r="B6" s="39" t="s">
        <v>10</v>
      </c>
      <c r="C6" s="49">
        <v>18980</v>
      </c>
    </row>
    <row r="7" spans="1:3" ht="15" thickBot="1" x14ac:dyDescent="0.4">
      <c r="A7" s="27" t="s">
        <v>18</v>
      </c>
      <c r="B7" s="39" t="s">
        <v>18</v>
      </c>
      <c r="C7" s="49">
        <v>2906</v>
      </c>
    </row>
    <row r="8" spans="1:3" ht="15" thickBot="1" x14ac:dyDescent="0.4">
      <c r="A8" s="27" t="s">
        <v>23</v>
      </c>
      <c r="B8" s="39" t="s">
        <v>23</v>
      </c>
      <c r="C8" s="49">
        <v>4926</v>
      </c>
    </row>
    <row r="9" spans="1:3" ht="15" thickBot="1" x14ac:dyDescent="0.4">
      <c r="A9" s="27" t="s">
        <v>43</v>
      </c>
      <c r="B9" s="39" t="s">
        <v>43</v>
      </c>
      <c r="C9" s="49">
        <v>760</v>
      </c>
    </row>
    <row r="10" spans="1:3" ht="29.5" thickBot="1" x14ac:dyDescent="0.4">
      <c r="A10" s="27" t="s">
        <v>94</v>
      </c>
      <c r="B10" s="39" t="s">
        <v>63</v>
      </c>
      <c r="C10" s="49">
        <v>677</v>
      </c>
    </row>
    <row r="11" spans="1:3" ht="15" thickBot="1" x14ac:dyDescent="0.4">
      <c r="A11" s="27" t="s">
        <v>13</v>
      </c>
      <c r="B11" s="39" t="s">
        <v>13</v>
      </c>
      <c r="C11" s="49">
        <v>18255</v>
      </c>
    </row>
    <row r="12" spans="1:3" ht="15" thickBot="1" x14ac:dyDescent="0.4">
      <c r="A12" s="27" t="s">
        <v>16</v>
      </c>
      <c r="B12" s="39" t="s">
        <v>16</v>
      </c>
      <c r="C12" s="49">
        <v>9297</v>
      </c>
    </row>
    <row r="13" spans="1:3" ht="13" thickBot="1" x14ac:dyDescent="0.4">
      <c r="A13" s="27" t="s">
        <v>64</v>
      </c>
      <c r="B13" s="40" t="s">
        <v>64</v>
      </c>
      <c r="C13" s="49">
        <v>109</v>
      </c>
    </row>
    <row r="14" spans="1:3" ht="15" thickBot="1" x14ac:dyDescent="0.4">
      <c r="B14" s="39" t="s">
        <v>47</v>
      </c>
      <c r="C14" s="49">
        <v>235</v>
      </c>
    </row>
    <row r="15" spans="1:3" ht="15" thickBot="1" x14ac:dyDescent="0.4">
      <c r="A15" s="27" t="s">
        <v>49</v>
      </c>
      <c r="B15" s="39" t="s">
        <v>49</v>
      </c>
      <c r="C15" s="49">
        <v>895</v>
      </c>
    </row>
    <row r="16" spans="1:3" ht="15" thickBot="1" x14ac:dyDescent="0.4">
      <c r="A16" s="27" t="s">
        <v>12</v>
      </c>
      <c r="B16" s="39" t="s">
        <v>12</v>
      </c>
      <c r="C16" s="49">
        <v>12440</v>
      </c>
    </row>
    <row r="17" spans="1:3" ht="15" thickBot="1" x14ac:dyDescent="0.4">
      <c r="A17" s="27" t="s">
        <v>27</v>
      </c>
      <c r="B17" s="39" t="s">
        <v>27</v>
      </c>
      <c r="C17" s="49">
        <v>5498</v>
      </c>
    </row>
    <row r="18" spans="1:3" ht="15" thickBot="1" x14ac:dyDescent="0.4">
      <c r="A18" s="27" t="s">
        <v>41</v>
      </c>
      <c r="B18" s="39" t="s">
        <v>41</v>
      </c>
      <c r="C18" s="49">
        <v>2312</v>
      </c>
    </row>
    <row r="19" spans="1:3" ht="15" thickBot="1" x14ac:dyDescent="0.4">
      <c r="A19" s="27" t="s">
        <v>45</v>
      </c>
      <c r="B19" s="39" t="s">
        <v>45</v>
      </c>
      <c r="C19" s="49">
        <v>1503</v>
      </c>
    </row>
    <row r="20" spans="1:3" ht="15" thickBot="1" x14ac:dyDescent="0.4">
      <c r="A20" s="27" t="s">
        <v>38</v>
      </c>
      <c r="B20" s="39" t="s">
        <v>38</v>
      </c>
      <c r="C20" s="49">
        <v>1835</v>
      </c>
    </row>
    <row r="21" spans="1:3" ht="15" thickBot="1" x14ac:dyDescent="0.4">
      <c r="A21" s="27" t="s">
        <v>14</v>
      </c>
      <c r="B21" s="39" t="s">
        <v>14</v>
      </c>
      <c r="C21" s="49">
        <v>6350</v>
      </c>
    </row>
    <row r="22" spans="1:3" ht="15" thickBot="1" x14ac:dyDescent="0.4">
      <c r="B22" s="39" t="s">
        <v>39</v>
      </c>
      <c r="C22" s="49">
        <v>190</v>
      </c>
    </row>
    <row r="23" spans="1:3" ht="15" thickBot="1" x14ac:dyDescent="0.4">
      <c r="A23" s="27" t="s">
        <v>26</v>
      </c>
      <c r="B23" s="39" t="s">
        <v>26</v>
      </c>
      <c r="C23" s="49">
        <v>4518</v>
      </c>
    </row>
    <row r="24" spans="1:3" ht="15" thickBot="1" x14ac:dyDescent="0.4">
      <c r="A24" s="27" t="s">
        <v>17</v>
      </c>
      <c r="B24" s="39" t="s">
        <v>17</v>
      </c>
      <c r="C24" s="49">
        <v>10604</v>
      </c>
    </row>
    <row r="25" spans="1:3" ht="15" thickBot="1" x14ac:dyDescent="0.4">
      <c r="A25" s="27" t="s">
        <v>11</v>
      </c>
      <c r="B25" s="39" t="s">
        <v>11</v>
      </c>
      <c r="C25" s="49">
        <v>9170</v>
      </c>
    </row>
    <row r="26" spans="1:3" ht="15" thickBot="1" x14ac:dyDescent="0.4">
      <c r="A26" s="27" t="s">
        <v>32</v>
      </c>
      <c r="B26" s="39" t="s">
        <v>32</v>
      </c>
      <c r="C26" s="49">
        <v>3434</v>
      </c>
    </row>
    <row r="27" spans="1:3" ht="15" thickBot="1" x14ac:dyDescent="0.4">
      <c r="A27" s="27" t="s">
        <v>30</v>
      </c>
      <c r="B27" s="39" t="s">
        <v>30</v>
      </c>
      <c r="C27" s="49">
        <v>3745</v>
      </c>
    </row>
    <row r="28" spans="1:3" ht="15" thickBot="1" x14ac:dyDescent="0.4">
      <c r="A28" s="27" t="s">
        <v>35</v>
      </c>
      <c r="B28" s="39" t="s">
        <v>35</v>
      </c>
      <c r="C28" s="49">
        <v>3992</v>
      </c>
    </row>
    <row r="29" spans="1:3" ht="15" thickBot="1" x14ac:dyDescent="0.4">
      <c r="B29" s="39" t="s">
        <v>51</v>
      </c>
      <c r="C29" s="49">
        <v>652</v>
      </c>
    </row>
    <row r="30" spans="1:3" ht="15" thickBot="1" x14ac:dyDescent="0.4">
      <c r="B30" s="39" t="s">
        <v>50</v>
      </c>
      <c r="C30" s="49">
        <v>950</v>
      </c>
    </row>
    <row r="31" spans="1:3" ht="15" thickBot="1" x14ac:dyDescent="0.4">
      <c r="A31" s="27" t="s">
        <v>31</v>
      </c>
      <c r="B31" s="39" t="s">
        <v>31</v>
      </c>
      <c r="C31" s="49">
        <v>2071</v>
      </c>
    </row>
    <row r="32" spans="1:3" ht="15" thickBot="1" x14ac:dyDescent="0.4">
      <c r="A32" s="27" t="s">
        <v>42</v>
      </c>
      <c r="B32" s="39" t="s">
        <v>42</v>
      </c>
      <c r="C32" s="49">
        <v>514</v>
      </c>
    </row>
    <row r="33" spans="1:3" ht="15" thickBot="1" x14ac:dyDescent="0.4">
      <c r="A33" s="27" t="s">
        <v>8</v>
      </c>
      <c r="B33" s="39" t="s">
        <v>8</v>
      </c>
      <c r="C33" s="49">
        <v>17012</v>
      </c>
    </row>
    <row r="34" spans="1:3" ht="15" thickBot="1" x14ac:dyDescent="0.4">
      <c r="A34" s="27" t="s">
        <v>44</v>
      </c>
      <c r="B34" s="39" t="s">
        <v>44</v>
      </c>
      <c r="C34" s="49">
        <v>1451</v>
      </c>
    </row>
    <row r="35" spans="1:3" ht="15" thickBot="1" x14ac:dyDescent="0.4">
      <c r="A35" s="27" t="s">
        <v>7</v>
      </c>
      <c r="B35" s="39" t="s">
        <v>7</v>
      </c>
      <c r="C35" s="49">
        <v>34345</v>
      </c>
    </row>
    <row r="36" spans="1:3" ht="15" thickBot="1" x14ac:dyDescent="0.4">
      <c r="A36" s="27" t="s">
        <v>24</v>
      </c>
      <c r="B36" s="39" t="s">
        <v>24</v>
      </c>
      <c r="C36" s="49">
        <v>5138</v>
      </c>
    </row>
    <row r="37" spans="1:3" ht="15" thickBot="1" x14ac:dyDescent="0.4">
      <c r="B37" s="39" t="s">
        <v>53</v>
      </c>
      <c r="C37" s="49">
        <v>887</v>
      </c>
    </row>
    <row r="38" spans="1:3" ht="15" thickBot="1" x14ac:dyDescent="0.4">
      <c r="A38" s="27" t="s">
        <v>21</v>
      </c>
      <c r="B38" s="39" t="s">
        <v>21</v>
      </c>
      <c r="C38" s="49">
        <v>6274</v>
      </c>
    </row>
    <row r="39" spans="1:3" ht="15" thickBot="1" x14ac:dyDescent="0.4">
      <c r="A39" s="27" t="s">
        <v>46</v>
      </c>
      <c r="B39" s="39" t="s">
        <v>46</v>
      </c>
      <c r="C39" s="49">
        <v>1680</v>
      </c>
    </row>
    <row r="40" spans="1:3" ht="15" thickBot="1" x14ac:dyDescent="0.4">
      <c r="A40" s="27" t="s">
        <v>37</v>
      </c>
      <c r="B40" s="39" t="s">
        <v>37</v>
      </c>
      <c r="C40" s="49">
        <v>867</v>
      </c>
    </row>
    <row r="41" spans="1:3" ht="15" thickBot="1" x14ac:dyDescent="0.4">
      <c r="A41" s="27" t="s">
        <v>19</v>
      </c>
      <c r="B41" s="39" t="s">
        <v>19</v>
      </c>
      <c r="C41" s="49">
        <v>10179</v>
      </c>
    </row>
    <row r="42" spans="1:3" ht="13" thickBot="1" x14ac:dyDescent="0.4">
      <c r="A42" s="27" t="s">
        <v>65</v>
      </c>
      <c r="B42" s="40" t="s">
        <v>65</v>
      </c>
      <c r="C42" s="49">
        <v>1052</v>
      </c>
    </row>
    <row r="43" spans="1:3" ht="15" thickBot="1" x14ac:dyDescent="0.4">
      <c r="B43" s="39" t="s">
        <v>40</v>
      </c>
      <c r="C43" s="49">
        <v>1335</v>
      </c>
    </row>
    <row r="44" spans="1:3" ht="15" thickBot="1" x14ac:dyDescent="0.4">
      <c r="A44" s="27" t="s">
        <v>25</v>
      </c>
      <c r="B44" s="39" t="s">
        <v>25</v>
      </c>
      <c r="C44" s="49">
        <v>4317</v>
      </c>
    </row>
    <row r="45" spans="1:3" ht="15" thickBot="1" x14ac:dyDescent="0.4">
      <c r="A45" s="27" t="s">
        <v>54</v>
      </c>
      <c r="B45" s="39" t="s">
        <v>54</v>
      </c>
      <c r="C45" s="49">
        <v>849</v>
      </c>
    </row>
    <row r="46" spans="1:3" ht="15" thickBot="1" x14ac:dyDescent="0.4">
      <c r="A46" s="27" t="s">
        <v>20</v>
      </c>
      <c r="B46" s="39" t="s">
        <v>20</v>
      </c>
      <c r="C46" s="49">
        <v>4466</v>
      </c>
    </row>
    <row r="47" spans="1:3" ht="15" thickBot="1" x14ac:dyDescent="0.4">
      <c r="A47" s="27" t="s">
        <v>15</v>
      </c>
      <c r="B47" s="39" t="s">
        <v>15</v>
      </c>
      <c r="C47" s="49">
        <v>21610</v>
      </c>
    </row>
    <row r="48" spans="1:3" ht="15" thickBot="1" x14ac:dyDescent="0.4">
      <c r="A48" s="27" t="s">
        <v>28</v>
      </c>
      <c r="B48" s="39" t="s">
        <v>28</v>
      </c>
      <c r="C48" s="49">
        <v>834</v>
      </c>
    </row>
    <row r="49" spans="1:3" ht="15" thickBot="1" x14ac:dyDescent="0.4">
      <c r="A49" s="27" t="s">
        <v>48</v>
      </c>
      <c r="B49" s="39" t="s">
        <v>48</v>
      </c>
      <c r="C49" s="49">
        <v>64</v>
      </c>
    </row>
    <row r="50" spans="1:3" ht="15" thickBot="1" x14ac:dyDescent="0.4">
      <c r="A50" s="27" t="s">
        <v>29</v>
      </c>
      <c r="B50" s="39" t="s">
        <v>29</v>
      </c>
      <c r="C50" s="49">
        <v>4008</v>
      </c>
    </row>
    <row r="51" spans="1:3" ht="15" thickBot="1" x14ac:dyDescent="0.4">
      <c r="A51" s="27" t="s">
        <v>9</v>
      </c>
      <c r="B51" s="39" t="s">
        <v>9</v>
      </c>
      <c r="C51" s="49">
        <v>2718</v>
      </c>
    </row>
    <row r="52" spans="1:3" ht="15" thickBot="1" x14ac:dyDescent="0.4">
      <c r="B52" s="39" t="s">
        <v>56</v>
      </c>
      <c r="C52" s="49">
        <v>695</v>
      </c>
    </row>
    <row r="53" spans="1:3" ht="15" thickBot="1" x14ac:dyDescent="0.4">
      <c r="A53" s="27" t="s">
        <v>22</v>
      </c>
      <c r="B53" s="39" t="s">
        <v>22</v>
      </c>
      <c r="C53" s="49">
        <v>3178</v>
      </c>
    </row>
    <row r="54" spans="1:3" ht="15" thickBot="1" x14ac:dyDescent="0.4">
      <c r="A54" s="27" t="s">
        <v>55</v>
      </c>
      <c r="B54" s="46" t="s">
        <v>55</v>
      </c>
      <c r="C54" s="47">
        <v>215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FFB46A6C-957B-4C64-88AF-EBD1998EE4FD}"/>
    <hyperlink ref="B6" r:id="rId2" display="https://www.worldometers.info/coronavirus/usa/california/" xr:uid="{06478F1A-BC36-4798-8D51-7F3EF6AE19AF}"/>
    <hyperlink ref="B11" r:id="rId3" display="https://www.worldometers.info/coronavirus/usa/florida/" xr:uid="{86007C33-C791-4337-9E5E-D834304EBC67}"/>
    <hyperlink ref="B16" r:id="rId4" display="https://www.worldometers.info/coronavirus/usa/illinois/" xr:uid="{5D0E4951-190C-4137-BEEE-4BAF90A1F9FE}"/>
    <hyperlink ref="B35" r:id="rId5" display="https://www.worldometers.info/coronavirus/usa/new-york/" xr:uid="{7C6807C1-AD8D-4854-B068-4F394FA9A4CF}"/>
    <hyperlink ref="B12" r:id="rId6" display="https://www.worldometers.info/coronavirus/usa/georgia/" xr:uid="{EC2129AE-4E9E-456D-80A6-858A967B9D04}"/>
    <hyperlink ref="B38" r:id="rId7" display="https://www.worldometers.info/coronavirus/usa/ohio/" xr:uid="{27CACD05-897A-4F05-842D-59C564524EB5}"/>
    <hyperlink ref="B53" r:id="rId8" display="https://www.worldometers.info/coronavirus/usa/wisconsin/" xr:uid="{6266E070-E7A5-4F0A-96EC-0B687D540660}"/>
    <hyperlink ref="B25" r:id="rId9" display="https://www.worldometers.info/coronavirus/usa/michigan/" xr:uid="{542646BC-F1E2-4893-819C-A8E6D09DB293}"/>
    <hyperlink ref="B46" r:id="rId10" display="https://www.worldometers.info/coronavirus/usa/tennessee/" xr:uid="{5F13C7BA-11A1-4145-9F75-7CE2074F7853}"/>
    <hyperlink ref="B36" r:id="rId11" display="https://www.worldometers.info/coronavirus/usa/north-carolina/" xr:uid="{E31E5892-E7A8-4691-BB26-010FF402A0A8}"/>
    <hyperlink ref="B41" r:id="rId12" display="https://www.worldometers.info/coronavirus/usa/pennsylvania/" xr:uid="{ED43CBEB-77A1-4AEF-B153-8077ABAA5419}"/>
    <hyperlink ref="B33" r:id="rId13" display="https://www.worldometers.info/coronavirus/usa/new-jersey/" xr:uid="{CC3A1D00-6ACD-4B97-91E0-0356E1A8AD34}"/>
    <hyperlink ref="B17" r:id="rId14" display="https://www.worldometers.info/coronavirus/usa/indiana/" xr:uid="{DD210C8E-6A2F-47CE-9C23-005076999CC8}"/>
    <hyperlink ref="B4" r:id="rId15" display="https://www.worldometers.info/coronavirus/usa/arizona/" xr:uid="{B2501A65-BA38-4B33-A38D-EC0675FACD64}"/>
    <hyperlink ref="B28" r:id="rId16" display="https://www.worldometers.info/coronavirus/usa/missouri/" xr:uid="{892A96D4-C4D7-4269-A7A2-EA7AF8336FAB}"/>
    <hyperlink ref="B26" r:id="rId17" display="https://www.worldometers.info/coronavirus/usa/minnesota/" xr:uid="{F32F61C3-3EB3-4C9A-96A0-2F23769ECC76}"/>
    <hyperlink ref="B2" r:id="rId18" display="https://www.worldometers.info/coronavirus/usa/alabama/" xr:uid="{1C779CA9-F099-4B5C-8605-7E9862434085}"/>
    <hyperlink ref="B50" r:id="rId19" display="https://www.worldometers.info/coronavirus/usa/virginia/" xr:uid="{A9EC13FD-0751-49C0-8B24-C5E203B0D156}"/>
    <hyperlink ref="B21" r:id="rId20" display="https://www.worldometers.info/coronavirus/usa/louisiana/" xr:uid="{3367DB1B-2C8D-4FBD-8E31-2013D12155CB}"/>
    <hyperlink ref="B18" r:id="rId21" display="https://www.worldometers.info/coronavirus/usa/iowa/" xr:uid="{42C802CB-EA8C-4215-8D21-511BA59CEBD4}"/>
    <hyperlink ref="B24" r:id="rId22" display="https://www.worldometers.info/coronavirus/usa/massachusetts/" xr:uid="{79643A43-AF3E-4C94-AAC6-5CA26822E400}"/>
    <hyperlink ref="B44" r:id="rId23" display="https://www.worldometers.info/coronavirus/usa/south-carolina/" xr:uid="{20E72B89-E8D9-4E35-BC11-004DB3C1E2C3}"/>
    <hyperlink ref="B7" r:id="rId24" display="https://www.worldometers.info/coronavirus/usa/colorado/" xr:uid="{7D75AD19-1E09-49DD-ACD4-B90BACFF34D4}"/>
    <hyperlink ref="B23" r:id="rId25" display="https://www.worldometers.info/coronavirus/usa/maryland/" xr:uid="{05D7CE2B-3025-4FD9-A778-DFD41088EBA9}"/>
    <hyperlink ref="B39" r:id="rId26" display="https://www.worldometers.info/coronavirus/usa/oklahoma/" xr:uid="{C48C8146-A0C7-457B-9F4D-A91A65FB9D7C}"/>
    <hyperlink ref="B48" r:id="rId27" display="https://www.worldometers.info/coronavirus/usa/utah/" xr:uid="{19727770-4F08-4369-BF91-5507F8191C9A}"/>
    <hyperlink ref="B20" r:id="rId28" display="https://www.worldometers.info/coronavirus/usa/kentucky/" xr:uid="{80B29425-A7C8-4964-8638-593355C42CD4}"/>
    <hyperlink ref="B51" r:id="rId29" display="https://www.worldometers.info/coronavirus/usa/washington/" xr:uid="{EE68111E-46C1-4899-A68F-10C33859A8A4}"/>
    <hyperlink ref="B5" r:id="rId30" display="https://www.worldometers.info/coronavirus/usa/arkansas/" xr:uid="{0AD866E7-63FD-4CB8-A4AF-399F5179FDCB}"/>
    <hyperlink ref="B19" r:id="rId31" display="https://www.worldometers.info/coronavirus/usa/kansas/" xr:uid="{B964D5ED-5F94-4F00-B041-2AE380EC2D7E}"/>
    <hyperlink ref="B27" r:id="rId32" display="https://www.worldometers.info/coronavirus/usa/mississippi/" xr:uid="{1A02E405-862F-4109-BEED-F5768FF63710}"/>
    <hyperlink ref="B31" r:id="rId33" display="https://www.worldometers.info/coronavirus/usa/nevada/" xr:uid="{86FBD27F-6EA2-4C42-95C2-ED5F6D09F8E1}"/>
    <hyperlink ref="B30" r:id="rId34" display="https://www.worldometers.info/coronavirus/usa/nebraska/" xr:uid="{3F5A7ACD-B369-4192-BE99-B18846D46C3C}"/>
    <hyperlink ref="B8" r:id="rId35" display="https://www.worldometers.info/coronavirus/usa/connecticut/" xr:uid="{48B2B3B2-1197-4E6B-83FC-730A035FE7C7}"/>
    <hyperlink ref="B15" r:id="rId36" display="https://www.worldometers.info/coronavirus/usa/idaho/" xr:uid="{04FA23E4-2652-468A-B2BD-69DF15DE654E}"/>
    <hyperlink ref="B34" r:id="rId37" display="https://www.worldometers.info/coronavirus/usa/new-mexico/" xr:uid="{DE507BED-04BD-4611-8002-11FDCAFB3ADB}"/>
    <hyperlink ref="B45" r:id="rId38" display="https://www.worldometers.info/coronavirus/usa/south-dakota/" xr:uid="{615EDD5C-D60E-44E2-BDDF-7B10C1BC84F2}"/>
    <hyperlink ref="B37" r:id="rId39" display="https://www.worldometers.info/coronavirus/usa/north-dakota/" xr:uid="{2239CF57-670D-4A87-9D0A-97B8A3B2DEEC}"/>
    <hyperlink ref="B40" r:id="rId40" display="https://www.worldometers.info/coronavirus/usa/oregon/" xr:uid="{10A97DB3-74FF-4B8A-9255-25979AF85F03}"/>
    <hyperlink ref="B29" r:id="rId41" display="https://www.worldometers.info/coronavirus/usa/montana/" xr:uid="{B7435A96-D944-40B9-AE54-D718C6094E73}"/>
    <hyperlink ref="B43" r:id="rId42" display="https://www.worldometers.info/coronavirus/usa/rhode-island/" xr:uid="{A25D511F-BBFB-42D8-BD19-1E1EDF128626}"/>
    <hyperlink ref="B52" r:id="rId43" display="https://www.worldometers.info/coronavirus/usa/west-virginia/" xr:uid="{8FDCE48C-A2AE-4EA0-A03A-9DC98AFD3D9D}"/>
    <hyperlink ref="B9" r:id="rId44" display="https://www.worldometers.info/coronavirus/usa/delaware/" xr:uid="{BC31B351-2B16-44EB-8B5B-4A7B9ED5F770}"/>
    <hyperlink ref="B54" r:id="rId45" display="https://www.worldometers.info/coronavirus/usa/wyoming/" xr:uid="{DEA0BC2B-2DEA-4E78-8380-12C0D73E6866}"/>
    <hyperlink ref="B3" r:id="rId46" display="https://www.worldometers.info/coronavirus/usa/alaska/" xr:uid="{96871F9B-D235-4360-BB7E-8B45DD1A9C55}"/>
    <hyperlink ref="B10" r:id="rId47" display="https://www.worldometers.info/coronavirus/usa/district-of-columbia/" xr:uid="{A5529EA2-DA01-441D-8DAE-BCD13AD89346}"/>
    <hyperlink ref="B32" r:id="rId48" display="https://www.worldometers.info/coronavirus/usa/new-hampshire/" xr:uid="{5801A836-19EC-4665-8924-3057A5CF7C29}"/>
    <hyperlink ref="B14" r:id="rId49" display="https://www.worldometers.info/coronavirus/usa/hawaii/" xr:uid="{C27DFA08-C006-4AEA-81BF-9B1C84A52201}"/>
    <hyperlink ref="B22" r:id="rId50" display="https://www.worldometers.info/coronavirus/usa/maine/" xr:uid="{DCEB82C8-5624-4CB1-BE18-93BB421D7AB1}"/>
    <hyperlink ref="B49" r:id="rId51" display="https://www.worldometers.info/coronavirus/usa/vermont/" xr:uid="{2385DDA3-BB48-415F-9DEA-06F0AE7CED6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2020-11-26T12:50:31Z</dcterms:modified>
</cp:coreProperties>
</file>