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A1DF5ECA-C7C3-4E2A-85DF-B3FF9356A117}" xr6:coauthVersionLast="45" xr6:coauthVersionMax="45" xr10:uidLastSave="{EF6BD328-AA78-4DCF-9443-F04EC1AC5E58}"/>
  <bookViews>
    <workbookView xWindow="2340" yWindow="-21720" windowWidth="38640" windowHeight="212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3" l="1"/>
  <c r="N6" i="3"/>
  <c r="N21" i="3"/>
  <c r="N18" i="3"/>
  <c r="N14" i="3"/>
  <c r="N45" i="3"/>
  <c r="N17" i="3"/>
  <c r="N19" i="3"/>
  <c r="N35" i="3"/>
  <c r="N10" i="3"/>
  <c r="N28" i="3"/>
  <c r="N44" i="3"/>
  <c r="N2" i="3"/>
  <c r="N50" i="3"/>
  <c r="N46" i="3"/>
  <c r="N8" i="3"/>
  <c r="N16" i="3"/>
  <c r="N40" i="3"/>
  <c r="N51" i="3"/>
  <c r="N54" i="3"/>
  <c r="N37" i="3"/>
  <c r="N3" i="3"/>
  <c r="N12" i="3"/>
  <c r="N31" i="3"/>
  <c r="N24" i="3"/>
  <c r="N22" i="3"/>
  <c r="N42" i="3"/>
  <c r="N38" i="3"/>
  <c r="N41" i="3"/>
  <c r="N47" i="3"/>
  <c r="N23" i="3"/>
  <c r="N32" i="3"/>
  <c r="N13" i="3"/>
  <c r="N53" i="3"/>
  <c r="N29" i="3"/>
  <c r="N55" i="3"/>
  <c r="N49" i="3"/>
  <c r="N30" i="3"/>
  <c r="N20" i="3"/>
  <c r="N5" i="3"/>
  <c r="N43" i="3"/>
  <c r="N7" i="3"/>
  <c r="N48" i="3"/>
  <c r="N34" i="3"/>
  <c r="N11" i="3"/>
  <c r="N36" i="3"/>
  <c r="N33" i="3"/>
  <c r="N4" i="3"/>
  <c r="N52" i="3"/>
  <c r="N39" i="3"/>
  <c r="N9" i="3"/>
  <c r="N26" i="3"/>
  <c r="N15" i="3"/>
  <c r="O30" i="3" l="1"/>
  <c r="P30" i="3"/>
  <c r="P2" i="3" l="1"/>
  <c r="P53" i="3"/>
  <c r="P19" i="3"/>
  <c r="P3" i="3"/>
  <c r="P44" i="3"/>
  <c r="P17" i="3"/>
  <c r="P13" i="3"/>
  <c r="P5" i="3"/>
  <c r="P16" i="3"/>
  <c r="P32" i="3"/>
  <c r="P33" i="3"/>
  <c r="P34" i="3"/>
  <c r="P47" i="3"/>
  <c r="P18" i="3"/>
  <c r="P46" i="3"/>
  <c r="P41" i="3"/>
  <c r="P51" i="3"/>
  <c r="P43" i="3"/>
  <c r="P20" i="3"/>
  <c r="P37" i="3"/>
  <c r="P10" i="3"/>
  <c r="P24" i="3"/>
  <c r="P49" i="3"/>
  <c r="P26" i="3"/>
  <c r="P50" i="3"/>
  <c r="P4" i="3"/>
  <c r="P31" i="3"/>
  <c r="P22" i="3"/>
  <c r="P45" i="3"/>
  <c r="P23" i="3"/>
  <c r="P9" i="3"/>
  <c r="P42" i="3"/>
  <c r="P48" i="3"/>
  <c r="P29" i="3"/>
  <c r="P39" i="3"/>
  <c r="P52" i="3"/>
  <c r="P21" i="3"/>
  <c r="P15" i="3"/>
  <c r="P27" i="3"/>
  <c r="P55" i="3"/>
  <c r="P28" i="3"/>
  <c r="P12" i="3"/>
  <c r="P38" i="3"/>
  <c r="P8" i="3"/>
  <c r="P35" i="3"/>
  <c r="P54" i="3"/>
  <c r="P11" i="3"/>
  <c r="P6" i="3"/>
  <c r="P7" i="3"/>
  <c r="P14" i="3"/>
  <c r="P36" i="3"/>
  <c r="P40" i="3"/>
  <c r="O48" i="3"/>
  <c r="Q19" i="3" l="1"/>
  <c r="Q10" i="3"/>
  <c r="Q18" i="3"/>
  <c r="Q13" i="3"/>
  <c r="Q47" i="3"/>
  <c r="Q48" i="3"/>
  <c r="Q3" i="3"/>
  <c r="Q30" i="3"/>
  <c r="Q38" i="3"/>
  <c r="Q27" i="3"/>
  <c r="Q26" i="3"/>
  <c r="Q7" i="3"/>
  <c r="Q11" i="3"/>
  <c r="Q9" i="3"/>
  <c r="Q6" i="3"/>
  <c r="Q31" i="3"/>
  <c r="Q55" i="3"/>
  <c r="Q33" i="3"/>
  <c r="Q22" i="3"/>
  <c r="Q42" i="3"/>
  <c r="Q4" i="3"/>
  <c r="Q5" i="3"/>
  <c r="Q46" i="3"/>
  <c r="Q23" i="3"/>
  <c r="Q41" i="3"/>
  <c r="Q20" i="3"/>
  <c r="Q45" i="3"/>
  <c r="Q43" i="3"/>
  <c r="Q24" i="3"/>
  <c r="Q44" i="3"/>
  <c r="Q34" i="3"/>
  <c r="Q2" i="3"/>
  <c r="Q39" i="3"/>
  <c r="Q54" i="3"/>
  <c r="Q17" i="3"/>
  <c r="Q51" i="3"/>
  <c r="Q50" i="3"/>
  <c r="Q12" i="3"/>
  <c r="Q16" i="3"/>
  <c r="Q53" i="3"/>
  <c r="Q28" i="3"/>
  <c r="Q52" i="3"/>
  <c r="Q14" i="3"/>
  <c r="Q15" i="3"/>
  <c r="Q8" i="3"/>
  <c r="Q32" i="3"/>
  <c r="Q36" i="3"/>
  <c r="Q21" i="3"/>
  <c r="Q40" i="3"/>
  <c r="Q35" i="3"/>
  <c r="Q49" i="3"/>
  <c r="Q29" i="3"/>
  <c r="Q37" i="3" l="1"/>
  <c r="O47" i="3" l="1"/>
  <c r="O11" i="3"/>
  <c r="O22" i="3"/>
  <c r="O28" i="3"/>
  <c r="O2" i="3"/>
  <c r="O4" i="3"/>
  <c r="O54" i="3"/>
  <c r="O15" i="3"/>
  <c r="O45" i="3"/>
  <c r="O37" i="3"/>
  <c r="O34" i="3"/>
  <c r="O40" i="3"/>
  <c r="O5" i="3"/>
  <c r="O3" i="3"/>
  <c r="O13" i="3"/>
  <c r="O18" i="3"/>
  <c r="O16" i="3"/>
  <c r="O42" i="3"/>
  <c r="O17" i="3"/>
  <c r="O23" i="3"/>
  <c r="O29" i="3"/>
  <c r="O50" i="3"/>
  <c r="O20" i="3"/>
  <c r="O19" i="3"/>
  <c r="O36" i="3"/>
  <c r="O55" i="3"/>
  <c r="O31" i="3"/>
  <c r="O38" i="3"/>
  <c r="O7" i="3"/>
  <c r="O26" i="3"/>
  <c r="O46" i="3"/>
  <c r="O10" i="3"/>
  <c r="O35" i="3"/>
  <c r="O51" i="3"/>
  <c r="O33" i="3"/>
  <c r="O49" i="3"/>
  <c r="O21" i="3"/>
  <c r="O14" i="3"/>
  <c r="O44" i="3"/>
  <c r="O32" i="3"/>
  <c r="O43" i="3"/>
  <c r="O53" i="3"/>
  <c r="O52" i="3"/>
  <c r="O12" i="3"/>
  <c r="O27" i="3"/>
  <c r="O8" i="3"/>
  <c r="O6" i="3"/>
  <c r="O24" i="3"/>
  <c r="O9" i="3"/>
  <c r="O41" i="3"/>
  <c r="O39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<sst xmlns="http://schemas.openxmlformats.org/spreadsheetml/2006/main" count="331" uniqueCount="105">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</sst>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6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1235838</v>
      </c>
      <c r="D5" s="2"/>
      <c r="E5" s="1">
        <v>21834</v>
      </c>
      <c r="F5" s="2"/>
      <c r="G5" s="1">
        <v>976808</v>
      </c>
      <c r="H5" s="1">
        <v>237196</v>
      </c>
      <c r="I5" s="1">
        <v>42621</v>
      </c>
      <c r="J5" s="2">
        <v>753</v>
      </c>
      <c r="K5" s="1">
        <v>11660362</v>
      </c>
      <c r="L5" s="1">
        <v>402139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1190665</v>
      </c>
      <c r="D6" s="2"/>
      <c r="E6" s="1">
        <v>19099</v>
      </c>
      <c r="F6" s="2"/>
      <c r="G6" s="1">
        <v>560153</v>
      </c>
      <c r="H6" s="1">
        <v>611413</v>
      </c>
      <c r="I6" s="1">
        <v>30134</v>
      </c>
      <c r="J6" s="2">
        <v>483</v>
      </c>
      <c r="K6" s="1">
        <v>23315918</v>
      </c>
      <c r="L6" s="1">
        <v>590094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979020</v>
      </c>
      <c r="D7" s="2"/>
      <c r="E7" s="1">
        <v>18363</v>
      </c>
      <c r="F7" s="2"/>
      <c r="G7" s="1">
        <v>649316</v>
      </c>
      <c r="H7" s="1">
        <v>311341</v>
      </c>
      <c r="I7" s="1">
        <v>45583</v>
      </c>
      <c r="J7" s="2">
        <v>855</v>
      </c>
      <c r="K7" s="1">
        <v>12191982</v>
      </c>
      <c r="L7" s="1">
        <v>567657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705063</v>
      </c>
      <c r="D8" s="2"/>
      <c r="E8" s="1">
        <v>12686</v>
      </c>
      <c r="F8" s="2"/>
      <c r="G8" s="1">
        <v>364639</v>
      </c>
      <c r="H8" s="1">
        <v>327738</v>
      </c>
      <c r="I8" s="1">
        <v>55640</v>
      </c>
      <c r="J8" s="1">
        <v>1001</v>
      </c>
      <c r="K8" s="1">
        <v>10289223</v>
      </c>
      <c r="L8" s="1">
        <v>811977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666642</v>
      </c>
      <c r="D9" s="2"/>
      <c r="E9" s="1">
        <v>34437</v>
      </c>
      <c r="F9" s="2"/>
      <c r="G9" s="1">
        <v>440567</v>
      </c>
      <c r="H9" s="1">
        <v>191638</v>
      </c>
      <c r="I9" s="1">
        <v>34268</v>
      </c>
      <c r="J9" s="1">
        <v>1770</v>
      </c>
      <c r="K9" s="1">
        <v>18962849</v>
      </c>
      <c r="L9" s="1">
        <v>974775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464526</v>
      </c>
      <c r="D10" s="2"/>
      <c r="E10" s="1">
        <v>9380</v>
      </c>
      <c r="F10" s="2"/>
      <c r="G10" s="1">
        <v>292678</v>
      </c>
      <c r="H10" s="1">
        <v>162468</v>
      </c>
      <c r="I10" s="1">
        <v>43751</v>
      </c>
      <c r="J10" s="2">
        <v>883</v>
      </c>
      <c r="K10" s="1">
        <v>4619855</v>
      </c>
      <c r="L10" s="1">
        <v>435120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21</v>
      </c>
      <c r="C11" s="1">
        <v>399808</v>
      </c>
      <c r="D11" s="2"/>
      <c r="E11" s="1">
        <v>6346</v>
      </c>
      <c r="F11" s="2"/>
      <c r="G11" s="1">
        <v>254775</v>
      </c>
      <c r="H11" s="1">
        <v>138687</v>
      </c>
      <c r="I11" s="1">
        <v>34203</v>
      </c>
      <c r="J11" s="2">
        <v>543</v>
      </c>
      <c r="K11" s="1">
        <v>5897815</v>
      </c>
      <c r="L11" s="1">
        <v>504557</v>
      </c>
      <c r="M11" s="1">
        <v>11689100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375837</v>
      </c>
      <c r="D12" s="2"/>
      <c r="E12" s="1">
        <v>3257</v>
      </c>
      <c r="F12" s="2"/>
      <c r="G12" s="1">
        <v>301541</v>
      </c>
      <c r="H12" s="1">
        <v>71039</v>
      </c>
      <c r="I12" s="1">
        <v>64550</v>
      </c>
      <c r="J12" s="2">
        <v>559</v>
      </c>
      <c r="K12" s="1">
        <v>2509537</v>
      </c>
      <c r="L12" s="1">
        <v>431012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11</v>
      </c>
      <c r="C13" s="1">
        <v>369801</v>
      </c>
      <c r="D13" s="2"/>
      <c r="E13" s="1">
        <v>9357</v>
      </c>
      <c r="F13" s="2"/>
      <c r="G13" s="1">
        <v>152267</v>
      </c>
      <c r="H13" s="1">
        <v>208177</v>
      </c>
      <c r="I13" s="1">
        <v>37029</v>
      </c>
      <c r="J13" s="2">
        <v>937</v>
      </c>
      <c r="K13" s="1">
        <v>6944789</v>
      </c>
      <c r="L13" s="1">
        <v>695393</v>
      </c>
      <c r="M13" s="1">
        <v>9986857</v>
      </c>
      <c r="N13" s="5"/>
      <c r="O13" s="6"/>
    </row>
    <row r="14" spans="1:26" ht="15" thickBot="1" x14ac:dyDescent="0.4">
      <c r="A14" s="41">
        <v>10</v>
      </c>
      <c r="B14" s="39" t="s">
        <v>20</v>
      </c>
      <c r="C14" s="1">
        <v>356716</v>
      </c>
      <c r="D14" s="2"/>
      <c r="E14" s="1">
        <v>4526</v>
      </c>
      <c r="F14" s="2"/>
      <c r="G14" s="1">
        <v>318523</v>
      </c>
      <c r="H14" s="1">
        <v>33667</v>
      </c>
      <c r="I14" s="1">
        <v>52234</v>
      </c>
      <c r="J14" s="2">
        <v>663</v>
      </c>
      <c r="K14" s="1">
        <v>4398584</v>
      </c>
      <c r="L14" s="1">
        <v>644087</v>
      </c>
      <c r="M14" s="1">
        <v>6829174</v>
      </c>
      <c r="N14" s="5"/>
      <c r="O14" s="6"/>
    </row>
    <row r="15" spans="1:26" ht="15" thickBot="1" x14ac:dyDescent="0.4">
      <c r="A15" s="41">
        <v>11</v>
      </c>
      <c r="B15" s="39" t="s">
        <v>24</v>
      </c>
      <c r="C15" s="1">
        <v>354514</v>
      </c>
      <c r="D15" s="2"/>
      <c r="E15" s="1">
        <v>5210</v>
      </c>
      <c r="F15" s="2"/>
      <c r="G15" s="1">
        <v>293555</v>
      </c>
      <c r="H15" s="1">
        <v>55749</v>
      </c>
      <c r="I15" s="1">
        <v>33802</v>
      </c>
      <c r="J15" s="2">
        <v>497</v>
      </c>
      <c r="K15" s="1">
        <v>5172498</v>
      </c>
      <c r="L15" s="1">
        <v>493179</v>
      </c>
      <c r="M15" s="1">
        <v>10488084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349360</v>
      </c>
      <c r="D16" s="2"/>
      <c r="E16" s="1">
        <v>10318</v>
      </c>
      <c r="F16" s="2"/>
      <c r="G16" s="1">
        <v>209604</v>
      </c>
      <c r="H16" s="1">
        <v>129438</v>
      </c>
      <c r="I16" s="1">
        <v>27290</v>
      </c>
      <c r="J16" s="2">
        <v>806</v>
      </c>
      <c r="K16" s="1">
        <v>3515369</v>
      </c>
      <c r="L16" s="1">
        <v>274596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8</v>
      </c>
      <c r="C17" s="1">
        <v>333766</v>
      </c>
      <c r="D17" s="2"/>
      <c r="E17" s="1">
        <v>17078</v>
      </c>
      <c r="F17" s="2"/>
      <c r="G17" s="1">
        <v>194881</v>
      </c>
      <c r="H17" s="1">
        <v>121807</v>
      </c>
      <c r="I17" s="1">
        <v>37577</v>
      </c>
      <c r="J17" s="1">
        <v>1923</v>
      </c>
      <c r="K17" s="1">
        <v>5827339</v>
      </c>
      <c r="L17" s="1">
        <v>656070</v>
      </c>
      <c r="M17" s="1">
        <v>8882190</v>
      </c>
      <c r="N17" s="5"/>
      <c r="O17" s="6"/>
    </row>
    <row r="18" spans="1:15" ht="15" thickBot="1" x14ac:dyDescent="0.4">
      <c r="A18" s="41">
        <v>14</v>
      </c>
      <c r="B18" s="39" t="s">
        <v>27</v>
      </c>
      <c r="C18" s="1">
        <v>324537</v>
      </c>
      <c r="D18" s="2"/>
      <c r="E18" s="1">
        <v>5594</v>
      </c>
      <c r="F18" s="2"/>
      <c r="G18" s="1">
        <v>187259</v>
      </c>
      <c r="H18" s="1">
        <v>131684</v>
      </c>
      <c r="I18" s="1">
        <v>48207</v>
      </c>
      <c r="J18" s="2">
        <v>831</v>
      </c>
      <c r="K18" s="1">
        <v>4148596</v>
      </c>
      <c r="L18" s="1">
        <v>616230</v>
      </c>
      <c r="M18" s="1">
        <v>6732219</v>
      </c>
      <c r="N18" s="5"/>
      <c r="O18" s="6"/>
    </row>
    <row r="19" spans="1:15" ht="15" thickBot="1" x14ac:dyDescent="0.4">
      <c r="A19" s="41">
        <v>15</v>
      </c>
      <c r="B19" s="39" t="s">
        <v>33</v>
      </c>
      <c r="C19" s="1">
        <v>318638</v>
      </c>
      <c r="D19" s="2"/>
      <c r="E19" s="1">
        <v>6588</v>
      </c>
      <c r="F19" s="2"/>
      <c r="G19" s="1">
        <v>50892</v>
      </c>
      <c r="H19" s="1">
        <v>261158</v>
      </c>
      <c r="I19" s="1">
        <v>43777</v>
      </c>
      <c r="J19" s="2">
        <v>905</v>
      </c>
      <c r="K19" s="1">
        <v>2565801</v>
      </c>
      <c r="L19" s="1">
        <v>352507</v>
      </c>
      <c r="M19" s="1">
        <v>7278717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303186</v>
      </c>
      <c r="D20" s="2"/>
      <c r="E20" s="1">
        <v>4033</v>
      </c>
      <c r="F20" s="2"/>
      <c r="G20" s="1">
        <v>80333</v>
      </c>
      <c r="H20" s="1">
        <v>218820</v>
      </c>
      <c r="I20" s="1">
        <v>49400</v>
      </c>
      <c r="J20" s="2">
        <v>657</v>
      </c>
      <c r="K20" s="1">
        <v>3183066</v>
      </c>
      <c r="L20" s="1">
        <v>518632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295001</v>
      </c>
      <c r="D21" s="2"/>
      <c r="E21" s="1">
        <v>3535</v>
      </c>
      <c r="F21" s="2"/>
      <c r="G21" s="1">
        <v>244982</v>
      </c>
      <c r="H21" s="1">
        <v>46484</v>
      </c>
      <c r="I21" s="1">
        <v>52309</v>
      </c>
      <c r="J21" s="2">
        <v>627</v>
      </c>
      <c r="K21" s="1">
        <v>4012524</v>
      </c>
      <c r="L21" s="1">
        <v>711487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242874</v>
      </c>
      <c r="D22" s="2"/>
      <c r="E22" s="1">
        <v>3572</v>
      </c>
      <c r="F22" s="2"/>
      <c r="G22" s="1">
        <v>161946</v>
      </c>
      <c r="H22" s="1">
        <v>77356</v>
      </c>
      <c r="I22" s="1">
        <v>49534</v>
      </c>
      <c r="J22" s="2">
        <v>729</v>
      </c>
      <c r="K22" s="1">
        <v>1638844</v>
      </c>
      <c r="L22" s="1">
        <v>334241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230602</v>
      </c>
      <c r="D23" s="2"/>
      <c r="E23" s="1">
        <v>6391</v>
      </c>
      <c r="F23" s="2"/>
      <c r="G23" s="1">
        <v>192488</v>
      </c>
      <c r="H23" s="1">
        <v>31723</v>
      </c>
      <c r="I23" s="1">
        <v>49605</v>
      </c>
      <c r="J23" s="1">
        <v>1375</v>
      </c>
      <c r="K23" s="1">
        <v>3469174</v>
      </c>
      <c r="L23" s="1">
        <v>746252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230444</v>
      </c>
      <c r="D24" s="2"/>
      <c r="E24" s="1">
        <v>4044</v>
      </c>
      <c r="F24" s="2"/>
      <c r="G24" s="1">
        <v>23858</v>
      </c>
      <c r="H24" s="1">
        <v>202542</v>
      </c>
      <c r="I24" s="1">
        <v>26998</v>
      </c>
      <c r="J24" s="2">
        <v>474</v>
      </c>
      <c r="K24" s="1">
        <v>3738545</v>
      </c>
      <c r="L24" s="1">
        <v>437999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224258</v>
      </c>
      <c r="D25" s="2"/>
      <c r="E25" s="1">
        <v>2352</v>
      </c>
      <c r="F25" s="2"/>
      <c r="G25" s="1">
        <v>127348</v>
      </c>
      <c r="H25" s="1">
        <v>94558</v>
      </c>
      <c r="I25" s="1">
        <v>71079</v>
      </c>
      <c r="J25" s="2">
        <v>745</v>
      </c>
      <c r="K25" s="1">
        <v>1199154</v>
      </c>
      <c r="L25" s="1">
        <v>380072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18</v>
      </c>
      <c r="C26" s="1">
        <v>220953</v>
      </c>
      <c r="D26" s="2"/>
      <c r="E26" s="1">
        <v>2977</v>
      </c>
      <c r="F26" s="2"/>
      <c r="G26" s="1">
        <v>55053</v>
      </c>
      <c r="H26" s="1">
        <v>162923</v>
      </c>
      <c r="I26" s="1">
        <v>38368</v>
      </c>
      <c r="J26" s="2">
        <v>517</v>
      </c>
      <c r="K26" s="1">
        <v>1707374</v>
      </c>
      <c r="L26" s="1">
        <v>296484</v>
      </c>
      <c r="M26" s="1">
        <v>5758736</v>
      </c>
      <c r="N26" s="6"/>
      <c r="O26" s="6"/>
    </row>
    <row r="27" spans="1:15" ht="15" thickBot="1" x14ac:dyDescent="0.4">
      <c r="A27" s="41">
        <v>23</v>
      </c>
      <c r="B27" s="39" t="s">
        <v>17</v>
      </c>
      <c r="C27" s="1">
        <v>219252</v>
      </c>
      <c r="D27" s="2"/>
      <c r="E27" s="1">
        <v>10635</v>
      </c>
      <c r="F27" s="2"/>
      <c r="G27" s="1">
        <v>166765</v>
      </c>
      <c r="H27" s="1">
        <v>41852</v>
      </c>
      <c r="I27" s="1">
        <v>31810</v>
      </c>
      <c r="J27" s="1">
        <v>1543</v>
      </c>
      <c r="K27" s="1">
        <v>8250436</v>
      </c>
      <c r="L27" s="1">
        <v>1197016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25</v>
      </c>
      <c r="C28" s="1">
        <v>213120</v>
      </c>
      <c r="D28" s="2"/>
      <c r="E28" s="1">
        <v>4346</v>
      </c>
      <c r="F28" s="2"/>
      <c r="G28" s="1">
        <v>112233</v>
      </c>
      <c r="H28" s="1">
        <v>96541</v>
      </c>
      <c r="I28" s="1">
        <v>41393</v>
      </c>
      <c r="J28" s="2">
        <v>844</v>
      </c>
      <c r="K28" s="1">
        <v>2639859</v>
      </c>
      <c r="L28" s="1">
        <v>512722</v>
      </c>
      <c r="M28" s="1">
        <v>5148714</v>
      </c>
      <c r="N28" s="5"/>
      <c r="O28" s="6"/>
    </row>
    <row r="29" spans="1:15" ht="15" thickBot="1" x14ac:dyDescent="0.4">
      <c r="A29" s="41">
        <v>25</v>
      </c>
      <c r="B29" s="39" t="s">
        <v>26</v>
      </c>
      <c r="C29" s="1">
        <v>192858</v>
      </c>
      <c r="D29" s="2"/>
      <c r="E29" s="1">
        <v>4569</v>
      </c>
      <c r="F29" s="2"/>
      <c r="G29" s="1">
        <v>8569</v>
      </c>
      <c r="H29" s="1">
        <v>179720</v>
      </c>
      <c r="I29" s="1">
        <v>31900</v>
      </c>
      <c r="J29" s="2">
        <v>756</v>
      </c>
      <c r="K29" s="1">
        <v>4335442</v>
      </c>
      <c r="L29" s="1">
        <v>717114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190044</v>
      </c>
      <c r="D30" s="2"/>
      <c r="E30" s="2">
        <v>849</v>
      </c>
      <c r="F30" s="2"/>
      <c r="G30" s="1">
        <v>126690</v>
      </c>
      <c r="H30" s="1">
        <v>62505</v>
      </c>
      <c r="I30" s="1">
        <v>59278</v>
      </c>
      <c r="J30" s="2">
        <v>265</v>
      </c>
      <c r="K30" s="1">
        <v>2014723</v>
      </c>
      <c r="L30" s="1">
        <v>628431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187567</v>
      </c>
      <c r="D31" s="2"/>
      <c r="E31" s="1">
        <v>1704</v>
      </c>
      <c r="F31" s="2"/>
      <c r="G31" s="1">
        <v>152969</v>
      </c>
      <c r="H31" s="1">
        <v>32894</v>
      </c>
      <c r="I31" s="1">
        <v>47402</v>
      </c>
      <c r="J31" s="2">
        <v>431</v>
      </c>
      <c r="K31" s="1">
        <v>2071937</v>
      </c>
      <c r="L31" s="1">
        <v>523617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171755</v>
      </c>
      <c r="D32" s="2"/>
      <c r="E32" s="1">
        <v>1871</v>
      </c>
      <c r="F32" s="2"/>
      <c r="G32" s="1">
        <v>27866</v>
      </c>
      <c r="H32" s="1">
        <v>142018</v>
      </c>
      <c r="I32" s="1">
        <v>38444</v>
      </c>
      <c r="J32" s="2">
        <v>419</v>
      </c>
      <c r="K32" s="1">
        <v>2734137</v>
      </c>
      <c r="L32" s="1">
        <v>611982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164331</v>
      </c>
      <c r="D33" s="2"/>
      <c r="E33" s="1">
        <v>2723</v>
      </c>
      <c r="F33" s="2"/>
      <c r="G33" s="1">
        <v>65053</v>
      </c>
      <c r="H33" s="1">
        <v>96555</v>
      </c>
      <c r="I33" s="1">
        <v>21580</v>
      </c>
      <c r="J33" s="2">
        <v>358</v>
      </c>
      <c r="K33" s="1">
        <v>2894367</v>
      </c>
      <c r="L33" s="1">
        <v>380093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153677</v>
      </c>
      <c r="D34" s="2"/>
      <c r="E34" s="1">
        <v>2436</v>
      </c>
      <c r="F34" s="2"/>
      <c r="G34" s="1">
        <v>134312</v>
      </c>
      <c r="H34" s="1">
        <v>16929</v>
      </c>
      <c r="I34" s="1">
        <v>50923</v>
      </c>
      <c r="J34" s="2">
        <v>807</v>
      </c>
      <c r="K34" s="1">
        <v>1789553</v>
      </c>
      <c r="L34" s="1">
        <v>592998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45</v>
      </c>
      <c r="C35" s="1">
        <v>153021</v>
      </c>
      <c r="D35" s="2"/>
      <c r="E35" s="1">
        <v>1529</v>
      </c>
      <c r="F35" s="2"/>
      <c r="G35" s="1">
        <v>90539</v>
      </c>
      <c r="H35" s="1">
        <v>60953</v>
      </c>
      <c r="I35" s="1">
        <v>52525</v>
      </c>
      <c r="J35" s="2">
        <v>525</v>
      </c>
      <c r="K35" s="1">
        <v>812424</v>
      </c>
      <c r="L35" s="1">
        <v>278866</v>
      </c>
      <c r="M35" s="1">
        <v>2913314</v>
      </c>
      <c r="N35" s="5"/>
      <c r="O35" s="6"/>
    </row>
    <row r="36" spans="1:15" ht="15" thickBot="1" x14ac:dyDescent="0.4">
      <c r="A36" s="41">
        <v>32</v>
      </c>
      <c r="B36" s="39" t="s">
        <v>30</v>
      </c>
      <c r="C36" s="1">
        <v>148387</v>
      </c>
      <c r="D36" s="2"/>
      <c r="E36" s="1">
        <v>3769</v>
      </c>
      <c r="F36" s="2"/>
      <c r="G36" s="1">
        <v>121637</v>
      </c>
      <c r="H36" s="1">
        <v>22981</v>
      </c>
      <c r="I36" s="1">
        <v>49859</v>
      </c>
      <c r="J36" s="1">
        <v>1266</v>
      </c>
      <c r="K36" s="1">
        <v>1287816</v>
      </c>
      <c r="L36" s="1">
        <v>432712</v>
      </c>
      <c r="M36" s="1">
        <v>2976149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146317</v>
      </c>
      <c r="D37" s="2"/>
      <c r="E37" s="1">
        <v>2095</v>
      </c>
      <c r="F37" s="2"/>
      <c r="G37" s="1">
        <v>82089</v>
      </c>
      <c r="H37" s="1">
        <v>62133</v>
      </c>
      <c r="I37" s="1">
        <v>47503</v>
      </c>
      <c r="J37" s="2">
        <v>680</v>
      </c>
      <c r="K37" s="1">
        <v>1607005</v>
      </c>
      <c r="L37" s="1">
        <v>521728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122952</v>
      </c>
      <c r="D38" s="2"/>
      <c r="E38" s="2">
        <v>982</v>
      </c>
      <c r="F38" s="2"/>
      <c r="G38" s="1">
        <v>60654</v>
      </c>
      <c r="H38" s="1">
        <v>61316</v>
      </c>
      <c r="I38" s="1">
        <v>63561</v>
      </c>
      <c r="J38" s="2">
        <v>508</v>
      </c>
      <c r="K38" s="1">
        <v>731994</v>
      </c>
      <c r="L38" s="1">
        <v>378407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112581</v>
      </c>
      <c r="D39" s="2"/>
      <c r="E39" s="1">
        <v>4961</v>
      </c>
      <c r="F39" s="2"/>
      <c r="G39" s="1">
        <v>47537</v>
      </c>
      <c r="H39" s="1">
        <v>60083</v>
      </c>
      <c r="I39" s="1">
        <v>31577</v>
      </c>
      <c r="J39" s="1">
        <v>1391</v>
      </c>
      <c r="K39" s="1">
        <v>3146829</v>
      </c>
      <c r="L39" s="1">
        <v>882630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98500</v>
      </c>
      <c r="D40" s="2"/>
      <c r="E40" s="2">
        <v>909</v>
      </c>
      <c r="F40" s="2"/>
      <c r="G40" s="1">
        <v>39900</v>
      </c>
      <c r="H40" s="1">
        <v>57691</v>
      </c>
      <c r="I40" s="1">
        <v>55118</v>
      </c>
      <c r="J40" s="2">
        <v>509</v>
      </c>
      <c r="K40" s="1">
        <v>706739</v>
      </c>
      <c r="L40" s="1">
        <v>395475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91852</v>
      </c>
      <c r="D41" s="2"/>
      <c r="E41" s="1">
        <v>1504</v>
      </c>
      <c r="F41" s="2"/>
      <c r="G41" s="1">
        <v>31102</v>
      </c>
      <c r="H41" s="1">
        <v>59246</v>
      </c>
      <c r="I41" s="1">
        <v>43805</v>
      </c>
      <c r="J41" s="2">
        <v>717</v>
      </c>
      <c r="K41" s="1">
        <v>1521747</v>
      </c>
      <c r="L41" s="1">
        <v>725737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78280</v>
      </c>
      <c r="D42" s="2"/>
      <c r="E42" s="2">
        <v>888</v>
      </c>
      <c r="F42" s="2"/>
      <c r="G42" s="1">
        <v>61010</v>
      </c>
      <c r="H42" s="1">
        <v>16382</v>
      </c>
      <c r="I42" s="1">
        <v>88486</v>
      </c>
      <c r="J42" s="1">
        <v>1004</v>
      </c>
      <c r="K42" s="1">
        <v>323484</v>
      </c>
      <c r="L42" s="1">
        <v>365660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77232</v>
      </c>
      <c r="D43" s="2"/>
      <c r="E43" s="2">
        <v>902</v>
      </c>
      <c r="F43" s="2"/>
      <c r="G43" s="1">
        <v>68105</v>
      </c>
      <c r="H43" s="1">
        <v>8225</v>
      </c>
      <c r="I43" s="1">
        <v>101346</v>
      </c>
      <c r="J43" s="1">
        <v>1184</v>
      </c>
      <c r="K43" s="1">
        <v>346071</v>
      </c>
      <c r="L43" s="1">
        <v>454124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70832</v>
      </c>
      <c r="D44" s="2"/>
      <c r="E44" s="2">
        <v>885</v>
      </c>
      <c r="F44" s="2"/>
      <c r="G44" s="2" t="s">
        <v>104</v>
      </c>
      <c r="H44" s="2" t="s">
        <v>104</v>
      </c>
      <c r="I44" s="1">
        <v>16794</v>
      </c>
      <c r="J44" s="2">
        <v>210</v>
      </c>
      <c r="K44" s="1">
        <v>1028119</v>
      </c>
      <c r="L44" s="1">
        <v>243761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59796</v>
      </c>
      <c r="D45" s="2"/>
      <c r="E45" s="2">
        <v>658</v>
      </c>
      <c r="F45" s="2"/>
      <c r="G45" s="1">
        <v>43291</v>
      </c>
      <c r="H45" s="1">
        <v>15847</v>
      </c>
      <c r="I45" s="1">
        <v>55948</v>
      </c>
      <c r="J45" s="2">
        <v>616</v>
      </c>
      <c r="K45" s="1">
        <v>642514</v>
      </c>
      <c r="L45" s="1">
        <v>601167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53954</v>
      </c>
      <c r="D46" s="2"/>
      <c r="E46" s="1">
        <v>1346</v>
      </c>
      <c r="F46" s="2"/>
      <c r="G46" s="1">
        <v>3619</v>
      </c>
      <c r="H46" s="1">
        <v>48989</v>
      </c>
      <c r="I46" s="1">
        <v>50931</v>
      </c>
      <c r="J46" s="1">
        <v>1271</v>
      </c>
      <c r="K46" s="1">
        <v>1519021</v>
      </c>
      <c r="L46" s="1">
        <v>1433903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45046</v>
      </c>
      <c r="D47" s="2"/>
      <c r="E47" s="2">
        <v>712</v>
      </c>
      <c r="F47" s="2"/>
      <c r="G47" s="1">
        <v>29008</v>
      </c>
      <c r="H47" s="1">
        <v>15326</v>
      </c>
      <c r="I47" s="1">
        <v>25135</v>
      </c>
      <c r="J47" s="2">
        <v>397</v>
      </c>
      <c r="K47" s="1">
        <v>1095837</v>
      </c>
      <c r="L47" s="1">
        <v>611466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34170</v>
      </c>
      <c r="D48" s="2"/>
      <c r="E48" s="2">
        <v>763</v>
      </c>
      <c r="F48" s="2"/>
      <c r="G48" s="1">
        <v>16874</v>
      </c>
      <c r="H48" s="1">
        <v>16533</v>
      </c>
      <c r="I48" s="1">
        <v>35091</v>
      </c>
      <c r="J48" s="2">
        <v>784</v>
      </c>
      <c r="K48" s="1">
        <v>414689</v>
      </c>
      <c r="L48" s="1">
        <v>425862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31773</v>
      </c>
      <c r="D49" s="2"/>
      <c r="E49" s="2">
        <v>215</v>
      </c>
      <c r="F49" s="2"/>
      <c r="G49" s="1">
        <v>21700</v>
      </c>
      <c r="H49" s="1">
        <v>9858</v>
      </c>
      <c r="I49" s="1">
        <v>54898</v>
      </c>
      <c r="J49" s="2">
        <v>371</v>
      </c>
      <c r="K49" s="1">
        <v>393376</v>
      </c>
      <c r="L49" s="1">
        <v>679689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29554</v>
      </c>
      <c r="D50" s="2"/>
      <c r="E50" s="2">
        <v>118</v>
      </c>
      <c r="F50" s="2"/>
      <c r="G50" s="2" t="s">
        <v>104</v>
      </c>
      <c r="H50" s="2" t="s">
        <v>104</v>
      </c>
      <c r="I50" s="1">
        <v>40399</v>
      </c>
      <c r="J50" s="2">
        <v>161</v>
      </c>
      <c r="K50" s="1">
        <v>990773</v>
      </c>
      <c r="L50" s="1">
        <v>1354357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20937</v>
      </c>
      <c r="D51" s="2"/>
      <c r="E51" s="2">
        <v>677</v>
      </c>
      <c r="F51" s="2"/>
      <c r="G51" s="1">
        <v>15476</v>
      </c>
      <c r="H51" s="1">
        <v>4784</v>
      </c>
      <c r="I51" s="1">
        <v>29666</v>
      </c>
      <c r="J51" s="2">
        <v>959</v>
      </c>
      <c r="K51" s="1">
        <v>672439</v>
      </c>
      <c r="L51" s="1">
        <v>952802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19313</v>
      </c>
      <c r="D52" s="2"/>
      <c r="E52" s="2">
        <v>517</v>
      </c>
      <c r="F52" s="2"/>
      <c r="G52" s="1">
        <v>14226</v>
      </c>
      <c r="H52" s="1">
        <v>4570</v>
      </c>
      <c r="I52" s="1">
        <v>14204</v>
      </c>
      <c r="J52" s="2">
        <v>380</v>
      </c>
      <c r="K52" s="1">
        <v>785563</v>
      </c>
      <c r="L52" s="1">
        <v>577743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47</v>
      </c>
      <c r="C53" s="1">
        <v>17708</v>
      </c>
      <c r="D53" s="2"/>
      <c r="E53" s="2">
        <v>240</v>
      </c>
      <c r="F53" s="2"/>
      <c r="G53" s="1">
        <v>12684</v>
      </c>
      <c r="H53" s="1">
        <v>4784</v>
      </c>
      <c r="I53" s="1">
        <v>12507</v>
      </c>
      <c r="J53" s="2">
        <v>170</v>
      </c>
      <c r="K53" s="1">
        <v>655563</v>
      </c>
      <c r="L53" s="1">
        <v>463010</v>
      </c>
      <c r="M53" s="1">
        <v>1415872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11265</v>
      </c>
      <c r="D54" s="2"/>
      <c r="E54" s="2">
        <v>190</v>
      </c>
      <c r="F54" s="2"/>
      <c r="G54" s="1">
        <v>8800</v>
      </c>
      <c r="H54" s="1">
        <v>2275</v>
      </c>
      <c r="I54" s="1">
        <v>8380</v>
      </c>
      <c r="J54" s="2">
        <v>141</v>
      </c>
      <c r="K54" s="1">
        <v>861445</v>
      </c>
      <c r="L54" s="1">
        <v>640855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4005</v>
      </c>
      <c r="D55" s="2"/>
      <c r="E55" s="2">
        <v>67</v>
      </c>
      <c r="F55" s="2"/>
      <c r="G55" s="1">
        <v>2439</v>
      </c>
      <c r="H55" s="1">
        <v>1499</v>
      </c>
      <c r="I55" s="1">
        <v>6418</v>
      </c>
      <c r="J55" s="2">
        <v>107</v>
      </c>
      <c r="K55" s="1">
        <v>221409</v>
      </c>
      <c r="L55" s="1">
        <v>354828</v>
      </c>
      <c r="M55" s="1">
        <v>623989</v>
      </c>
      <c r="N55" s="6"/>
      <c r="O55" s="6"/>
    </row>
    <row r="56" spans="1:15" ht="15" thickBot="1" x14ac:dyDescent="0.4">
      <c r="A56" s="58">
        <v>52</v>
      </c>
      <c r="B56" s="54" t="s">
        <v>65</v>
      </c>
      <c r="C56" s="55">
        <v>90705</v>
      </c>
      <c r="D56" s="56"/>
      <c r="E56" s="55">
        <v>1076</v>
      </c>
      <c r="F56" s="56"/>
      <c r="G56" s="55">
        <v>41768</v>
      </c>
      <c r="H56" s="55">
        <v>47861</v>
      </c>
      <c r="I56" s="55">
        <v>26781</v>
      </c>
      <c r="J56" s="56">
        <v>318</v>
      </c>
      <c r="K56" s="55">
        <v>464073</v>
      </c>
      <c r="L56" s="55">
        <v>137018</v>
      </c>
      <c r="M56" s="55">
        <v>3386941</v>
      </c>
      <c r="N56" s="57"/>
      <c r="O56" s="57"/>
    </row>
    <row r="57" spans="1:15" ht="15" thickBot="1" x14ac:dyDescent="0.4">
      <c r="A57" s="41">
        <v>53</v>
      </c>
      <c r="B57" s="40" t="s">
        <v>64</v>
      </c>
      <c r="C57" s="1">
        <v>6768</v>
      </c>
      <c r="D57" s="2"/>
      <c r="E57" s="2">
        <v>112</v>
      </c>
      <c r="F57" s="2"/>
      <c r="G57" s="1">
        <v>5521</v>
      </c>
      <c r="H57" s="1">
        <v>1135</v>
      </c>
      <c r="I57" s="2"/>
      <c r="J57" s="2"/>
      <c r="K57" s="1">
        <v>84338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1538</v>
      </c>
      <c r="D58" s="13"/>
      <c r="E58" s="13">
        <v>23</v>
      </c>
      <c r="F58" s="13"/>
      <c r="G58" s="29">
        <v>1453</v>
      </c>
      <c r="H58" s="13">
        <v>62</v>
      </c>
      <c r="I58" s="13"/>
      <c r="J58" s="13"/>
      <c r="K58" s="29">
        <v>28345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8953D709-42B5-4613-8C38-C643B07CAC6F}"/>
    <hyperlink ref="B6" r:id="rId2" display="https://www.worldometers.info/coronavirus/usa/california/" xr:uid="{656163C4-8472-4925-8A48-2CD15915F17C}"/>
    <hyperlink ref="B7" r:id="rId3" display="https://www.worldometers.info/coronavirus/usa/florida/" xr:uid="{89866541-CA70-4F6E-B8F1-074B7FE4B684}"/>
    <hyperlink ref="B8" r:id="rId4" display="https://www.worldometers.info/coronavirus/usa/illinois/" xr:uid="{D2FE7E2F-452A-4793-B88F-D347AFDA94E1}"/>
    <hyperlink ref="B9" r:id="rId5" display="https://www.worldometers.info/coronavirus/usa/new-york/" xr:uid="{E42D6A97-9325-4AFF-93C7-AD265F6B6B29}"/>
    <hyperlink ref="B10" r:id="rId6" display="https://www.worldometers.info/coronavirus/usa/georgia/" xr:uid="{48718337-DB2D-4B06-A0E6-5D460C03E546}"/>
    <hyperlink ref="B11" r:id="rId7" display="https://www.worldometers.info/coronavirus/usa/ohio/" xr:uid="{4E8D8666-3521-4296-A2B8-30E75D97B66A}"/>
    <hyperlink ref="B12" r:id="rId8" display="https://www.worldometers.info/coronavirus/usa/wisconsin/" xr:uid="{9FA63610-2D71-41AF-A05C-AAB72702DD04}"/>
    <hyperlink ref="B13" r:id="rId9" display="https://www.worldometers.info/coronavirus/usa/michigan/" xr:uid="{C0AC5752-D207-4D6E-8E58-CBB0E515BBEA}"/>
    <hyperlink ref="B14" r:id="rId10" display="https://www.worldometers.info/coronavirus/usa/tennessee/" xr:uid="{DE2552AD-E2C5-4ED2-A478-8B97B4FE83CD}"/>
    <hyperlink ref="B15" r:id="rId11" display="https://www.worldometers.info/coronavirus/usa/north-carolina/" xr:uid="{8A43DF79-2274-460A-B101-E8156740D6BD}"/>
    <hyperlink ref="B16" r:id="rId12" display="https://www.worldometers.info/coronavirus/usa/pennsylvania/" xr:uid="{EE9BDD9D-998E-4FFB-BBE8-A93864BF75EE}"/>
    <hyperlink ref="B17" r:id="rId13" display="https://www.worldometers.info/coronavirus/usa/new-jersey/" xr:uid="{74D194FF-09B2-4F8A-96AC-BF695A4790DD}"/>
    <hyperlink ref="B18" r:id="rId14" display="https://www.worldometers.info/coronavirus/usa/indiana/" xr:uid="{DCDA8661-938B-4828-B157-FB047E2E2E31}"/>
    <hyperlink ref="B19" r:id="rId15" display="https://www.worldometers.info/coronavirus/usa/arizona/" xr:uid="{AFC52120-D30A-44AA-B3BF-BD5187B83C45}"/>
    <hyperlink ref="B20" r:id="rId16" display="https://www.worldometers.info/coronavirus/usa/missouri/" xr:uid="{C73D9680-6DC8-4C38-9993-E36238F1E7C3}"/>
    <hyperlink ref="B21" r:id="rId17" display="https://www.worldometers.info/coronavirus/usa/minnesota/" xr:uid="{C416437D-01FB-470F-BFDD-A6A45AA4BA0A}"/>
    <hyperlink ref="B22" r:id="rId18" display="https://www.worldometers.info/coronavirus/usa/alabama/" xr:uid="{F623998A-EC3F-427A-B440-171BEAC2B7EE}"/>
    <hyperlink ref="B23" r:id="rId19" display="https://www.worldometers.info/coronavirus/usa/louisiana/" xr:uid="{7C0968B0-F972-4B38-9B76-95753787BB17}"/>
    <hyperlink ref="B24" r:id="rId20" display="https://www.worldometers.info/coronavirus/usa/virginia/" xr:uid="{F4664941-4A0A-4221-8E50-93CD1358B32A}"/>
    <hyperlink ref="B25" r:id="rId21" display="https://www.worldometers.info/coronavirus/usa/iowa/" xr:uid="{2DDC0FA1-169D-4170-9F33-7D0F025FB0CC}"/>
    <hyperlink ref="B26" r:id="rId22" display="https://www.worldometers.info/coronavirus/usa/colorado/" xr:uid="{2F7ACAA1-D460-44AE-B31B-AD91F95ECE24}"/>
    <hyperlink ref="B27" r:id="rId23" display="https://www.worldometers.info/coronavirus/usa/massachusetts/" xr:uid="{CEFCBD4B-CF9C-438B-B000-88D652989071}"/>
    <hyperlink ref="B28" r:id="rId24" display="https://www.worldometers.info/coronavirus/usa/south-carolina/" xr:uid="{28A1102C-602D-4522-B88C-05318795CCCA}"/>
    <hyperlink ref="B29" r:id="rId25" display="https://www.worldometers.info/coronavirus/usa/maryland/" xr:uid="{B08C6F58-8B7F-4D3B-8F76-82AEAC8DBD2F}"/>
    <hyperlink ref="B30" r:id="rId26" display="https://www.worldometers.info/coronavirus/usa/utah/" xr:uid="{F17BF696-4160-4B57-8B41-5BDF5BB52937}"/>
    <hyperlink ref="B31" r:id="rId27" display="https://www.worldometers.info/coronavirus/usa/oklahoma/" xr:uid="{98BA4A1C-639B-4B47-AC15-D1095CA94094}"/>
    <hyperlink ref="B32" r:id="rId28" display="https://www.worldometers.info/coronavirus/usa/kentucky/" xr:uid="{0E5EFD60-9B60-44C5-938D-C6FABCC6F54D}"/>
    <hyperlink ref="B33" r:id="rId29" display="https://www.worldometers.info/coronavirus/usa/washington/" xr:uid="{9FF36534-7F88-48A8-93FC-A7D491955DC5}"/>
    <hyperlink ref="B34" r:id="rId30" display="https://www.worldometers.info/coronavirus/usa/arkansas/" xr:uid="{3DA86E2E-A675-4BA4-9D07-0E75C5459AC6}"/>
    <hyperlink ref="B35" r:id="rId31" display="https://www.worldometers.info/coronavirus/usa/kansas/" xr:uid="{6FD39502-7E6C-45C8-AFA1-BF6131709494}"/>
    <hyperlink ref="B36" r:id="rId32" display="https://www.worldometers.info/coronavirus/usa/mississippi/" xr:uid="{DF21E81A-296E-489C-BF1A-7BCEE1F79F45}"/>
    <hyperlink ref="B37" r:id="rId33" display="https://www.worldometers.info/coronavirus/usa/nevada/" xr:uid="{F721F266-E2BB-48EA-9BDC-BB2E4437D9EE}"/>
    <hyperlink ref="B38" r:id="rId34" display="https://www.worldometers.info/coronavirus/usa/nebraska/" xr:uid="{E3A284DB-F5E5-4E15-B504-088D84EC46D1}"/>
    <hyperlink ref="B39" r:id="rId35" display="https://www.worldometers.info/coronavirus/usa/connecticut/" xr:uid="{F38112F6-CAE8-42CD-89E1-63B56D2C9A70}"/>
    <hyperlink ref="B40" r:id="rId36" display="https://www.worldometers.info/coronavirus/usa/idaho/" xr:uid="{37304A90-E5D8-4BC1-9DAD-050FC461BA09}"/>
    <hyperlink ref="B41" r:id="rId37" display="https://www.worldometers.info/coronavirus/usa/new-mexico/" xr:uid="{7F4BD39B-D73A-4299-92D2-AF4F1D687939}"/>
    <hyperlink ref="B42" r:id="rId38" display="https://www.worldometers.info/coronavirus/usa/south-dakota/" xr:uid="{19F3A90F-6803-402F-91D6-B991235A727D}"/>
    <hyperlink ref="B43" r:id="rId39" display="https://www.worldometers.info/coronavirus/usa/north-dakota/" xr:uid="{5FD8CF95-4B70-43FA-AFFB-A29E36E3CA3E}"/>
    <hyperlink ref="B44" r:id="rId40" display="https://www.worldometers.info/coronavirus/usa/oregon/" xr:uid="{10A99034-91AA-40A0-A9F0-AE6F15BB0680}"/>
    <hyperlink ref="B45" r:id="rId41" display="https://www.worldometers.info/coronavirus/usa/montana/" xr:uid="{1173D646-3AC4-4A26-9743-14F9A86AD5E2}"/>
    <hyperlink ref="B46" r:id="rId42" display="https://www.worldometers.info/coronavirus/usa/rhode-island/" xr:uid="{D32D6DBB-6CFE-43F1-8618-9C2BC2B61242}"/>
    <hyperlink ref="B47" r:id="rId43" display="https://www.worldometers.info/coronavirus/usa/west-virginia/" xr:uid="{EF3D6F9E-D1BE-4E94-A682-077C0A5C52A5}"/>
    <hyperlink ref="B48" r:id="rId44" display="https://www.worldometers.info/coronavirus/usa/delaware/" xr:uid="{2CFCC7AF-9201-4CA2-9F59-874444B019A3}"/>
    <hyperlink ref="B49" r:id="rId45" display="https://www.worldometers.info/coronavirus/usa/wyoming/" xr:uid="{08A872B8-B057-4C56-ADFB-152AF6513AFB}"/>
    <hyperlink ref="B50" r:id="rId46" display="https://www.worldometers.info/coronavirus/usa/alaska/" xr:uid="{ECAAA8CE-AAEB-4348-97C6-49D59259BDAB}"/>
    <hyperlink ref="B51" r:id="rId47" display="https://www.worldometers.info/coronavirus/usa/district-of-columbia/" xr:uid="{091DF41B-C454-4C13-A5A7-96FBEB122B17}"/>
    <hyperlink ref="B52" r:id="rId48" display="https://www.worldometers.info/coronavirus/usa/new-hampshire/" xr:uid="{F35EC549-8481-4D2C-AFEC-D99DE19EB8D8}"/>
    <hyperlink ref="B53" r:id="rId49" display="https://www.worldometers.info/coronavirus/usa/hawaii/" xr:uid="{3F55C195-96D4-432C-8CF8-E55BD257DE5A}"/>
    <hyperlink ref="B54" r:id="rId50" display="https://www.worldometers.info/coronavirus/usa/maine/" xr:uid="{9DEAA830-D38A-4D46-B40C-30885DE26B79}"/>
    <hyperlink ref="B55" r:id="rId51" display="https://www.worldometers.info/coronavirus/usa/vermont/" xr:uid="{A38B210C-5B78-4968-9BF3-290FD51FB63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242874</v>
      </c>
      <c r="C2" s="2"/>
      <c r="D2" s="1">
        <v>3572</v>
      </c>
      <c r="E2" s="2"/>
      <c r="F2" s="1">
        <v>161946</v>
      </c>
      <c r="G2" s="1">
        <v>77356</v>
      </c>
      <c r="H2" s="1">
        <v>49534</v>
      </c>
      <c r="I2" s="2">
        <v>729</v>
      </c>
      <c r="J2" s="1">
        <v>1638844</v>
      </c>
      <c r="K2" s="1">
        <v>334241</v>
      </c>
      <c r="L2" s="1">
        <v>4903185</v>
      </c>
      <c r="M2" s="42"/>
      <c r="N2" s="35">
        <f>IFERROR(B2/J2,0)</f>
        <v>0.14819836421282317</v>
      </c>
      <c r="O2" s="36">
        <f>IFERROR(I2/H2,0)</f>
        <v>1.4717163968183469E-2</v>
      </c>
      <c r="P2" s="34">
        <f>D2*250</f>
        <v>893000</v>
      </c>
      <c r="Q2" s="37">
        <f>ABS(P2-B2)/B2</f>
        <v>2.6768036101023576</v>
      </c>
    </row>
    <row r="3" spans="1:17" ht="15" thickBot="1" x14ac:dyDescent="0.35">
      <c r="A3" s="39" t="s">
        <v>52</v>
      </c>
      <c r="B3" s="1">
        <v>29554</v>
      </c>
      <c r="C3" s="2"/>
      <c r="D3" s="2">
        <v>118</v>
      </c>
      <c r="E3" s="2"/>
      <c r="F3" s="2" t="s">
        <v>104</v>
      </c>
      <c r="G3" s="2" t="s">
        <v>104</v>
      </c>
      <c r="H3" s="1">
        <v>40399</v>
      </c>
      <c r="I3" s="2">
        <v>161</v>
      </c>
      <c r="J3" s="1">
        <v>990773</v>
      </c>
      <c r="K3" s="1">
        <v>1354357</v>
      </c>
      <c r="L3" s="1">
        <v>731545</v>
      </c>
      <c r="M3" s="42"/>
      <c r="N3" s="35">
        <f>IFERROR(B3/J3,0)</f>
        <v>2.9829234345304122E-2</v>
      </c>
      <c r="O3" s="36">
        <f>IFERROR(I3/H3,0)</f>
        <v>3.9852471595831582E-3</v>
      </c>
      <c r="P3" s="34">
        <f>D3*250</f>
        <v>29500</v>
      </c>
      <c r="Q3" s="37">
        <f>ABS(P3-B3)/B3</f>
        <v>1.8271638356906002E-3</v>
      </c>
    </row>
    <row r="4" spans="1:17" ht="15" thickBot="1" x14ac:dyDescent="0.35">
      <c r="A4" s="39" t="s">
        <v>33</v>
      </c>
      <c r="B4" s="1">
        <v>318638</v>
      </c>
      <c r="C4" s="2"/>
      <c r="D4" s="1">
        <v>6588</v>
      </c>
      <c r="E4" s="2"/>
      <c r="F4" s="1">
        <v>50892</v>
      </c>
      <c r="G4" s="1">
        <v>261158</v>
      </c>
      <c r="H4" s="1">
        <v>43777</v>
      </c>
      <c r="I4" s="2">
        <v>905</v>
      </c>
      <c r="J4" s="1">
        <v>2565801</v>
      </c>
      <c r="K4" s="1">
        <v>352507</v>
      </c>
      <c r="L4" s="1">
        <v>7278717</v>
      </c>
      <c r="M4" s="42"/>
      <c r="N4" s="35">
        <f>IFERROR(B4/J4,0)</f>
        <v>0.1241865600644789</v>
      </c>
      <c r="O4" s="36">
        <f>IFERROR(I4/H4,0)</f>
        <v>2.0672956118509719E-2</v>
      </c>
      <c r="P4" s="34">
        <f>D4*250</f>
        <v>1647000</v>
      </c>
      <c r="Q4" s="37">
        <f>ABS(P4-B4)/B4</f>
        <v>4.1688750243222721</v>
      </c>
    </row>
    <row r="5" spans="1:17" ht="12.5" customHeight="1" thickBot="1" x14ac:dyDescent="0.35">
      <c r="A5" s="39" t="s">
        <v>34</v>
      </c>
      <c r="B5" s="1">
        <v>153677</v>
      </c>
      <c r="C5" s="2"/>
      <c r="D5" s="1">
        <v>2436</v>
      </c>
      <c r="E5" s="2"/>
      <c r="F5" s="1">
        <v>134312</v>
      </c>
      <c r="G5" s="1">
        <v>16929</v>
      </c>
      <c r="H5" s="1">
        <v>50923</v>
      </c>
      <c r="I5" s="2">
        <v>807</v>
      </c>
      <c r="J5" s="1">
        <v>1789553</v>
      </c>
      <c r="K5" s="1">
        <v>592998</v>
      </c>
      <c r="L5" s="1">
        <v>3017804</v>
      </c>
      <c r="M5" s="42"/>
      <c r="N5" s="35">
        <f>IFERROR(B5/J5,0)</f>
        <v>8.5874517267719927E-2</v>
      </c>
      <c r="O5" s="36">
        <f>IFERROR(I5/H5,0)</f>
        <v>1.5847455962924414E-2</v>
      </c>
      <c r="P5" s="34">
        <f>D5*250</f>
        <v>609000</v>
      </c>
      <c r="Q5" s="37">
        <f>ABS(P5-B5)/B5</f>
        <v>2.9628571614490133</v>
      </c>
    </row>
    <row r="6" spans="1:17" ht="15" thickBot="1" x14ac:dyDescent="0.35">
      <c r="A6" s="39" t="s">
        <v>10</v>
      </c>
      <c r="B6" s="1">
        <v>1190665</v>
      </c>
      <c r="C6" s="2"/>
      <c r="D6" s="1">
        <v>19099</v>
      </c>
      <c r="E6" s="2"/>
      <c r="F6" s="1">
        <v>560153</v>
      </c>
      <c r="G6" s="1">
        <v>611413</v>
      </c>
      <c r="H6" s="1">
        <v>30134</v>
      </c>
      <c r="I6" s="2">
        <v>483</v>
      </c>
      <c r="J6" s="1">
        <v>23315918</v>
      </c>
      <c r="K6" s="1">
        <v>590094</v>
      </c>
      <c r="L6" s="1">
        <v>39512223</v>
      </c>
      <c r="M6" s="42"/>
      <c r="N6" s="35">
        <f>IFERROR(B6/J6,0)</f>
        <v>5.1066614662137688E-2</v>
      </c>
      <c r="O6" s="36">
        <f>IFERROR(I6/H6,0)</f>
        <v>1.602840645118471E-2</v>
      </c>
      <c r="P6" s="34">
        <f>D6*250</f>
        <v>4774750</v>
      </c>
      <c r="Q6" s="37">
        <f>ABS(P6-B6)/B6</f>
        <v>3.0101539895772529</v>
      </c>
    </row>
    <row r="7" spans="1:17" ht="15" thickBot="1" x14ac:dyDescent="0.35">
      <c r="A7" s="39" t="s">
        <v>18</v>
      </c>
      <c r="B7" s="1">
        <v>220953</v>
      </c>
      <c r="C7" s="2"/>
      <c r="D7" s="1">
        <v>2977</v>
      </c>
      <c r="E7" s="2"/>
      <c r="F7" s="1">
        <v>55053</v>
      </c>
      <c r="G7" s="1">
        <v>162923</v>
      </c>
      <c r="H7" s="1">
        <v>38368</v>
      </c>
      <c r="I7" s="2">
        <v>517</v>
      </c>
      <c r="J7" s="1">
        <v>1707374</v>
      </c>
      <c r="K7" s="1">
        <v>296484</v>
      </c>
      <c r="L7" s="1">
        <v>5758736</v>
      </c>
      <c r="M7" s="42"/>
      <c r="N7" s="35">
        <f>IFERROR(B7/J7,0)</f>
        <v>0.12941101363848811</v>
      </c>
      <c r="O7" s="36">
        <f>IFERROR(I7/H7,0)</f>
        <v>1.3474770642201836E-2</v>
      </c>
      <c r="P7" s="34">
        <f>D7*250</f>
        <v>744250</v>
      </c>
      <c r="Q7" s="37">
        <f>ABS(P7-B7)/B7</f>
        <v>2.368363407602522</v>
      </c>
    </row>
    <row r="8" spans="1:17" ht="15" thickBot="1" x14ac:dyDescent="0.35">
      <c r="A8" s="39" t="s">
        <v>23</v>
      </c>
      <c r="B8" s="1">
        <v>112581</v>
      </c>
      <c r="C8" s="2"/>
      <c r="D8" s="1">
        <v>4961</v>
      </c>
      <c r="E8" s="2"/>
      <c r="F8" s="1">
        <v>47537</v>
      </c>
      <c r="G8" s="1">
        <v>60083</v>
      </c>
      <c r="H8" s="1">
        <v>31577</v>
      </c>
      <c r="I8" s="1">
        <v>1391</v>
      </c>
      <c r="J8" s="1">
        <v>3146829</v>
      </c>
      <c r="K8" s="1">
        <v>882630</v>
      </c>
      <c r="L8" s="1">
        <v>3565287</v>
      </c>
      <c r="M8" s="42"/>
      <c r="N8" s="35">
        <f>IFERROR(B8/J8,0)</f>
        <v>3.577601452128476E-2</v>
      </c>
      <c r="O8" s="36">
        <f>IFERROR(I8/H8,0)</f>
        <v>4.4051049814738577E-2</v>
      </c>
      <c r="P8" s="34">
        <f>D8*250</f>
        <v>1240250</v>
      </c>
      <c r="Q8" s="37">
        <f>ABS(P8-B8)/B8</f>
        <v>10.016512555404553</v>
      </c>
    </row>
    <row r="9" spans="1:17" ht="15" thickBot="1" x14ac:dyDescent="0.35">
      <c r="A9" s="39" t="s">
        <v>43</v>
      </c>
      <c r="B9" s="1">
        <v>34170</v>
      </c>
      <c r="C9" s="2"/>
      <c r="D9" s="2">
        <v>763</v>
      </c>
      <c r="E9" s="2"/>
      <c r="F9" s="1">
        <v>16874</v>
      </c>
      <c r="G9" s="1">
        <v>16533</v>
      </c>
      <c r="H9" s="1">
        <v>35091</v>
      </c>
      <c r="I9" s="2">
        <v>784</v>
      </c>
      <c r="J9" s="1">
        <v>414689</v>
      </c>
      <c r="K9" s="1">
        <v>425862</v>
      </c>
      <c r="L9" s="1">
        <v>973764</v>
      </c>
      <c r="M9" s="43"/>
      <c r="N9" s="35">
        <f>IFERROR(B9/J9,0)</f>
        <v>8.2399099083891786E-2</v>
      </c>
      <c r="O9" s="36">
        <f>IFERROR(I9/H9,0)</f>
        <v>2.2341911031318572E-2</v>
      </c>
      <c r="P9" s="34">
        <f>D9*250</f>
        <v>190750</v>
      </c>
      <c r="Q9" s="37">
        <f>ABS(P9-B9)/B9</f>
        <v>4.582382206613989</v>
      </c>
    </row>
    <row r="10" spans="1:17" ht="15" thickBot="1" x14ac:dyDescent="0.35">
      <c r="A10" s="39" t="s">
        <v>63</v>
      </c>
      <c r="B10" s="1">
        <v>20937</v>
      </c>
      <c r="C10" s="2"/>
      <c r="D10" s="2">
        <v>677</v>
      </c>
      <c r="E10" s="2"/>
      <c r="F10" s="1">
        <v>15476</v>
      </c>
      <c r="G10" s="1">
        <v>4784</v>
      </c>
      <c r="H10" s="1">
        <v>29666</v>
      </c>
      <c r="I10" s="2">
        <v>959</v>
      </c>
      <c r="J10" s="1">
        <v>672439</v>
      </c>
      <c r="K10" s="1">
        <v>952802</v>
      </c>
      <c r="L10" s="1">
        <v>705749</v>
      </c>
      <c r="M10" s="42"/>
      <c r="N10" s="35">
        <f>IFERROR(B10/J10,0)</f>
        <v>3.1135909725640541E-2</v>
      </c>
      <c r="O10" s="36">
        <f>IFERROR(I10/H10,0)</f>
        <v>3.232656913638509E-2</v>
      </c>
      <c r="P10" s="34">
        <f>D10*250</f>
        <v>169250</v>
      </c>
      <c r="Q10" s="37">
        <f>ABS(P10-B10)/B10</f>
        <v>7.0837751349285956</v>
      </c>
    </row>
    <row r="11" spans="1:17" ht="15" thickBot="1" x14ac:dyDescent="0.35">
      <c r="A11" s="39" t="s">
        <v>13</v>
      </c>
      <c r="B11" s="1">
        <v>979020</v>
      </c>
      <c r="C11" s="2"/>
      <c r="D11" s="1">
        <v>18363</v>
      </c>
      <c r="E11" s="2"/>
      <c r="F11" s="1">
        <v>649316</v>
      </c>
      <c r="G11" s="1">
        <v>311341</v>
      </c>
      <c r="H11" s="1">
        <v>45583</v>
      </c>
      <c r="I11" s="2">
        <v>855</v>
      </c>
      <c r="J11" s="1">
        <v>12191982</v>
      </c>
      <c r="K11" s="1">
        <v>567657</v>
      </c>
      <c r="L11" s="1">
        <v>21477737</v>
      </c>
      <c r="M11" s="42"/>
      <c r="N11" s="35">
        <f>IFERROR(B11/J11,0)</f>
        <v>8.0300315404008962E-2</v>
      </c>
      <c r="O11" s="36">
        <f>IFERROR(I11/H11,0)</f>
        <v>1.8756992738520939E-2</v>
      </c>
      <c r="P11" s="34">
        <f>D11*250</f>
        <v>4590750</v>
      </c>
      <c r="Q11" s="37">
        <f>ABS(P11-B11)/B11</f>
        <v>3.6891279034136177</v>
      </c>
    </row>
    <row r="12" spans="1:17" ht="15" thickBot="1" x14ac:dyDescent="0.35">
      <c r="A12" s="39" t="s">
        <v>16</v>
      </c>
      <c r="B12" s="1">
        <v>464526</v>
      </c>
      <c r="C12" s="2"/>
      <c r="D12" s="1">
        <v>9380</v>
      </c>
      <c r="E12" s="2"/>
      <c r="F12" s="1">
        <v>292678</v>
      </c>
      <c r="G12" s="1">
        <v>162468</v>
      </c>
      <c r="H12" s="1">
        <v>43751</v>
      </c>
      <c r="I12" s="2">
        <v>883</v>
      </c>
      <c r="J12" s="1">
        <v>4619855</v>
      </c>
      <c r="K12" s="1">
        <v>435120</v>
      </c>
      <c r="L12" s="1">
        <v>10617423</v>
      </c>
      <c r="M12" s="42"/>
      <c r="N12" s="35">
        <f>IFERROR(B12/J12,0)</f>
        <v>0.10054990903394154</v>
      </c>
      <c r="O12" s="36">
        <f>IFERROR(I12/H12,0)</f>
        <v>2.0182395830952434E-2</v>
      </c>
      <c r="P12" s="34">
        <f>D12*250</f>
        <v>2345000</v>
      </c>
      <c r="Q12" s="37">
        <f>ABS(P12-B12)/B12</f>
        <v>4.0481566155608082</v>
      </c>
    </row>
    <row r="13" spans="1:17" ht="13.5" thickBot="1" x14ac:dyDescent="0.35">
      <c r="A13" s="40" t="s">
        <v>64</v>
      </c>
      <c r="B13" s="1">
        <v>6768</v>
      </c>
      <c r="C13" s="2"/>
      <c r="D13" s="2">
        <v>112</v>
      </c>
      <c r="E13" s="2"/>
      <c r="F13" s="1">
        <v>5521</v>
      </c>
      <c r="G13" s="1">
        <v>1135</v>
      </c>
      <c r="H13" s="2"/>
      <c r="I13" s="2"/>
      <c r="J13" s="1">
        <v>84338</v>
      </c>
      <c r="K13" s="2"/>
      <c r="L13" s="2"/>
      <c r="M13" s="42"/>
      <c r="N13" s="35">
        <f>IFERROR(B13/J13,0)</f>
        <v>8.0248523797102136E-2</v>
      </c>
      <c r="O13" s="36">
        <f>IFERROR(I13/H13,0)</f>
        <v>0</v>
      </c>
      <c r="P13" s="34">
        <f>D13*250</f>
        <v>28000</v>
      </c>
      <c r="Q13" s="37">
        <f>ABS(P13-B13)/B13</f>
        <v>3.1371158392434988</v>
      </c>
    </row>
    <row r="14" spans="1:17" ht="15" thickBot="1" x14ac:dyDescent="0.35">
      <c r="A14" s="39" t="s">
        <v>47</v>
      </c>
      <c r="B14" s="1">
        <v>17708</v>
      </c>
      <c r="C14" s="2"/>
      <c r="D14" s="2">
        <v>240</v>
      </c>
      <c r="E14" s="2"/>
      <c r="F14" s="1">
        <v>12684</v>
      </c>
      <c r="G14" s="1">
        <v>4784</v>
      </c>
      <c r="H14" s="1">
        <v>12507</v>
      </c>
      <c r="I14" s="2">
        <v>170</v>
      </c>
      <c r="J14" s="1">
        <v>655563</v>
      </c>
      <c r="K14" s="1">
        <v>463010</v>
      </c>
      <c r="L14" s="1">
        <v>1415872</v>
      </c>
      <c r="M14" s="42"/>
      <c r="N14" s="35">
        <f>IFERROR(B14/J14,0)</f>
        <v>2.7011896644563528E-2</v>
      </c>
      <c r="O14" s="36">
        <f>IFERROR(I14/H14,0)</f>
        <v>1.3592388262572959E-2</v>
      </c>
      <c r="P14" s="34">
        <f>D14*250</f>
        <v>60000</v>
      </c>
      <c r="Q14" s="37">
        <f>ABS(P14-B14)/B14</f>
        <v>2.3882990738649199</v>
      </c>
    </row>
    <row r="15" spans="1:17" ht="15" thickBot="1" x14ac:dyDescent="0.35">
      <c r="A15" s="39" t="s">
        <v>49</v>
      </c>
      <c r="B15" s="1">
        <v>98500</v>
      </c>
      <c r="C15" s="2"/>
      <c r="D15" s="2">
        <v>909</v>
      </c>
      <c r="E15" s="2"/>
      <c r="F15" s="1">
        <v>39900</v>
      </c>
      <c r="G15" s="1">
        <v>57691</v>
      </c>
      <c r="H15" s="1">
        <v>55118</v>
      </c>
      <c r="I15" s="2">
        <v>509</v>
      </c>
      <c r="J15" s="1">
        <v>706739</v>
      </c>
      <c r="K15" s="1">
        <v>395475</v>
      </c>
      <c r="L15" s="1">
        <v>1787065</v>
      </c>
      <c r="M15" s="42"/>
      <c r="N15" s="35">
        <f>IFERROR(B15/J15,0)</f>
        <v>0.13937252649139215</v>
      </c>
      <c r="O15" s="36">
        <f>IFERROR(I15/H15,0)</f>
        <v>9.2347327551797961E-3</v>
      </c>
      <c r="P15" s="34">
        <f>D15*250</f>
        <v>227250</v>
      </c>
      <c r="Q15" s="37">
        <f>ABS(P15-B15)/B15</f>
        <v>1.3071065989847717</v>
      </c>
    </row>
    <row r="16" spans="1:17" ht="15" thickBot="1" x14ac:dyDescent="0.35">
      <c r="A16" s="39" t="s">
        <v>12</v>
      </c>
      <c r="B16" s="1">
        <v>705063</v>
      </c>
      <c r="C16" s="2"/>
      <c r="D16" s="1">
        <v>12686</v>
      </c>
      <c r="E16" s="2"/>
      <c r="F16" s="1">
        <v>364639</v>
      </c>
      <c r="G16" s="1">
        <v>327738</v>
      </c>
      <c r="H16" s="1">
        <v>55640</v>
      </c>
      <c r="I16" s="1">
        <v>1001</v>
      </c>
      <c r="J16" s="1">
        <v>10289223</v>
      </c>
      <c r="K16" s="1">
        <v>811977</v>
      </c>
      <c r="L16" s="1">
        <v>12671821</v>
      </c>
      <c r="M16" s="42"/>
      <c r="N16" s="35">
        <f>IFERROR(B16/J16,0)</f>
        <v>6.8524416275164798E-2</v>
      </c>
      <c r="O16" s="36">
        <f>IFERROR(I16/H16,0)</f>
        <v>1.7990654205607477E-2</v>
      </c>
      <c r="P16" s="34">
        <f>D16*250</f>
        <v>3171500</v>
      </c>
      <c r="Q16" s="37">
        <f>ABS(P16-B16)/B16</f>
        <v>3.4981795952985761</v>
      </c>
    </row>
    <row r="17" spans="1:17" ht="15" thickBot="1" x14ac:dyDescent="0.35">
      <c r="A17" s="39" t="s">
        <v>27</v>
      </c>
      <c r="B17" s="1">
        <v>324537</v>
      </c>
      <c r="C17" s="2"/>
      <c r="D17" s="1">
        <v>5594</v>
      </c>
      <c r="E17" s="2"/>
      <c r="F17" s="1">
        <v>187259</v>
      </c>
      <c r="G17" s="1">
        <v>131684</v>
      </c>
      <c r="H17" s="1">
        <v>48207</v>
      </c>
      <c r="I17" s="2">
        <v>831</v>
      </c>
      <c r="J17" s="1">
        <v>4148596</v>
      </c>
      <c r="K17" s="1">
        <v>616230</v>
      </c>
      <c r="L17" s="1">
        <v>6732219</v>
      </c>
      <c r="M17" s="42"/>
      <c r="N17" s="35">
        <f>IFERROR(B17/J17,0)</f>
        <v>7.8228152367692594E-2</v>
      </c>
      <c r="O17" s="36">
        <f>IFERROR(I17/H17,0)</f>
        <v>1.7238160433132119E-2</v>
      </c>
      <c r="P17" s="34">
        <f>D17*250</f>
        <v>1398500</v>
      </c>
      <c r="Q17" s="37">
        <f>ABS(P17-B17)/B17</f>
        <v>3.3092158983413293</v>
      </c>
    </row>
    <row r="18" spans="1:17" ht="15" thickBot="1" x14ac:dyDescent="0.35">
      <c r="A18" s="39" t="s">
        <v>41</v>
      </c>
      <c r="B18" s="1">
        <v>224258</v>
      </c>
      <c r="C18" s="2"/>
      <c r="D18" s="1">
        <v>2352</v>
      </c>
      <c r="E18" s="2"/>
      <c r="F18" s="1">
        <v>127348</v>
      </c>
      <c r="G18" s="1">
        <v>94558</v>
      </c>
      <c r="H18" s="1">
        <v>71079</v>
      </c>
      <c r="I18" s="2">
        <v>745</v>
      </c>
      <c r="J18" s="1">
        <v>1199154</v>
      </c>
      <c r="K18" s="1">
        <v>380072</v>
      </c>
      <c r="L18" s="1">
        <v>3155070</v>
      </c>
      <c r="M18" s="42"/>
      <c r="N18" s="35">
        <f>IFERROR(B18/J18,0)</f>
        <v>0.18701351119205706</v>
      </c>
      <c r="O18" s="36">
        <f>IFERROR(I18/H18,0)</f>
        <v>1.0481295459981149E-2</v>
      </c>
      <c r="P18" s="34">
        <f>D18*250</f>
        <v>588000</v>
      </c>
      <c r="Q18" s="37">
        <f>ABS(P18-B18)/B18</f>
        <v>1.6219800408458116</v>
      </c>
    </row>
    <row r="19" spans="1:17" ht="15" thickBot="1" x14ac:dyDescent="0.35">
      <c r="A19" s="39" t="s">
        <v>45</v>
      </c>
      <c r="B19" s="1">
        <v>153021</v>
      </c>
      <c r="C19" s="2"/>
      <c r="D19" s="1">
        <v>1529</v>
      </c>
      <c r="E19" s="2"/>
      <c r="F19" s="1">
        <v>90539</v>
      </c>
      <c r="G19" s="1">
        <v>60953</v>
      </c>
      <c r="H19" s="1">
        <v>52525</v>
      </c>
      <c r="I19" s="2">
        <v>525</v>
      </c>
      <c r="J19" s="1">
        <v>812424</v>
      </c>
      <c r="K19" s="1">
        <v>278866</v>
      </c>
      <c r="L19" s="1">
        <v>2913314</v>
      </c>
      <c r="M19" s="42"/>
      <c r="N19" s="35">
        <f>IFERROR(B19/J19,0)</f>
        <v>0.1883511565389501</v>
      </c>
      <c r="O19" s="36">
        <f>IFERROR(I19/H19,0)</f>
        <v>9.9952403617325075E-3</v>
      </c>
      <c r="P19" s="34">
        <f>D19*250</f>
        <v>382250</v>
      </c>
      <c r="Q19" s="37">
        <f>ABS(P19-B19)/B19</f>
        <v>1.4980231471497376</v>
      </c>
    </row>
    <row r="20" spans="1:17" ht="15" thickBot="1" x14ac:dyDescent="0.35">
      <c r="A20" s="39" t="s">
        <v>38</v>
      </c>
      <c r="B20" s="1">
        <v>171755</v>
      </c>
      <c r="C20" s="2"/>
      <c r="D20" s="1">
        <v>1871</v>
      </c>
      <c r="E20" s="2"/>
      <c r="F20" s="1">
        <v>27866</v>
      </c>
      <c r="G20" s="1">
        <v>142018</v>
      </c>
      <c r="H20" s="1">
        <v>38444</v>
      </c>
      <c r="I20" s="2">
        <v>419</v>
      </c>
      <c r="J20" s="1">
        <v>2734137</v>
      </c>
      <c r="K20" s="1">
        <v>611982</v>
      </c>
      <c r="L20" s="1">
        <v>4467673</v>
      </c>
      <c r="M20" s="42"/>
      <c r="N20" s="35">
        <f>IFERROR(B20/J20,0)</f>
        <v>6.2818724884671107E-2</v>
      </c>
      <c r="O20" s="36">
        <f>IFERROR(I20/H20,0)</f>
        <v>1.0898969930288211E-2</v>
      </c>
      <c r="P20" s="34">
        <f>D20*250</f>
        <v>467750</v>
      </c>
      <c r="Q20" s="37">
        <f>ABS(P20-B20)/B20</f>
        <v>1.7233559430584262</v>
      </c>
    </row>
    <row r="21" spans="1:17" ht="15" thickBot="1" x14ac:dyDescent="0.35">
      <c r="A21" s="39" t="s">
        <v>14</v>
      </c>
      <c r="B21" s="1">
        <v>230602</v>
      </c>
      <c r="C21" s="2"/>
      <c r="D21" s="1">
        <v>6391</v>
      </c>
      <c r="E21" s="2"/>
      <c r="F21" s="1">
        <v>192488</v>
      </c>
      <c r="G21" s="1">
        <v>31723</v>
      </c>
      <c r="H21" s="1">
        <v>49605</v>
      </c>
      <c r="I21" s="1">
        <v>1375</v>
      </c>
      <c r="J21" s="1">
        <v>3469174</v>
      </c>
      <c r="K21" s="1">
        <v>746252</v>
      </c>
      <c r="L21" s="1">
        <v>4648794</v>
      </c>
      <c r="M21" s="42"/>
      <c r="N21" s="35">
        <f>IFERROR(B21/J21,0)</f>
        <v>6.6471730734751266E-2</v>
      </c>
      <c r="O21" s="36">
        <f>IFERROR(I21/H21,0)</f>
        <v>2.7718979941538151E-2</v>
      </c>
      <c r="P21" s="34">
        <f>D21*250</f>
        <v>1597750</v>
      </c>
      <c r="Q21" s="37">
        <f>ABS(P21-B21)/B21</f>
        <v>5.9286042618884487</v>
      </c>
    </row>
    <row r="22" spans="1:17" ht="15" thickBot="1" x14ac:dyDescent="0.35">
      <c r="A22" s="39" t="s">
        <v>39</v>
      </c>
      <c r="B22" s="1">
        <v>11265</v>
      </c>
      <c r="C22" s="2"/>
      <c r="D22" s="2">
        <v>190</v>
      </c>
      <c r="E22" s="2"/>
      <c r="F22" s="1">
        <v>8800</v>
      </c>
      <c r="G22" s="1">
        <v>2275</v>
      </c>
      <c r="H22" s="1">
        <v>8380</v>
      </c>
      <c r="I22" s="2">
        <v>141</v>
      </c>
      <c r="J22" s="1">
        <v>861445</v>
      </c>
      <c r="K22" s="1">
        <v>640855</v>
      </c>
      <c r="L22" s="1">
        <v>1344212</v>
      </c>
      <c r="M22" s="42"/>
      <c r="N22" s="35">
        <f>IFERROR(B22/J22,0)</f>
        <v>1.3076865034912269E-2</v>
      </c>
      <c r="O22" s="36">
        <f>IFERROR(I22/H22,0)</f>
        <v>1.6825775656324583E-2</v>
      </c>
      <c r="P22" s="34">
        <f>D22*250</f>
        <v>47500</v>
      </c>
      <c r="Q22" s="37">
        <f>ABS(P22-B22)/B22</f>
        <v>3.2166000887705284</v>
      </c>
    </row>
    <row r="23" spans="1:17" ht="15" thickBot="1" x14ac:dyDescent="0.35">
      <c r="A23" s="39" t="s">
        <v>26</v>
      </c>
      <c r="B23" s="1">
        <v>192858</v>
      </c>
      <c r="C23" s="2"/>
      <c r="D23" s="1">
        <v>4569</v>
      </c>
      <c r="E23" s="2"/>
      <c r="F23" s="1">
        <v>8569</v>
      </c>
      <c r="G23" s="1">
        <v>179720</v>
      </c>
      <c r="H23" s="1">
        <v>31900</v>
      </c>
      <c r="I23" s="2">
        <v>756</v>
      </c>
      <c r="J23" s="1">
        <v>4335442</v>
      </c>
      <c r="K23" s="1">
        <v>717114</v>
      </c>
      <c r="L23" s="1">
        <v>6045680</v>
      </c>
      <c r="M23" s="42"/>
      <c r="N23" s="35">
        <f>IFERROR(B23/J23,0)</f>
        <v>4.4484045686691231E-2</v>
      </c>
      <c r="O23" s="36">
        <f>IFERROR(I23/H23,0)</f>
        <v>2.3699059561128527E-2</v>
      </c>
      <c r="P23" s="34">
        <f>D23*250</f>
        <v>1142250</v>
      </c>
      <c r="Q23" s="37">
        <f>ABS(P23-B23)/B23</f>
        <v>4.9227514544379805</v>
      </c>
    </row>
    <row r="24" spans="1:17" ht="15" thickBot="1" x14ac:dyDescent="0.35">
      <c r="A24" s="39" t="s">
        <v>17</v>
      </c>
      <c r="B24" s="1">
        <v>219252</v>
      </c>
      <c r="C24" s="2"/>
      <c r="D24" s="1">
        <v>10635</v>
      </c>
      <c r="E24" s="2"/>
      <c r="F24" s="1">
        <v>166765</v>
      </c>
      <c r="G24" s="1">
        <v>41852</v>
      </c>
      <c r="H24" s="1">
        <v>31810</v>
      </c>
      <c r="I24" s="1">
        <v>1543</v>
      </c>
      <c r="J24" s="1">
        <v>8250436</v>
      </c>
      <c r="K24" s="1">
        <v>1197016</v>
      </c>
      <c r="L24" s="1">
        <v>6892503</v>
      </c>
      <c r="M24" s="42"/>
      <c r="N24" s="35">
        <f>IFERROR(B24/J24,0)</f>
        <v>2.657459557288851E-2</v>
      </c>
      <c r="O24" s="36">
        <f>IFERROR(I24/H24,0)</f>
        <v>4.850675888085508E-2</v>
      </c>
      <c r="P24" s="34">
        <f>D24*250</f>
        <v>2658750</v>
      </c>
      <c r="Q24" s="37">
        <f>ABS(P24-B24)/B24</f>
        <v>11.126457227300094</v>
      </c>
    </row>
    <row r="25" spans="1:17" ht="15" thickBot="1" x14ac:dyDescent="0.35">
      <c r="A25" s="39" t="s">
        <v>11</v>
      </c>
      <c r="B25" s="1">
        <v>369801</v>
      </c>
      <c r="C25" s="2"/>
      <c r="D25" s="1">
        <v>9357</v>
      </c>
      <c r="E25" s="2"/>
      <c r="F25" s="1">
        <v>152267</v>
      </c>
      <c r="G25" s="1">
        <v>208177</v>
      </c>
      <c r="H25" s="1">
        <v>37029</v>
      </c>
      <c r="I25" s="2">
        <v>937</v>
      </c>
      <c r="J25" s="1">
        <v>6944789</v>
      </c>
      <c r="K25" s="1">
        <v>695393</v>
      </c>
      <c r="L25" s="1">
        <v>9986857</v>
      </c>
      <c r="M25" s="44"/>
      <c r="N25" s="28"/>
    </row>
    <row r="26" spans="1:17" ht="15" thickBot="1" x14ac:dyDescent="0.35">
      <c r="A26" s="39" t="s">
        <v>32</v>
      </c>
      <c r="B26" s="1">
        <v>295001</v>
      </c>
      <c r="C26" s="2"/>
      <c r="D26" s="1">
        <v>3535</v>
      </c>
      <c r="E26" s="2"/>
      <c r="F26" s="1">
        <v>244982</v>
      </c>
      <c r="G26" s="1">
        <v>46484</v>
      </c>
      <c r="H26" s="1">
        <v>52309</v>
      </c>
      <c r="I26" s="2">
        <v>627</v>
      </c>
      <c r="J26" s="1">
        <v>4012524</v>
      </c>
      <c r="K26" s="1">
        <v>711487</v>
      </c>
      <c r="L26" s="1">
        <v>5639632</v>
      </c>
      <c r="M26" s="43"/>
      <c r="N26" s="35">
        <f>IFERROR(B26/J26,0)</f>
        <v>7.3520058696222135E-2</v>
      </c>
      <c r="O26" s="36">
        <f>IFERROR(I26/H26,0)</f>
        <v>1.1986465044256246E-2</v>
      </c>
      <c r="P26" s="34">
        <f>D26*250</f>
        <v>883750</v>
      </c>
      <c r="Q26" s="37">
        <f>ABS(P26-B26)/B26</f>
        <v>1.9957525567709939</v>
      </c>
    </row>
    <row r="27" spans="1:17" ht="15" thickBot="1" x14ac:dyDescent="0.35">
      <c r="A27" s="39" t="s">
        <v>30</v>
      </c>
      <c r="B27" s="1">
        <v>148387</v>
      </c>
      <c r="C27" s="2"/>
      <c r="D27" s="1">
        <v>3769</v>
      </c>
      <c r="E27" s="2"/>
      <c r="F27" s="1">
        <v>121637</v>
      </c>
      <c r="G27" s="1">
        <v>22981</v>
      </c>
      <c r="H27" s="1">
        <v>49859</v>
      </c>
      <c r="I27" s="1">
        <v>1266</v>
      </c>
      <c r="J27" s="1">
        <v>1287816</v>
      </c>
      <c r="K27" s="1">
        <v>432712</v>
      </c>
      <c r="L27" s="1">
        <v>2976149</v>
      </c>
      <c r="M27" s="42"/>
      <c r="N27" s="35">
        <f>IFERROR(B27/J27,0)</f>
        <v>0.11522375867359934</v>
      </c>
      <c r="O27" s="36">
        <f>IFERROR(I27/H27,0)</f>
        <v>2.5391604324194229E-2</v>
      </c>
      <c r="P27" s="34">
        <f>D27*250</f>
        <v>942250</v>
      </c>
      <c r="Q27" s="37">
        <f>ABS(P27-B27)/B27</f>
        <v>5.3499497934455178</v>
      </c>
    </row>
    <row r="28" spans="1:17" ht="15" thickBot="1" x14ac:dyDescent="0.35">
      <c r="A28" s="39" t="s">
        <v>35</v>
      </c>
      <c r="B28" s="1">
        <v>303186</v>
      </c>
      <c r="C28" s="2"/>
      <c r="D28" s="1">
        <v>4033</v>
      </c>
      <c r="E28" s="2"/>
      <c r="F28" s="1">
        <v>80333</v>
      </c>
      <c r="G28" s="1">
        <v>218820</v>
      </c>
      <c r="H28" s="1">
        <v>49400</v>
      </c>
      <c r="I28" s="2">
        <v>657</v>
      </c>
      <c r="J28" s="1">
        <v>3183066</v>
      </c>
      <c r="K28" s="1">
        <v>518632</v>
      </c>
      <c r="L28" s="1">
        <v>6137428</v>
      </c>
      <c r="M28" s="42"/>
      <c r="N28" s="35">
        <f>IFERROR(B28/J28,0)</f>
        <v>9.52496743705597E-2</v>
      </c>
      <c r="O28" s="36">
        <f>IFERROR(I28/H28,0)</f>
        <v>1.3299595141700404E-2</v>
      </c>
      <c r="P28" s="34">
        <f>D28*250</f>
        <v>1008250</v>
      </c>
      <c r="Q28" s="37">
        <f>ABS(P28-B28)/B28</f>
        <v>2.3255163496995244</v>
      </c>
    </row>
    <row r="29" spans="1:17" ht="15" thickBot="1" x14ac:dyDescent="0.35">
      <c r="A29" s="39" t="s">
        <v>51</v>
      </c>
      <c r="B29" s="1">
        <v>59796</v>
      </c>
      <c r="C29" s="2"/>
      <c r="D29" s="2">
        <v>658</v>
      </c>
      <c r="E29" s="2"/>
      <c r="F29" s="1">
        <v>43291</v>
      </c>
      <c r="G29" s="1">
        <v>15847</v>
      </c>
      <c r="H29" s="1">
        <v>55948</v>
      </c>
      <c r="I29" s="2">
        <v>616</v>
      </c>
      <c r="J29" s="1">
        <v>642514</v>
      </c>
      <c r="K29" s="1">
        <v>601167</v>
      </c>
      <c r="L29" s="1">
        <v>1068778</v>
      </c>
      <c r="M29" s="42"/>
      <c r="N29" s="35">
        <f>IFERROR(B29/J29,0)</f>
        <v>9.306567638993081E-2</v>
      </c>
      <c r="O29" s="36">
        <f>IFERROR(I29/H29,0)</f>
        <v>1.1010223779223565E-2</v>
      </c>
      <c r="P29" s="34">
        <f>D29*250</f>
        <v>164500</v>
      </c>
      <c r="Q29" s="37">
        <f>ABS(P29-B29)/B29</f>
        <v>1.7510201351260954</v>
      </c>
    </row>
    <row r="30" spans="1:17" ht="15" thickBot="1" x14ac:dyDescent="0.35">
      <c r="A30" s="39" t="s">
        <v>50</v>
      </c>
      <c r="B30" s="1">
        <v>122952</v>
      </c>
      <c r="C30" s="2"/>
      <c r="D30" s="2">
        <v>982</v>
      </c>
      <c r="E30" s="2"/>
      <c r="F30" s="1">
        <v>60654</v>
      </c>
      <c r="G30" s="1">
        <v>61316</v>
      </c>
      <c r="H30" s="1">
        <v>63561</v>
      </c>
      <c r="I30" s="2">
        <v>508</v>
      </c>
      <c r="J30" s="1">
        <v>731994</v>
      </c>
      <c r="K30" s="1">
        <v>378407</v>
      </c>
      <c r="L30" s="1">
        <v>1934408</v>
      </c>
      <c r="M30" s="42"/>
      <c r="N30" s="35">
        <f>IFERROR(B30/J30,0)</f>
        <v>0.16796858990647465</v>
      </c>
      <c r="O30" s="36">
        <f>IFERROR(I30/H30,0)</f>
        <v>7.9923223360236616E-3</v>
      </c>
      <c r="P30" s="34">
        <f>D30*250</f>
        <v>245500</v>
      </c>
      <c r="Q30" s="37">
        <f>ABS(P30-B30)/B30</f>
        <v>0.99671416487735054</v>
      </c>
    </row>
    <row r="31" spans="1:17" ht="15" thickBot="1" x14ac:dyDescent="0.35">
      <c r="A31" s="39" t="s">
        <v>31</v>
      </c>
      <c r="B31" s="1">
        <v>146317</v>
      </c>
      <c r="C31" s="2"/>
      <c r="D31" s="1">
        <v>2095</v>
      </c>
      <c r="E31" s="2"/>
      <c r="F31" s="1">
        <v>82089</v>
      </c>
      <c r="G31" s="1">
        <v>62133</v>
      </c>
      <c r="H31" s="1">
        <v>47503</v>
      </c>
      <c r="I31" s="2">
        <v>680</v>
      </c>
      <c r="J31" s="1">
        <v>1607005</v>
      </c>
      <c r="K31" s="1">
        <v>521728</v>
      </c>
      <c r="L31" s="1">
        <v>3080156</v>
      </c>
      <c r="M31" s="42"/>
      <c r="N31" s="35">
        <f>IFERROR(B31/J31,0)</f>
        <v>9.1049498912573384E-2</v>
      </c>
      <c r="O31" s="36">
        <f>IFERROR(I31/H31,0)</f>
        <v>1.4314885375660485E-2</v>
      </c>
      <c r="P31" s="34">
        <f>D31*250</f>
        <v>523750</v>
      </c>
      <c r="Q31" s="37">
        <f>ABS(P31-B31)/B31</f>
        <v>2.5795567158976742</v>
      </c>
    </row>
    <row r="32" spans="1:17" ht="15" thickBot="1" x14ac:dyDescent="0.35">
      <c r="A32" s="39" t="s">
        <v>42</v>
      </c>
      <c r="B32" s="1">
        <v>19313</v>
      </c>
      <c r="C32" s="2"/>
      <c r="D32" s="2">
        <v>517</v>
      </c>
      <c r="E32" s="2"/>
      <c r="F32" s="1">
        <v>14226</v>
      </c>
      <c r="G32" s="1">
        <v>4570</v>
      </c>
      <c r="H32" s="1">
        <v>14204</v>
      </c>
      <c r="I32" s="2">
        <v>380</v>
      </c>
      <c r="J32" s="1">
        <v>785563</v>
      </c>
      <c r="K32" s="1">
        <v>577743</v>
      </c>
      <c r="L32" s="1">
        <v>1359711</v>
      </c>
      <c r="M32" s="42"/>
      <c r="N32" s="35">
        <f>IFERROR(B32/J32,0)</f>
        <v>2.4584915531917873E-2</v>
      </c>
      <c r="O32" s="36">
        <f>IFERROR(I32/H32,0)</f>
        <v>2.6753027316248942E-2</v>
      </c>
      <c r="P32" s="34">
        <f>D32*250</f>
        <v>129250</v>
      </c>
      <c r="Q32" s="37">
        <f>ABS(P32-B32)/B32</f>
        <v>5.6923833687153733</v>
      </c>
    </row>
    <row r="33" spans="1:17" ht="15" thickBot="1" x14ac:dyDescent="0.35">
      <c r="A33" s="39" t="s">
        <v>8</v>
      </c>
      <c r="B33" s="1">
        <v>333766</v>
      </c>
      <c r="C33" s="2"/>
      <c r="D33" s="1">
        <v>17078</v>
      </c>
      <c r="E33" s="2"/>
      <c r="F33" s="1">
        <v>194881</v>
      </c>
      <c r="G33" s="1">
        <v>121807</v>
      </c>
      <c r="H33" s="1">
        <v>37577</v>
      </c>
      <c r="I33" s="1">
        <v>1923</v>
      </c>
      <c r="J33" s="1">
        <v>5827339</v>
      </c>
      <c r="K33" s="1">
        <v>656070</v>
      </c>
      <c r="L33" s="1">
        <v>8882190</v>
      </c>
      <c r="M33" s="42"/>
      <c r="N33" s="35">
        <f>IFERROR(B33/J33,0)</f>
        <v>5.7275885271133191E-2</v>
      </c>
      <c r="O33" s="36">
        <f>IFERROR(I33/H33,0)</f>
        <v>5.1174920829230648E-2</v>
      </c>
      <c r="P33" s="34">
        <f>D33*250</f>
        <v>4269500</v>
      </c>
      <c r="Q33" s="37">
        <f>ABS(P33-B33)/B33</f>
        <v>11.791896118837748</v>
      </c>
    </row>
    <row r="34" spans="1:17" ht="15" thickBot="1" x14ac:dyDescent="0.35">
      <c r="A34" s="39" t="s">
        <v>44</v>
      </c>
      <c r="B34" s="1">
        <v>91852</v>
      </c>
      <c r="C34" s="2"/>
      <c r="D34" s="1">
        <v>1504</v>
      </c>
      <c r="E34" s="2"/>
      <c r="F34" s="1">
        <v>31102</v>
      </c>
      <c r="G34" s="1">
        <v>59246</v>
      </c>
      <c r="H34" s="1">
        <v>43805</v>
      </c>
      <c r="I34" s="2">
        <v>717</v>
      </c>
      <c r="J34" s="1">
        <v>1521747</v>
      </c>
      <c r="K34" s="1">
        <v>725737</v>
      </c>
      <c r="L34" s="1">
        <v>2096829</v>
      </c>
      <c r="M34" s="42"/>
      <c r="N34" s="35">
        <f>IFERROR(B34/J34,0)</f>
        <v>6.0359573569062401E-2</v>
      </c>
      <c r="O34" s="36">
        <f>IFERROR(I34/H34,0)</f>
        <v>1.6367994521173383E-2</v>
      </c>
      <c r="P34" s="34">
        <f>D34*250</f>
        <v>376000</v>
      </c>
      <c r="Q34" s="37">
        <f>ABS(P34-B34)/B34</f>
        <v>3.0935417846100246</v>
      </c>
    </row>
    <row r="35" spans="1:17" ht="15" thickBot="1" x14ac:dyDescent="0.35">
      <c r="A35" s="39" t="s">
        <v>7</v>
      </c>
      <c r="B35" s="1">
        <v>666642</v>
      </c>
      <c r="C35" s="2"/>
      <c r="D35" s="1">
        <v>34437</v>
      </c>
      <c r="E35" s="2"/>
      <c r="F35" s="1">
        <v>440567</v>
      </c>
      <c r="G35" s="1">
        <v>191638</v>
      </c>
      <c r="H35" s="1">
        <v>34268</v>
      </c>
      <c r="I35" s="1">
        <v>1770</v>
      </c>
      <c r="J35" s="1">
        <v>18962849</v>
      </c>
      <c r="K35" s="1">
        <v>974775</v>
      </c>
      <c r="L35" s="1">
        <v>19453561</v>
      </c>
      <c r="M35" s="42"/>
      <c r="N35" s="35">
        <f>IFERROR(B35/J35,0)</f>
        <v>3.515516049302507E-2</v>
      </c>
      <c r="O35" s="36">
        <f>IFERROR(I35/H35,0)</f>
        <v>5.165168670479748E-2</v>
      </c>
      <c r="P35" s="34">
        <f>D35*250</f>
        <v>8609250</v>
      </c>
      <c r="Q35" s="37">
        <f>ABS(P35-B35)/B35</f>
        <v>11.91435283105475</v>
      </c>
    </row>
    <row r="36" spans="1:17" ht="15" thickBot="1" x14ac:dyDescent="0.35">
      <c r="A36" s="39" t="s">
        <v>24</v>
      </c>
      <c r="B36" s="1">
        <v>354514</v>
      </c>
      <c r="C36" s="2"/>
      <c r="D36" s="1">
        <v>5210</v>
      </c>
      <c r="E36" s="2"/>
      <c r="F36" s="1">
        <v>293555</v>
      </c>
      <c r="G36" s="1">
        <v>55749</v>
      </c>
      <c r="H36" s="1">
        <v>33802</v>
      </c>
      <c r="I36" s="2">
        <v>497</v>
      </c>
      <c r="J36" s="1">
        <v>5172498</v>
      </c>
      <c r="K36" s="1">
        <v>493179</v>
      </c>
      <c r="L36" s="1">
        <v>10488084</v>
      </c>
      <c r="M36" s="42"/>
      <c r="N36" s="35">
        <f>IFERROR(B36/J36,0)</f>
        <v>6.8538257530500732E-2</v>
      </c>
      <c r="O36" s="36">
        <f>IFERROR(I36/H36,0)</f>
        <v>1.4703271995739897E-2</v>
      </c>
      <c r="P36" s="34">
        <f>D36*250</f>
        <v>1302500</v>
      </c>
      <c r="Q36" s="37">
        <f>ABS(P36-B36)/B36</f>
        <v>2.6740439023564653</v>
      </c>
    </row>
    <row r="37" spans="1:17" ht="15" thickBot="1" x14ac:dyDescent="0.35">
      <c r="A37" s="39" t="s">
        <v>53</v>
      </c>
      <c r="B37" s="1">
        <v>77232</v>
      </c>
      <c r="C37" s="2"/>
      <c r="D37" s="2">
        <v>902</v>
      </c>
      <c r="E37" s="2"/>
      <c r="F37" s="1">
        <v>68105</v>
      </c>
      <c r="G37" s="1">
        <v>8225</v>
      </c>
      <c r="H37" s="1">
        <v>101346</v>
      </c>
      <c r="I37" s="1">
        <v>1184</v>
      </c>
      <c r="J37" s="1">
        <v>346071</v>
      </c>
      <c r="K37" s="1">
        <v>454124</v>
      </c>
      <c r="L37" s="1">
        <v>762062</v>
      </c>
      <c r="M37" s="42"/>
      <c r="N37" s="35">
        <f>IFERROR(B37/J37,0)</f>
        <v>0.22316807822672227</v>
      </c>
      <c r="O37" s="36">
        <f>IFERROR(I37/H37,0)</f>
        <v>1.1682750182542971E-2</v>
      </c>
      <c r="P37" s="34">
        <f>D37*250</f>
        <v>225500</v>
      </c>
      <c r="Q37" s="37">
        <f>ABS(P37-B37)/B37</f>
        <v>1.919774186865548</v>
      </c>
    </row>
    <row r="38" spans="1:17" ht="15" thickBot="1" x14ac:dyDescent="0.35">
      <c r="A38" s="39" t="s">
        <v>21</v>
      </c>
      <c r="B38" s="1">
        <v>399808</v>
      </c>
      <c r="C38" s="2"/>
      <c r="D38" s="1">
        <v>6346</v>
      </c>
      <c r="E38" s="2"/>
      <c r="F38" s="1">
        <v>254775</v>
      </c>
      <c r="G38" s="1">
        <v>138687</v>
      </c>
      <c r="H38" s="1">
        <v>34203</v>
      </c>
      <c r="I38" s="2">
        <v>543</v>
      </c>
      <c r="J38" s="1">
        <v>5897815</v>
      </c>
      <c r="K38" s="1">
        <v>504557</v>
      </c>
      <c r="L38" s="1">
        <v>11689100</v>
      </c>
      <c r="M38" s="42"/>
      <c r="N38" s="35">
        <f>IFERROR(B38/J38,0)</f>
        <v>6.778917276991564E-2</v>
      </c>
      <c r="O38" s="36">
        <f>IFERROR(I38/H38,0)</f>
        <v>1.5875800368388739E-2</v>
      </c>
      <c r="P38" s="34">
        <f>D38*250</f>
        <v>1586500</v>
      </c>
      <c r="Q38" s="37">
        <f>ABS(P38-B38)/B38</f>
        <v>2.9681547142628464</v>
      </c>
    </row>
    <row r="39" spans="1:17" ht="15" thickBot="1" x14ac:dyDescent="0.35">
      <c r="A39" s="39" t="s">
        <v>46</v>
      </c>
      <c r="B39" s="1">
        <v>187567</v>
      </c>
      <c r="C39" s="2"/>
      <c r="D39" s="1">
        <v>1704</v>
      </c>
      <c r="E39" s="2"/>
      <c r="F39" s="1">
        <v>152969</v>
      </c>
      <c r="G39" s="1">
        <v>32894</v>
      </c>
      <c r="H39" s="1">
        <v>47402</v>
      </c>
      <c r="I39" s="2">
        <v>431</v>
      </c>
      <c r="J39" s="1">
        <v>2071937</v>
      </c>
      <c r="K39" s="1">
        <v>523617</v>
      </c>
      <c r="L39" s="1">
        <v>3956971</v>
      </c>
      <c r="M39" s="42"/>
      <c r="N39" s="35">
        <f>IFERROR(B39/J39,0)</f>
        <v>9.052736642089021E-2</v>
      </c>
      <c r="O39" s="36">
        <f>IFERROR(I39/H39,0)</f>
        <v>9.0924433568203879E-3</v>
      </c>
      <c r="P39" s="34">
        <f>D39*250</f>
        <v>426000</v>
      </c>
      <c r="Q39" s="37">
        <f>ABS(P39-B39)/B39</f>
        <v>1.2711884286681558</v>
      </c>
    </row>
    <row r="40" spans="1:17" ht="15" thickBot="1" x14ac:dyDescent="0.35">
      <c r="A40" s="39" t="s">
        <v>37</v>
      </c>
      <c r="B40" s="1">
        <v>70832</v>
      </c>
      <c r="C40" s="2"/>
      <c r="D40" s="2">
        <v>885</v>
      </c>
      <c r="E40" s="2"/>
      <c r="F40" s="2" t="s">
        <v>104</v>
      </c>
      <c r="G40" s="2" t="s">
        <v>104</v>
      </c>
      <c r="H40" s="1">
        <v>16794</v>
      </c>
      <c r="I40" s="2">
        <v>210</v>
      </c>
      <c r="J40" s="1">
        <v>1028119</v>
      </c>
      <c r="K40" s="1">
        <v>243761</v>
      </c>
      <c r="L40" s="1">
        <v>4217737</v>
      </c>
      <c r="M40" s="42"/>
      <c r="N40" s="35">
        <f>IFERROR(B40/J40,0)</f>
        <v>6.8894748565098016E-2</v>
      </c>
      <c r="O40" s="36">
        <f>IFERROR(I40/H40,0)</f>
        <v>1.2504465880671669E-2</v>
      </c>
      <c r="P40" s="34">
        <f>D40*250</f>
        <v>221250</v>
      </c>
      <c r="Q40" s="37">
        <f>ABS(P40-B40)/B40</f>
        <v>2.123588208719223</v>
      </c>
    </row>
    <row r="41" spans="1:17" ht="15" thickBot="1" x14ac:dyDescent="0.35">
      <c r="A41" s="39" t="s">
        <v>19</v>
      </c>
      <c r="B41" s="1">
        <v>349360</v>
      </c>
      <c r="C41" s="2"/>
      <c r="D41" s="1">
        <v>10318</v>
      </c>
      <c r="E41" s="2"/>
      <c r="F41" s="1">
        <v>209604</v>
      </c>
      <c r="G41" s="1">
        <v>129438</v>
      </c>
      <c r="H41" s="1">
        <v>27290</v>
      </c>
      <c r="I41" s="2">
        <v>806</v>
      </c>
      <c r="J41" s="1">
        <v>3515369</v>
      </c>
      <c r="K41" s="1">
        <v>274596</v>
      </c>
      <c r="L41" s="1">
        <v>12801989</v>
      </c>
      <c r="M41" s="42"/>
      <c r="N41" s="35">
        <f>IFERROR(B41/J41,0)</f>
        <v>9.938074779631953E-2</v>
      </c>
      <c r="O41" s="36">
        <f>IFERROR(I41/H41,0)</f>
        <v>2.9534628068889703E-2</v>
      </c>
      <c r="P41" s="34">
        <f>D41*250</f>
        <v>2579500</v>
      </c>
      <c r="Q41" s="37">
        <f>ABS(P41-B41)/B41</f>
        <v>6.3835012594458442</v>
      </c>
    </row>
    <row r="42" spans="1:17" ht="13.5" thickBot="1" x14ac:dyDescent="0.35">
      <c r="A42" s="54" t="s">
        <v>65</v>
      </c>
      <c r="B42" s="55">
        <v>90705</v>
      </c>
      <c r="C42" s="56"/>
      <c r="D42" s="55">
        <v>1076</v>
      </c>
      <c r="E42" s="56"/>
      <c r="F42" s="55">
        <v>41768</v>
      </c>
      <c r="G42" s="55">
        <v>47861</v>
      </c>
      <c r="H42" s="55">
        <v>26781</v>
      </c>
      <c r="I42" s="56">
        <v>318</v>
      </c>
      <c r="J42" s="55">
        <v>464073</v>
      </c>
      <c r="K42" s="55">
        <v>137018</v>
      </c>
      <c r="L42" s="55">
        <v>3386941</v>
      </c>
      <c r="M42" s="42"/>
      <c r="N42" s="35">
        <f>IFERROR(B42/J42,0)</f>
        <v>0.195454163461352</v>
      </c>
      <c r="O42" s="36">
        <f>IFERROR(I42/H42,0)</f>
        <v>1.1874089839811806E-2</v>
      </c>
      <c r="P42" s="34">
        <f>D42*250</f>
        <v>269000</v>
      </c>
      <c r="Q42" s="37">
        <f>ABS(P42-B42)/B42</f>
        <v>1.9656579019899674</v>
      </c>
    </row>
    <row r="43" spans="1:17" ht="15" thickBot="1" x14ac:dyDescent="0.35">
      <c r="A43" s="39" t="s">
        <v>40</v>
      </c>
      <c r="B43" s="1">
        <v>53954</v>
      </c>
      <c r="C43" s="2"/>
      <c r="D43" s="1">
        <v>1346</v>
      </c>
      <c r="E43" s="2"/>
      <c r="F43" s="1">
        <v>3619</v>
      </c>
      <c r="G43" s="1">
        <v>48989</v>
      </c>
      <c r="H43" s="1">
        <v>50931</v>
      </c>
      <c r="I43" s="1">
        <v>1271</v>
      </c>
      <c r="J43" s="1">
        <v>1519021</v>
      </c>
      <c r="K43" s="1">
        <v>1433903</v>
      </c>
      <c r="L43" s="1">
        <v>1059361</v>
      </c>
      <c r="M43" s="42"/>
      <c r="N43" s="35">
        <f>IFERROR(B43/J43,0)</f>
        <v>3.5518929626384359E-2</v>
      </c>
      <c r="O43" s="36">
        <f>IFERROR(I43/H43,0)</f>
        <v>2.4955331723311932E-2</v>
      </c>
      <c r="P43" s="34">
        <f>D43*250</f>
        <v>336500</v>
      </c>
      <c r="Q43" s="37">
        <f>ABS(P43-B43)/B43</f>
        <v>5.2367943062608893</v>
      </c>
    </row>
    <row r="44" spans="1:17" ht="15" thickBot="1" x14ac:dyDescent="0.35">
      <c r="A44" s="39" t="s">
        <v>25</v>
      </c>
      <c r="B44" s="1">
        <v>213120</v>
      </c>
      <c r="C44" s="2"/>
      <c r="D44" s="1">
        <v>4346</v>
      </c>
      <c r="E44" s="2"/>
      <c r="F44" s="1">
        <v>112233</v>
      </c>
      <c r="G44" s="1">
        <v>96541</v>
      </c>
      <c r="H44" s="1">
        <v>41393</v>
      </c>
      <c r="I44" s="2">
        <v>844</v>
      </c>
      <c r="J44" s="1">
        <v>2639859</v>
      </c>
      <c r="K44" s="1">
        <v>512722</v>
      </c>
      <c r="L44" s="1">
        <v>5148714</v>
      </c>
      <c r="M44" s="42"/>
      <c r="N44" s="35">
        <f>IFERROR(B44/J44,0)</f>
        <v>8.0731584527810013E-2</v>
      </c>
      <c r="O44" s="36">
        <f>IFERROR(I44/H44,0)</f>
        <v>2.0389921001135458E-2</v>
      </c>
      <c r="P44" s="34">
        <f>D44*250</f>
        <v>1086500</v>
      </c>
      <c r="Q44" s="37">
        <f>ABS(P44-B44)/B44</f>
        <v>4.0980668168168171</v>
      </c>
    </row>
    <row r="45" spans="1:17" ht="15" thickBot="1" x14ac:dyDescent="0.35">
      <c r="A45" s="39" t="s">
        <v>54</v>
      </c>
      <c r="B45" s="1">
        <v>78280</v>
      </c>
      <c r="C45" s="2"/>
      <c r="D45" s="2">
        <v>888</v>
      </c>
      <c r="E45" s="2"/>
      <c r="F45" s="1">
        <v>61010</v>
      </c>
      <c r="G45" s="1">
        <v>16382</v>
      </c>
      <c r="H45" s="1">
        <v>88486</v>
      </c>
      <c r="I45" s="1">
        <v>1004</v>
      </c>
      <c r="J45" s="1">
        <v>323484</v>
      </c>
      <c r="K45" s="1">
        <v>365660</v>
      </c>
      <c r="L45" s="1">
        <v>884659</v>
      </c>
      <c r="M45" s="42"/>
      <c r="N45" s="35">
        <f>IFERROR(B45/J45,0)</f>
        <v>0.24199033027908645</v>
      </c>
      <c r="O45" s="36">
        <f>IFERROR(I45/H45,0)</f>
        <v>1.1346427683475352E-2</v>
      </c>
      <c r="P45" s="34">
        <f>D45*250</f>
        <v>222000</v>
      </c>
      <c r="Q45" s="37">
        <f>ABS(P45-B45)/B45</f>
        <v>1.8359734287174245</v>
      </c>
    </row>
    <row r="46" spans="1:17" ht="15" thickBot="1" x14ac:dyDescent="0.35">
      <c r="A46" s="39" t="s">
        <v>20</v>
      </c>
      <c r="B46" s="1">
        <v>356716</v>
      </c>
      <c r="C46" s="2"/>
      <c r="D46" s="1">
        <v>4526</v>
      </c>
      <c r="E46" s="2"/>
      <c r="F46" s="1">
        <v>318523</v>
      </c>
      <c r="G46" s="1">
        <v>33667</v>
      </c>
      <c r="H46" s="1">
        <v>52234</v>
      </c>
      <c r="I46" s="2">
        <v>663</v>
      </c>
      <c r="J46" s="1">
        <v>4398584</v>
      </c>
      <c r="K46" s="1">
        <v>644087</v>
      </c>
      <c r="L46" s="1">
        <v>6829174</v>
      </c>
      <c r="M46" s="42"/>
      <c r="N46" s="35">
        <f>IFERROR(B46/J46,0)</f>
        <v>8.1097916966005421E-2</v>
      </c>
      <c r="O46" s="36">
        <f>IFERROR(I46/H46,0)</f>
        <v>1.2692882030861125E-2</v>
      </c>
      <c r="P46" s="34">
        <f>D46*250</f>
        <v>1131500</v>
      </c>
      <c r="Q46" s="37">
        <f>ABS(P46-B46)/B46</f>
        <v>2.1719911638390204</v>
      </c>
    </row>
    <row r="47" spans="1:17" ht="15" thickBot="1" x14ac:dyDescent="0.35">
      <c r="A47" s="39" t="s">
        <v>15</v>
      </c>
      <c r="B47" s="1">
        <v>1235838</v>
      </c>
      <c r="C47" s="2"/>
      <c r="D47" s="1">
        <v>21834</v>
      </c>
      <c r="E47" s="2"/>
      <c r="F47" s="1">
        <v>976808</v>
      </c>
      <c r="G47" s="1">
        <v>237196</v>
      </c>
      <c r="H47" s="1">
        <v>42621</v>
      </c>
      <c r="I47" s="2">
        <v>753</v>
      </c>
      <c r="J47" s="1">
        <v>11660362</v>
      </c>
      <c r="K47" s="1">
        <v>402139</v>
      </c>
      <c r="L47" s="1">
        <v>28995881</v>
      </c>
      <c r="M47" s="42"/>
      <c r="N47" s="35">
        <f>IFERROR(B47/J47,0)</f>
        <v>0.10598624639612389</v>
      </c>
      <c r="O47" s="36">
        <f>IFERROR(I47/H47,0)</f>
        <v>1.7667347082424158E-2</v>
      </c>
      <c r="P47" s="34">
        <f>D47*250</f>
        <v>5458500</v>
      </c>
      <c r="Q47" s="37">
        <f>ABS(P47-B47)/B47</f>
        <v>3.416841042272531</v>
      </c>
    </row>
    <row r="48" spans="1:17" ht="13.5" thickBot="1" x14ac:dyDescent="0.35">
      <c r="A48" s="40" t="s">
        <v>66</v>
      </c>
      <c r="B48" s="1">
        <v>1538</v>
      </c>
      <c r="C48" s="2"/>
      <c r="D48" s="2">
        <v>23</v>
      </c>
      <c r="E48" s="2"/>
      <c r="F48" s="1">
        <v>1453</v>
      </c>
      <c r="G48" s="2">
        <v>62</v>
      </c>
      <c r="H48" s="2"/>
      <c r="I48" s="2"/>
      <c r="J48" s="1">
        <v>28345</v>
      </c>
      <c r="K48" s="2"/>
      <c r="L48" s="2"/>
      <c r="M48" s="42"/>
      <c r="N48" s="35">
        <f>IFERROR(B48/J48,0)</f>
        <v>5.4260010583877229E-2</v>
      </c>
      <c r="O48" s="36">
        <f>IFERROR(I48/H48,0)</f>
        <v>0</v>
      </c>
      <c r="P48" s="34">
        <f>D48*250</f>
        <v>5750</v>
      </c>
      <c r="Q48" s="37">
        <f>ABS(P48-B48)/B48</f>
        <v>2.7386215864759427</v>
      </c>
    </row>
    <row r="49" spans="1:17" ht="15" thickBot="1" x14ac:dyDescent="0.35">
      <c r="A49" s="39" t="s">
        <v>28</v>
      </c>
      <c r="B49" s="1">
        <v>190044</v>
      </c>
      <c r="C49" s="2"/>
      <c r="D49" s="2">
        <v>849</v>
      </c>
      <c r="E49" s="2"/>
      <c r="F49" s="1">
        <v>126690</v>
      </c>
      <c r="G49" s="1">
        <v>62505</v>
      </c>
      <c r="H49" s="1">
        <v>59278</v>
      </c>
      <c r="I49" s="2">
        <v>265</v>
      </c>
      <c r="J49" s="1">
        <v>2014723</v>
      </c>
      <c r="K49" s="1">
        <v>628431</v>
      </c>
      <c r="L49" s="1">
        <v>3205958</v>
      </c>
      <c r="M49" s="42"/>
      <c r="N49" s="35">
        <f>IFERROR(B49/J49,0)</f>
        <v>9.4327607318723222E-2</v>
      </c>
      <c r="O49" s="36">
        <f>IFERROR(I49/H49,0)</f>
        <v>4.4704612166402372E-3</v>
      </c>
      <c r="P49" s="34">
        <f>D49*250</f>
        <v>212250</v>
      </c>
      <c r="Q49" s="37">
        <f>ABS(P49-B49)/B49</f>
        <v>0.11684662499210709</v>
      </c>
    </row>
    <row r="50" spans="1:17" ht="15" thickBot="1" x14ac:dyDescent="0.35">
      <c r="A50" s="39" t="s">
        <v>48</v>
      </c>
      <c r="B50" s="1">
        <v>4005</v>
      </c>
      <c r="C50" s="2"/>
      <c r="D50" s="2">
        <v>67</v>
      </c>
      <c r="E50" s="2"/>
      <c r="F50" s="1">
        <v>2439</v>
      </c>
      <c r="G50" s="1">
        <v>1499</v>
      </c>
      <c r="H50" s="1">
        <v>6418</v>
      </c>
      <c r="I50" s="2">
        <v>107</v>
      </c>
      <c r="J50" s="1">
        <v>221409</v>
      </c>
      <c r="K50" s="1">
        <v>354828</v>
      </c>
      <c r="L50" s="1">
        <v>623989</v>
      </c>
      <c r="M50" s="42"/>
      <c r="N50" s="35">
        <f>IFERROR(B50/J50,0)</f>
        <v>1.8088695581480428E-2</v>
      </c>
      <c r="O50" s="36">
        <f>IFERROR(I50/H50,0)</f>
        <v>1.6671860392645683E-2</v>
      </c>
      <c r="P50" s="34">
        <f>D50*250</f>
        <v>16750</v>
      </c>
      <c r="Q50" s="37">
        <f>ABS(P50-B50)/B50</f>
        <v>3.1822721598002497</v>
      </c>
    </row>
    <row r="51" spans="1:17" ht="15" thickBot="1" x14ac:dyDescent="0.35">
      <c r="A51" s="39" t="s">
        <v>29</v>
      </c>
      <c r="B51" s="1">
        <v>230444</v>
      </c>
      <c r="C51" s="2"/>
      <c r="D51" s="1">
        <v>4044</v>
      </c>
      <c r="E51" s="2"/>
      <c r="F51" s="1">
        <v>23858</v>
      </c>
      <c r="G51" s="1">
        <v>202542</v>
      </c>
      <c r="H51" s="1">
        <v>26998</v>
      </c>
      <c r="I51" s="2">
        <v>474</v>
      </c>
      <c r="J51" s="1">
        <v>3738545</v>
      </c>
      <c r="K51" s="1">
        <v>437999</v>
      </c>
      <c r="L51" s="1">
        <v>8535519</v>
      </c>
      <c r="M51" s="42"/>
      <c r="N51" s="35">
        <f>IFERROR(B51/J51,0)</f>
        <v>6.1640023057098418E-2</v>
      </c>
      <c r="O51" s="36">
        <f>IFERROR(I51/H51,0)</f>
        <v>1.7556856063412105E-2</v>
      </c>
      <c r="P51" s="34">
        <f>D51*250</f>
        <v>1011000</v>
      </c>
      <c r="Q51" s="37">
        <f>ABS(P51-B51)/B51</f>
        <v>3.3871830032459078</v>
      </c>
    </row>
    <row r="52" spans="1:17" ht="15" thickBot="1" x14ac:dyDescent="0.35">
      <c r="A52" s="39" t="s">
        <v>9</v>
      </c>
      <c r="B52" s="1">
        <v>164331</v>
      </c>
      <c r="C52" s="2"/>
      <c r="D52" s="1">
        <v>2723</v>
      </c>
      <c r="E52" s="2"/>
      <c r="F52" s="1">
        <v>65053</v>
      </c>
      <c r="G52" s="1">
        <v>96555</v>
      </c>
      <c r="H52" s="1">
        <v>21580</v>
      </c>
      <c r="I52" s="2">
        <v>358</v>
      </c>
      <c r="J52" s="1">
        <v>2894367</v>
      </c>
      <c r="K52" s="1">
        <v>380093</v>
      </c>
      <c r="L52" s="1">
        <v>7614893</v>
      </c>
      <c r="M52" s="42"/>
      <c r="N52" s="35">
        <f>IFERROR(B52/J52,0)</f>
        <v>5.6776144835813842E-2</v>
      </c>
      <c r="O52" s="36">
        <f>IFERROR(I52/H52,0)</f>
        <v>1.6589434661723818E-2</v>
      </c>
      <c r="P52" s="34">
        <f>D52*250</f>
        <v>680750</v>
      </c>
      <c r="Q52" s="37">
        <f>ABS(P52-B52)/B52</f>
        <v>3.1425537482276624</v>
      </c>
    </row>
    <row r="53" spans="1:17" ht="15" thickBot="1" x14ac:dyDescent="0.35">
      <c r="A53" s="39" t="s">
        <v>56</v>
      </c>
      <c r="B53" s="1">
        <v>45046</v>
      </c>
      <c r="C53" s="2"/>
      <c r="D53" s="2">
        <v>712</v>
      </c>
      <c r="E53" s="2"/>
      <c r="F53" s="1">
        <v>29008</v>
      </c>
      <c r="G53" s="1">
        <v>15326</v>
      </c>
      <c r="H53" s="1">
        <v>25135</v>
      </c>
      <c r="I53" s="2">
        <v>397</v>
      </c>
      <c r="J53" s="1">
        <v>1095837</v>
      </c>
      <c r="K53" s="1">
        <v>611466</v>
      </c>
      <c r="L53" s="1">
        <v>1792147</v>
      </c>
      <c r="M53" s="42"/>
      <c r="N53" s="35">
        <f>IFERROR(B53/J53,0)</f>
        <v>4.1106478426992332E-2</v>
      </c>
      <c r="O53" s="36">
        <f>IFERROR(I53/H53,0)</f>
        <v>1.5794708573702011E-2</v>
      </c>
      <c r="P53" s="34">
        <f>D53*250</f>
        <v>178000</v>
      </c>
      <c r="Q53" s="37">
        <f>ABS(P53-B53)/B53</f>
        <v>2.9515162278559695</v>
      </c>
    </row>
    <row r="54" spans="1:17" ht="15" thickBot="1" x14ac:dyDescent="0.35">
      <c r="A54" s="39" t="s">
        <v>22</v>
      </c>
      <c r="B54" s="1">
        <v>375837</v>
      </c>
      <c r="C54" s="2"/>
      <c r="D54" s="1">
        <v>3257</v>
      </c>
      <c r="E54" s="2"/>
      <c r="F54" s="1">
        <v>301541</v>
      </c>
      <c r="G54" s="1">
        <v>71039</v>
      </c>
      <c r="H54" s="1">
        <v>64550</v>
      </c>
      <c r="I54" s="2">
        <v>559</v>
      </c>
      <c r="J54" s="1">
        <v>2509537</v>
      </c>
      <c r="K54" s="1">
        <v>431012</v>
      </c>
      <c r="L54" s="1">
        <v>5822434</v>
      </c>
      <c r="M54" s="42"/>
      <c r="N54" s="35">
        <f>IFERROR(B54/J54,0)</f>
        <v>0.14976348226784464</v>
      </c>
      <c r="O54" s="36">
        <f>IFERROR(I54/H54,0)</f>
        <v>8.6599535243996901E-3</v>
      </c>
      <c r="P54" s="34">
        <f>D54*250</f>
        <v>814250</v>
      </c>
      <c r="Q54" s="37">
        <f>ABS(P54-B54)/B54</f>
        <v>1.1664977104436232</v>
      </c>
    </row>
    <row r="55" spans="1:17" ht="15" thickBot="1" x14ac:dyDescent="0.35">
      <c r="A55" s="46" t="s">
        <v>55</v>
      </c>
      <c r="B55" s="29">
        <v>31773</v>
      </c>
      <c r="C55" s="13"/>
      <c r="D55" s="13">
        <v>215</v>
      </c>
      <c r="E55" s="13"/>
      <c r="F55" s="29">
        <v>21700</v>
      </c>
      <c r="G55" s="29">
        <v>9858</v>
      </c>
      <c r="H55" s="29">
        <v>54898</v>
      </c>
      <c r="I55" s="13">
        <v>371</v>
      </c>
      <c r="J55" s="29">
        <v>393376</v>
      </c>
      <c r="K55" s="29">
        <v>679689</v>
      </c>
      <c r="L55" s="29">
        <v>578759</v>
      </c>
      <c r="M55" s="42"/>
      <c r="N55" s="35">
        <f>IFERROR(B55/J55,0)</f>
        <v>8.0770052062149197E-2</v>
      </c>
      <c r="O55" s="36">
        <f>IFERROR(I55/H55,0)</f>
        <v>6.7579875405297096E-3</v>
      </c>
      <c r="P55" s="34">
        <f>D55*250</f>
        <v>53750</v>
      </c>
      <c r="Q55" s="37">
        <f>ABS(P55-B55)/B55</f>
        <v>0.69168791111950401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0152FDD9-91A9-48D5-AD93-728039BCB121}"/>
    <hyperlink ref="A6" r:id="rId2" display="https://www.worldometers.info/coronavirus/usa/california/" xr:uid="{D38EE8E8-798F-4D37-B717-7EA53F336978}"/>
    <hyperlink ref="A11" r:id="rId3" display="https://www.worldometers.info/coronavirus/usa/florida/" xr:uid="{9454EE16-4A8C-400F-A631-89681A8F685F}"/>
    <hyperlink ref="A16" r:id="rId4" display="https://www.worldometers.info/coronavirus/usa/illinois/" xr:uid="{63A640F4-6277-4B9A-9D3D-71564DD8DDF7}"/>
    <hyperlink ref="A35" r:id="rId5" display="https://www.worldometers.info/coronavirus/usa/new-york/" xr:uid="{5C113B02-FD56-452E-93AF-76BE3D3357B8}"/>
    <hyperlink ref="A12" r:id="rId6" display="https://www.worldometers.info/coronavirus/usa/georgia/" xr:uid="{9A993054-1964-4AC0-B09E-40640715C3F5}"/>
    <hyperlink ref="A38" r:id="rId7" display="https://www.worldometers.info/coronavirus/usa/ohio/" xr:uid="{D4E17ABA-4578-404D-BE02-75B96442778E}"/>
    <hyperlink ref="A54" r:id="rId8" display="https://www.worldometers.info/coronavirus/usa/wisconsin/" xr:uid="{A97A7AE3-91C6-480B-9805-75DD1300371E}"/>
    <hyperlink ref="A25" r:id="rId9" display="https://www.worldometers.info/coronavirus/usa/michigan/" xr:uid="{BED8DFE3-944F-404C-BA47-5C1DC305910A}"/>
    <hyperlink ref="A46" r:id="rId10" display="https://www.worldometers.info/coronavirus/usa/tennessee/" xr:uid="{5A9B5A66-F6EE-4AD9-B500-90CE1A798DAB}"/>
    <hyperlink ref="A36" r:id="rId11" display="https://www.worldometers.info/coronavirus/usa/north-carolina/" xr:uid="{29D3C202-A3DA-420B-AA9E-6CBF4C97122C}"/>
    <hyperlink ref="A41" r:id="rId12" display="https://www.worldometers.info/coronavirus/usa/pennsylvania/" xr:uid="{DB16EB16-2351-4E89-A118-C2FA18681281}"/>
    <hyperlink ref="A33" r:id="rId13" display="https://www.worldometers.info/coronavirus/usa/new-jersey/" xr:uid="{241B4E45-DBE1-4B07-BAB0-507A1C720046}"/>
    <hyperlink ref="A17" r:id="rId14" display="https://www.worldometers.info/coronavirus/usa/indiana/" xr:uid="{739BDD24-7014-4E62-93B9-4E8099999025}"/>
    <hyperlink ref="A4" r:id="rId15" display="https://www.worldometers.info/coronavirus/usa/arizona/" xr:uid="{D5AA16F5-42B5-4CF9-A2C8-0075F8BB13B0}"/>
    <hyperlink ref="A28" r:id="rId16" display="https://www.worldometers.info/coronavirus/usa/missouri/" xr:uid="{ECE57AA4-933F-438C-9098-62B8D1C7DF5C}"/>
    <hyperlink ref="A26" r:id="rId17" display="https://www.worldometers.info/coronavirus/usa/minnesota/" xr:uid="{4C20296F-BC84-41A7-ABCF-64FAD2835B01}"/>
    <hyperlink ref="A2" r:id="rId18" display="https://www.worldometers.info/coronavirus/usa/alabama/" xr:uid="{3976169E-C54B-47BA-9E10-12CDC8E10807}"/>
    <hyperlink ref="A21" r:id="rId19" display="https://www.worldometers.info/coronavirus/usa/louisiana/" xr:uid="{F2683678-C355-4317-992C-80607BF70E12}"/>
    <hyperlink ref="A51" r:id="rId20" display="https://www.worldometers.info/coronavirus/usa/virginia/" xr:uid="{6AF8D4E0-D3E6-44FD-B9E2-CA75893E98F4}"/>
    <hyperlink ref="A18" r:id="rId21" display="https://www.worldometers.info/coronavirus/usa/iowa/" xr:uid="{3C30422C-CE44-4B38-B672-1A6B07A4F80B}"/>
    <hyperlink ref="A7" r:id="rId22" display="https://www.worldometers.info/coronavirus/usa/colorado/" xr:uid="{8385EFC3-C92B-474A-A815-AA9341D4D0E8}"/>
    <hyperlink ref="A24" r:id="rId23" display="https://www.worldometers.info/coronavirus/usa/massachusetts/" xr:uid="{A6A86E92-32B2-4252-B6AC-D25E02F1CAE5}"/>
    <hyperlink ref="A44" r:id="rId24" display="https://www.worldometers.info/coronavirus/usa/south-carolina/" xr:uid="{2C83E5C7-B0ED-455F-A4E8-4F3DB08D6874}"/>
    <hyperlink ref="A23" r:id="rId25" display="https://www.worldometers.info/coronavirus/usa/maryland/" xr:uid="{BEB9BE89-DE74-4702-BD88-78E39FDCDEFB}"/>
    <hyperlink ref="A49" r:id="rId26" display="https://www.worldometers.info/coronavirus/usa/utah/" xr:uid="{8B517DDF-EDA8-43A8-994D-751ABF90AA89}"/>
    <hyperlink ref="A39" r:id="rId27" display="https://www.worldometers.info/coronavirus/usa/oklahoma/" xr:uid="{3CA64541-37DD-4D73-A308-4061E1486265}"/>
    <hyperlink ref="A20" r:id="rId28" display="https://www.worldometers.info/coronavirus/usa/kentucky/" xr:uid="{AE24C5EF-FF52-4CBA-9F20-50E5A6C9146C}"/>
    <hyperlink ref="A52" r:id="rId29" display="https://www.worldometers.info/coronavirus/usa/washington/" xr:uid="{01FF8266-48B8-42B5-9A41-C0A937FB06A9}"/>
    <hyperlink ref="A5" r:id="rId30" display="https://www.worldometers.info/coronavirus/usa/arkansas/" xr:uid="{9DBE6455-3CBB-4906-9D25-3100D36C48E4}"/>
    <hyperlink ref="A19" r:id="rId31" display="https://www.worldometers.info/coronavirus/usa/kansas/" xr:uid="{FE3FF169-784A-4D64-B7A1-35D10665CCC2}"/>
    <hyperlink ref="A27" r:id="rId32" display="https://www.worldometers.info/coronavirus/usa/mississippi/" xr:uid="{46ECEA4E-EF1C-48E6-A21B-BB6902E35659}"/>
    <hyperlink ref="A31" r:id="rId33" display="https://www.worldometers.info/coronavirus/usa/nevada/" xr:uid="{6C75153F-3209-4FA3-A49C-FEDE5496E43C}"/>
    <hyperlink ref="A30" r:id="rId34" display="https://www.worldometers.info/coronavirus/usa/nebraska/" xr:uid="{A831E5D7-FCF5-4BAB-9939-8215F6381791}"/>
    <hyperlink ref="A8" r:id="rId35" display="https://www.worldometers.info/coronavirus/usa/connecticut/" xr:uid="{10EB1120-30FF-4159-9EEA-0EA8507DF22A}"/>
    <hyperlink ref="A15" r:id="rId36" display="https://www.worldometers.info/coronavirus/usa/idaho/" xr:uid="{0DD0DFCF-0DB1-4139-BDAC-2FAB42635DB5}"/>
    <hyperlink ref="A34" r:id="rId37" display="https://www.worldometers.info/coronavirus/usa/new-mexico/" xr:uid="{11B70F78-A188-489F-BB5D-0DD8F539B25F}"/>
    <hyperlink ref="A45" r:id="rId38" display="https://www.worldometers.info/coronavirus/usa/south-dakota/" xr:uid="{35185C28-9937-4D78-8C22-6BCA8C5F96AC}"/>
    <hyperlink ref="A37" r:id="rId39" display="https://www.worldometers.info/coronavirus/usa/north-dakota/" xr:uid="{33E3ED22-8872-4721-9798-BC326B00F957}"/>
    <hyperlink ref="A40" r:id="rId40" display="https://www.worldometers.info/coronavirus/usa/oregon/" xr:uid="{6D75D1EE-8954-4BEC-A094-8433776ADE9E}"/>
    <hyperlink ref="A29" r:id="rId41" display="https://www.worldometers.info/coronavirus/usa/montana/" xr:uid="{8B7CABCD-3F55-432C-B37F-EDE183C287C1}"/>
    <hyperlink ref="A43" r:id="rId42" display="https://www.worldometers.info/coronavirus/usa/rhode-island/" xr:uid="{1E833880-D70E-4421-9530-84239B796D85}"/>
    <hyperlink ref="A53" r:id="rId43" display="https://www.worldometers.info/coronavirus/usa/west-virginia/" xr:uid="{C7AC7A15-2DAA-4EA3-87CE-022C5612BED3}"/>
    <hyperlink ref="A9" r:id="rId44" display="https://www.worldometers.info/coronavirus/usa/delaware/" xr:uid="{99CB0491-C7C7-4592-ABE1-E8F768C5C786}"/>
    <hyperlink ref="A55" r:id="rId45" display="https://www.worldometers.info/coronavirus/usa/wyoming/" xr:uid="{A7BDA6CA-A9AC-4C2B-98C3-C5CEA0E86C06}"/>
    <hyperlink ref="A3" r:id="rId46" display="https://www.worldometers.info/coronavirus/usa/alaska/" xr:uid="{FD795F13-DBA2-4EDC-96C6-D85C1F315D8E}"/>
    <hyperlink ref="A10" r:id="rId47" display="https://www.worldometers.info/coronavirus/usa/district-of-columbia/" xr:uid="{74EA3C9A-44BC-46B5-A29F-F47876D148F1}"/>
    <hyperlink ref="A32" r:id="rId48" display="https://www.worldometers.info/coronavirus/usa/new-hampshire/" xr:uid="{977AB660-F6F6-453F-BE5F-3E6A6B6FAEE9}"/>
    <hyperlink ref="A14" r:id="rId49" display="https://www.worldometers.info/coronavirus/usa/hawaii/" xr:uid="{B11548F1-4D7B-422B-B2B0-29364FB67BB7}"/>
    <hyperlink ref="A22" r:id="rId50" display="https://www.worldometers.info/coronavirus/usa/maine/" xr:uid="{BE124B22-A1F2-4F72-932B-C9B50501EB6E}"/>
    <hyperlink ref="A50" r:id="rId51" display="https://www.worldometers.info/coronavirus/usa/vermont/" xr:uid="{3A3D7D2F-BAE8-4DC6-90BB-05EE91892D3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5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3572</v>
      </c>
    </row>
    <row r="3" spans="1:2" ht="15" thickBot="1" x14ac:dyDescent="0.4">
      <c r="A3" s="39" t="s">
        <v>52</v>
      </c>
      <c r="B3" s="49">
        <v>118</v>
      </c>
    </row>
    <row r="4" spans="1:2" ht="15" thickBot="1" x14ac:dyDescent="0.4">
      <c r="A4" s="39" t="s">
        <v>33</v>
      </c>
      <c r="B4" s="49">
        <v>6588</v>
      </c>
    </row>
    <row r="5" spans="1:2" ht="15" thickBot="1" x14ac:dyDescent="0.4">
      <c r="A5" s="39" t="s">
        <v>34</v>
      </c>
      <c r="B5" s="49">
        <v>2436</v>
      </c>
    </row>
    <row r="6" spans="1:2" ht="15" thickBot="1" x14ac:dyDescent="0.4">
      <c r="A6" s="39" t="s">
        <v>10</v>
      </c>
      <c r="B6" s="49">
        <v>19099</v>
      </c>
    </row>
    <row r="7" spans="1:2" ht="15" thickBot="1" x14ac:dyDescent="0.4">
      <c r="A7" s="39" t="s">
        <v>18</v>
      </c>
      <c r="B7" s="49">
        <v>2977</v>
      </c>
    </row>
    <row r="8" spans="1:2" ht="15" thickBot="1" x14ac:dyDescent="0.4">
      <c r="A8" s="39" t="s">
        <v>23</v>
      </c>
      <c r="B8" s="49">
        <v>4961</v>
      </c>
    </row>
    <row r="9" spans="1:2" ht="15" thickBot="1" x14ac:dyDescent="0.4">
      <c r="A9" s="39" t="s">
        <v>43</v>
      </c>
      <c r="B9" s="49">
        <v>763</v>
      </c>
    </row>
    <row r="10" spans="1:2" ht="29.5" thickBot="1" x14ac:dyDescent="0.4">
      <c r="A10" s="39" t="s">
        <v>63</v>
      </c>
      <c r="B10" s="49">
        <v>677</v>
      </c>
    </row>
    <row r="11" spans="1:2" ht="15" thickBot="1" x14ac:dyDescent="0.4">
      <c r="A11" s="39" t="s">
        <v>13</v>
      </c>
      <c r="B11" s="49">
        <v>18363</v>
      </c>
    </row>
    <row r="12" spans="1:2" ht="15" thickBot="1" x14ac:dyDescent="0.4">
      <c r="A12" s="39" t="s">
        <v>16</v>
      </c>
      <c r="B12" s="49">
        <v>9380</v>
      </c>
    </row>
    <row r="13" spans="1:2" ht="15" thickBot="1" x14ac:dyDescent="0.4">
      <c r="A13" s="40" t="s">
        <v>64</v>
      </c>
      <c r="B13" s="49">
        <v>112</v>
      </c>
    </row>
    <row r="14" spans="1:2" ht="15" thickBot="1" x14ac:dyDescent="0.4">
      <c r="A14" s="39" t="s">
        <v>47</v>
      </c>
      <c r="B14" s="49">
        <v>240</v>
      </c>
    </row>
    <row r="15" spans="1:2" ht="15" thickBot="1" x14ac:dyDescent="0.4">
      <c r="A15" s="39" t="s">
        <v>49</v>
      </c>
      <c r="B15" s="49">
        <v>909</v>
      </c>
    </row>
    <row r="16" spans="1:2" ht="15" thickBot="1" x14ac:dyDescent="0.4">
      <c r="A16" s="39" t="s">
        <v>12</v>
      </c>
      <c r="B16" s="49">
        <v>12686</v>
      </c>
    </row>
    <row r="17" spans="1:2" ht="15" thickBot="1" x14ac:dyDescent="0.4">
      <c r="A17" s="39" t="s">
        <v>27</v>
      </c>
      <c r="B17" s="49">
        <v>5594</v>
      </c>
    </row>
    <row r="18" spans="1:2" ht="15" thickBot="1" x14ac:dyDescent="0.4">
      <c r="A18" s="39" t="s">
        <v>41</v>
      </c>
      <c r="B18" s="49">
        <v>2352</v>
      </c>
    </row>
    <row r="19" spans="1:2" ht="15" thickBot="1" x14ac:dyDescent="0.4">
      <c r="A19" s="39" t="s">
        <v>45</v>
      </c>
      <c r="B19" s="49">
        <v>1529</v>
      </c>
    </row>
    <row r="20" spans="1:2" ht="15" thickBot="1" x14ac:dyDescent="0.4">
      <c r="A20" s="39" t="s">
        <v>38</v>
      </c>
      <c r="B20" s="49">
        <v>1871</v>
      </c>
    </row>
    <row r="21" spans="1:2" ht="15" thickBot="1" x14ac:dyDescent="0.4">
      <c r="A21" s="39" t="s">
        <v>14</v>
      </c>
      <c r="B21" s="49">
        <v>6391</v>
      </c>
    </row>
    <row r="22" spans="1:2" ht="15" thickBot="1" x14ac:dyDescent="0.4">
      <c r="A22" s="39" t="s">
        <v>39</v>
      </c>
      <c r="B22" s="49">
        <v>190</v>
      </c>
    </row>
    <row r="23" spans="1:2" ht="15" thickBot="1" x14ac:dyDescent="0.4">
      <c r="A23" s="39" t="s">
        <v>26</v>
      </c>
      <c r="B23" s="49">
        <v>4569</v>
      </c>
    </row>
    <row r="24" spans="1:2" ht="15" thickBot="1" x14ac:dyDescent="0.4">
      <c r="A24" s="39" t="s">
        <v>17</v>
      </c>
      <c r="B24" s="49">
        <v>10635</v>
      </c>
    </row>
    <row r="25" spans="1:2" ht="15" thickBot="1" x14ac:dyDescent="0.4">
      <c r="A25" s="39" t="s">
        <v>11</v>
      </c>
      <c r="B25" s="49">
        <v>9357</v>
      </c>
    </row>
    <row r="26" spans="1:2" ht="15" thickBot="1" x14ac:dyDescent="0.4">
      <c r="A26" s="39" t="s">
        <v>32</v>
      </c>
      <c r="B26" s="49">
        <v>3535</v>
      </c>
    </row>
    <row r="27" spans="1:2" ht="15" thickBot="1" x14ac:dyDescent="0.4">
      <c r="A27" s="39" t="s">
        <v>30</v>
      </c>
      <c r="B27" s="49">
        <v>3769</v>
      </c>
    </row>
    <row r="28" spans="1:2" ht="15" thickBot="1" x14ac:dyDescent="0.4">
      <c r="A28" s="39" t="s">
        <v>35</v>
      </c>
      <c r="B28" s="49">
        <v>4033</v>
      </c>
    </row>
    <row r="29" spans="1:2" ht="15" thickBot="1" x14ac:dyDescent="0.4">
      <c r="A29" s="39" t="s">
        <v>51</v>
      </c>
      <c r="B29" s="49">
        <v>658</v>
      </c>
    </row>
    <row r="30" spans="1:2" ht="15" thickBot="1" x14ac:dyDescent="0.4">
      <c r="A30" s="39" t="s">
        <v>50</v>
      </c>
      <c r="B30" s="49">
        <v>982</v>
      </c>
    </row>
    <row r="31" spans="1:2" ht="15" thickBot="1" x14ac:dyDescent="0.4">
      <c r="A31" s="39" t="s">
        <v>31</v>
      </c>
      <c r="B31" s="49">
        <v>2095</v>
      </c>
    </row>
    <row r="32" spans="1:2" ht="29.5" thickBot="1" x14ac:dyDescent="0.4">
      <c r="A32" s="39" t="s">
        <v>42</v>
      </c>
      <c r="B32" s="49">
        <v>517</v>
      </c>
    </row>
    <row r="33" spans="1:2" ht="15" thickBot="1" x14ac:dyDescent="0.4">
      <c r="A33" s="39" t="s">
        <v>8</v>
      </c>
      <c r="B33" s="49">
        <v>17078</v>
      </c>
    </row>
    <row r="34" spans="1:2" ht="15" thickBot="1" x14ac:dyDescent="0.4">
      <c r="A34" s="39" t="s">
        <v>44</v>
      </c>
      <c r="B34" s="49">
        <v>1504</v>
      </c>
    </row>
    <row r="35" spans="1:2" ht="15" thickBot="1" x14ac:dyDescent="0.4">
      <c r="A35" s="39" t="s">
        <v>7</v>
      </c>
      <c r="B35" s="49">
        <v>34437</v>
      </c>
    </row>
    <row r="36" spans="1:2" ht="15" thickBot="1" x14ac:dyDescent="0.4">
      <c r="A36" s="39" t="s">
        <v>24</v>
      </c>
      <c r="B36" s="49">
        <v>5210</v>
      </c>
    </row>
    <row r="37" spans="1:2" ht="15" thickBot="1" x14ac:dyDescent="0.4">
      <c r="A37" s="39" t="s">
        <v>53</v>
      </c>
      <c r="B37" s="49">
        <v>902</v>
      </c>
    </row>
    <row r="38" spans="1:2" ht="15" thickBot="1" x14ac:dyDescent="0.4">
      <c r="A38" s="39" t="s">
        <v>21</v>
      </c>
      <c r="B38" s="49">
        <v>6346</v>
      </c>
    </row>
    <row r="39" spans="1:2" ht="15" thickBot="1" x14ac:dyDescent="0.4">
      <c r="A39" s="39" t="s">
        <v>46</v>
      </c>
      <c r="B39" s="49">
        <v>1704</v>
      </c>
    </row>
    <row r="40" spans="1:2" ht="15" thickBot="1" x14ac:dyDescent="0.4">
      <c r="A40" s="39" t="s">
        <v>37</v>
      </c>
      <c r="B40" s="49">
        <v>885</v>
      </c>
    </row>
    <row r="41" spans="1:2" ht="15" thickBot="1" x14ac:dyDescent="0.4">
      <c r="A41" s="39" t="s">
        <v>19</v>
      </c>
      <c r="B41" s="49">
        <v>10318</v>
      </c>
    </row>
    <row r="42" spans="1:2" ht="15" thickBot="1" x14ac:dyDescent="0.4">
      <c r="A42" s="54" t="s">
        <v>65</v>
      </c>
      <c r="B42" s="59">
        <v>1076</v>
      </c>
    </row>
    <row r="43" spans="1:2" ht="15" thickBot="1" x14ac:dyDescent="0.4">
      <c r="A43" s="39" t="s">
        <v>40</v>
      </c>
      <c r="B43" s="49">
        <v>1346</v>
      </c>
    </row>
    <row r="44" spans="1:2" ht="15" thickBot="1" x14ac:dyDescent="0.4">
      <c r="A44" s="39" t="s">
        <v>25</v>
      </c>
      <c r="B44" s="49">
        <v>4346</v>
      </c>
    </row>
    <row r="45" spans="1:2" ht="15" thickBot="1" x14ac:dyDescent="0.4">
      <c r="A45" s="39" t="s">
        <v>54</v>
      </c>
      <c r="B45" s="49">
        <v>888</v>
      </c>
    </row>
    <row r="46" spans="1:2" ht="15" thickBot="1" x14ac:dyDescent="0.4">
      <c r="A46" s="39" t="s">
        <v>20</v>
      </c>
      <c r="B46" s="49">
        <v>4526</v>
      </c>
    </row>
    <row r="47" spans="1:2" ht="15" thickBot="1" x14ac:dyDescent="0.4">
      <c r="A47" s="39" t="s">
        <v>15</v>
      </c>
      <c r="B47" s="49">
        <v>21834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849</v>
      </c>
    </row>
    <row r="50" spans="1:2" ht="15" thickBot="1" x14ac:dyDescent="0.4">
      <c r="A50" s="39" t="s">
        <v>48</v>
      </c>
      <c r="B50" s="49">
        <v>67</v>
      </c>
    </row>
    <row r="51" spans="1:2" ht="15" thickBot="1" x14ac:dyDescent="0.4">
      <c r="A51" s="39" t="s">
        <v>29</v>
      </c>
      <c r="B51" s="49">
        <v>4044</v>
      </c>
    </row>
    <row r="52" spans="1:2" ht="15" thickBot="1" x14ac:dyDescent="0.4">
      <c r="A52" s="39" t="s">
        <v>9</v>
      </c>
      <c r="B52" s="49">
        <v>2723</v>
      </c>
    </row>
    <row r="53" spans="1:2" ht="15" thickBot="1" x14ac:dyDescent="0.4">
      <c r="A53" s="39" t="s">
        <v>56</v>
      </c>
      <c r="B53" s="49">
        <v>712</v>
      </c>
    </row>
    <row r="54" spans="1:2" ht="15" thickBot="1" x14ac:dyDescent="0.4">
      <c r="A54" s="39" t="s">
        <v>22</v>
      </c>
      <c r="B54" s="49">
        <v>3257</v>
      </c>
    </row>
    <row r="55" spans="1:2" ht="15" thickBot="1" x14ac:dyDescent="0.4">
      <c r="A55" s="46" t="s">
        <v>55</v>
      </c>
      <c r="B55" s="47">
        <v>215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D229BD77-B48B-4575-9E56-FBDBF1DA9E6B}"/>
    <hyperlink ref="A6" r:id="rId2" display="https://www.worldometers.info/coronavirus/usa/california/" xr:uid="{605D79E3-0476-4857-9809-AE1A274EA210}"/>
    <hyperlink ref="A11" r:id="rId3" display="https://www.worldometers.info/coronavirus/usa/florida/" xr:uid="{846D012F-556C-43D4-B519-320508D2E9E5}"/>
    <hyperlink ref="A16" r:id="rId4" display="https://www.worldometers.info/coronavirus/usa/illinois/" xr:uid="{41A4F71D-D9C8-4434-A710-45722891EFB3}"/>
    <hyperlink ref="A35" r:id="rId5" display="https://www.worldometers.info/coronavirus/usa/new-york/" xr:uid="{8DE360C4-520E-4358-98AA-18F3BAD2C410}"/>
    <hyperlink ref="A12" r:id="rId6" display="https://www.worldometers.info/coronavirus/usa/georgia/" xr:uid="{E90D7AC5-13E0-451F-A525-05D8BF5FBACA}"/>
    <hyperlink ref="A38" r:id="rId7" display="https://www.worldometers.info/coronavirus/usa/ohio/" xr:uid="{FAE9A790-EB6F-40F3-B6A5-EBA1A24DCEED}"/>
    <hyperlink ref="A54" r:id="rId8" display="https://www.worldometers.info/coronavirus/usa/wisconsin/" xr:uid="{5C423FE5-6231-466B-9BDC-4AA40D5E09D6}"/>
    <hyperlink ref="A25" r:id="rId9" display="https://www.worldometers.info/coronavirus/usa/michigan/" xr:uid="{CFC6558D-B9BE-4347-9B38-C31DEB8DE2B6}"/>
    <hyperlink ref="A46" r:id="rId10" display="https://www.worldometers.info/coronavirus/usa/tennessee/" xr:uid="{46AED7F5-29AC-4760-AFA8-CF25DFD07B7D}"/>
    <hyperlink ref="A36" r:id="rId11" display="https://www.worldometers.info/coronavirus/usa/north-carolina/" xr:uid="{323BAF49-E464-4B6D-8C26-BFB851B7522A}"/>
    <hyperlink ref="A41" r:id="rId12" display="https://www.worldometers.info/coronavirus/usa/pennsylvania/" xr:uid="{067CB310-1DEE-408A-BE00-9E7D8908950C}"/>
    <hyperlink ref="A33" r:id="rId13" display="https://www.worldometers.info/coronavirus/usa/new-jersey/" xr:uid="{B5F76642-DE94-4AAA-B3EC-7FDFC9CA1363}"/>
    <hyperlink ref="A17" r:id="rId14" display="https://www.worldometers.info/coronavirus/usa/indiana/" xr:uid="{3344AF51-FFA8-4973-B965-2BF20A362184}"/>
    <hyperlink ref="A4" r:id="rId15" display="https://www.worldometers.info/coronavirus/usa/arizona/" xr:uid="{191D500F-4801-495F-B1B3-7D681EC47F12}"/>
    <hyperlink ref="A28" r:id="rId16" display="https://www.worldometers.info/coronavirus/usa/missouri/" xr:uid="{89AC7611-1CEF-46CF-8E1A-C39B6E9E2614}"/>
    <hyperlink ref="A26" r:id="rId17" display="https://www.worldometers.info/coronavirus/usa/minnesota/" xr:uid="{2A9F2BA3-530A-4DFA-B23B-30A9881CFAAA}"/>
    <hyperlink ref="A2" r:id="rId18" display="https://www.worldometers.info/coronavirus/usa/alabama/" xr:uid="{05BC2D47-01FA-4561-A1BF-A21F00451430}"/>
    <hyperlink ref="A21" r:id="rId19" display="https://www.worldometers.info/coronavirus/usa/louisiana/" xr:uid="{1B857610-AA6B-4649-9A38-B46C0E2C067A}"/>
    <hyperlink ref="A51" r:id="rId20" display="https://www.worldometers.info/coronavirus/usa/virginia/" xr:uid="{09F10DD9-7109-4186-837A-E1C3D79235B5}"/>
    <hyperlink ref="A18" r:id="rId21" display="https://www.worldometers.info/coronavirus/usa/iowa/" xr:uid="{8D159D15-A78E-4F7C-8CAA-70526FDB4E0B}"/>
    <hyperlink ref="A7" r:id="rId22" display="https://www.worldometers.info/coronavirus/usa/colorado/" xr:uid="{523922A0-C3E1-43CA-91D6-C47D7A638B22}"/>
    <hyperlink ref="A24" r:id="rId23" display="https://www.worldometers.info/coronavirus/usa/massachusetts/" xr:uid="{E9715877-3458-4641-A674-9877F7797073}"/>
    <hyperlink ref="A44" r:id="rId24" display="https://www.worldometers.info/coronavirus/usa/south-carolina/" xr:uid="{0C4D0A81-8270-4DB5-909A-734CD48084C7}"/>
    <hyperlink ref="A23" r:id="rId25" display="https://www.worldometers.info/coronavirus/usa/maryland/" xr:uid="{712C6366-D61C-475F-A622-C1BE1D4F285A}"/>
    <hyperlink ref="A49" r:id="rId26" display="https://www.worldometers.info/coronavirus/usa/utah/" xr:uid="{A507AB8A-A4EE-4CE0-BE42-64254A3D3EB3}"/>
    <hyperlink ref="A39" r:id="rId27" display="https://www.worldometers.info/coronavirus/usa/oklahoma/" xr:uid="{EAF8F579-4C9F-4AEC-881F-6CA6CBFE08AC}"/>
    <hyperlink ref="A20" r:id="rId28" display="https://www.worldometers.info/coronavirus/usa/kentucky/" xr:uid="{87144F0E-7F40-419E-9E07-6CE68B9A48F8}"/>
    <hyperlink ref="A52" r:id="rId29" display="https://www.worldometers.info/coronavirus/usa/washington/" xr:uid="{0BBF9CE3-6A63-41E0-BF67-F26ABE32F015}"/>
    <hyperlink ref="A5" r:id="rId30" display="https://www.worldometers.info/coronavirus/usa/arkansas/" xr:uid="{DFA449B2-5B79-4902-9DCB-38E4554B3D42}"/>
    <hyperlink ref="A19" r:id="rId31" display="https://www.worldometers.info/coronavirus/usa/kansas/" xr:uid="{AD0B2C41-7335-4008-8630-ACCE3015AD45}"/>
    <hyperlink ref="A27" r:id="rId32" display="https://www.worldometers.info/coronavirus/usa/mississippi/" xr:uid="{C9336445-241E-4448-BA11-7415666A1CD5}"/>
    <hyperlink ref="A31" r:id="rId33" display="https://www.worldometers.info/coronavirus/usa/nevada/" xr:uid="{D722C1DC-51BC-49B0-86F4-18656CAE0351}"/>
    <hyperlink ref="A30" r:id="rId34" display="https://www.worldometers.info/coronavirus/usa/nebraska/" xr:uid="{26040FF9-51AC-45CA-B364-CE9CF8942EA6}"/>
    <hyperlink ref="A8" r:id="rId35" display="https://www.worldometers.info/coronavirus/usa/connecticut/" xr:uid="{7F624459-0E86-42EE-BCA5-F0CF38D4CDE5}"/>
    <hyperlink ref="A15" r:id="rId36" display="https://www.worldometers.info/coronavirus/usa/idaho/" xr:uid="{4D6EBFA1-BF5B-40F1-9638-0814B8245F82}"/>
    <hyperlink ref="A34" r:id="rId37" display="https://www.worldometers.info/coronavirus/usa/new-mexico/" xr:uid="{6CD73540-B34C-466D-A469-D8314F083BB7}"/>
    <hyperlink ref="A45" r:id="rId38" display="https://www.worldometers.info/coronavirus/usa/south-dakota/" xr:uid="{60357104-DEBF-4802-A417-A2038C2A3143}"/>
    <hyperlink ref="A37" r:id="rId39" display="https://www.worldometers.info/coronavirus/usa/north-dakota/" xr:uid="{F34A747B-14FC-4D59-AF11-EBA71AE5C5EA}"/>
    <hyperlink ref="A40" r:id="rId40" display="https://www.worldometers.info/coronavirus/usa/oregon/" xr:uid="{A331775C-6152-4080-8895-411C9DAE3EFF}"/>
    <hyperlink ref="A29" r:id="rId41" display="https://www.worldometers.info/coronavirus/usa/montana/" xr:uid="{43360778-A6F2-4B63-A923-55BFB947E61D}"/>
    <hyperlink ref="A43" r:id="rId42" display="https://www.worldometers.info/coronavirus/usa/rhode-island/" xr:uid="{3B3FDED6-058A-4C45-ADD1-0B08C736CA3E}"/>
    <hyperlink ref="A53" r:id="rId43" display="https://www.worldometers.info/coronavirus/usa/west-virginia/" xr:uid="{64F3809A-247A-4CF4-B2C8-384FE2F065EA}"/>
    <hyperlink ref="A9" r:id="rId44" display="https://www.worldometers.info/coronavirus/usa/delaware/" xr:uid="{F13093A7-8583-4304-97CE-4CA582476023}"/>
    <hyperlink ref="A55" r:id="rId45" display="https://www.worldometers.info/coronavirus/usa/wyoming/" xr:uid="{BE880E72-72CB-4CE8-900A-B983138CA25E}"/>
    <hyperlink ref="A3" r:id="rId46" display="https://www.worldometers.info/coronavirus/usa/alaska/" xr:uid="{7AA9B1D9-E31B-42EF-9246-99F8C98568F6}"/>
    <hyperlink ref="A10" r:id="rId47" display="https://www.worldometers.info/coronavirus/usa/district-of-columbia/" xr:uid="{07D59F74-10EF-4626-979B-13593463B21A}"/>
    <hyperlink ref="A32" r:id="rId48" display="https://www.worldometers.info/coronavirus/usa/new-hampshire/" xr:uid="{26A6F451-3ABA-4DFB-9E6A-1C3C524F953A}"/>
    <hyperlink ref="A14" r:id="rId49" display="https://www.worldometers.info/coronavirus/usa/hawaii/" xr:uid="{F2C7D3A7-C386-4304-8976-30C84138DCBE}"/>
    <hyperlink ref="A22" r:id="rId50" display="https://www.worldometers.info/coronavirus/usa/maine/" xr:uid="{AF3297D0-356A-4B50-9450-331FF5DC305B}"/>
    <hyperlink ref="A50" r:id="rId51" display="https://www.worldometers.info/coronavirus/usa/vermont/" xr:uid="{30E8CAEA-7359-4201-805A-8359297335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3572</v>
      </c>
    </row>
    <row r="3" spans="1:3" ht="15" thickBot="1" x14ac:dyDescent="0.4">
      <c r="B3" s="39" t="s">
        <v>52</v>
      </c>
      <c r="C3" s="49">
        <v>118</v>
      </c>
    </row>
    <row r="4" spans="1:3" ht="15" thickBot="1" x14ac:dyDescent="0.4">
      <c r="A4" s="27" t="s">
        <v>33</v>
      </c>
      <c r="B4" s="39" t="s">
        <v>33</v>
      </c>
      <c r="C4" s="49">
        <v>6588</v>
      </c>
    </row>
    <row r="5" spans="1:3" ht="15" thickBot="1" x14ac:dyDescent="0.4">
      <c r="A5" s="27" t="s">
        <v>34</v>
      </c>
      <c r="B5" s="39" t="s">
        <v>34</v>
      </c>
      <c r="C5" s="49">
        <v>2436</v>
      </c>
    </row>
    <row r="6" spans="1:3" ht="15" thickBot="1" x14ac:dyDescent="0.4">
      <c r="A6" s="27" t="s">
        <v>10</v>
      </c>
      <c r="B6" s="39" t="s">
        <v>10</v>
      </c>
      <c r="C6" s="49">
        <v>19099</v>
      </c>
    </row>
    <row r="7" spans="1:3" ht="15" thickBot="1" x14ac:dyDescent="0.4">
      <c r="A7" s="27" t="s">
        <v>18</v>
      </c>
      <c r="B7" s="39" t="s">
        <v>18</v>
      </c>
      <c r="C7" s="49">
        <v>2977</v>
      </c>
    </row>
    <row r="8" spans="1:3" ht="15" thickBot="1" x14ac:dyDescent="0.4">
      <c r="A8" s="27" t="s">
        <v>23</v>
      </c>
      <c r="B8" s="39" t="s">
        <v>23</v>
      </c>
      <c r="C8" s="49">
        <v>4961</v>
      </c>
    </row>
    <row r="9" spans="1:3" ht="15" thickBot="1" x14ac:dyDescent="0.4">
      <c r="A9" s="27" t="s">
        <v>43</v>
      </c>
      <c r="B9" s="39" t="s">
        <v>43</v>
      </c>
      <c r="C9" s="49">
        <v>763</v>
      </c>
    </row>
    <row r="10" spans="1:3" ht="29.5" thickBot="1" x14ac:dyDescent="0.4">
      <c r="A10" s="27" t="s">
        <v>94</v>
      </c>
      <c r="B10" s="39" t="s">
        <v>63</v>
      </c>
      <c r="C10" s="49">
        <v>677</v>
      </c>
    </row>
    <row r="11" spans="1:3" ht="15" thickBot="1" x14ac:dyDescent="0.4">
      <c r="A11" s="27" t="s">
        <v>13</v>
      </c>
      <c r="B11" s="39" t="s">
        <v>13</v>
      </c>
      <c r="C11" s="49">
        <v>18363</v>
      </c>
    </row>
    <row r="12" spans="1:3" ht="15" thickBot="1" x14ac:dyDescent="0.4">
      <c r="A12" s="27" t="s">
        <v>16</v>
      </c>
      <c r="B12" s="39" t="s">
        <v>16</v>
      </c>
      <c r="C12" s="49">
        <v>9380</v>
      </c>
    </row>
    <row r="13" spans="1:3" ht="13" thickBot="1" x14ac:dyDescent="0.4">
      <c r="A13" s="27" t="s">
        <v>64</v>
      </c>
      <c r="B13" s="40" t="s">
        <v>64</v>
      </c>
      <c r="C13" s="49">
        <v>112</v>
      </c>
    </row>
    <row r="14" spans="1:3" ht="15" thickBot="1" x14ac:dyDescent="0.4">
      <c r="B14" s="39" t="s">
        <v>47</v>
      </c>
      <c r="C14" s="49">
        <v>240</v>
      </c>
    </row>
    <row r="15" spans="1:3" ht="15" thickBot="1" x14ac:dyDescent="0.4">
      <c r="A15" s="27" t="s">
        <v>49</v>
      </c>
      <c r="B15" s="39" t="s">
        <v>49</v>
      </c>
      <c r="C15" s="49">
        <v>909</v>
      </c>
    </row>
    <row r="16" spans="1:3" ht="15" thickBot="1" x14ac:dyDescent="0.4">
      <c r="A16" s="27" t="s">
        <v>12</v>
      </c>
      <c r="B16" s="39" t="s">
        <v>12</v>
      </c>
      <c r="C16" s="49">
        <v>12686</v>
      </c>
    </row>
    <row r="17" spans="1:3" ht="15" thickBot="1" x14ac:dyDescent="0.4">
      <c r="A17" s="27" t="s">
        <v>27</v>
      </c>
      <c r="B17" s="39" t="s">
        <v>27</v>
      </c>
      <c r="C17" s="49">
        <v>5594</v>
      </c>
    </row>
    <row r="18" spans="1:3" ht="15" thickBot="1" x14ac:dyDescent="0.4">
      <c r="A18" s="27" t="s">
        <v>41</v>
      </c>
      <c r="B18" s="39" t="s">
        <v>41</v>
      </c>
      <c r="C18" s="49">
        <v>2352</v>
      </c>
    </row>
    <row r="19" spans="1:3" ht="15" thickBot="1" x14ac:dyDescent="0.4">
      <c r="A19" s="27" t="s">
        <v>45</v>
      </c>
      <c r="B19" s="39" t="s">
        <v>45</v>
      </c>
      <c r="C19" s="49">
        <v>1529</v>
      </c>
    </row>
    <row r="20" spans="1:3" ht="15" thickBot="1" x14ac:dyDescent="0.4">
      <c r="A20" s="27" t="s">
        <v>38</v>
      </c>
      <c r="B20" s="39" t="s">
        <v>38</v>
      </c>
      <c r="C20" s="49">
        <v>1871</v>
      </c>
    </row>
    <row r="21" spans="1:3" ht="15" thickBot="1" x14ac:dyDescent="0.4">
      <c r="A21" s="27" t="s">
        <v>14</v>
      </c>
      <c r="B21" s="39" t="s">
        <v>14</v>
      </c>
      <c r="C21" s="49">
        <v>6391</v>
      </c>
    </row>
    <row r="22" spans="1:3" ht="15" thickBot="1" x14ac:dyDescent="0.4">
      <c r="B22" s="39" t="s">
        <v>39</v>
      </c>
      <c r="C22" s="49">
        <v>190</v>
      </c>
    </row>
    <row r="23" spans="1:3" ht="15" thickBot="1" x14ac:dyDescent="0.4">
      <c r="A23" s="27" t="s">
        <v>26</v>
      </c>
      <c r="B23" s="39" t="s">
        <v>26</v>
      </c>
      <c r="C23" s="49">
        <v>4569</v>
      </c>
    </row>
    <row r="24" spans="1:3" ht="15" thickBot="1" x14ac:dyDescent="0.4">
      <c r="A24" s="27" t="s">
        <v>17</v>
      </c>
      <c r="B24" s="39" t="s">
        <v>17</v>
      </c>
      <c r="C24" s="49">
        <v>10635</v>
      </c>
    </row>
    <row r="25" spans="1:3" ht="15" thickBot="1" x14ac:dyDescent="0.4">
      <c r="A25" s="27" t="s">
        <v>11</v>
      </c>
      <c r="B25" s="39" t="s">
        <v>11</v>
      </c>
      <c r="C25" s="49">
        <v>9357</v>
      </c>
    </row>
    <row r="26" spans="1:3" ht="15" thickBot="1" x14ac:dyDescent="0.4">
      <c r="A26" s="27" t="s">
        <v>32</v>
      </c>
      <c r="B26" s="39" t="s">
        <v>32</v>
      </c>
      <c r="C26" s="49">
        <v>3535</v>
      </c>
    </row>
    <row r="27" spans="1:3" ht="15" thickBot="1" x14ac:dyDescent="0.4">
      <c r="A27" s="27" t="s">
        <v>30</v>
      </c>
      <c r="B27" s="39" t="s">
        <v>30</v>
      </c>
      <c r="C27" s="49">
        <v>3769</v>
      </c>
    </row>
    <row r="28" spans="1:3" ht="15" thickBot="1" x14ac:dyDescent="0.4">
      <c r="A28" s="27" t="s">
        <v>35</v>
      </c>
      <c r="B28" s="39" t="s">
        <v>35</v>
      </c>
      <c r="C28" s="49">
        <v>4033</v>
      </c>
    </row>
    <row r="29" spans="1:3" ht="15" thickBot="1" x14ac:dyDescent="0.4">
      <c r="B29" s="39" t="s">
        <v>51</v>
      </c>
      <c r="C29" s="49">
        <v>658</v>
      </c>
    </row>
    <row r="30" spans="1:3" ht="15" thickBot="1" x14ac:dyDescent="0.4">
      <c r="B30" s="39" t="s">
        <v>50</v>
      </c>
      <c r="C30" s="49">
        <v>982</v>
      </c>
    </row>
    <row r="31" spans="1:3" ht="15" thickBot="1" x14ac:dyDescent="0.4">
      <c r="A31" s="27" t="s">
        <v>31</v>
      </c>
      <c r="B31" s="39" t="s">
        <v>31</v>
      </c>
      <c r="C31" s="49">
        <v>2095</v>
      </c>
    </row>
    <row r="32" spans="1:3" ht="15" thickBot="1" x14ac:dyDescent="0.4">
      <c r="A32" s="27" t="s">
        <v>42</v>
      </c>
      <c r="B32" s="39" t="s">
        <v>42</v>
      </c>
      <c r="C32" s="49">
        <v>517</v>
      </c>
    </row>
    <row r="33" spans="1:3" ht="15" thickBot="1" x14ac:dyDescent="0.4">
      <c r="A33" s="27" t="s">
        <v>8</v>
      </c>
      <c r="B33" s="39" t="s">
        <v>8</v>
      </c>
      <c r="C33" s="49">
        <v>17078</v>
      </c>
    </row>
    <row r="34" spans="1:3" ht="15" thickBot="1" x14ac:dyDescent="0.4">
      <c r="A34" s="27" t="s">
        <v>44</v>
      </c>
      <c r="B34" s="39" t="s">
        <v>44</v>
      </c>
      <c r="C34" s="49">
        <v>1504</v>
      </c>
    </row>
    <row r="35" spans="1:3" ht="15" thickBot="1" x14ac:dyDescent="0.4">
      <c r="A35" s="27" t="s">
        <v>7</v>
      </c>
      <c r="B35" s="39" t="s">
        <v>7</v>
      </c>
      <c r="C35" s="49">
        <v>34437</v>
      </c>
    </row>
    <row r="36" spans="1:3" ht="15" thickBot="1" x14ac:dyDescent="0.4">
      <c r="A36" s="27" t="s">
        <v>24</v>
      </c>
      <c r="B36" s="39" t="s">
        <v>24</v>
      </c>
      <c r="C36" s="49">
        <v>5210</v>
      </c>
    </row>
    <row r="37" spans="1:3" ht="15" thickBot="1" x14ac:dyDescent="0.4">
      <c r="B37" s="39" t="s">
        <v>53</v>
      </c>
      <c r="C37" s="49">
        <v>902</v>
      </c>
    </row>
    <row r="38" spans="1:3" ht="15" thickBot="1" x14ac:dyDescent="0.4">
      <c r="A38" s="27" t="s">
        <v>21</v>
      </c>
      <c r="B38" s="39" t="s">
        <v>21</v>
      </c>
      <c r="C38" s="49">
        <v>6346</v>
      </c>
    </row>
    <row r="39" spans="1:3" ht="15" thickBot="1" x14ac:dyDescent="0.4">
      <c r="A39" s="27" t="s">
        <v>46</v>
      </c>
      <c r="B39" s="39" t="s">
        <v>46</v>
      </c>
      <c r="C39" s="49">
        <v>1704</v>
      </c>
    </row>
    <row r="40" spans="1:3" ht="15" thickBot="1" x14ac:dyDescent="0.4">
      <c r="A40" s="27" t="s">
        <v>37</v>
      </c>
      <c r="B40" s="39" t="s">
        <v>37</v>
      </c>
      <c r="C40" s="49">
        <v>885</v>
      </c>
    </row>
    <row r="41" spans="1:3" ht="15" thickBot="1" x14ac:dyDescent="0.4">
      <c r="A41" s="27" t="s">
        <v>19</v>
      </c>
      <c r="B41" s="39" t="s">
        <v>19</v>
      </c>
      <c r="C41" s="49">
        <v>10318</v>
      </c>
    </row>
    <row r="42" spans="1:3" ht="13" thickBot="1" x14ac:dyDescent="0.4">
      <c r="A42" s="27" t="s">
        <v>65</v>
      </c>
      <c r="B42" s="54" t="s">
        <v>65</v>
      </c>
      <c r="C42" s="59">
        <v>1076</v>
      </c>
    </row>
    <row r="43" spans="1:3" ht="15" thickBot="1" x14ac:dyDescent="0.4">
      <c r="B43" s="39" t="s">
        <v>40</v>
      </c>
      <c r="C43" s="49">
        <v>1346</v>
      </c>
    </row>
    <row r="44" spans="1:3" ht="15" thickBot="1" x14ac:dyDescent="0.4">
      <c r="A44" s="27" t="s">
        <v>25</v>
      </c>
      <c r="B44" s="39" t="s">
        <v>25</v>
      </c>
      <c r="C44" s="49">
        <v>4346</v>
      </c>
    </row>
    <row r="45" spans="1:3" ht="15" thickBot="1" x14ac:dyDescent="0.4">
      <c r="A45" s="27" t="s">
        <v>54</v>
      </c>
      <c r="B45" s="39" t="s">
        <v>54</v>
      </c>
      <c r="C45" s="49">
        <v>888</v>
      </c>
    </row>
    <row r="46" spans="1:3" ht="15" thickBot="1" x14ac:dyDescent="0.4">
      <c r="A46" s="27" t="s">
        <v>20</v>
      </c>
      <c r="B46" s="39" t="s">
        <v>20</v>
      </c>
      <c r="C46" s="49">
        <v>4526</v>
      </c>
    </row>
    <row r="47" spans="1:3" ht="15" thickBot="1" x14ac:dyDescent="0.4">
      <c r="A47" s="27" t="s">
        <v>15</v>
      </c>
      <c r="B47" s="39" t="s">
        <v>15</v>
      </c>
      <c r="C47" s="49">
        <v>21834</v>
      </c>
    </row>
    <row r="48" spans="1:3" ht="15" thickBot="1" x14ac:dyDescent="0.4">
      <c r="A48" s="27" t="s">
        <v>28</v>
      </c>
      <c r="B48" s="39" t="s">
        <v>28</v>
      </c>
      <c r="C48" s="49">
        <v>849</v>
      </c>
    </row>
    <row r="49" spans="1:3" ht="15" thickBot="1" x14ac:dyDescent="0.4">
      <c r="A49" s="27" t="s">
        <v>48</v>
      </c>
      <c r="B49" s="39" t="s">
        <v>48</v>
      </c>
      <c r="C49" s="49">
        <v>67</v>
      </c>
    </row>
    <row r="50" spans="1:3" ht="15" thickBot="1" x14ac:dyDescent="0.4">
      <c r="A50" s="27" t="s">
        <v>29</v>
      </c>
      <c r="B50" s="39" t="s">
        <v>29</v>
      </c>
      <c r="C50" s="49">
        <v>4044</v>
      </c>
    </row>
    <row r="51" spans="1:3" ht="15" thickBot="1" x14ac:dyDescent="0.4">
      <c r="A51" s="27" t="s">
        <v>9</v>
      </c>
      <c r="B51" s="39" t="s">
        <v>9</v>
      </c>
      <c r="C51" s="49">
        <v>2723</v>
      </c>
    </row>
    <row r="52" spans="1:3" ht="15" thickBot="1" x14ac:dyDescent="0.4">
      <c r="B52" s="39" t="s">
        <v>56</v>
      </c>
      <c r="C52" s="49">
        <v>712</v>
      </c>
    </row>
    <row r="53" spans="1:3" ht="15" thickBot="1" x14ac:dyDescent="0.4">
      <c r="A53" s="27" t="s">
        <v>22</v>
      </c>
      <c r="B53" s="39" t="s">
        <v>22</v>
      </c>
      <c r="C53" s="49">
        <v>3257</v>
      </c>
    </row>
    <row r="54" spans="1:3" ht="15" thickBot="1" x14ac:dyDescent="0.4">
      <c r="A54" s="27" t="s">
        <v>55</v>
      </c>
      <c r="B54" s="46" t="s">
        <v>55</v>
      </c>
      <c r="C54" s="47">
        <v>215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B230CE97-C5D5-43CD-AE80-610DFAFA85E7}"/>
    <hyperlink ref="B6" r:id="rId2" display="https://www.worldometers.info/coronavirus/usa/california/" xr:uid="{FE71DBB3-573C-4F8A-B91A-7D288E47E4CF}"/>
    <hyperlink ref="B11" r:id="rId3" display="https://www.worldometers.info/coronavirus/usa/florida/" xr:uid="{52E13394-CB26-4DD1-9133-95B94CB467C5}"/>
    <hyperlink ref="B16" r:id="rId4" display="https://www.worldometers.info/coronavirus/usa/illinois/" xr:uid="{69CE20C1-1ABD-4B9F-9C50-ECC1EDEA3312}"/>
    <hyperlink ref="B35" r:id="rId5" display="https://www.worldometers.info/coronavirus/usa/new-york/" xr:uid="{6115D654-55D9-4178-9AFC-35E33DDD66E9}"/>
    <hyperlink ref="B12" r:id="rId6" display="https://www.worldometers.info/coronavirus/usa/georgia/" xr:uid="{CC7C7A80-8417-40B0-BB25-5FE0534E4656}"/>
    <hyperlink ref="B38" r:id="rId7" display="https://www.worldometers.info/coronavirus/usa/ohio/" xr:uid="{B964B131-8534-4738-8E57-9649552A90A6}"/>
    <hyperlink ref="B53" r:id="rId8" display="https://www.worldometers.info/coronavirus/usa/wisconsin/" xr:uid="{AC494E36-510B-4E29-9B68-F64E631923ED}"/>
    <hyperlink ref="B25" r:id="rId9" display="https://www.worldometers.info/coronavirus/usa/michigan/" xr:uid="{F08194A5-A3C1-4733-BEA3-4E3C65BC3DED}"/>
    <hyperlink ref="B46" r:id="rId10" display="https://www.worldometers.info/coronavirus/usa/tennessee/" xr:uid="{C76CF446-7113-40BC-9583-E92A8FC2BB22}"/>
    <hyperlink ref="B36" r:id="rId11" display="https://www.worldometers.info/coronavirus/usa/north-carolina/" xr:uid="{7AB089E6-3250-4ECD-B811-2FFBBDC1D3A5}"/>
    <hyperlink ref="B41" r:id="rId12" display="https://www.worldometers.info/coronavirus/usa/pennsylvania/" xr:uid="{65DCBDD2-5D11-41DC-B387-2D123EAE6198}"/>
    <hyperlink ref="B33" r:id="rId13" display="https://www.worldometers.info/coronavirus/usa/new-jersey/" xr:uid="{065BC757-ED9D-4E7B-B5D4-D8ECC72269C0}"/>
    <hyperlink ref="B17" r:id="rId14" display="https://www.worldometers.info/coronavirus/usa/indiana/" xr:uid="{6E16F270-492E-4E86-BD5A-11BFAD14C154}"/>
    <hyperlink ref="B4" r:id="rId15" display="https://www.worldometers.info/coronavirus/usa/arizona/" xr:uid="{C6E0B799-48FF-4D33-9EE8-5F17C0ACEC7C}"/>
    <hyperlink ref="B28" r:id="rId16" display="https://www.worldometers.info/coronavirus/usa/missouri/" xr:uid="{D4CE48C1-BC6B-46E3-A49A-7A56A821906F}"/>
    <hyperlink ref="B26" r:id="rId17" display="https://www.worldometers.info/coronavirus/usa/minnesota/" xr:uid="{9E09F768-F121-4FE4-A447-BAA213F217B6}"/>
    <hyperlink ref="B2" r:id="rId18" display="https://www.worldometers.info/coronavirus/usa/alabama/" xr:uid="{D2C34569-D857-45BA-B7D4-2131E7AA7206}"/>
    <hyperlink ref="B21" r:id="rId19" display="https://www.worldometers.info/coronavirus/usa/louisiana/" xr:uid="{7286A8A5-3272-4BB5-88A4-AC7B5546F694}"/>
    <hyperlink ref="B50" r:id="rId20" display="https://www.worldometers.info/coronavirus/usa/virginia/" xr:uid="{100958C7-F407-4C3F-A3C7-ECCA4E90CB32}"/>
    <hyperlink ref="B18" r:id="rId21" display="https://www.worldometers.info/coronavirus/usa/iowa/" xr:uid="{A10A1675-88F6-4AA1-A27A-4AC131AB8645}"/>
    <hyperlink ref="B7" r:id="rId22" display="https://www.worldometers.info/coronavirus/usa/colorado/" xr:uid="{16BC27F7-FC77-433D-96AF-75B2E3D13EB9}"/>
    <hyperlink ref="B24" r:id="rId23" display="https://www.worldometers.info/coronavirus/usa/massachusetts/" xr:uid="{3C050ADC-BA08-4442-A006-949C677D1895}"/>
    <hyperlink ref="B44" r:id="rId24" display="https://www.worldometers.info/coronavirus/usa/south-carolina/" xr:uid="{C730795E-8D70-48D6-8F8D-5F998F0E4A2C}"/>
    <hyperlink ref="B23" r:id="rId25" display="https://www.worldometers.info/coronavirus/usa/maryland/" xr:uid="{1E146767-4E70-4D32-8D9A-7840CE076DF5}"/>
    <hyperlink ref="B48" r:id="rId26" display="https://www.worldometers.info/coronavirus/usa/utah/" xr:uid="{9E15278B-D365-4D21-977B-C1B40914C3FB}"/>
    <hyperlink ref="B39" r:id="rId27" display="https://www.worldometers.info/coronavirus/usa/oklahoma/" xr:uid="{B20CBB21-C16C-4493-8A53-3D423D4C804F}"/>
    <hyperlink ref="B20" r:id="rId28" display="https://www.worldometers.info/coronavirus/usa/kentucky/" xr:uid="{CF0BA382-FF81-442B-8FEF-E6BBD235304F}"/>
    <hyperlink ref="B51" r:id="rId29" display="https://www.worldometers.info/coronavirus/usa/washington/" xr:uid="{6AF14CC3-2FE5-42FF-92EC-CE3309F49EC2}"/>
    <hyperlink ref="B5" r:id="rId30" display="https://www.worldometers.info/coronavirus/usa/arkansas/" xr:uid="{9C6D5119-7A37-4F20-B5B5-53CD56E64842}"/>
    <hyperlink ref="B19" r:id="rId31" display="https://www.worldometers.info/coronavirus/usa/kansas/" xr:uid="{9C239911-8BCB-42FE-8008-0F4C97E0EBC9}"/>
    <hyperlink ref="B27" r:id="rId32" display="https://www.worldometers.info/coronavirus/usa/mississippi/" xr:uid="{CFFCF0B8-C9BF-408C-80BB-9477113049A7}"/>
    <hyperlink ref="B31" r:id="rId33" display="https://www.worldometers.info/coronavirus/usa/nevada/" xr:uid="{B8A3229D-D501-4A3F-BAA7-0BF99921376B}"/>
    <hyperlink ref="B30" r:id="rId34" display="https://www.worldometers.info/coronavirus/usa/nebraska/" xr:uid="{BF1DC87A-DFBF-4BFE-A7F8-4C0BFAF03EF7}"/>
    <hyperlink ref="B8" r:id="rId35" display="https://www.worldometers.info/coronavirus/usa/connecticut/" xr:uid="{EDF85593-B8ED-440D-905E-8C21D3F73522}"/>
    <hyperlink ref="B15" r:id="rId36" display="https://www.worldometers.info/coronavirus/usa/idaho/" xr:uid="{0A813B15-3005-491E-9123-DDDEDFDEAC38}"/>
    <hyperlink ref="B34" r:id="rId37" display="https://www.worldometers.info/coronavirus/usa/new-mexico/" xr:uid="{AEE30087-5483-41B9-8738-E7EBDAE38827}"/>
    <hyperlink ref="B45" r:id="rId38" display="https://www.worldometers.info/coronavirus/usa/south-dakota/" xr:uid="{4AE5A124-ABF1-4E35-B20E-0EB946375AD6}"/>
    <hyperlink ref="B37" r:id="rId39" display="https://www.worldometers.info/coronavirus/usa/north-dakota/" xr:uid="{22DD10A3-FBEC-4DAF-813E-CD98C828DF80}"/>
    <hyperlink ref="B40" r:id="rId40" display="https://www.worldometers.info/coronavirus/usa/oregon/" xr:uid="{A88BB6AB-A02B-4748-9E9F-2DE309958DAB}"/>
    <hyperlink ref="B29" r:id="rId41" display="https://www.worldometers.info/coronavirus/usa/montana/" xr:uid="{B89A89BB-A8BC-4859-A315-8C39D049BFFD}"/>
    <hyperlink ref="B43" r:id="rId42" display="https://www.worldometers.info/coronavirus/usa/rhode-island/" xr:uid="{30E868E5-2F84-44DC-AAEF-74BA034B588F}"/>
    <hyperlink ref="B52" r:id="rId43" display="https://www.worldometers.info/coronavirus/usa/west-virginia/" xr:uid="{DDAE1774-B459-4EA1-A3A3-288D22A58ED9}"/>
    <hyperlink ref="B9" r:id="rId44" display="https://www.worldometers.info/coronavirus/usa/delaware/" xr:uid="{CCFBC31D-1A62-4A5E-8776-6E33C7A0806E}"/>
    <hyperlink ref="B54" r:id="rId45" display="https://www.worldometers.info/coronavirus/usa/wyoming/" xr:uid="{694537F7-8133-446F-93BC-3E83B68D2F15}"/>
    <hyperlink ref="B3" r:id="rId46" display="https://www.worldometers.info/coronavirus/usa/alaska/" xr:uid="{7357A790-40F9-4882-8F33-00432DB68AF1}"/>
    <hyperlink ref="B10" r:id="rId47" display="https://www.worldometers.info/coronavirus/usa/district-of-columbia/" xr:uid="{89F1AF84-7BB5-4177-B642-7C5AD91E392B}"/>
    <hyperlink ref="B32" r:id="rId48" display="https://www.worldometers.info/coronavirus/usa/new-hampshire/" xr:uid="{4042711D-BF69-4B23-A168-4FB6306463BF}"/>
    <hyperlink ref="B14" r:id="rId49" display="https://www.worldometers.info/coronavirus/usa/hawaii/" xr:uid="{06B87FFA-3057-41B0-BC65-73D8A60CA26A}"/>
    <hyperlink ref="B22" r:id="rId50" display="https://www.worldometers.info/coronavirus/usa/maine/" xr:uid="{761EB74B-473A-4B0B-98F9-C4E7249F4CC4}"/>
    <hyperlink ref="B49" r:id="rId51" display="https://www.worldometers.info/coronavirus/usa/vermont/" xr:uid="{290917D8-B491-478E-AACC-C2D03E662DA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2020-11-28T13:28:53Z</dcterms:modified>
</cp:coreProperties>
</file>