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57E3D5E1-45AB-4071-B9C9-FA73A8D92BDB}" xr6:coauthVersionLast="45" xr6:coauthVersionMax="45" xr10:uidLastSave="{9AB3271D-DAF5-4561-8AF8-79F01E57F2D6}"/>
  <bookViews>
    <workbookView xWindow="6090" yWindow="-21195" windowWidth="24435" windowHeight="202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18" i="3"/>
  <c r="N33" i="3"/>
  <c r="N15" i="3"/>
  <c r="N42" i="3"/>
  <c r="N24" i="3"/>
  <c r="N25" i="3"/>
  <c r="N23" i="3"/>
  <c r="N20" i="3"/>
  <c r="N37" i="3"/>
  <c r="N55" i="3"/>
  <c r="N30" i="3"/>
  <c r="N54" i="3"/>
  <c r="N14" i="3"/>
  <c r="N41" i="3"/>
  <c r="N35" i="3"/>
  <c r="N48" i="3"/>
  <c r="N36" i="3"/>
  <c r="N16" i="3"/>
  <c r="N21" i="3"/>
  <c r="N12" i="3"/>
  <c r="N3" i="3"/>
  <c r="N46" i="3"/>
  <c r="N29" i="3"/>
  <c r="N47" i="3"/>
  <c r="N27" i="3"/>
  <c r="N40" i="3"/>
  <c r="N52" i="3"/>
  <c r="N6" i="3"/>
  <c r="N44" i="3"/>
  <c r="N8" i="3"/>
  <c r="N4" i="3"/>
  <c r="N51" i="3"/>
  <c r="N34" i="3"/>
  <c r="N38" i="3"/>
  <c r="N53" i="3"/>
  <c r="N10" i="3"/>
  <c r="N11" i="3"/>
  <c r="N9" i="3"/>
  <c r="N39" i="3"/>
  <c r="N50" i="3"/>
  <c r="N13" i="3"/>
  <c r="N31" i="3"/>
  <c r="N5" i="3"/>
  <c r="N2" i="3"/>
  <c r="N19" i="3"/>
  <c r="N7" i="3"/>
  <c r="N43" i="3"/>
  <c r="N49" i="3"/>
  <c r="N17" i="3"/>
  <c r="N22" i="3"/>
  <c r="N45" i="3"/>
  <c r="N26" i="3"/>
  <c r="N32" i="3"/>
  <c r="O9" i="3" l="1"/>
  <c r="P9" i="3"/>
  <c r="P54" i="3" l="1"/>
  <c r="P34" i="3"/>
  <c r="P23" i="3"/>
  <c r="P3" i="3"/>
  <c r="P30" i="3"/>
  <c r="P25" i="3"/>
  <c r="P51" i="3"/>
  <c r="P50" i="3"/>
  <c r="P48" i="3"/>
  <c r="P4" i="3"/>
  <c r="P43" i="3"/>
  <c r="P2" i="3"/>
  <c r="P44" i="3"/>
  <c r="P15" i="3"/>
  <c r="P41" i="3"/>
  <c r="P6" i="3"/>
  <c r="P16" i="3"/>
  <c r="P13" i="3"/>
  <c r="P39" i="3"/>
  <c r="P12" i="3"/>
  <c r="P37" i="3"/>
  <c r="P47" i="3"/>
  <c r="P11" i="3"/>
  <c r="P26" i="3"/>
  <c r="P14" i="3"/>
  <c r="P49" i="3"/>
  <c r="P29" i="3"/>
  <c r="P27" i="3"/>
  <c r="P24" i="3"/>
  <c r="P8" i="3"/>
  <c r="P45" i="3"/>
  <c r="P40" i="3"/>
  <c r="P5" i="3"/>
  <c r="P53" i="3"/>
  <c r="P22" i="3"/>
  <c r="P17" i="3"/>
  <c r="P33" i="3"/>
  <c r="P32" i="3"/>
  <c r="P28" i="3"/>
  <c r="P10" i="3"/>
  <c r="P55" i="3"/>
  <c r="P46" i="3"/>
  <c r="P52" i="3"/>
  <c r="P35" i="3"/>
  <c r="P20" i="3"/>
  <c r="P21" i="3"/>
  <c r="P19" i="3"/>
  <c r="P18" i="3"/>
  <c r="P31" i="3"/>
  <c r="P42" i="3"/>
  <c r="P7" i="3"/>
  <c r="P36" i="3"/>
  <c r="P38" i="3"/>
  <c r="O5" i="3"/>
  <c r="Q23" i="3" l="1"/>
  <c r="Q37" i="3"/>
  <c r="Q15" i="3"/>
  <c r="Q51" i="3"/>
  <c r="Q44" i="3"/>
  <c r="Q5" i="3"/>
  <c r="Q3" i="3"/>
  <c r="Q9" i="3"/>
  <c r="Q52" i="3"/>
  <c r="Q28" i="3"/>
  <c r="Q26" i="3"/>
  <c r="Q31" i="3"/>
  <c r="Q38" i="3"/>
  <c r="Q19" i="3"/>
  <c r="Q45" i="3"/>
  <c r="Q18" i="3"/>
  <c r="Q29" i="3"/>
  <c r="Q10" i="3"/>
  <c r="Q43" i="3"/>
  <c r="Q27" i="3"/>
  <c r="Q40" i="3"/>
  <c r="Q49" i="3"/>
  <c r="Q50" i="3"/>
  <c r="Q41" i="3"/>
  <c r="Q8" i="3"/>
  <c r="Q6" i="3"/>
  <c r="Q39" i="3"/>
  <c r="Q24" i="3"/>
  <c r="Q13" i="3"/>
  <c r="Q47" i="3"/>
  <c r="Q30" i="3"/>
  <c r="Q2" i="3"/>
  <c r="Q54" i="3"/>
  <c r="Q22" i="3"/>
  <c r="Q21" i="3"/>
  <c r="Q25" i="3"/>
  <c r="Q16" i="3"/>
  <c r="Q14" i="3"/>
  <c r="Q46" i="3"/>
  <c r="Q48" i="3"/>
  <c r="Q34" i="3"/>
  <c r="Q55" i="3"/>
  <c r="Q17" i="3"/>
  <c r="Q42" i="3"/>
  <c r="Q32" i="3"/>
  <c r="Q35" i="3"/>
  <c r="Q4" i="3"/>
  <c r="Q7" i="3"/>
  <c r="Q33" i="3"/>
  <c r="Q36" i="3"/>
  <c r="Q20" i="3"/>
  <c r="Q11" i="3"/>
  <c r="Q53" i="3"/>
  <c r="Q12" i="3" l="1"/>
  <c r="O44" i="3" l="1"/>
  <c r="O19" i="3"/>
  <c r="O27" i="3"/>
  <c r="O55" i="3"/>
  <c r="O54" i="3"/>
  <c r="O49" i="3"/>
  <c r="O21" i="3"/>
  <c r="O32" i="3"/>
  <c r="O24" i="3"/>
  <c r="O12" i="3"/>
  <c r="O2" i="3"/>
  <c r="O36" i="3"/>
  <c r="O50" i="3"/>
  <c r="O3" i="3"/>
  <c r="O51" i="3"/>
  <c r="O15" i="3"/>
  <c r="O48" i="3"/>
  <c r="O40" i="3"/>
  <c r="O25" i="3"/>
  <c r="O8" i="3"/>
  <c r="O53" i="3"/>
  <c r="O14" i="3"/>
  <c r="O39" i="3"/>
  <c r="O23" i="3"/>
  <c r="O7" i="3"/>
  <c r="O10" i="3"/>
  <c r="O29" i="3"/>
  <c r="O52" i="3"/>
  <c r="O31" i="3"/>
  <c r="O26" i="3"/>
  <c r="O41" i="3"/>
  <c r="O37" i="3"/>
  <c r="O20" i="3"/>
  <c r="O16" i="3"/>
  <c r="O43" i="3"/>
  <c r="O11" i="3"/>
  <c r="O33" i="3"/>
  <c r="O42" i="3"/>
  <c r="O30" i="3"/>
  <c r="O4" i="3"/>
  <c r="O13" i="3"/>
  <c r="O34" i="3"/>
  <c r="O17" i="3"/>
  <c r="O46" i="3"/>
  <c r="O28" i="3"/>
  <c r="O38" i="3"/>
  <c r="O35" i="3"/>
  <c r="O18" i="3"/>
  <c r="O47" i="3"/>
  <c r="O45" i="3"/>
  <c r="O6" i="3"/>
  <c r="O22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<sst xmlns="http://schemas.openxmlformats.org/spreadsheetml/2006/main" count="331" uniqueCount="105">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</sst>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3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wisconsi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wisconsi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wisconsi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wisconsin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10</v>
      </c>
      <c r="C5" s="1">
        <v>880871</v>
      </c>
      <c r="D5" s="2"/>
      <c r="E5" s="1">
        <v>17001</v>
      </c>
      <c r="F5" s="2"/>
      <c r="G5" s="1">
        <v>457313</v>
      </c>
      <c r="H5" s="1">
        <v>406557</v>
      </c>
      <c r="I5" s="1">
        <v>22294</v>
      </c>
      <c r="J5" s="2">
        <v>430</v>
      </c>
      <c r="K5" s="1">
        <v>17042408</v>
      </c>
      <c r="L5" s="1">
        <v>431320</v>
      </c>
      <c r="M5" s="1">
        <v>39512223</v>
      </c>
      <c r="N5" s="5"/>
      <c r="O5" s="6"/>
    </row>
    <row r="6" spans="1:26" ht="15" thickBot="1" x14ac:dyDescent="0.4">
      <c r="A6" s="41">
        <v>2</v>
      </c>
      <c r="B6" s="39" t="s">
        <v>15</v>
      </c>
      <c r="C6" s="1">
        <v>877077</v>
      </c>
      <c r="D6" s="2"/>
      <c r="E6" s="1">
        <v>17599</v>
      </c>
      <c r="F6" s="2"/>
      <c r="G6" s="1">
        <v>745944</v>
      </c>
      <c r="H6" s="1">
        <v>113534</v>
      </c>
      <c r="I6" s="1">
        <v>30248</v>
      </c>
      <c r="J6" s="2">
        <v>607</v>
      </c>
      <c r="K6" s="1">
        <v>8078858</v>
      </c>
      <c r="L6" s="1">
        <v>278621</v>
      </c>
      <c r="M6" s="1">
        <v>28995881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756727</v>
      </c>
      <c r="D7" s="2"/>
      <c r="E7" s="1">
        <v>16025</v>
      </c>
      <c r="F7" s="2"/>
      <c r="G7" s="1">
        <v>495056</v>
      </c>
      <c r="H7" s="1">
        <v>245646</v>
      </c>
      <c r="I7" s="1">
        <v>35233</v>
      </c>
      <c r="J7" s="2">
        <v>746</v>
      </c>
      <c r="K7" s="1">
        <v>5746529</v>
      </c>
      <c r="L7" s="1">
        <v>267557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521215</v>
      </c>
      <c r="D8" s="2"/>
      <c r="E8" s="1">
        <v>33497</v>
      </c>
      <c r="F8" s="2"/>
      <c r="G8" s="1">
        <v>411023</v>
      </c>
      <c r="H8" s="1">
        <v>76695</v>
      </c>
      <c r="I8" s="1">
        <v>26793</v>
      </c>
      <c r="J8" s="1">
        <v>1722</v>
      </c>
      <c r="K8" s="1">
        <v>12982175</v>
      </c>
      <c r="L8" s="1">
        <v>667342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350748</v>
      </c>
      <c r="D9" s="2"/>
      <c r="E9" s="1">
        <v>9496</v>
      </c>
      <c r="F9" s="2"/>
      <c r="G9" s="1">
        <v>257424</v>
      </c>
      <c r="H9" s="1">
        <v>83828</v>
      </c>
      <c r="I9" s="1">
        <v>27679</v>
      </c>
      <c r="J9" s="2">
        <v>749</v>
      </c>
      <c r="K9" s="1">
        <v>6824237</v>
      </c>
      <c r="L9" s="1">
        <v>538536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341310</v>
      </c>
      <c r="D10" s="2"/>
      <c r="E10" s="1">
        <v>7657</v>
      </c>
      <c r="F10" s="2"/>
      <c r="G10" s="1">
        <v>163251</v>
      </c>
      <c r="H10" s="1">
        <v>170402</v>
      </c>
      <c r="I10" s="1">
        <v>32146</v>
      </c>
      <c r="J10" s="2">
        <v>721</v>
      </c>
      <c r="K10" s="1">
        <v>3633927</v>
      </c>
      <c r="L10" s="1">
        <v>342261</v>
      </c>
      <c r="M10" s="1">
        <v>10617423</v>
      </c>
      <c r="N10" s="6"/>
      <c r="O10" s="6"/>
    </row>
    <row r="11" spans="1:26" ht="15" thickBot="1" x14ac:dyDescent="0.4">
      <c r="A11" s="41">
        <v>7</v>
      </c>
      <c r="B11" s="39" t="s">
        <v>24</v>
      </c>
      <c r="C11" s="1">
        <v>247172</v>
      </c>
      <c r="D11" s="2"/>
      <c r="E11" s="1">
        <v>3939</v>
      </c>
      <c r="F11" s="2"/>
      <c r="G11" s="1">
        <v>206471</v>
      </c>
      <c r="H11" s="1">
        <v>36762</v>
      </c>
      <c r="I11" s="1">
        <v>23567</v>
      </c>
      <c r="J11" s="2">
        <v>376</v>
      </c>
      <c r="K11" s="1">
        <v>3640086</v>
      </c>
      <c r="L11" s="1">
        <v>347069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232061</v>
      </c>
      <c r="D12" s="2"/>
      <c r="E12" s="1">
        <v>2922</v>
      </c>
      <c r="F12" s="2"/>
      <c r="G12" s="1">
        <v>205832</v>
      </c>
      <c r="H12" s="1">
        <v>23307</v>
      </c>
      <c r="I12" s="1">
        <v>33981</v>
      </c>
      <c r="J12" s="2">
        <v>428</v>
      </c>
      <c r="K12" s="1">
        <v>3371897</v>
      </c>
      <c r="L12" s="1">
        <v>493749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231897</v>
      </c>
      <c r="D13" s="2"/>
      <c r="E13" s="1">
        <v>5830</v>
      </c>
      <c r="F13" s="2"/>
      <c r="G13" s="1">
        <v>38553</v>
      </c>
      <c r="H13" s="1">
        <v>187514</v>
      </c>
      <c r="I13" s="1">
        <v>31860</v>
      </c>
      <c r="J13" s="2">
        <v>801</v>
      </c>
      <c r="K13" s="1">
        <v>1948792</v>
      </c>
      <c r="L13" s="1">
        <v>267738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225398</v>
      </c>
      <c r="D14" s="2"/>
      <c r="E14" s="1">
        <v>16339</v>
      </c>
      <c r="F14" s="2"/>
      <c r="G14" s="1">
        <v>177746</v>
      </c>
      <c r="H14" s="1">
        <v>31313</v>
      </c>
      <c r="I14" s="1">
        <v>25376</v>
      </c>
      <c r="J14" s="1">
        <v>1840</v>
      </c>
      <c r="K14" s="1">
        <v>4217705</v>
      </c>
      <c r="L14" s="1">
        <v>474850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188409</v>
      </c>
      <c r="D15" s="2"/>
      <c r="E15" s="1">
        <v>8571</v>
      </c>
      <c r="F15" s="2"/>
      <c r="G15" s="1">
        <v>146652</v>
      </c>
      <c r="H15" s="1">
        <v>33186</v>
      </c>
      <c r="I15" s="1">
        <v>14717</v>
      </c>
      <c r="J15" s="2">
        <v>670</v>
      </c>
      <c r="K15" s="1">
        <v>2458579</v>
      </c>
      <c r="L15" s="1">
        <v>192047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183685</v>
      </c>
      <c r="D16" s="2"/>
      <c r="E16" s="1">
        <v>5082</v>
      </c>
      <c r="F16" s="2"/>
      <c r="G16" s="1">
        <v>151037</v>
      </c>
      <c r="H16" s="1">
        <v>27566</v>
      </c>
      <c r="I16" s="1">
        <v>15714</v>
      </c>
      <c r="J16" s="2">
        <v>435</v>
      </c>
      <c r="K16" s="1">
        <v>3930940</v>
      </c>
      <c r="L16" s="1">
        <v>336291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14</v>
      </c>
      <c r="C17" s="1">
        <v>175982</v>
      </c>
      <c r="D17" s="2"/>
      <c r="E17" s="1">
        <v>5766</v>
      </c>
      <c r="F17" s="2"/>
      <c r="G17" s="1">
        <v>161792</v>
      </c>
      <c r="H17" s="1">
        <v>8424</v>
      </c>
      <c r="I17" s="1">
        <v>37855</v>
      </c>
      <c r="J17" s="1">
        <v>1240</v>
      </c>
      <c r="K17" s="1">
        <v>2594376</v>
      </c>
      <c r="L17" s="1">
        <v>558075</v>
      </c>
      <c r="M17" s="1">
        <v>4648794</v>
      </c>
      <c r="N17" s="5"/>
      <c r="O17" s="6"/>
    </row>
    <row r="18" spans="1:15" ht="15" thickBot="1" x14ac:dyDescent="0.4">
      <c r="A18" s="41">
        <v>14</v>
      </c>
      <c r="B18" s="39" t="s">
        <v>22</v>
      </c>
      <c r="C18" s="1">
        <v>173891</v>
      </c>
      <c r="D18" s="2"/>
      <c r="E18" s="1">
        <v>1600</v>
      </c>
      <c r="F18" s="2"/>
      <c r="G18" s="1">
        <v>136910</v>
      </c>
      <c r="H18" s="1">
        <v>35381</v>
      </c>
      <c r="I18" s="1">
        <v>29866</v>
      </c>
      <c r="J18" s="2">
        <v>275</v>
      </c>
      <c r="K18" s="1">
        <v>1877704</v>
      </c>
      <c r="L18" s="1">
        <v>322495</v>
      </c>
      <c r="M18" s="1">
        <v>5822434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173485</v>
      </c>
      <c r="D19" s="2"/>
      <c r="E19" s="1">
        <v>2789</v>
      </c>
      <c r="F19" s="2"/>
      <c r="G19" s="1">
        <v>74238</v>
      </c>
      <c r="H19" s="1">
        <v>96458</v>
      </c>
      <c r="I19" s="1">
        <v>35382</v>
      </c>
      <c r="J19" s="2">
        <v>569</v>
      </c>
      <c r="K19" s="1">
        <v>1321900</v>
      </c>
      <c r="L19" s="1">
        <v>269600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29</v>
      </c>
      <c r="C20" s="1">
        <v>166828</v>
      </c>
      <c r="D20" s="2"/>
      <c r="E20" s="1">
        <v>3457</v>
      </c>
      <c r="F20" s="2"/>
      <c r="G20" s="1">
        <v>19096</v>
      </c>
      <c r="H20" s="1">
        <v>144275</v>
      </c>
      <c r="I20" s="1">
        <v>19545</v>
      </c>
      <c r="J20" s="2">
        <v>405</v>
      </c>
      <c r="K20" s="1">
        <v>2583644</v>
      </c>
      <c r="L20" s="1">
        <v>302693</v>
      </c>
      <c r="M20" s="1">
        <v>8535519</v>
      </c>
      <c r="N20" s="5"/>
      <c r="O20" s="6"/>
    </row>
    <row r="21" spans="1:15" ht="15" thickBot="1" x14ac:dyDescent="0.4">
      <c r="A21" s="41">
        <v>17</v>
      </c>
      <c r="B21" s="39" t="s">
        <v>35</v>
      </c>
      <c r="C21" s="1">
        <v>165242</v>
      </c>
      <c r="D21" s="54">
        <v>2021</v>
      </c>
      <c r="E21" s="1">
        <v>2691</v>
      </c>
      <c r="F21" s="48">
        <v>10</v>
      </c>
      <c r="G21" s="1">
        <v>35739</v>
      </c>
      <c r="H21" s="1">
        <v>126812</v>
      </c>
      <c r="I21" s="1">
        <v>26924</v>
      </c>
      <c r="J21" s="2">
        <v>438</v>
      </c>
      <c r="K21" s="1">
        <v>2406589</v>
      </c>
      <c r="L21" s="1">
        <v>392117</v>
      </c>
      <c r="M21" s="1">
        <v>6137428</v>
      </c>
      <c r="N21" s="5"/>
      <c r="O21" s="6"/>
    </row>
    <row r="22" spans="1:15" ht="15" thickBot="1" x14ac:dyDescent="0.4">
      <c r="A22" s="41">
        <v>18</v>
      </c>
      <c r="B22" s="39" t="s">
        <v>25</v>
      </c>
      <c r="C22" s="1">
        <v>164609</v>
      </c>
      <c r="D22" s="2"/>
      <c r="E22" s="1">
        <v>3661</v>
      </c>
      <c r="F22" s="2"/>
      <c r="G22" s="1">
        <v>82638</v>
      </c>
      <c r="H22" s="1">
        <v>78310</v>
      </c>
      <c r="I22" s="1">
        <v>31971</v>
      </c>
      <c r="J22" s="2">
        <v>711</v>
      </c>
      <c r="K22" s="1">
        <v>1768755</v>
      </c>
      <c r="L22" s="1">
        <v>343533</v>
      </c>
      <c r="M22" s="1">
        <v>5148714</v>
      </c>
      <c r="N22" s="5"/>
      <c r="O22" s="6"/>
    </row>
    <row r="23" spans="1:15" ht="15" thickBot="1" x14ac:dyDescent="0.4">
      <c r="A23" s="41">
        <v>19</v>
      </c>
      <c r="B23" s="39" t="s">
        <v>11</v>
      </c>
      <c r="C23" s="1">
        <v>164123</v>
      </c>
      <c r="D23" s="2"/>
      <c r="E23" s="1">
        <v>7363</v>
      </c>
      <c r="F23" s="2"/>
      <c r="G23" s="1">
        <v>109539</v>
      </c>
      <c r="H23" s="1">
        <v>47221</v>
      </c>
      <c r="I23" s="1">
        <v>16434</v>
      </c>
      <c r="J23" s="2">
        <v>737</v>
      </c>
      <c r="K23" s="1">
        <v>4688396</v>
      </c>
      <c r="L23" s="1">
        <v>469457</v>
      </c>
      <c r="M23" s="1">
        <v>9986857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149166</v>
      </c>
      <c r="D24" s="2"/>
      <c r="E24" s="1">
        <v>3960</v>
      </c>
      <c r="F24" s="2"/>
      <c r="G24" s="1">
        <v>108462</v>
      </c>
      <c r="H24" s="1">
        <v>36744</v>
      </c>
      <c r="I24" s="1">
        <v>22157</v>
      </c>
      <c r="J24" s="2">
        <v>588</v>
      </c>
      <c r="K24" s="1">
        <v>2533863</v>
      </c>
      <c r="L24" s="1">
        <v>376379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144488</v>
      </c>
      <c r="D25" s="2"/>
      <c r="E25" s="1">
        <v>9753</v>
      </c>
      <c r="F25" s="2"/>
      <c r="G25" s="1">
        <v>118892</v>
      </c>
      <c r="H25" s="1">
        <v>15843</v>
      </c>
      <c r="I25" s="1">
        <v>20963</v>
      </c>
      <c r="J25" s="1">
        <v>1415</v>
      </c>
      <c r="K25" s="1">
        <v>2819282</v>
      </c>
      <c r="L25" s="1">
        <v>409036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136154</v>
      </c>
      <c r="D26" s="2"/>
      <c r="E26" s="1">
        <v>4041</v>
      </c>
      <c r="F26" s="2"/>
      <c r="G26" s="1">
        <v>7892</v>
      </c>
      <c r="H26" s="1">
        <v>124221</v>
      </c>
      <c r="I26" s="1">
        <v>22521</v>
      </c>
      <c r="J26" s="2">
        <v>668</v>
      </c>
      <c r="K26" s="1">
        <v>3103833</v>
      </c>
      <c r="L26" s="1">
        <v>513397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124439</v>
      </c>
      <c r="D27" s="2"/>
      <c r="E27" s="1">
        <v>2292</v>
      </c>
      <c r="F27" s="2"/>
      <c r="G27" s="1">
        <v>109963</v>
      </c>
      <c r="H27" s="1">
        <v>12184</v>
      </c>
      <c r="I27" s="1">
        <v>22065</v>
      </c>
      <c r="J27" s="2">
        <v>406</v>
      </c>
      <c r="K27" s="1">
        <v>2531998</v>
      </c>
      <c r="L27" s="1">
        <v>448965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30</v>
      </c>
      <c r="C28" s="1">
        <v>110592</v>
      </c>
      <c r="D28" s="2"/>
      <c r="E28" s="1">
        <v>3171</v>
      </c>
      <c r="F28" s="2"/>
      <c r="G28" s="1">
        <v>97675</v>
      </c>
      <c r="H28" s="1">
        <v>9746</v>
      </c>
      <c r="I28" s="1">
        <v>37159</v>
      </c>
      <c r="J28" s="1">
        <v>1065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1">
        <v>25</v>
      </c>
      <c r="B29" s="39" t="s">
        <v>41</v>
      </c>
      <c r="C29" s="1">
        <v>108115</v>
      </c>
      <c r="D29" s="47">
        <v>367</v>
      </c>
      <c r="E29" s="1">
        <v>1548</v>
      </c>
      <c r="F29" s="48">
        <v>9</v>
      </c>
      <c r="G29" s="1">
        <v>83418</v>
      </c>
      <c r="H29" s="1">
        <v>23149</v>
      </c>
      <c r="I29" s="1">
        <v>34267</v>
      </c>
      <c r="J29" s="2">
        <v>491</v>
      </c>
      <c r="K29" s="1">
        <v>904954</v>
      </c>
      <c r="L29" s="1">
        <v>286825</v>
      </c>
      <c r="M29" s="1">
        <v>3155070</v>
      </c>
      <c r="N29" s="5"/>
      <c r="O29" s="6"/>
    </row>
    <row r="30" spans="1:15" ht="15" thickBot="1" x14ac:dyDescent="0.4">
      <c r="A30" s="41">
        <v>26</v>
      </c>
      <c r="B30" s="39" t="s">
        <v>46</v>
      </c>
      <c r="C30" s="1">
        <v>108073</v>
      </c>
      <c r="D30" s="2"/>
      <c r="E30" s="1">
        <v>1173</v>
      </c>
      <c r="F30" s="2"/>
      <c r="G30" s="1">
        <v>92367</v>
      </c>
      <c r="H30" s="1">
        <v>14533</v>
      </c>
      <c r="I30" s="1">
        <v>27312</v>
      </c>
      <c r="J30" s="2">
        <v>296</v>
      </c>
      <c r="K30" s="1">
        <v>1480763</v>
      </c>
      <c r="L30" s="1">
        <v>374216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102005</v>
      </c>
      <c r="D31" s="2"/>
      <c r="E31" s="1">
        <v>2264</v>
      </c>
      <c r="F31" s="2"/>
      <c r="G31" s="1">
        <v>47387</v>
      </c>
      <c r="H31" s="1">
        <v>52354</v>
      </c>
      <c r="I31" s="1">
        <v>13395</v>
      </c>
      <c r="J31" s="2">
        <v>297</v>
      </c>
      <c r="K31" s="1">
        <v>2244336</v>
      </c>
      <c r="L31" s="1">
        <v>294730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99597</v>
      </c>
      <c r="D32" s="2"/>
      <c r="E32" s="1">
        <v>1714</v>
      </c>
      <c r="F32" s="2"/>
      <c r="G32" s="1">
        <v>89217</v>
      </c>
      <c r="H32" s="1">
        <v>8666</v>
      </c>
      <c r="I32" s="1">
        <v>33003</v>
      </c>
      <c r="J32" s="2">
        <v>568</v>
      </c>
      <c r="K32" s="1">
        <v>1260126</v>
      </c>
      <c r="L32" s="1">
        <v>417564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95562</v>
      </c>
      <c r="D33" s="2"/>
      <c r="E33" s="2">
        <v>546</v>
      </c>
      <c r="F33" s="2"/>
      <c r="G33" s="1">
        <v>71035</v>
      </c>
      <c r="H33" s="1">
        <v>23981</v>
      </c>
      <c r="I33" s="1">
        <v>29808</v>
      </c>
      <c r="J33" s="2">
        <v>170</v>
      </c>
      <c r="K33" s="1">
        <v>1310604</v>
      </c>
      <c r="L33" s="1">
        <v>408803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31</v>
      </c>
      <c r="C34" s="1">
        <v>90843</v>
      </c>
      <c r="D34" s="2"/>
      <c r="E34" s="1">
        <v>1712</v>
      </c>
      <c r="F34" s="2"/>
      <c r="G34" s="1">
        <v>67452</v>
      </c>
      <c r="H34" s="1">
        <v>21679</v>
      </c>
      <c r="I34" s="1">
        <v>29493</v>
      </c>
      <c r="J34" s="2">
        <v>556</v>
      </c>
      <c r="K34" s="1">
        <v>1149260</v>
      </c>
      <c r="L34" s="1">
        <v>373117</v>
      </c>
      <c r="M34" s="1">
        <v>3080156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88247</v>
      </c>
      <c r="D35" s="2"/>
      <c r="E35" s="1">
        <v>1326</v>
      </c>
      <c r="F35" s="2"/>
      <c r="G35" s="1">
        <v>17229</v>
      </c>
      <c r="H35" s="1">
        <v>69692</v>
      </c>
      <c r="I35" s="1">
        <v>19752</v>
      </c>
      <c r="J35" s="2">
        <v>297</v>
      </c>
      <c r="K35" s="1">
        <v>1819333</v>
      </c>
      <c r="L35" s="1">
        <v>407222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86374</v>
      </c>
      <c r="D36" s="2"/>
      <c r="E36" s="1">
        <v>2180</v>
      </c>
      <c r="F36" s="2"/>
      <c r="G36" s="1">
        <v>39208</v>
      </c>
      <c r="H36" s="1">
        <v>44986</v>
      </c>
      <c r="I36" s="1">
        <v>14999</v>
      </c>
      <c r="J36" s="2">
        <v>379</v>
      </c>
      <c r="K36" s="1">
        <v>1089442</v>
      </c>
      <c r="L36" s="1">
        <v>189181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74315</v>
      </c>
      <c r="D37" s="2"/>
      <c r="E37" s="2">
        <v>872</v>
      </c>
      <c r="F37" s="2"/>
      <c r="G37" s="1">
        <v>55867</v>
      </c>
      <c r="H37" s="1">
        <v>17576</v>
      </c>
      <c r="I37" s="1">
        <v>25509</v>
      </c>
      <c r="J37" s="2">
        <v>299</v>
      </c>
      <c r="K37" s="1">
        <v>598394</v>
      </c>
      <c r="L37" s="1">
        <v>205400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64021</v>
      </c>
      <c r="D38" s="2"/>
      <c r="E38" s="1">
        <v>4554</v>
      </c>
      <c r="F38" s="2"/>
      <c r="G38" s="1">
        <v>43702</v>
      </c>
      <c r="H38" s="1">
        <v>15765</v>
      </c>
      <c r="I38" s="1">
        <v>17957</v>
      </c>
      <c r="J38" s="1">
        <v>1277</v>
      </c>
      <c r="K38" s="1">
        <v>2037017</v>
      </c>
      <c r="L38" s="1">
        <v>571347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58817</v>
      </c>
      <c r="D39" s="2"/>
      <c r="E39" s="2">
        <v>554</v>
      </c>
      <c r="F39" s="2"/>
      <c r="G39" s="1">
        <v>39313</v>
      </c>
      <c r="H39" s="1">
        <v>18950</v>
      </c>
      <c r="I39" s="1">
        <v>30406</v>
      </c>
      <c r="J39" s="2">
        <v>286</v>
      </c>
      <c r="K39" s="1">
        <v>546986</v>
      </c>
      <c r="L39" s="1">
        <v>282767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53790</v>
      </c>
      <c r="D40" s="2"/>
      <c r="E40" s="2">
        <v>531</v>
      </c>
      <c r="F40" s="2"/>
      <c r="G40" s="1">
        <v>26238</v>
      </c>
      <c r="H40" s="1">
        <v>27021</v>
      </c>
      <c r="I40" s="1">
        <v>30100</v>
      </c>
      <c r="J40" s="2">
        <v>297</v>
      </c>
      <c r="K40" s="1">
        <v>355382</v>
      </c>
      <c r="L40" s="1">
        <v>198863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39794</v>
      </c>
      <c r="D41" s="2"/>
      <c r="E41" s="2">
        <v>628</v>
      </c>
      <c r="F41" s="2"/>
      <c r="G41" s="2" t="s">
        <v>104</v>
      </c>
      <c r="H41" s="2" t="s">
        <v>104</v>
      </c>
      <c r="I41" s="1">
        <v>9435</v>
      </c>
      <c r="J41" s="2">
        <v>149</v>
      </c>
      <c r="K41" s="1">
        <v>786496</v>
      </c>
      <c r="L41" s="1">
        <v>186473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37302</v>
      </c>
      <c r="D42" s="2"/>
      <c r="E42" s="2">
        <v>935</v>
      </c>
      <c r="F42" s="2"/>
      <c r="G42" s="1">
        <v>20001</v>
      </c>
      <c r="H42" s="1">
        <v>16366</v>
      </c>
      <c r="I42" s="1">
        <v>17790</v>
      </c>
      <c r="J42" s="2">
        <v>446</v>
      </c>
      <c r="K42" s="1">
        <v>1061268</v>
      </c>
      <c r="L42" s="1">
        <v>506130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33836</v>
      </c>
      <c r="D43" s="2"/>
      <c r="E43" s="2">
        <v>323</v>
      </c>
      <c r="F43" s="2"/>
      <c r="G43" s="1">
        <v>25125</v>
      </c>
      <c r="H43" s="1">
        <v>8388</v>
      </c>
      <c r="I43" s="1">
        <v>38248</v>
      </c>
      <c r="J43" s="2">
        <v>365</v>
      </c>
      <c r="K43" s="1">
        <v>232450</v>
      </c>
      <c r="L43" s="1">
        <v>262757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32637</v>
      </c>
      <c r="D44" s="2"/>
      <c r="E44" s="2">
        <v>408</v>
      </c>
      <c r="F44" s="2"/>
      <c r="G44" s="1">
        <v>26392</v>
      </c>
      <c r="H44" s="1">
        <v>5837</v>
      </c>
      <c r="I44" s="1">
        <v>42827</v>
      </c>
      <c r="J44" s="2">
        <v>535</v>
      </c>
      <c r="K44" s="1">
        <v>272737</v>
      </c>
      <c r="L44" s="1">
        <v>357893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28347</v>
      </c>
      <c r="D45" s="2"/>
      <c r="E45" s="1">
        <v>1159</v>
      </c>
      <c r="F45" s="2"/>
      <c r="G45" s="1">
        <v>2546</v>
      </c>
      <c r="H45" s="1">
        <v>24642</v>
      </c>
      <c r="I45" s="1">
        <v>26759</v>
      </c>
      <c r="J45" s="1">
        <v>1094</v>
      </c>
      <c r="K45" s="1">
        <v>977911</v>
      </c>
      <c r="L45" s="1">
        <v>923114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23390</v>
      </c>
      <c r="D46" s="2"/>
      <c r="E46" s="2">
        <v>241</v>
      </c>
      <c r="F46" s="2"/>
      <c r="G46" s="1">
        <v>13538</v>
      </c>
      <c r="H46" s="1">
        <v>9611</v>
      </c>
      <c r="I46" s="1">
        <v>21885</v>
      </c>
      <c r="J46" s="2">
        <v>225</v>
      </c>
      <c r="K46" s="1">
        <v>442366</v>
      </c>
      <c r="L46" s="1">
        <v>413899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23196</v>
      </c>
      <c r="D47" s="2"/>
      <c r="E47" s="2">
        <v>666</v>
      </c>
      <c r="F47" s="2"/>
      <c r="G47" s="1">
        <v>12113</v>
      </c>
      <c r="H47" s="1">
        <v>10417</v>
      </c>
      <c r="I47" s="1">
        <v>23821</v>
      </c>
      <c r="J47" s="2">
        <v>684</v>
      </c>
      <c r="K47" s="1">
        <v>329018</v>
      </c>
      <c r="L47" s="1">
        <v>337883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20293</v>
      </c>
      <c r="D48" s="2"/>
      <c r="E48" s="2">
        <v>399</v>
      </c>
      <c r="F48" s="2"/>
      <c r="G48" s="1">
        <v>14799</v>
      </c>
      <c r="H48" s="1">
        <v>5095</v>
      </c>
      <c r="I48" s="1">
        <v>11323</v>
      </c>
      <c r="J48" s="2">
        <v>223</v>
      </c>
      <c r="K48" s="1">
        <v>687025</v>
      </c>
      <c r="L48" s="1">
        <v>383353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16395</v>
      </c>
      <c r="D49" s="2"/>
      <c r="E49" s="2">
        <v>641</v>
      </c>
      <c r="F49" s="2"/>
      <c r="G49" s="1">
        <v>12824</v>
      </c>
      <c r="H49" s="1">
        <v>2930</v>
      </c>
      <c r="I49" s="1">
        <v>23231</v>
      </c>
      <c r="J49" s="2">
        <v>908</v>
      </c>
      <c r="K49" s="1">
        <v>469040</v>
      </c>
      <c r="L49" s="1">
        <v>664599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14068</v>
      </c>
      <c r="D50" s="2"/>
      <c r="E50" s="2">
        <v>187</v>
      </c>
      <c r="F50" s="2"/>
      <c r="G50" s="1">
        <v>11078</v>
      </c>
      <c r="H50" s="1">
        <v>2803</v>
      </c>
      <c r="I50" s="1">
        <v>9936</v>
      </c>
      <c r="J50" s="2">
        <v>132</v>
      </c>
      <c r="K50" s="1">
        <v>479301</v>
      </c>
      <c r="L50" s="1">
        <v>338520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11182</v>
      </c>
      <c r="D51" s="2"/>
      <c r="E51" s="2">
        <v>67</v>
      </c>
      <c r="F51" s="2"/>
      <c r="G51" s="1">
        <v>5880</v>
      </c>
      <c r="H51" s="1">
        <v>5235</v>
      </c>
      <c r="I51" s="1">
        <v>15285</v>
      </c>
      <c r="J51" s="2">
        <v>92</v>
      </c>
      <c r="K51" s="1">
        <v>633723</v>
      </c>
      <c r="L51" s="1">
        <v>866280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9746</v>
      </c>
      <c r="D52" s="2"/>
      <c r="E52" s="2">
        <v>468</v>
      </c>
      <c r="F52" s="2"/>
      <c r="G52" s="1">
        <v>8258</v>
      </c>
      <c r="H52" s="1">
        <v>1020</v>
      </c>
      <c r="I52" s="1">
        <v>7168</v>
      </c>
      <c r="J52" s="2">
        <v>344</v>
      </c>
      <c r="K52" s="1">
        <v>346579</v>
      </c>
      <c r="L52" s="1">
        <v>254892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55</v>
      </c>
      <c r="C53" s="1">
        <v>9311</v>
      </c>
      <c r="D53" s="2"/>
      <c r="E53" s="2">
        <v>57</v>
      </c>
      <c r="F53" s="2"/>
      <c r="G53" s="1">
        <v>6796</v>
      </c>
      <c r="H53" s="1">
        <v>2458</v>
      </c>
      <c r="I53" s="1">
        <v>16088</v>
      </c>
      <c r="J53" s="2">
        <v>98</v>
      </c>
      <c r="K53" s="1">
        <v>208990</v>
      </c>
      <c r="L53" s="1">
        <v>361100</v>
      </c>
      <c r="M53" s="1">
        <v>578759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5962</v>
      </c>
      <c r="D54" s="2"/>
      <c r="E54" s="2">
        <v>146</v>
      </c>
      <c r="F54" s="2"/>
      <c r="G54" s="1">
        <v>5175</v>
      </c>
      <c r="H54" s="2">
        <v>641</v>
      </c>
      <c r="I54" s="1">
        <v>4435</v>
      </c>
      <c r="J54" s="2">
        <v>109</v>
      </c>
      <c r="K54" s="1">
        <v>559217</v>
      </c>
      <c r="L54" s="1">
        <v>416018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1946</v>
      </c>
      <c r="D55" s="2"/>
      <c r="E55" s="2">
        <v>58</v>
      </c>
      <c r="F55" s="2"/>
      <c r="G55" s="1">
        <v>1696</v>
      </c>
      <c r="H55" s="2">
        <v>192</v>
      </c>
      <c r="I55" s="1">
        <v>3119</v>
      </c>
      <c r="J55" s="2">
        <v>93</v>
      </c>
      <c r="K55" s="1">
        <v>179597</v>
      </c>
      <c r="L55" s="1">
        <v>287821</v>
      </c>
      <c r="M55" s="1">
        <v>623989</v>
      </c>
      <c r="N55" s="6"/>
      <c r="O55" s="6"/>
    </row>
    <row r="56" spans="1:15" ht="15" thickBot="1" x14ac:dyDescent="0.4">
      <c r="A56" s="59">
        <v>52</v>
      </c>
      <c r="B56" s="55" t="s">
        <v>65</v>
      </c>
      <c r="C56" s="56">
        <v>57950</v>
      </c>
      <c r="D56" s="57"/>
      <c r="E56" s="57">
        <v>768</v>
      </c>
      <c r="F56" s="57"/>
      <c r="G56" s="57" t="s">
        <v>104</v>
      </c>
      <c r="H56" s="57" t="s">
        <v>104</v>
      </c>
      <c r="I56" s="56">
        <v>17110</v>
      </c>
      <c r="J56" s="57">
        <v>227</v>
      </c>
      <c r="K56" s="56">
        <v>464073</v>
      </c>
      <c r="L56" s="56">
        <v>137018</v>
      </c>
      <c r="M56" s="56">
        <v>3386941</v>
      </c>
      <c r="N56" s="58"/>
      <c r="O56" s="58"/>
    </row>
    <row r="57" spans="1:15" ht="15" thickBot="1" x14ac:dyDescent="0.4">
      <c r="A57" s="41">
        <v>53</v>
      </c>
      <c r="B57" s="40" t="s">
        <v>64</v>
      </c>
      <c r="C57" s="1">
        <v>3756</v>
      </c>
      <c r="D57" s="2"/>
      <c r="E57" s="2">
        <v>66</v>
      </c>
      <c r="F57" s="2"/>
      <c r="G57" s="1">
        <v>2350</v>
      </c>
      <c r="H57" s="1">
        <v>1340</v>
      </c>
      <c r="I57" s="2"/>
      <c r="J57" s="2"/>
      <c r="K57" s="1">
        <v>59749</v>
      </c>
      <c r="L57" s="2"/>
      <c r="M57" s="2"/>
      <c r="N57" s="5"/>
      <c r="O57" s="5"/>
    </row>
    <row r="58" spans="1:15" ht="21.5" thickBot="1" x14ac:dyDescent="0.4">
      <c r="A58" s="49">
        <v>54</v>
      </c>
      <c r="B58" s="50" t="s">
        <v>66</v>
      </c>
      <c r="C58" s="29">
        <v>1335</v>
      </c>
      <c r="D58" s="13"/>
      <c r="E58" s="13">
        <v>21</v>
      </c>
      <c r="F58" s="13"/>
      <c r="G58" s="29">
        <v>1296</v>
      </c>
      <c r="H58" s="13">
        <v>18</v>
      </c>
      <c r="I58" s="13"/>
      <c r="J58" s="13"/>
      <c r="K58" s="29">
        <v>22879</v>
      </c>
      <c r="L58" s="13"/>
      <c r="M58" s="13"/>
      <c r="N58" s="51"/>
      <c r="O58" s="32"/>
    </row>
  </sheetData>
  <mergeCells count="2">
    <mergeCell ref="P1:R1"/>
    <mergeCell ref="U1:Y1"/>
  </mergeCells>
  <hyperlinks>
    <hyperlink ref="B5" r:id="rId1" display="https://www.worldometers.info/coronavirus/usa/california/" xr:uid="{2B9984D3-C603-4F29-8F80-82DAE8CA596B}"/>
    <hyperlink ref="B6" r:id="rId2" display="https://www.worldometers.info/coronavirus/usa/texas/" xr:uid="{8EB3DF13-C434-4657-859D-D20EBA489431}"/>
    <hyperlink ref="B7" r:id="rId3" display="https://www.worldometers.info/coronavirus/usa/florida/" xr:uid="{80C99DAE-E312-48F3-8135-2D606BF37CCB}"/>
    <hyperlink ref="B8" r:id="rId4" display="https://www.worldometers.info/coronavirus/usa/new-york/" xr:uid="{F8CC7F3E-9168-4B69-92ED-E4D31414EAAC}"/>
    <hyperlink ref="B9" r:id="rId5" display="https://www.worldometers.info/coronavirus/usa/illinois/" xr:uid="{19091597-F78B-4A1A-8F71-6736329607B4}"/>
    <hyperlink ref="B10" r:id="rId6" display="https://www.worldometers.info/coronavirus/usa/georgia/" xr:uid="{9B3304D7-4791-4384-867A-2368B62A89CD}"/>
    <hyperlink ref="B11" r:id="rId7" display="https://www.worldometers.info/coronavirus/usa/north-carolina/" xr:uid="{3311C885-85AB-4C61-83AA-BE9A8B6589A8}"/>
    <hyperlink ref="B12" r:id="rId8" display="https://www.worldometers.info/coronavirus/usa/tennessee/" xr:uid="{9DDD8B41-0397-4748-8C09-05A94C3280F0}"/>
    <hyperlink ref="B13" r:id="rId9" display="https://www.worldometers.info/coronavirus/usa/arizona/" xr:uid="{CD6FE1FE-7E48-4CEC-BFFF-F8BE0EBD0BC6}"/>
    <hyperlink ref="B14" r:id="rId10" display="https://www.worldometers.info/coronavirus/usa/new-jersey/" xr:uid="{217318E1-563B-4EC8-883B-91E5D932066C}"/>
    <hyperlink ref="B15" r:id="rId11" display="https://www.worldometers.info/coronavirus/usa/pennsylvania/" xr:uid="{16181B9F-E649-4219-9A41-AC946C73497E}"/>
    <hyperlink ref="B16" r:id="rId12" display="https://www.worldometers.info/coronavirus/usa/ohio/" xr:uid="{D1E1D245-EBB2-4383-8F64-78684BC6A111}"/>
    <hyperlink ref="B17" r:id="rId13" display="https://www.worldometers.info/coronavirus/usa/louisiana/" xr:uid="{6628191E-2FEB-4AAB-BAAC-773861725A7B}"/>
    <hyperlink ref="B18" r:id="rId14" display="https://www.worldometers.info/coronavirus/usa/wisconsin/" xr:uid="{6947CDA0-6662-454E-936F-EAF7579023D4}"/>
    <hyperlink ref="B19" r:id="rId15" display="https://www.worldometers.info/coronavirus/usa/alabama/" xr:uid="{CC7DFC56-1979-48F5-9920-6ED5FA5A11CA}"/>
    <hyperlink ref="B20" r:id="rId16" display="https://www.worldometers.info/coronavirus/usa/virginia/" xr:uid="{CBB61747-4244-4614-8456-4B4225947FCB}"/>
    <hyperlink ref="B21" r:id="rId17" display="https://www.worldometers.info/coronavirus/usa/missouri/" xr:uid="{D39CF4C6-EB53-4364-A485-AEE2F927E43D}"/>
    <hyperlink ref="B22" r:id="rId18" display="https://www.worldometers.info/coronavirus/usa/south-carolina/" xr:uid="{5234D567-4391-4969-B965-0554A3B8A9D8}"/>
    <hyperlink ref="B23" r:id="rId19" display="https://www.worldometers.info/coronavirus/usa/michigan/" xr:uid="{7D4ED1C0-58CD-4FF6-B069-089B0730D6F0}"/>
    <hyperlink ref="B24" r:id="rId20" display="https://www.worldometers.info/coronavirus/usa/indiana/" xr:uid="{5DD3EF40-DB89-4BDD-A5CE-19C265CA0D73}"/>
    <hyperlink ref="B25" r:id="rId21" display="https://www.worldometers.info/coronavirus/usa/massachusetts/" xr:uid="{B0C8C94B-5F30-43A5-ACBA-A959834597D9}"/>
    <hyperlink ref="B26" r:id="rId22" display="https://www.worldometers.info/coronavirus/usa/maryland/" xr:uid="{5A19B949-12B9-4563-9F52-9528DD893990}"/>
    <hyperlink ref="B27" r:id="rId23" display="https://www.worldometers.info/coronavirus/usa/minnesota/" xr:uid="{7AD5E48A-B65F-484C-8D6A-D9CFD3E491D0}"/>
    <hyperlink ref="B28" r:id="rId24" display="https://www.worldometers.info/coronavirus/usa/mississippi/" xr:uid="{D27A7CA0-A17D-4637-957B-6CCFA2ECAD75}"/>
    <hyperlink ref="B29" r:id="rId25" display="https://www.worldometers.info/coronavirus/usa/iowa/" xr:uid="{DAD72686-1583-4FDC-BA6D-127030CF6347}"/>
    <hyperlink ref="B30" r:id="rId26" display="https://www.worldometers.info/coronavirus/usa/oklahoma/" xr:uid="{2B3CC59A-28ED-41B0-A7F8-A9EAD4C9D42A}"/>
    <hyperlink ref="B31" r:id="rId27" display="https://www.worldometers.info/coronavirus/usa/washington/" xr:uid="{FB773E6B-B7FF-4D5A-8C52-F48D990CED3D}"/>
    <hyperlink ref="B32" r:id="rId28" display="https://www.worldometers.info/coronavirus/usa/arkansas/" xr:uid="{30F903C3-83AF-4B05-B58B-991CC36A4905}"/>
    <hyperlink ref="B33" r:id="rId29" display="https://www.worldometers.info/coronavirus/usa/utah/" xr:uid="{1FBEDDD2-27CA-42FC-8D83-B5BD6726B850}"/>
    <hyperlink ref="B34" r:id="rId30" display="https://www.worldometers.info/coronavirus/usa/nevada/" xr:uid="{12EBCA5F-DF7B-4ECF-A650-0BDC50D8BEC9}"/>
    <hyperlink ref="B35" r:id="rId31" display="https://www.worldometers.info/coronavirus/usa/kentucky/" xr:uid="{94C8E383-60AE-457B-9169-D6B58DEE127F}"/>
    <hyperlink ref="B36" r:id="rId32" display="https://www.worldometers.info/coronavirus/usa/colorado/" xr:uid="{FC4BC0CC-C1B2-44DB-A1E2-64A2C1FC9EA4}"/>
    <hyperlink ref="B37" r:id="rId33" display="https://www.worldometers.info/coronavirus/usa/kansas/" xr:uid="{C9FD17B3-E2C6-4485-9207-22B51D568E2A}"/>
    <hyperlink ref="B38" r:id="rId34" display="https://www.worldometers.info/coronavirus/usa/connecticut/" xr:uid="{31BD2B7B-70A5-43BC-98AC-139C4C58C996}"/>
    <hyperlink ref="B39" r:id="rId35" display="https://www.worldometers.info/coronavirus/usa/nebraska/" xr:uid="{D5CB22A5-7391-49BA-BBEA-3A18DE1AB110}"/>
    <hyperlink ref="B40" r:id="rId36" display="https://www.worldometers.info/coronavirus/usa/idaho/" xr:uid="{642F71CE-5773-4EE5-B09A-AC14E138DF98}"/>
    <hyperlink ref="B41" r:id="rId37" display="https://www.worldometers.info/coronavirus/usa/oregon/" xr:uid="{B551C7D3-D096-4854-A223-B2219AF73FFA}"/>
    <hyperlink ref="B42" r:id="rId38" display="https://www.worldometers.info/coronavirus/usa/new-mexico/" xr:uid="{F2B58DF4-1F71-4DF3-B298-F4E8C8FD069F}"/>
    <hyperlink ref="B43" r:id="rId39" display="https://www.worldometers.info/coronavirus/usa/south-dakota/" xr:uid="{1A20950F-8FD9-43CD-85E8-47A625E75648}"/>
    <hyperlink ref="B44" r:id="rId40" display="https://www.worldometers.info/coronavirus/usa/north-dakota/" xr:uid="{9AC1C6F1-A80A-4136-901E-202C7B364AF7}"/>
    <hyperlink ref="B45" r:id="rId41" display="https://www.worldometers.info/coronavirus/usa/rhode-island/" xr:uid="{A59FCB8E-E871-46DE-A926-83D24D76D81F}"/>
    <hyperlink ref="B46" r:id="rId42" display="https://www.worldometers.info/coronavirus/usa/montana/" xr:uid="{92A6D2A5-635A-4E47-9B72-7DD45D44A71C}"/>
    <hyperlink ref="B47" r:id="rId43" display="https://www.worldometers.info/coronavirus/usa/delaware/" xr:uid="{81FD66B3-7A80-4E3A-8ED6-D6BF632ECE61}"/>
    <hyperlink ref="B48" r:id="rId44" display="https://www.worldometers.info/coronavirus/usa/west-virginia/" xr:uid="{B44C2C74-7797-431A-BA0C-36C644B1E9DE}"/>
    <hyperlink ref="B49" r:id="rId45" display="https://www.worldometers.info/coronavirus/usa/district-of-columbia/" xr:uid="{1D04F623-2402-4D0A-842C-992C78501EC2}"/>
    <hyperlink ref="B50" r:id="rId46" display="https://www.worldometers.info/coronavirus/usa/hawaii/" xr:uid="{311B3E2F-23C6-4958-97DC-716A62E8ED24}"/>
    <hyperlink ref="B51" r:id="rId47" display="https://www.worldometers.info/coronavirus/usa/alaska/" xr:uid="{05EEAC83-E553-404D-BF69-089724911EF1}"/>
    <hyperlink ref="B52" r:id="rId48" display="https://www.worldometers.info/coronavirus/usa/new-hampshire/" xr:uid="{1803F775-4C85-4420-9517-2822672B0256}"/>
    <hyperlink ref="B53" r:id="rId49" display="https://www.worldometers.info/coronavirus/usa/wyoming/" xr:uid="{BA970958-DC73-4D74-B051-DB9DA9F1BF6C}"/>
    <hyperlink ref="B54" r:id="rId50" display="https://www.worldometers.info/coronavirus/usa/maine/" xr:uid="{0F6B1730-B9DD-4ECA-98BF-C24D7EDA4834}"/>
    <hyperlink ref="B55" r:id="rId51" display="https://www.worldometers.info/coronavirus/usa/vermont/" xr:uid="{0F2416DD-8852-408E-AF9E-0B85279F287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173485</v>
      </c>
      <c r="C2" s="2"/>
      <c r="D2" s="1">
        <v>2789</v>
      </c>
      <c r="E2" s="2"/>
      <c r="F2" s="1">
        <v>74238</v>
      </c>
      <c r="G2" s="1">
        <v>96458</v>
      </c>
      <c r="H2" s="1">
        <v>35382</v>
      </c>
      <c r="I2" s="2">
        <v>569</v>
      </c>
      <c r="J2" s="1">
        <v>1321900</v>
      </c>
      <c r="K2" s="1">
        <v>269600</v>
      </c>
      <c r="L2" s="1">
        <v>4903185</v>
      </c>
      <c r="M2" s="42"/>
      <c r="N2" s="35">
        <f>IFERROR(B2/J2,0)</f>
        <v>0.13123912550117256</v>
      </c>
      <c r="O2" s="36">
        <f>IFERROR(I2/H2,0)</f>
        <v>1.6081623424340059E-2</v>
      </c>
      <c r="P2" s="34">
        <f>D2*250</f>
        <v>697250</v>
      </c>
      <c r="Q2" s="37">
        <f>ABS(P2-B2)/B2</f>
        <v>3.0190794593192494</v>
      </c>
    </row>
    <row r="3" spans="1:17" ht="15" thickBot="1" x14ac:dyDescent="0.35">
      <c r="A3" s="39" t="s">
        <v>52</v>
      </c>
      <c r="B3" s="1">
        <v>11182</v>
      </c>
      <c r="C3" s="2"/>
      <c r="D3" s="2">
        <v>67</v>
      </c>
      <c r="E3" s="2"/>
      <c r="F3" s="1">
        <v>5880</v>
      </c>
      <c r="G3" s="1">
        <v>5235</v>
      </c>
      <c r="H3" s="1">
        <v>15285</v>
      </c>
      <c r="I3" s="2">
        <v>92</v>
      </c>
      <c r="J3" s="1">
        <v>633723</v>
      </c>
      <c r="K3" s="1">
        <v>866280</v>
      </c>
      <c r="L3" s="1">
        <v>731545</v>
      </c>
      <c r="M3" s="42"/>
      <c r="N3" s="35">
        <f>IFERROR(B3/J3,0)</f>
        <v>1.7644933196364974E-2</v>
      </c>
      <c r="O3" s="36">
        <f>IFERROR(I3/H3,0)</f>
        <v>6.0189728491985605E-3</v>
      </c>
      <c r="P3" s="34">
        <f>D3*250</f>
        <v>16750</v>
      </c>
      <c r="Q3" s="37">
        <f>ABS(P3-B3)/B3</f>
        <v>0.4979431228760508</v>
      </c>
    </row>
    <row r="4" spans="1:17" ht="15" thickBot="1" x14ac:dyDescent="0.35">
      <c r="A4" s="39" t="s">
        <v>33</v>
      </c>
      <c r="B4" s="1">
        <v>231897</v>
      </c>
      <c r="C4" s="2"/>
      <c r="D4" s="1">
        <v>5830</v>
      </c>
      <c r="E4" s="2"/>
      <c r="F4" s="1">
        <v>38553</v>
      </c>
      <c r="G4" s="1">
        <v>187514</v>
      </c>
      <c r="H4" s="1">
        <v>31860</v>
      </c>
      <c r="I4" s="2">
        <v>801</v>
      </c>
      <c r="J4" s="1">
        <v>1948792</v>
      </c>
      <c r="K4" s="1">
        <v>267738</v>
      </c>
      <c r="L4" s="1">
        <v>7278717</v>
      </c>
      <c r="M4" s="42"/>
      <c r="N4" s="35">
        <f>IFERROR(B4/J4,0)</f>
        <v>0.11899525449611863</v>
      </c>
      <c r="O4" s="36">
        <f>IFERROR(I4/H4,0)</f>
        <v>2.5141242937853109E-2</v>
      </c>
      <c r="P4" s="34">
        <f>D4*250</f>
        <v>1457500</v>
      </c>
      <c r="Q4" s="37">
        <f>ABS(P4-B4)/B4</f>
        <v>5.2851179618537536</v>
      </c>
    </row>
    <row r="5" spans="1:17" ht="12.5" customHeight="1" thickBot="1" x14ac:dyDescent="0.35">
      <c r="A5" s="39" t="s">
        <v>34</v>
      </c>
      <c r="B5" s="1">
        <v>99597</v>
      </c>
      <c r="C5" s="2"/>
      <c r="D5" s="1">
        <v>1714</v>
      </c>
      <c r="E5" s="2"/>
      <c r="F5" s="1">
        <v>89217</v>
      </c>
      <c r="G5" s="1">
        <v>8666</v>
      </c>
      <c r="H5" s="1">
        <v>33003</v>
      </c>
      <c r="I5" s="2">
        <v>568</v>
      </c>
      <c r="J5" s="1">
        <v>1260126</v>
      </c>
      <c r="K5" s="1">
        <v>417564</v>
      </c>
      <c r="L5" s="1">
        <v>3017804</v>
      </c>
      <c r="M5" s="42"/>
      <c r="N5" s="35">
        <f>IFERROR(B5/J5,0)</f>
        <v>7.9037334361801909E-2</v>
      </c>
      <c r="O5" s="36">
        <f>IFERROR(I5/H5,0)</f>
        <v>1.7210556616065208E-2</v>
      </c>
      <c r="P5" s="34">
        <f>D5*250</f>
        <v>428500</v>
      </c>
      <c r="Q5" s="37">
        <f>ABS(P5-B5)/B5</f>
        <v>3.3023384238481079</v>
      </c>
    </row>
    <row r="6" spans="1:17" ht="15" thickBot="1" x14ac:dyDescent="0.35">
      <c r="A6" s="39" t="s">
        <v>10</v>
      </c>
      <c r="B6" s="1">
        <v>880871</v>
      </c>
      <c r="C6" s="2"/>
      <c r="D6" s="1">
        <v>17001</v>
      </c>
      <c r="E6" s="2"/>
      <c r="F6" s="1">
        <v>457313</v>
      </c>
      <c r="G6" s="1">
        <v>406557</v>
      </c>
      <c r="H6" s="1">
        <v>22294</v>
      </c>
      <c r="I6" s="2">
        <v>430</v>
      </c>
      <c r="J6" s="1">
        <v>17042408</v>
      </c>
      <c r="K6" s="1">
        <v>431320</v>
      </c>
      <c r="L6" s="1">
        <v>39512223</v>
      </c>
      <c r="M6" s="42"/>
      <c r="N6" s="35">
        <f>IFERROR(B6/J6,0)</f>
        <v>5.1687003385906496E-2</v>
      </c>
      <c r="O6" s="36">
        <f>IFERROR(I6/H6,0)</f>
        <v>1.9287700726652913E-2</v>
      </c>
      <c r="P6" s="34">
        <f>D6*250</f>
        <v>4250250</v>
      </c>
      <c r="Q6" s="37">
        <f>ABS(P6-B6)/B6</f>
        <v>3.825053838757321</v>
      </c>
    </row>
    <row r="7" spans="1:17" ht="15" thickBot="1" x14ac:dyDescent="0.35">
      <c r="A7" s="39" t="s">
        <v>18</v>
      </c>
      <c r="B7" s="1">
        <v>86374</v>
      </c>
      <c r="C7" s="2"/>
      <c r="D7" s="1">
        <v>2180</v>
      </c>
      <c r="E7" s="2"/>
      <c r="F7" s="1">
        <v>39208</v>
      </c>
      <c r="G7" s="1">
        <v>44986</v>
      </c>
      <c r="H7" s="1">
        <v>14999</v>
      </c>
      <c r="I7" s="2">
        <v>379</v>
      </c>
      <c r="J7" s="1">
        <v>1089442</v>
      </c>
      <c r="K7" s="1">
        <v>189181</v>
      </c>
      <c r="L7" s="1">
        <v>5758736</v>
      </c>
      <c r="M7" s="42"/>
      <c r="N7" s="35">
        <f>IFERROR(B7/J7,0)</f>
        <v>7.9282788803809651E-2</v>
      </c>
      <c r="O7" s="36">
        <f>IFERROR(I7/H7,0)</f>
        <v>2.5268351223414896E-2</v>
      </c>
      <c r="P7" s="34">
        <f>D7*250</f>
        <v>545000</v>
      </c>
      <c r="Q7" s="37">
        <f>ABS(P7-B7)/B7</f>
        <v>5.3097691434922547</v>
      </c>
    </row>
    <row r="8" spans="1:17" ht="15" thickBot="1" x14ac:dyDescent="0.35">
      <c r="A8" s="39" t="s">
        <v>23</v>
      </c>
      <c r="B8" s="1">
        <v>64021</v>
      </c>
      <c r="C8" s="2"/>
      <c r="D8" s="1">
        <v>4554</v>
      </c>
      <c r="E8" s="2"/>
      <c r="F8" s="1">
        <v>43702</v>
      </c>
      <c r="G8" s="1">
        <v>15765</v>
      </c>
      <c r="H8" s="1">
        <v>17957</v>
      </c>
      <c r="I8" s="1">
        <v>1277</v>
      </c>
      <c r="J8" s="1">
        <v>2037017</v>
      </c>
      <c r="K8" s="1">
        <v>571347</v>
      </c>
      <c r="L8" s="1">
        <v>3565287</v>
      </c>
      <c r="M8" s="42"/>
      <c r="N8" s="35">
        <f>IFERROR(B8/J8,0)</f>
        <v>3.1428800054196897E-2</v>
      </c>
      <c r="O8" s="36">
        <f>IFERROR(I8/H8,0)</f>
        <v>7.1114328674054691E-2</v>
      </c>
      <c r="P8" s="34">
        <f>D8*250</f>
        <v>1138500</v>
      </c>
      <c r="Q8" s="37">
        <f>ABS(P8-B8)/B8</f>
        <v>16.783227378516425</v>
      </c>
    </row>
    <row r="9" spans="1:17" ht="15" thickBot="1" x14ac:dyDescent="0.35">
      <c r="A9" s="39" t="s">
        <v>43</v>
      </c>
      <c r="B9" s="1">
        <v>23196</v>
      </c>
      <c r="C9" s="2"/>
      <c r="D9" s="2">
        <v>666</v>
      </c>
      <c r="E9" s="2"/>
      <c r="F9" s="1">
        <v>12113</v>
      </c>
      <c r="G9" s="1">
        <v>10417</v>
      </c>
      <c r="H9" s="1">
        <v>23821</v>
      </c>
      <c r="I9" s="2">
        <v>684</v>
      </c>
      <c r="J9" s="1">
        <v>329018</v>
      </c>
      <c r="K9" s="1">
        <v>337883</v>
      </c>
      <c r="L9" s="1">
        <v>973764</v>
      </c>
      <c r="M9" s="42"/>
      <c r="N9" s="35">
        <f>IFERROR(B9/J9,0)</f>
        <v>7.05007020892474E-2</v>
      </c>
      <c r="O9" s="36">
        <f>IFERROR(I9/H9,0)</f>
        <v>2.8714159774988455E-2</v>
      </c>
      <c r="P9" s="34">
        <f>D9*250</f>
        <v>166500</v>
      </c>
      <c r="Q9" s="37">
        <f>ABS(P9-B9)/B9</f>
        <v>6.1779617175375066</v>
      </c>
    </row>
    <row r="10" spans="1:17" ht="15" thickBot="1" x14ac:dyDescent="0.35">
      <c r="A10" s="39" t="s">
        <v>63</v>
      </c>
      <c r="B10" s="1">
        <v>16395</v>
      </c>
      <c r="C10" s="2"/>
      <c r="D10" s="2">
        <v>641</v>
      </c>
      <c r="E10" s="2"/>
      <c r="F10" s="1">
        <v>12824</v>
      </c>
      <c r="G10" s="1">
        <v>2930</v>
      </c>
      <c r="H10" s="1">
        <v>23231</v>
      </c>
      <c r="I10" s="2">
        <v>908</v>
      </c>
      <c r="J10" s="1">
        <v>469040</v>
      </c>
      <c r="K10" s="1">
        <v>664599</v>
      </c>
      <c r="L10" s="1">
        <v>705749</v>
      </c>
      <c r="M10" s="42"/>
      <c r="N10" s="35">
        <f>IFERROR(B10/J10,0)</f>
        <v>3.4954374893399281E-2</v>
      </c>
      <c r="O10" s="36">
        <f>IFERROR(I10/H10,0)</f>
        <v>3.9085704446644567E-2</v>
      </c>
      <c r="P10" s="34">
        <f>D10*250</f>
        <v>160250</v>
      </c>
      <c r="Q10" s="37">
        <f>ABS(P10-B10)/B10</f>
        <v>8.7743214394632503</v>
      </c>
    </row>
    <row r="11" spans="1:17" ht="15" thickBot="1" x14ac:dyDescent="0.35">
      <c r="A11" s="39" t="s">
        <v>13</v>
      </c>
      <c r="B11" s="1">
        <v>756727</v>
      </c>
      <c r="C11" s="2"/>
      <c r="D11" s="1">
        <v>16025</v>
      </c>
      <c r="E11" s="2"/>
      <c r="F11" s="1">
        <v>495056</v>
      </c>
      <c r="G11" s="1">
        <v>245646</v>
      </c>
      <c r="H11" s="1">
        <v>35233</v>
      </c>
      <c r="I11" s="2">
        <v>746</v>
      </c>
      <c r="J11" s="1">
        <v>5746529</v>
      </c>
      <c r="K11" s="1">
        <v>267557</v>
      </c>
      <c r="L11" s="1">
        <v>21477737</v>
      </c>
      <c r="M11" s="42"/>
      <c r="N11" s="35">
        <f>IFERROR(B11/J11,0)</f>
        <v>0.13168418709798557</v>
      </c>
      <c r="O11" s="36">
        <f>IFERROR(I11/H11,0)</f>
        <v>2.1173331819600943E-2</v>
      </c>
      <c r="P11" s="34">
        <f>D11*250</f>
        <v>4006250</v>
      </c>
      <c r="Q11" s="37">
        <f>ABS(P11-B11)/B11</f>
        <v>4.2941813890610483</v>
      </c>
    </row>
    <row r="12" spans="1:17" ht="15" thickBot="1" x14ac:dyDescent="0.35">
      <c r="A12" s="39" t="s">
        <v>16</v>
      </c>
      <c r="B12" s="1">
        <v>341310</v>
      </c>
      <c r="C12" s="2"/>
      <c r="D12" s="1">
        <v>7657</v>
      </c>
      <c r="E12" s="2"/>
      <c r="F12" s="1">
        <v>163251</v>
      </c>
      <c r="G12" s="1">
        <v>170402</v>
      </c>
      <c r="H12" s="1">
        <v>32146</v>
      </c>
      <c r="I12" s="2">
        <v>721</v>
      </c>
      <c r="J12" s="1">
        <v>3633927</v>
      </c>
      <c r="K12" s="1">
        <v>342261</v>
      </c>
      <c r="L12" s="1">
        <v>10617423</v>
      </c>
      <c r="M12" s="42"/>
      <c r="N12" s="35">
        <f>IFERROR(B12/J12,0)</f>
        <v>9.3923185578576568E-2</v>
      </c>
      <c r="O12" s="36">
        <f>IFERROR(I12/H12,0)</f>
        <v>2.2428918061345112E-2</v>
      </c>
      <c r="P12" s="34">
        <f>D12*250</f>
        <v>1914250</v>
      </c>
      <c r="Q12" s="37">
        <f>ABS(P12-B12)/B12</f>
        <v>4.6085376930063582</v>
      </c>
    </row>
    <row r="13" spans="1:17" ht="13.5" thickBot="1" x14ac:dyDescent="0.35">
      <c r="A13" s="40" t="s">
        <v>64</v>
      </c>
      <c r="B13" s="1">
        <v>3756</v>
      </c>
      <c r="C13" s="2"/>
      <c r="D13" s="2">
        <v>66</v>
      </c>
      <c r="E13" s="2"/>
      <c r="F13" s="1">
        <v>2350</v>
      </c>
      <c r="G13" s="1">
        <v>1340</v>
      </c>
      <c r="H13" s="2"/>
      <c r="I13" s="2"/>
      <c r="J13" s="1">
        <v>59749</v>
      </c>
      <c r="K13" s="2"/>
      <c r="L13" s="2"/>
      <c r="M13" s="42"/>
      <c r="N13" s="35">
        <f>IFERROR(B13/J13,0)</f>
        <v>6.2862976786222366E-2</v>
      </c>
      <c r="O13" s="36">
        <f>IFERROR(I13/H13,0)</f>
        <v>0</v>
      </c>
      <c r="P13" s="34">
        <f>D13*250</f>
        <v>16500</v>
      </c>
      <c r="Q13" s="37">
        <f>ABS(P13-B13)/B13</f>
        <v>3.3929712460063897</v>
      </c>
    </row>
    <row r="14" spans="1:17" ht="15" thickBot="1" x14ac:dyDescent="0.35">
      <c r="A14" s="39" t="s">
        <v>47</v>
      </c>
      <c r="B14" s="1">
        <v>14068</v>
      </c>
      <c r="C14" s="2"/>
      <c r="D14" s="2">
        <v>187</v>
      </c>
      <c r="E14" s="2"/>
      <c r="F14" s="1">
        <v>11078</v>
      </c>
      <c r="G14" s="1">
        <v>2803</v>
      </c>
      <c r="H14" s="1">
        <v>9936</v>
      </c>
      <c r="I14" s="2">
        <v>132</v>
      </c>
      <c r="J14" s="1">
        <v>479301</v>
      </c>
      <c r="K14" s="1">
        <v>338520</v>
      </c>
      <c r="L14" s="1">
        <v>1415872</v>
      </c>
      <c r="M14" s="42"/>
      <c r="N14" s="35">
        <f>IFERROR(B14/J14,0)</f>
        <v>2.9351075837521723E-2</v>
      </c>
      <c r="O14" s="36">
        <f>IFERROR(I14/H14,0)</f>
        <v>1.3285024154589372E-2</v>
      </c>
      <c r="P14" s="34">
        <f>D14*250</f>
        <v>46750</v>
      </c>
      <c r="Q14" s="37">
        <f>ABS(P14-B14)/B14</f>
        <v>2.323144725618425</v>
      </c>
    </row>
    <row r="15" spans="1:17" ht="15" thickBot="1" x14ac:dyDescent="0.35">
      <c r="A15" s="39" t="s">
        <v>49</v>
      </c>
      <c r="B15" s="1">
        <v>53790</v>
      </c>
      <c r="C15" s="2"/>
      <c r="D15" s="2">
        <v>531</v>
      </c>
      <c r="E15" s="2"/>
      <c r="F15" s="1">
        <v>26238</v>
      </c>
      <c r="G15" s="1">
        <v>27021</v>
      </c>
      <c r="H15" s="1">
        <v>30100</v>
      </c>
      <c r="I15" s="2">
        <v>297</v>
      </c>
      <c r="J15" s="1">
        <v>355382</v>
      </c>
      <c r="K15" s="1">
        <v>198863</v>
      </c>
      <c r="L15" s="1">
        <v>1787065</v>
      </c>
      <c r="M15" s="42"/>
      <c r="N15" s="35">
        <f>IFERROR(B15/J15,0)</f>
        <v>0.15135825674907563</v>
      </c>
      <c r="O15" s="36">
        <f>IFERROR(I15/H15,0)</f>
        <v>9.8671096345514953E-3</v>
      </c>
      <c r="P15" s="34">
        <f>D15*250</f>
        <v>132750</v>
      </c>
      <c r="Q15" s="37">
        <f>ABS(P15-B15)/B15</f>
        <v>1.467930842163971</v>
      </c>
    </row>
    <row r="16" spans="1:17" ht="15" thickBot="1" x14ac:dyDescent="0.35">
      <c r="A16" s="39" t="s">
        <v>12</v>
      </c>
      <c r="B16" s="1">
        <v>350748</v>
      </c>
      <c r="C16" s="2"/>
      <c r="D16" s="1">
        <v>9496</v>
      </c>
      <c r="E16" s="2"/>
      <c r="F16" s="1">
        <v>257424</v>
      </c>
      <c r="G16" s="1">
        <v>83828</v>
      </c>
      <c r="H16" s="1">
        <v>27679</v>
      </c>
      <c r="I16" s="2">
        <v>749</v>
      </c>
      <c r="J16" s="1">
        <v>6824237</v>
      </c>
      <c r="K16" s="1">
        <v>538536</v>
      </c>
      <c r="L16" s="1">
        <v>12671821</v>
      </c>
      <c r="M16" s="42"/>
      <c r="N16" s="35">
        <f>IFERROR(B16/J16,0)</f>
        <v>5.1397394316756585E-2</v>
      </c>
      <c r="O16" s="36">
        <f>IFERROR(I16/H16,0)</f>
        <v>2.7060226164240038E-2</v>
      </c>
      <c r="P16" s="34">
        <f>D16*250</f>
        <v>2374000</v>
      </c>
      <c r="Q16" s="37">
        <f>ABS(P16-B16)/B16</f>
        <v>5.7683921219793124</v>
      </c>
    </row>
    <row r="17" spans="1:17" ht="15" thickBot="1" x14ac:dyDescent="0.35">
      <c r="A17" s="39" t="s">
        <v>27</v>
      </c>
      <c r="B17" s="1">
        <v>149166</v>
      </c>
      <c r="C17" s="2"/>
      <c r="D17" s="1">
        <v>3960</v>
      </c>
      <c r="E17" s="2"/>
      <c r="F17" s="1">
        <v>108462</v>
      </c>
      <c r="G17" s="1">
        <v>36744</v>
      </c>
      <c r="H17" s="1">
        <v>22157</v>
      </c>
      <c r="I17" s="2">
        <v>588</v>
      </c>
      <c r="J17" s="1">
        <v>2533863</v>
      </c>
      <c r="K17" s="1">
        <v>376379</v>
      </c>
      <c r="L17" s="1">
        <v>6732219</v>
      </c>
      <c r="M17" s="42"/>
      <c r="N17" s="35">
        <f>IFERROR(B17/J17,0)</f>
        <v>5.8869007519348912E-2</v>
      </c>
      <c r="O17" s="36">
        <f>IFERROR(I17/H17,0)</f>
        <v>2.6537888703344316E-2</v>
      </c>
      <c r="P17" s="34">
        <f>D17*250</f>
        <v>990000</v>
      </c>
      <c r="Q17" s="37">
        <f>ABS(P17-B17)/B17</f>
        <v>5.6369011705080245</v>
      </c>
    </row>
    <row r="18" spans="1:17" ht="15" thickBot="1" x14ac:dyDescent="0.35">
      <c r="A18" s="39" t="s">
        <v>41</v>
      </c>
      <c r="B18" s="1">
        <v>108115</v>
      </c>
      <c r="C18" s="47">
        <v>367</v>
      </c>
      <c r="D18" s="1">
        <v>1548</v>
      </c>
      <c r="E18" s="48">
        <v>9</v>
      </c>
      <c r="F18" s="1">
        <v>83418</v>
      </c>
      <c r="G18" s="1">
        <v>23149</v>
      </c>
      <c r="H18" s="1">
        <v>34267</v>
      </c>
      <c r="I18" s="2">
        <v>491</v>
      </c>
      <c r="J18" s="1">
        <v>904954</v>
      </c>
      <c r="K18" s="1">
        <v>286825</v>
      </c>
      <c r="L18" s="1">
        <v>3155070</v>
      </c>
      <c r="M18" s="42"/>
      <c r="N18" s="35">
        <f>IFERROR(B18/J18,0)</f>
        <v>0.11947016091425641</v>
      </c>
      <c r="O18" s="36">
        <f>IFERROR(I18/H18,0)</f>
        <v>1.4328654390521493E-2</v>
      </c>
      <c r="P18" s="34">
        <f>D18*250</f>
        <v>387000</v>
      </c>
      <c r="Q18" s="37">
        <f>ABS(P18-B18)/B18</f>
        <v>2.5795218054849003</v>
      </c>
    </row>
    <row r="19" spans="1:17" ht="15" thickBot="1" x14ac:dyDescent="0.35">
      <c r="A19" s="39" t="s">
        <v>45</v>
      </c>
      <c r="B19" s="1">
        <v>74315</v>
      </c>
      <c r="C19" s="2"/>
      <c r="D19" s="2">
        <v>872</v>
      </c>
      <c r="E19" s="2"/>
      <c r="F19" s="1">
        <v>55867</v>
      </c>
      <c r="G19" s="1">
        <v>17576</v>
      </c>
      <c r="H19" s="1">
        <v>25509</v>
      </c>
      <c r="I19" s="2">
        <v>299</v>
      </c>
      <c r="J19" s="1">
        <v>598394</v>
      </c>
      <c r="K19" s="1">
        <v>205400</v>
      </c>
      <c r="L19" s="1">
        <v>2913314</v>
      </c>
      <c r="M19" s="42"/>
      <c r="N19" s="35">
        <f>IFERROR(B19/J19,0)</f>
        <v>0.12419075057570765</v>
      </c>
      <c r="O19" s="36">
        <f>IFERROR(I19/H19,0)</f>
        <v>1.17213532478733E-2</v>
      </c>
      <c r="P19" s="34">
        <f>D19*250</f>
        <v>218000</v>
      </c>
      <c r="Q19" s="37">
        <f>ABS(P19-B19)/B19</f>
        <v>1.9334589248469354</v>
      </c>
    </row>
    <row r="20" spans="1:17" ht="15" thickBot="1" x14ac:dyDescent="0.35">
      <c r="A20" s="39" t="s">
        <v>38</v>
      </c>
      <c r="B20" s="1">
        <v>88247</v>
      </c>
      <c r="C20" s="2"/>
      <c r="D20" s="1">
        <v>1326</v>
      </c>
      <c r="E20" s="2"/>
      <c r="F20" s="1">
        <v>17229</v>
      </c>
      <c r="G20" s="1">
        <v>69692</v>
      </c>
      <c r="H20" s="1">
        <v>19752</v>
      </c>
      <c r="I20" s="2">
        <v>297</v>
      </c>
      <c r="J20" s="1">
        <v>1819333</v>
      </c>
      <c r="K20" s="1">
        <v>407222</v>
      </c>
      <c r="L20" s="1">
        <v>4467673</v>
      </c>
      <c r="M20" s="42"/>
      <c r="N20" s="35">
        <f>IFERROR(B20/J20,0)</f>
        <v>4.8505138971260346E-2</v>
      </c>
      <c r="O20" s="36">
        <f>IFERROR(I20/H20,0)</f>
        <v>1.5036452004860267E-2</v>
      </c>
      <c r="P20" s="34">
        <f>D20*250</f>
        <v>331500</v>
      </c>
      <c r="Q20" s="37">
        <f>ABS(P20-B20)/B20</f>
        <v>2.7565016374494316</v>
      </c>
    </row>
    <row r="21" spans="1:17" ht="15" thickBot="1" x14ac:dyDescent="0.35">
      <c r="A21" s="39" t="s">
        <v>14</v>
      </c>
      <c r="B21" s="1">
        <v>175982</v>
      </c>
      <c r="C21" s="2"/>
      <c r="D21" s="1">
        <v>5766</v>
      </c>
      <c r="E21" s="2"/>
      <c r="F21" s="1">
        <v>161792</v>
      </c>
      <c r="G21" s="1">
        <v>8424</v>
      </c>
      <c r="H21" s="1">
        <v>37855</v>
      </c>
      <c r="I21" s="1">
        <v>1240</v>
      </c>
      <c r="J21" s="1">
        <v>2594376</v>
      </c>
      <c r="K21" s="1">
        <v>558075</v>
      </c>
      <c r="L21" s="1">
        <v>4648794</v>
      </c>
      <c r="M21" s="42"/>
      <c r="N21" s="35">
        <f>IFERROR(B21/J21,0)</f>
        <v>6.7832110688658853E-2</v>
      </c>
      <c r="O21" s="36">
        <f>IFERROR(I21/H21,0)</f>
        <v>3.275657112666755E-2</v>
      </c>
      <c r="P21" s="34">
        <f>D21*250</f>
        <v>1441500</v>
      </c>
      <c r="Q21" s="37">
        <f>ABS(P21-B21)/B21</f>
        <v>7.1911786432703346</v>
      </c>
    </row>
    <row r="22" spans="1:17" ht="15" thickBot="1" x14ac:dyDescent="0.35">
      <c r="A22" s="39" t="s">
        <v>39</v>
      </c>
      <c r="B22" s="1">
        <v>5962</v>
      </c>
      <c r="C22" s="2"/>
      <c r="D22" s="2">
        <v>146</v>
      </c>
      <c r="E22" s="2"/>
      <c r="F22" s="1">
        <v>5175</v>
      </c>
      <c r="G22" s="2">
        <v>641</v>
      </c>
      <c r="H22" s="1">
        <v>4435</v>
      </c>
      <c r="I22" s="2">
        <v>109</v>
      </c>
      <c r="J22" s="1">
        <v>559217</v>
      </c>
      <c r="K22" s="1">
        <v>416018</v>
      </c>
      <c r="L22" s="1">
        <v>1344212</v>
      </c>
      <c r="M22" s="42"/>
      <c r="N22" s="35">
        <f>IFERROR(B22/J22,0)</f>
        <v>1.0661335402893688E-2</v>
      </c>
      <c r="O22" s="36">
        <f>IFERROR(I22/H22,0)</f>
        <v>2.4577226606538896E-2</v>
      </c>
      <c r="P22" s="34">
        <f>D22*250</f>
        <v>36500</v>
      </c>
      <c r="Q22" s="37">
        <f>ABS(P22-B22)/B22</f>
        <v>5.1221066756122102</v>
      </c>
    </row>
    <row r="23" spans="1:17" ht="15" thickBot="1" x14ac:dyDescent="0.35">
      <c r="A23" s="39" t="s">
        <v>26</v>
      </c>
      <c r="B23" s="1">
        <v>136154</v>
      </c>
      <c r="C23" s="2"/>
      <c r="D23" s="1">
        <v>4041</v>
      </c>
      <c r="E23" s="2"/>
      <c r="F23" s="1">
        <v>7892</v>
      </c>
      <c r="G23" s="1">
        <v>124221</v>
      </c>
      <c r="H23" s="1">
        <v>22521</v>
      </c>
      <c r="I23" s="2">
        <v>668</v>
      </c>
      <c r="J23" s="1">
        <v>3103833</v>
      </c>
      <c r="K23" s="1">
        <v>513397</v>
      </c>
      <c r="L23" s="1">
        <v>6045680</v>
      </c>
      <c r="M23" s="42"/>
      <c r="N23" s="35">
        <f>IFERROR(B23/J23,0)</f>
        <v>4.3866406472255433E-2</v>
      </c>
      <c r="O23" s="36">
        <f>IFERROR(I23/H23,0)</f>
        <v>2.9661205097464588E-2</v>
      </c>
      <c r="P23" s="34">
        <f>D23*250</f>
        <v>1010250</v>
      </c>
      <c r="Q23" s="37">
        <f>ABS(P23-B23)/B23</f>
        <v>6.4199068701617286</v>
      </c>
    </row>
    <row r="24" spans="1:17" ht="15" thickBot="1" x14ac:dyDescent="0.35">
      <c r="A24" s="39" t="s">
        <v>17</v>
      </c>
      <c r="B24" s="1">
        <v>144488</v>
      </c>
      <c r="C24" s="2"/>
      <c r="D24" s="1">
        <v>9753</v>
      </c>
      <c r="E24" s="2"/>
      <c r="F24" s="1">
        <v>118892</v>
      </c>
      <c r="G24" s="1">
        <v>15843</v>
      </c>
      <c r="H24" s="1">
        <v>20963</v>
      </c>
      <c r="I24" s="1">
        <v>1415</v>
      </c>
      <c r="J24" s="1">
        <v>2819282</v>
      </c>
      <c r="K24" s="1">
        <v>409036</v>
      </c>
      <c r="L24" s="1">
        <v>6892503</v>
      </c>
      <c r="M24" s="42"/>
      <c r="N24" s="35">
        <f>IFERROR(B24/J24,0)</f>
        <v>5.1249928173201544E-2</v>
      </c>
      <c r="O24" s="36">
        <f>IFERROR(I24/H24,0)</f>
        <v>6.7499880742260168E-2</v>
      </c>
      <c r="P24" s="34">
        <f>D24*250</f>
        <v>2438250</v>
      </c>
      <c r="Q24" s="37">
        <f>ABS(P24-B24)/B24</f>
        <v>15.875103814849677</v>
      </c>
    </row>
    <row r="25" spans="1:17" ht="15" thickBot="1" x14ac:dyDescent="0.35">
      <c r="A25" s="39" t="s">
        <v>11</v>
      </c>
      <c r="B25" s="1">
        <v>164123</v>
      </c>
      <c r="C25" s="2"/>
      <c r="D25" s="1">
        <v>7363</v>
      </c>
      <c r="E25" s="2"/>
      <c r="F25" s="1">
        <v>109539</v>
      </c>
      <c r="G25" s="1">
        <v>47221</v>
      </c>
      <c r="H25" s="1">
        <v>16434</v>
      </c>
      <c r="I25" s="2">
        <v>737</v>
      </c>
      <c r="J25" s="1">
        <v>4688396</v>
      </c>
      <c r="K25" s="1">
        <v>469457</v>
      </c>
      <c r="L25" s="1">
        <v>9986857</v>
      </c>
      <c r="M25" s="42"/>
      <c r="N25" s="35">
        <f>IFERROR(B25/J25,0)</f>
        <v>3.5006215345290796E-2</v>
      </c>
      <c r="O25" s="36">
        <f>IFERROR(I25/H25,0)</f>
        <v>4.4846050870147258E-2</v>
      </c>
      <c r="P25" s="34">
        <f>D25*250</f>
        <v>1840750</v>
      </c>
      <c r="Q25" s="37">
        <f>ABS(P25-B25)/B25</f>
        <v>10.215673610645675</v>
      </c>
    </row>
    <row r="26" spans="1:17" ht="15" thickBot="1" x14ac:dyDescent="0.35">
      <c r="A26" s="39" t="s">
        <v>32</v>
      </c>
      <c r="B26" s="1">
        <v>124439</v>
      </c>
      <c r="C26" s="2"/>
      <c r="D26" s="1">
        <v>2292</v>
      </c>
      <c r="E26" s="2"/>
      <c r="F26" s="1">
        <v>109963</v>
      </c>
      <c r="G26" s="1">
        <v>12184</v>
      </c>
      <c r="H26" s="1">
        <v>22065</v>
      </c>
      <c r="I26" s="2">
        <v>406</v>
      </c>
      <c r="J26" s="1">
        <v>2531998</v>
      </c>
      <c r="K26" s="1">
        <v>448965</v>
      </c>
      <c r="L26" s="1">
        <v>5639632</v>
      </c>
      <c r="M26" s="43"/>
      <c r="N26" s="35">
        <f>IFERROR(B26/J26,0)</f>
        <v>4.9146563306922041E-2</v>
      </c>
      <c r="O26" s="36">
        <f>IFERROR(I26/H26,0)</f>
        <v>1.8400181282574212E-2</v>
      </c>
      <c r="P26" s="34">
        <f>D26*250</f>
        <v>573000</v>
      </c>
      <c r="Q26" s="37">
        <f>ABS(P26-B26)/B26</f>
        <v>3.6046657398404038</v>
      </c>
    </row>
    <row r="27" spans="1:17" ht="15" thickBot="1" x14ac:dyDescent="0.35">
      <c r="A27" s="39" t="s">
        <v>30</v>
      </c>
      <c r="B27" s="1">
        <v>110592</v>
      </c>
      <c r="C27" s="2"/>
      <c r="D27" s="1">
        <v>3171</v>
      </c>
      <c r="E27" s="2"/>
      <c r="F27" s="1">
        <v>97675</v>
      </c>
      <c r="G27" s="1">
        <v>9746</v>
      </c>
      <c r="H27" s="1">
        <v>37159</v>
      </c>
      <c r="I27" s="1">
        <v>1065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0.11745962962490919</v>
      </c>
      <c r="O27" s="36">
        <f>IFERROR(I27/H27,0)</f>
        <v>2.8660620576441777E-2</v>
      </c>
      <c r="P27" s="34">
        <f>D27*250</f>
        <v>792750</v>
      </c>
      <c r="Q27" s="37">
        <f>ABS(P27-B27)/B27</f>
        <v>6.1682400173611107</v>
      </c>
    </row>
    <row r="28" spans="1:17" ht="15" thickBot="1" x14ac:dyDescent="0.35">
      <c r="A28" s="39" t="s">
        <v>35</v>
      </c>
      <c r="B28" s="1">
        <v>165242</v>
      </c>
      <c r="C28" s="54">
        <v>2021</v>
      </c>
      <c r="D28" s="1">
        <v>2691</v>
      </c>
      <c r="E28" s="48">
        <v>10</v>
      </c>
      <c r="F28" s="1">
        <v>35739</v>
      </c>
      <c r="G28" s="1">
        <v>126812</v>
      </c>
      <c r="H28" s="1">
        <v>26924</v>
      </c>
      <c r="I28" s="2">
        <v>438</v>
      </c>
      <c r="J28" s="1">
        <v>2406589</v>
      </c>
      <c r="K28" s="1">
        <v>392117</v>
      </c>
      <c r="L28" s="1">
        <v>6137428</v>
      </c>
      <c r="M28" s="42"/>
      <c r="N28" s="35">
        <f>IFERROR(B28/J28,0)</f>
        <v>6.866232663741087E-2</v>
      </c>
      <c r="O28" s="36">
        <f>IFERROR(I28/H28,0)</f>
        <v>1.6268013668102807E-2</v>
      </c>
      <c r="P28" s="34">
        <f>D28*250</f>
        <v>672750</v>
      </c>
      <c r="Q28" s="37">
        <f>ABS(P28-B28)/B28</f>
        <v>3.0713014850945886</v>
      </c>
    </row>
    <row r="29" spans="1:17" ht="15" thickBot="1" x14ac:dyDescent="0.35">
      <c r="A29" s="39" t="s">
        <v>51</v>
      </c>
      <c r="B29" s="1">
        <v>23390</v>
      </c>
      <c r="C29" s="2"/>
      <c r="D29" s="2">
        <v>241</v>
      </c>
      <c r="E29" s="2"/>
      <c r="F29" s="1">
        <v>13538</v>
      </c>
      <c r="G29" s="1">
        <v>9611</v>
      </c>
      <c r="H29" s="1">
        <v>21885</v>
      </c>
      <c r="I29" s="2">
        <v>225</v>
      </c>
      <c r="J29" s="1">
        <v>442366</v>
      </c>
      <c r="K29" s="1">
        <v>413899</v>
      </c>
      <c r="L29" s="1">
        <v>1068778</v>
      </c>
      <c r="M29" s="42"/>
      <c r="N29" s="35">
        <f>IFERROR(B29/J29,0)</f>
        <v>5.2874768856557695E-2</v>
      </c>
      <c r="O29" s="36">
        <f>IFERROR(I29/H29,0)</f>
        <v>1.028101439342015E-2</v>
      </c>
      <c r="P29" s="34">
        <f>D29*250</f>
        <v>60250</v>
      </c>
      <c r="Q29" s="37">
        <f>ABS(P29-B29)/B29</f>
        <v>1.5758871312526721</v>
      </c>
    </row>
    <row r="30" spans="1:17" ht="15" thickBot="1" x14ac:dyDescent="0.35">
      <c r="A30" s="39" t="s">
        <v>50</v>
      </c>
      <c r="B30" s="1">
        <v>58817</v>
      </c>
      <c r="C30" s="2"/>
      <c r="D30" s="2">
        <v>554</v>
      </c>
      <c r="E30" s="2"/>
      <c r="F30" s="1">
        <v>39313</v>
      </c>
      <c r="G30" s="1">
        <v>18950</v>
      </c>
      <c r="H30" s="1">
        <v>30406</v>
      </c>
      <c r="I30" s="2">
        <v>286</v>
      </c>
      <c r="J30" s="1">
        <v>546986</v>
      </c>
      <c r="K30" s="1">
        <v>282767</v>
      </c>
      <c r="L30" s="1">
        <v>1934408</v>
      </c>
      <c r="M30" s="42"/>
      <c r="N30" s="35">
        <f>IFERROR(B30/J30,0)</f>
        <v>0.10752926034669992</v>
      </c>
      <c r="O30" s="36">
        <f>IFERROR(I30/H30,0)</f>
        <v>9.406038281918043E-3</v>
      </c>
      <c r="P30" s="34">
        <f>D30*250</f>
        <v>138500</v>
      </c>
      <c r="Q30" s="37">
        <f>ABS(P30-B30)/B30</f>
        <v>1.354761378513015</v>
      </c>
    </row>
    <row r="31" spans="1:17" ht="15" thickBot="1" x14ac:dyDescent="0.35">
      <c r="A31" s="39" t="s">
        <v>31</v>
      </c>
      <c r="B31" s="1">
        <v>90843</v>
      </c>
      <c r="C31" s="2"/>
      <c r="D31" s="1">
        <v>1712</v>
      </c>
      <c r="E31" s="2"/>
      <c r="F31" s="1">
        <v>67452</v>
      </c>
      <c r="G31" s="1">
        <v>21679</v>
      </c>
      <c r="H31" s="1">
        <v>29493</v>
      </c>
      <c r="I31" s="2">
        <v>556</v>
      </c>
      <c r="J31" s="1">
        <v>1149260</v>
      </c>
      <c r="K31" s="1">
        <v>373117</v>
      </c>
      <c r="L31" s="1">
        <v>3080156</v>
      </c>
      <c r="M31" s="42"/>
      <c r="N31" s="35">
        <f>IFERROR(B31/J31,0)</f>
        <v>7.9044776638880668E-2</v>
      </c>
      <c r="O31" s="36">
        <f>IFERROR(I31/H31,0)</f>
        <v>1.8851930966670056E-2</v>
      </c>
      <c r="P31" s="34">
        <f>D31*250</f>
        <v>428000</v>
      </c>
      <c r="Q31" s="37">
        <f>ABS(P31-B31)/B31</f>
        <v>3.7114252061248529</v>
      </c>
    </row>
    <row r="32" spans="1:17" ht="15" thickBot="1" x14ac:dyDescent="0.35">
      <c r="A32" s="39" t="s">
        <v>42</v>
      </c>
      <c r="B32" s="1">
        <v>9746</v>
      </c>
      <c r="C32" s="2"/>
      <c r="D32" s="2">
        <v>468</v>
      </c>
      <c r="E32" s="2"/>
      <c r="F32" s="1">
        <v>8258</v>
      </c>
      <c r="G32" s="1">
        <v>1020</v>
      </c>
      <c r="H32" s="1">
        <v>7168</v>
      </c>
      <c r="I32" s="2">
        <v>344</v>
      </c>
      <c r="J32" s="1">
        <v>346579</v>
      </c>
      <c r="K32" s="1">
        <v>254892</v>
      </c>
      <c r="L32" s="1">
        <v>1359711</v>
      </c>
      <c r="M32" s="42"/>
      <c r="N32" s="35">
        <f>IFERROR(B32/J32,0)</f>
        <v>2.8120572798698132E-2</v>
      </c>
      <c r="O32" s="36">
        <f>IFERROR(I32/H32,0)</f>
        <v>4.7991071428571432E-2</v>
      </c>
      <c r="P32" s="34">
        <f>D32*250</f>
        <v>117000</v>
      </c>
      <c r="Q32" s="37">
        <f>ABS(P32-B32)/B32</f>
        <v>11.004925097475887</v>
      </c>
    </row>
    <row r="33" spans="1:17" ht="15" thickBot="1" x14ac:dyDescent="0.35">
      <c r="A33" s="39" t="s">
        <v>8</v>
      </c>
      <c r="B33" s="1">
        <v>225398</v>
      </c>
      <c r="C33" s="2"/>
      <c r="D33" s="1">
        <v>16339</v>
      </c>
      <c r="E33" s="2"/>
      <c r="F33" s="1">
        <v>177746</v>
      </c>
      <c r="G33" s="1">
        <v>31313</v>
      </c>
      <c r="H33" s="1">
        <v>25376</v>
      </c>
      <c r="I33" s="1">
        <v>1840</v>
      </c>
      <c r="J33" s="1">
        <v>4217705</v>
      </c>
      <c r="K33" s="1">
        <v>474850</v>
      </c>
      <c r="L33" s="1">
        <v>8882190</v>
      </c>
      <c r="M33" s="42"/>
      <c r="N33" s="35">
        <f>IFERROR(B33/J33,0)</f>
        <v>5.3440911585803177E-2</v>
      </c>
      <c r="O33" s="36">
        <f>IFERROR(I33/H33,0)</f>
        <v>7.2509457755359399E-2</v>
      </c>
      <c r="P33" s="34">
        <f>D33*250</f>
        <v>4084750</v>
      </c>
      <c r="Q33" s="37">
        <f>ABS(P33-B33)/B33</f>
        <v>17.122387953752916</v>
      </c>
    </row>
    <row r="34" spans="1:17" ht="15" thickBot="1" x14ac:dyDescent="0.35">
      <c r="A34" s="39" t="s">
        <v>44</v>
      </c>
      <c r="B34" s="1">
        <v>37302</v>
      </c>
      <c r="C34" s="2"/>
      <c r="D34" s="2">
        <v>935</v>
      </c>
      <c r="E34" s="2"/>
      <c r="F34" s="1">
        <v>20001</v>
      </c>
      <c r="G34" s="1">
        <v>16366</v>
      </c>
      <c r="H34" s="1">
        <v>17790</v>
      </c>
      <c r="I34" s="2">
        <v>446</v>
      </c>
      <c r="J34" s="1">
        <v>1061268</v>
      </c>
      <c r="K34" s="1">
        <v>506130</v>
      </c>
      <c r="L34" s="1">
        <v>2096829</v>
      </c>
      <c r="M34" s="42"/>
      <c r="N34" s="35">
        <f>IFERROR(B34/J34,0)</f>
        <v>3.5148520449123123E-2</v>
      </c>
      <c r="O34" s="36">
        <f>IFERROR(I34/H34,0)</f>
        <v>2.507026419336706E-2</v>
      </c>
      <c r="P34" s="34">
        <f>D34*250</f>
        <v>233750</v>
      </c>
      <c r="Q34" s="37">
        <f>ABS(P34-B34)/B34</f>
        <v>5.2664200310975282</v>
      </c>
    </row>
    <row r="35" spans="1:17" ht="15" thickBot="1" x14ac:dyDescent="0.35">
      <c r="A35" s="39" t="s">
        <v>7</v>
      </c>
      <c r="B35" s="1">
        <v>521215</v>
      </c>
      <c r="C35" s="2"/>
      <c r="D35" s="1">
        <v>33497</v>
      </c>
      <c r="E35" s="2"/>
      <c r="F35" s="1">
        <v>411023</v>
      </c>
      <c r="G35" s="1">
        <v>76695</v>
      </c>
      <c r="H35" s="1">
        <v>26793</v>
      </c>
      <c r="I35" s="1">
        <v>1722</v>
      </c>
      <c r="J35" s="1">
        <v>12982175</v>
      </c>
      <c r="K35" s="1">
        <v>667342</v>
      </c>
      <c r="L35" s="1">
        <v>19453561</v>
      </c>
      <c r="M35" s="42"/>
      <c r="N35" s="35">
        <f>IFERROR(B35/J35,0)</f>
        <v>4.0148511324181041E-2</v>
      </c>
      <c r="O35" s="36">
        <f>IFERROR(I35/H35,0)</f>
        <v>6.4270518418990036E-2</v>
      </c>
      <c r="P35" s="34">
        <f>D35*250</f>
        <v>8374250</v>
      </c>
      <c r="Q35" s="37">
        <f>ABS(P35-B35)/B35</f>
        <v>15.066786259029383</v>
      </c>
    </row>
    <row r="36" spans="1:17" ht="15" thickBot="1" x14ac:dyDescent="0.35">
      <c r="A36" s="39" t="s">
        <v>24</v>
      </c>
      <c r="B36" s="1">
        <v>247172</v>
      </c>
      <c r="C36" s="2"/>
      <c r="D36" s="1">
        <v>3939</v>
      </c>
      <c r="E36" s="2"/>
      <c r="F36" s="1">
        <v>206471</v>
      </c>
      <c r="G36" s="1">
        <v>36762</v>
      </c>
      <c r="H36" s="1">
        <v>23567</v>
      </c>
      <c r="I36" s="2">
        <v>376</v>
      </c>
      <c r="J36" s="1">
        <v>3640086</v>
      </c>
      <c r="K36" s="1">
        <v>347069</v>
      </c>
      <c r="L36" s="1">
        <v>10488084</v>
      </c>
      <c r="M36" s="42"/>
      <c r="N36" s="35">
        <f>IFERROR(B36/J36,0)</f>
        <v>6.7902791307677901E-2</v>
      </c>
      <c r="O36" s="36">
        <f>IFERROR(I36/H36,0)</f>
        <v>1.5954512666016038E-2</v>
      </c>
      <c r="P36" s="34">
        <f>D36*250</f>
        <v>984750</v>
      </c>
      <c r="Q36" s="37">
        <f>ABS(P36-B36)/B36</f>
        <v>2.9840677746670337</v>
      </c>
    </row>
    <row r="37" spans="1:17" ht="15" thickBot="1" x14ac:dyDescent="0.35">
      <c r="A37" s="39" t="s">
        <v>53</v>
      </c>
      <c r="B37" s="1">
        <v>32637</v>
      </c>
      <c r="C37" s="2"/>
      <c r="D37" s="2">
        <v>408</v>
      </c>
      <c r="E37" s="2"/>
      <c r="F37" s="1">
        <v>26392</v>
      </c>
      <c r="G37" s="1">
        <v>5837</v>
      </c>
      <c r="H37" s="1">
        <v>42827</v>
      </c>
      <c r="I37" s="2">
        <v>535</v>
      </c>
      <c r="J37" s="1">
        <v>272737</v>
      </c>
      <c r="K37" s="1">
        <v>357893</v>
      </c>
      <c r="L37" s="1">
        <v>762062</v>
      </c>
      <c r="M37" s="42"/>
      <c r="N37" s="35">
        <f>IFERROR(B37/J37,0)</f>
        <v>0.1196647319578935</v>
      </c>
      <c r="O37" s="36">
        <f>IFERROR(I37/H37,0)</f>
        <v>1.249211945735167E-2</v>
      </c>
      <c r="P37" s="34">
        <f>D37*250</f>
        <v>102000</v>
      </c>
      <c r="Q37" s="37">
        <f>ABS(P37-B37)/B37</f>
        <v>2.1252872506664215</v>
      </c>
    </row>
    <row r="38" spans="1:17" ht="15" thickBot="1" x14ac:dyDescent="0.35">
      <c r="A38" s="39" t="s">
        <v>21</v>
      </c>
      <c r="B38" s="1">
        <v>183685</v>
      </c>
      <c r="C38" s="2"/>
      <c r="D38" s="1">
        <v>5082</v>
      </c>
      <c r="E38" s="2"/>
      <c r="F38" s="1">
        <v>151037</v>
      </c>
      <c r="G38" s="1">
        <v>27566</v>
      </c>
      <c r="H38" s="1">
        <v>15714</v>
      </c>
      <c r="I38" s="2">
        <v>435</v>
      </c>
      <c r="J38" s="1">
        <v>3930940</v>
      </c>
      <c r="K38" s="1">
        <v>336291</v>
      </c>
      <c r="L38" s="1">
        <v>11689100</v>
      </c>
      <c r="M38" s="42"/>
      <c r="N38" s="35">
        <f>IFERROR(B38/J38,0)</f>
        <v>4.672800907670939E-2</v>
      </c>
      <c r="O38" s="36">
        <f>IFERROR(I38/H38,0)</f>
        <v>2.7682321496754488E-2</v>
      </c>
      <c r="P38" s="34">
        <f>D38*250</f>
        <v>1270500</v>
      </c>
      <c r="Q38" s="37">
        <f>ABS(P38-B38)/B38</f>
        <v>5.916732449573999</v>
      </c>
    </row>
    <row r="39" spans="1:17" ht="15" thickBot="1" x14ac:dyDescent="0.35">
      <c r="A39" s="39" t="s">
        <v>46</v>
      </c>
      <c r="B39" s="1">
        <v>108073</v>
      </c>
      <c r="C39" s="2"/>
      <c r="D39" s="1">
        <v>1173</v>
      </c>
      <c r="E39" s="2"/>
      <c r="F39" s="1">
        <v>92367</v>
      </c>
      <c r="G39" s="1">
        <v>14533</v>
      </c>
      <c r="H39" s="1">
        <v>27312</v>
      </c>
      <c r="I39" s="2">
        <v>296</v>
      </c>
      <c r="J39" s="1">
        <v>1480763</v>
      </c>
      <c r="K39" s="1">
        <v>374216</v>
      </c>
      <c r="L39" s="1">
        <v>3956971</v>
      </c>
      <c r="M39" s="42"/>
      <c r="N39" s="35">
        <f>IFERROR(B39/J39,0)</f>
        <v>7.2984670740692467E-2</v>
      </c>
      <c r="O39" s="36">
        <f>IFERROR(I39/H39,0)</f>
        <v>1.0837727006444054E-2</v>
      </c>
      <c r="P39" s="34">
        <f>D39*250</f>
        <v>293250</v>
      </c>
      <c r="Q39" s="37">
        <f>ABS(P39-B39)/B39</f>
        <v>1.7134436908385999</v>
      </c>
    </row>
    <row r="40" spans="1:17" ht="15" thickBot="1" x14ac:dyDescent="0.35">
      <c r="A40" s="39" t="s">
        <v>37</v>
      </c>
      <c r="B40" s="1">
        <v>39794</v>
      </c>
      <c r="C40" s="2"/>
      <c r="D40" s="2">
        <v>628</v>
      </c>
      <c r="E40" s="2"/>
      <c r="F40" s="2" t="s">
        <v>104</v>
      </c>
      <c r="G40" s="2" t="s">
        <v>104</v>
      </c>
      <c r="H40" s="1">
        <v>9435</v>
      </c>
      <c r="I40" s="2">
        <v>149</v>
      </c>
      <c r="J40" s="1">
        <v>786496</v>
      </c>
      <c r="K40" s="1">
        <v>186473</v>
      </c>
      <c r="L40" s="1">
        <v>4217737</v>
      </c>
      <c r="M40" s="42"/>
      <c r="N40" s="35">
        <f>IFERROR(B40/J40,0)</f>
        <v>5.0596570103344451E-2</v>
      </c>
      <c r="O40" s="36">
        <f>IFERROR(I40/H40,0)</f>
        <v>1.579226285108638E-2</v>
      </c>
      <c r="P40" s="34">
        <f>D40*250</f>
        <v>157000</v>
      </c>
      <c r="Q40" s="37">
        <f>ABS(P40-B40)/B40</f>
        <v>2.945318389706991</v>
      </c>
    </row>
    <row r="41" spans="1:17" ht="15" thickBot="1" x14ac:dyDescent="0.35">
      <c r="A41" s="39" t="s">
        <v>19</v>
      </c>
      <c r="B41" s="1">
        <v>188409</v>
      </c>
      <c r="C41" s="2"/>
      <c r="D41" s="1">
        <v>8571</v>
      </c>
      <c r="E41" s="2"/>
      <c r="F41" s="1">
        <v>146652</v>
      </c>
      <c r="G41" s="1">
        <v>33186</v>
      </c>
      <c r="H41" s="1">
        <v>14717</v>
      </c>
      <c r="I41" s="2">
        <v>670</v>
      </c>
      <c r="J41" s="1">
        <v>2458579</v>
      </c>
      <c r="K41" s="1">
        <v>192047</v>
      </c>
      <c r="L41" s="1">
        <v>12801989</v>
      </c>
      <c r="M41" s="42"/>
      <c r="N41" s="35">
        <f>IFERROR(B41/J41,0)</f>
        <v>7.6633291018917832E-2</v>
      </c>
      <c r="O41" s="36">
        <f>IFERROR(I41/H41,0)</f>
        <v>4.5525582659509414E-2</v>
      </c>
      <c r="P41" s="34">
        <f>D41*250</f>
        <v>2142750</v>
      </c>
      <c r="Q41" s="37">
        <f>ABS(P41-B41)/B41</f>
        <v>10.37286435361368</v>
      </c>
    </row>
    <row r="42" spans="1:17" ht="13.5" thickBot="1" x14ac:dyDescent="0.35">
      <c r="A42" s="55" t="s">
        <v>65</v>
      </c>
      <c r="B42" s="56">
        <v>57950</v>
      </c>
      <c r="C42" s="57"/>
      <c r="D42" s="57">
        <v>768</v>
      </c>
      <c r="E42" s="57"/>
      <c r="F42" s="57" t="s">
        <v>104</v>
      </c>
      <c r="G42" s="57" t="s">
        <v>104</v>
      </c>
      <c r="H42" s="56">
        <v>17110</v>
      </c>
      <c r="I42" s="57">
        <v>227</v>
      </c>
      <c r="J42" s="56">
        <v>464073</v>
      </c>
      <c r="K42" s="56">
        <v>137018</v>
      </c>
      <c r="L42" s="56">
        <v>3386941</v>
      </c>
      <c r="M42" s="42"/>
      <c r="N42" s="35">
        <f>IFERROR(B42/J42,0)</f>
        <v>0.12487259547528083</v>
      </c>
      <c r="O42" s="36">
        <f>IFERROR(I42/H42,0)</f>
        <v>1.3267095265926359E-2</v>
      </c>
      <c r="P42" s="34">
        <f>D42*250</f>
        <v>192000</v>
      </c>
      <c r="Q42" s="37">
        <f>ABS(P42-B42)/B42</f>
        <v>2.3132010353753234</v>
      </c>
    </row>
    <row r="43" spans="1:17" ht="15" thickBot="1" x14ac:dyDescent="0.35">
      <c r="A43" s="39" t="s">
        <v>40</v>
      </c>
      <c r="B43" s="1">
        <v>28347</v>
      </c>
      <c r="C43" s="2"/>
      <c r="D43" s="1">
        <v>1159</v>
      </c>
      <c r="E43" s="2"/>
      <c r="F43" s="1">
        <v>2546</v>
      </c>
      <c r="G43" s="1">
        <v>24642</v>
      </c>
      <c r="H43" s="1">
        <v>26759</v>
      </c>
      <c r="I43" s="1">
        <v>1094</v>
      </c>
      <c r="J43" s="1">
        <v>977911</v>
      </c>
      <c r="K43" s="1">
        <v>923114</v>
      </c>
      <c r="L43" s="1">
        <v>1059361</v>
      </c>
      <c r="M43" s="42"/>
      <c r="N43" s="35">
        <f>IFERROR(B43/J43,0)</f>
        <v>2.8987300480309557E-2</v>
      </c>
      <c r="O43" s="36">
        <f>IFERROR(I43/H43,0)</f>
        <v>4.0883441085242347E-2</v>
      </c>
      <c r="P43" s="34">
        <f>D43*250</f>
        <v>289750</v>
      </c>
      <c r="Q43" s="37">
        <f>ABS(P43-B43)/B43</f>
        <v>9.221540198257312</v>
      </c>
    </row>
    <row r="44" spans="1:17" ht="15" thickBot="1" x14ac:dyDescent="0.35">
      <c r="A44" s="39" t="s">
        <v>25</v>
      </c>
      <c r="B44" s="1">
        <v>164609</v>
      </c>
      <c r="C44" s="2"/>
      <c r="D44" s="1">
        <v>3661</v>
      </c>
      <c r="E44" s="2"/>
      <c r="F44" s="1">
        <v>82638</v>
      </c>
      <c r="G44" s="1">
        <v>78310</v>
      </c>
      <c r="H44" s="1">
        <v>31971</v>
      </c>
      <c r="I44" s="2">
        <v>711</v>
      </c>
      <c r="J44" s="1">
        <v>1768755</v>
      </c>
      <c r="K44" s="1">
        <v>343533</v>
      </c>
      <c r="L44" s="1">
        <v>5148714</v>
      </c>
      <c r="M44" s="42"/>
      <c r="N44" s="35">
        <f>IFERROR(B44/J44,0)</f>
        <v>9.3064895929622818E-2</v>
      </c>
      <c r="O44" s="36">
        <f>IFERROR(I44/H44,0)</f>
        <v>2.2238904006756124E-2</v>
      </c>
      <c r="P44" s="34">
        <f>D44*250</f>
        <v>915250</v>
      </c>
      <c r="Q44" s="37">
        <f>ABS(P44-B44)/B44</f>
        <v>4.5601455570473064</v>
      </c>
    </row>
    <row r="45" spans="1:17" ht="15" thickBot="1" x14ac:dyDescent="0.35">
      <c r="A45" s="39" t="s">
        <v>54</v>
      </c>
      <c r="B45" s="1">
        <v>33836</v>
      </c>
      <c r="C45" s="2"/>
      <c r="D45" s="2">
        <v>323</v>
      </c>
      <c r="E45" s="2"/>
      <c r="F45" s="1">
        <v>25125</v>
      </c>
      <c r="G45" s="1">
        <v>8388</v>
      </c>
      <c r="H45" s="1">
        <v>38248</v>
      </c>
      <c r="I45" s="2">
        <v>365</v>
      </c>
      <c r="J45" s="1">
        <v>232450</v>
      </c>
      <c r="K45" s="1">
        <v>262757</v>
      </c>
      <c r="L45" s="1">
        <v>884659</v>
      </c>
      <c r="M45" s="43"/>
      <c r="N45" s="35">
        <f>IFERROR(B45/J45,0)</f>
        <v>0.14556248655624865</v>
      </c>
      <c r="O45" s="36">
        <f>IFERROR(I45/H45,0)</f>
        <v>9.542982639615144E-3</v>
      </c>
      <c r="P45" s="34">
        <f>D45*250</f>
        <v>80750</v>
      </c>
      <c r="Q45" s="37">
        <f>ABS(P45-B45)/B45</f>
        <v>1.3865114079678449</v>
      </c>
    </row>
    <row r="46" spans="1:17" ht="15" thickBot="1" x14ac:dyDescent="0.35">
      <c r="A46" s="39" t="s">
        <v>20</v>
      </c>
      <c r="B46" s="1">
        <v>232061</v>
      </c>
      <c r="C46" s="2"/>
      <c r="D46" s="1">
        <v>2922</v>
      </c>
      <c r="E46" s="2"/>
      <c r="F46" s="1">
        <v>205832</v>
      </c>
      <c r="G46" s="1">
        <v>23307</v>
      </c>
      <c r="H46" s="1">
        <v>33981</v>
      </c>
      <c r="I46" s="2">
        <v>428</v>
      </c>
      <c r="J46" s="1">
        <v>3371897</v>
      </c>
      <c r="K46" s="1">
        <v>493749</v>
      </c>
      <c r="L46" s="1">
        <v>6829174</v>
      </c>
      <c r="M46" s="42"/>
      <c r="N46" s="35">
        <f>IFERROR(B46/J46,0)</f>
        <v>6.8822090354479989E-2</v>
      </c>
      <c r="O46" s="36">
        <f>IFERROR(I46/H46,0)</f>
        <v>1.2595273829492952E-2</v>
      </c>
      <c r="P46" s="34">
        <f>D46*250</f>
        <v>730500</v>
      </c>
      <c r="Q46" s="37">
        <f>ABS(P46-B46)/B46</f>
        <v>2.1478792214116118</v>
      </c>
    </row>
    <row r="47" spans="1:17" ht="15" thickBot="1" x14ac:dyDescent="0.35">
      <c r="A47" s="39" t="s">
        <v>15</v>
      </c>
      <c r="B47" s="1">
        <v>877077</v>
      </c>
      <c r="C47" s="2"/>
      <c r="D47" s="1">
        <v>17599</v>
      </c>
      <c r="E47" s="2"/>
      <c r="F47" s="1">
        <v>745944</v>
      </c>
      <c r="G47" s="1">
        <v>113534</v>
      </c>
      <c r="H47" s="1">
        <v>30248</v>
      </c>
      <c r="I47" s="2">
        <v>607</v>
      </c>
      <c r="J47" s="1">
        <v>8078858</v>
      </c>
      <c r="K47" s="1">
        <v>278621</v>
      </c>
      <c r="L47" s="1">
        <v>28995881</v>
      </c>
      <c r="M47" s="42"/>
      <c r="N47" s="35">
        <f>IFERROR(B47/J47,0)</f>
        <v>0.10856447780119417</v>
      </c>
      <c r="O47" s="36">
        <f>IFERROR(I47/H47,0)</f>
        <v>2.0067442475535574E-2</v>
      </c>
      <c r="P47" s="34">
        <f>D47*250</f>
        <v>4399750</v>
      </c>
      <c r="Q47" s="37">
        <f>ABS(P47-B47)/B47</f>
        <v>4.0163782655342688</v>
      </c>
    </row>
    <row r="48" spans="1:17" ht="13.5" thickBot="1" x14ac:dyDescent="0.35">
      <c r="A48" s="40" t="s">
        <v>66</v>
      </c>
      <c r="B48" s="1">
        <v>1335</v>
      </c>
      <c r="C48" s="2"/>
      <c r="D48" s="2">
        <v>21</v>
      </c>
      <c r="E48" s="2"/>
      <c r="F48" s="1">
        <v>1296</v>
      </c>
      <c r="G48" s="2">
        <v>18</v>
      </c>
      <c r="H48" s="2"/>
      <c r="I48" s="2"/>
      <c r="J48" s="1">
        <v>22879</v>
      </c>
      <c r="K48" s="2"/>
      <c r="L48" s="2"/>
      <c r="M48" s="42"/>
      <c r="N48" s="35">
        <f>IFERROR(B48/J48,0)</f>
        <v>5.835045237991171E-2</v>
      </c>
      <c r="O48" s="36">
        <f>IFERROR(I48/H48,0)</f>
        <v>0</v>
      </c>
      <c r="P48" s="34">
        <f>D48*250</f>
        <v>5250</v>
      </c>
      <c r="Q48" s="37">
        <f>ABS(P48-B48)/B48</f>
        <v>2.9325842696629212</v>
      </c>
    </row>
    <row r="49" spans="1:17" ht="15" thickBot="1" x14ac:dyDescent="0.35">
      <c r="A49" s="39" t="s">
        <v>28</v>
      </c>
      <c r="B49" s="1">
        <v>95562</v>
      </c>
      <c r="C49" s="2"/>
      <c r="D49" s="2">
        <v>546</v>
      </c>
      <c r="E49" s="2"/>
      <c r="F49" s="1">
        <v>71035</v>
      </c>
      <c r="G49" s="1">
        <v>23981</v>
      </c>
      <c r="H49" s="1">
        <v>29808</v>
      </c>
      <c r="I49" s="2">
        <v>170</v>
      </c>
      <c r="J49" s="1">
        <v>1310604</v>
      </c>
      <c r="K49" s="1">
        <v>408803</v>
      </c>
      <c r="L49" s="1">
        <v>3205958</v>
      </c>
      <c r="M49" s="42"/>
      <c r="N49" s="35">
        <f>IFERROR(B49/J49,0)</f>
        <v>7.2914473021599202E-2</v>
      </c>
      <c r="O49" s="36">
        <f>IFERROR(I49/H49,0)</f>
        <v>5.7031669350509932E-3</v>
      </c>
      <c r="P49" s="34">
        <f>D49*250</f>
        <v>136500</v>
      </c>
      <c r="Q49" s="37">
        <f>ABS(P49-B49)/B49</f>
        <v>0.42839203867646136</v>
      </c>
    </row>
    <row r="50" spans="1:17" ht="15" thickBot="1" x14ac:dyDescent="0.35">
      <c r="A50" s="39" t="s">
        <v>48</v>
      </c>
      <c r="B50" s="1">
        <v>1946</v>
      </c>
      <c r="C50" s="2"/>
      <c r="D50" s="2">
        <v>58</v>
      </c>
      <c r="E50" s="2"/>
      <c r="F50" s="1">
        <v>1696</v>
      </c>
      <c r="G50" s="2">
        <v>192</v>
      </c>
      <c r="H50" s="1">
        <v>3119</v>
      </c>
      <c r="I50" s="2">
        <v>93</v>
      </c>
      <c r="J50" s="1">
        <v>179597</v>
      </c>
      <c r="K50" s="1">
        <v>287821</v>
      </c>
      <c r="L50" s="1">
        <v>623989</v>
      </c>
      <c r="M50" s="42"/>
      <c r="N50" s="35">
        <f>IFERROR(B50/J50,0)</f>
        <v>1.0835370301285657E-2</v>
      </c>
      <c r="O50" s="36">
        <f>IFERROR(I50/H50,0)</f>
        <v>2.9817249118307149E-2</v>
      </c>
      <c r="P50" s="34">
        <f>D50*250</f>
        <v>14500</v>
      </c>
      <c r="Q50" s="37">
        <f>ABS(P50-B50)/B50</f>
        <v>6.451181911613566</v>
      </c>
    </row>
    <row r="51" spans="1:17" ht="15" thickBot="1" x14ac:dyDescent="0.35">
      <c r="A51" s="39" t="s">
        <v>29</v>
      </c>
      <c r="B51" s="1">
        <v>166828</v>
      </c>
      <c r="C51" s="2"/>
      <c r="D51" s="1">
        <v>3457</v>
      </c>
      <c r="E51" s="2"/>
      <c r="F51" s="1">
        <v>19096</v>
      </c>
      <c r="G51" s="1">
        <v>144275</v>
      </c>
      <c r="H51" s="1">
        <v>19545</v>
      </c>
      <c r="I51" s="2">
        <v>405</v>
      </c>
      <c r="J51" s="1">
        <v>2583644</v>
      </c>
      <c r="K51" s="1">
        <v>302693</v>
      </c>
      <c r="L51" s="1">
        <v>8535519</v>
      </c>
      <c r="M51" s="42"/>
      <c r="N51" s="35">
        <f>IFERROR(B51/J51,0)</f>
        <v>6.4570815483866978E-2</v>
      </c>
      <c r="O51" s="36">
        <f>IFERROR(I51/H51,0)</f>
        <v>2.0721412125863391E-2</v>
      </c>
      <c r="P51" s="34">
        <f>D51*250</f>
        <v>864250</v>
      </c>
      <c r="Q51" s="37">
        <f>ABS(P51-B51)/B51</f>
        <v>4.1804852902390488</v>
      </c>
    </row>
    <row r="52" spans="1:17" ht="15" thickBot="1" x14ac:dyDescent="0.35">
      <c r="A52" s="39" t="s">
        <v>9</v>
      </c>
      <c r="B52" s="1">
        <v>102005</v>
      </c>
      <c r="C52" s="2"/>
      <c r="D52" s="1">
        <v>2264</v>
      </c>
      <c r="E52" s="2"/>
      <c r="F52" s="1">
        <v>47387</v>
      </c>
      <c r="G52" s="1">
        <v>52354</v>
      </c>
      <c r="H52" s="1">
        <v>13395</v>
      </c>
      <c r="I52" s="2">
        <v>297</v>
      </c>
      <c r="J52" s="1">
        <v>2244336</v>
      </c>
      <c r="K52" s="1">
        <v>294730</v>
      </c>
      <c r="L52" s="1">
        <v>7614893</v>
      </c>
      <c r="M52" s="42"/>
      <c r="N52" s="35">
        <f>IFERROR(B52/J52,0)</f>
        <v>4.5449968275694905E-2</v>
      </c>
      <c r="O52" s="36">
        <f>IFERROR(I52/H52,0)</f>
        <v>2.2172452407614781E-2</v>
      </c>
      <c r="P52" s="34">
        <f>D52*250</f>
        <v>566000</v>
      </c>
      <c r="Q52" s="37">
        <f>ABS(P52-B52)/B52</f>
        <v>4.5487476104112545</v>
      </c>
    </row>
    <row r="53" spans="1:17" ht="15" thickBot="1" x14ac:dyDescent="0.35">
      <c r="A53" s="39" t="s">
        <v>56</v>
      </c>
      <c r="B53" s="1">
        <v>20293</v>
      </c>
      <c r="C53" s="2"/>
      <c r="D53" s="2">
        <v>399</v>
      </c>
      <c r="E53" s="2"/>
      <c r="F53" s="1">
        <v>14799</v>
      </c>
      <c r="G53" s="1">
        <v>5095</v>
      </c>
      <c r="H53" s="1">
        <v>11323</v>
      </c>
      <c r="I53" s="2">
        <v>223</v>
      </c>
      <c r="J53" s="1">
        <v>687025</v>
      </c>
      <c r="K53" s="1">
        <v>383353</v>
      </c>
      <c r="L53" s="1">
        <v>1792147</v>
      </c>
      <c r="M53" s="42"/>
      <c r="N53" s="35">
        <f>IFERROR(B53/J53,0)</f>
        <v>2.9537498635420836E-2</v>
      </c>
      <c r="O53" s="36">
        <f>IFERROR(I53/H53,0)</f>
        <v>1.96944272719244E-2</v>
      </c>
      <c r="P53" s="34">
        <f>D53*250</f>
        <v>99750</v>
      </c>
      <c r="Q53" s="37">
        <f>ABS(P53-B53)/B53</f>
        <v>3.9154880993446017</v>
      </c>
    </row>
    <row r="54" spans="1:17" ht="15" thickBot="1" x14ac:dyDescent="0.35">
      <c r="A54" s="39" t="s">
        <v>22</v>
      </c>
      <c r="B54" s="1">
        <v>173891</v>
      </c>
      <c r="C54" s="2"/>
      <c r="D54" s="1">
        <v>1600</v>
      </c>
      <c r="E54" s="2"/>
      <c r="F54" s="1">
        <v>136910</v>
      </c>
      <c r="G54" s="1">
        <v>35381</v>
      </c>
      <c r="H54" s="1">
        <v>29866</v>
      </c>
      <c r="I54" s="2">
        <v>275</v>
      </c>
      <c r="J54" s="1">
        <v>1877704</v>
      </c>
      <c r="K54" s="1">
        <v>322495</v>
      </c>
      <c r="L54" s="1">
        <v>5822434</v>
      </c>
      <c r="M54" s="42"/>
      <c r="N54" s="35">
        <f>IFERROR(B54/J54,0)</f>
        <v>9.2608313131356174E-2</v>
      </c>
      <c r="O54" s="36">
        <f>IFERROR(I54/H54,0)</f>
        <v>9.2077948168485906E-3</v>
      </c>
      <c r="P54" s="34">
        <f>D54*250</f>
        <v>400000</v>
      </c>
      <c r="Q54" s="37">
        <f>ABS(P54-B54)/B54</f>
        <v>1.3002915619554778</v>
      </c>
    </row>
    <row r="55" spans="1:17" ht="15" thickBot="1" x14ac:dyDescent="0.35">
      <c r="A55" s="46" t="s">
        <v>55</v>
      </c>
      <c r="B55" s="29">
        <v>9311</v>
      </c>
      <c r="C55" s="13"/>
      <c r="D55" s="13">
        <v>57</v>
      </c>
      <c r="E55" s="13"/>
      <c r="F55" s="29">
        <v>6796</v>
      </c>
      <c r="G55" s="29">
        <v>2458</v>
      </c>
      <c r="H55" s="29">
        <v>16088</v>
      </c>
      <c r="I55" s="13">
        <v>98</v>
      </c>
      <c r="J55" s="29">
        <v>208990</v>
      </c>
      <c r="K55" s="29">
        <v>361100</v>
      </c>
      <c r="L55" s="29">
        <v>578759</v>
      </c>
      <c r="M55" s="42"/>
      <c r="N55" s="35">
        <f>IFERROR(B55/J55,0)</f>
        <v>4.4552370926838607E-2</v>
      </c>
      <c r="O55" s="36">
        <f>IFERROR(I55/H55,0)</f>
        <v>6.0914967677772255E-3</v>
      </c>
      <c r="P55" s="34">
        <f>D55*250</f>
        <v>14250</v>
      </c>
      <c r="Q55" s="37">
        <f>ABS(P55-B55)/B55</f>
        <v>0.53044785737299971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F387882-8EC4-4990-AA3E-E062421B9739}"/>
    <hyperlink ref="A47" r:id="rId2" display="https://www.worldometers.info/coronavirus/usa/texas/" xr:uid="{49D412E3-51D5-4C1E-B85F-F143F1D614E6}"/>
    <hyperlink ref="A11" r:id="rId3" display="https://www.worldometers.info/coronavirus/usa/florida/" xr:uid="{F20F572B-7A62-4CDD-B0A2-87B6F39017A7}"/>
    <hyperlink ref="A35" r:id="rId4" display="https://www.worldometers.info/coronavirus/usa/new-york/" xr:uid="{C6C849E1-1C77-449E-8419-55C9F382A4D9}"/>
    <hyperlink ref="A16" r:id="rId5" display="https://www.worldometers.info/coronavirus/usa/illinois/" xr:uid="{521B13AF-97F7-47A5-911F-3F9A5F2AAB6D}"/>
    <hyperlink ref="A12" r:id="rId6" display="https://www.worldometers.info/coronavirus/usa/georgia/" xr:uid="{B06BB3D7-32CE-4879-9BFB-EC1411C37CD5}"/>
    <hyperlink ref="A36" r:id="rId7" display="https://www.worldometers.info/coronavirus/usa/north-carolina/" xr:uid="{6128ED50-4B34-4F3B-B9DE-0A13087D7612}"/>
    <hyperlink ref="A46" r:id="rId8" display="https://www.worldometers.info/coronavirus/usa/tennessee/" xr:uid="{AE8C3035-77D2-451D-8ED2-BA98E1157E10}"/>
    <hyperlink ref="A4" r:id="rId9" display="https://www.worldometers.info/coronavirus/usa/arizona/" xr:uid="{6012F152-78D0-4A69-9479-D65741C536E0}"/>
    <hyperlink ref="A33" r:id="rId10" display="https://www.worldometers.info/coronavirus/usa/new-jersey/" xr:uid="{D5E237FA-484D-4335-B43A-7C85173BD038}"/>
    <hyperlink ref="A41" r:id="rId11" display="https://www.worldometers.info/coronavirus/usa/pennsylvania/" xr:uid="{0B4E670F-521F-4BF8-A5E8-E9A34A82A86E}"/>
    <hyperlink ref="A38" r:id="rId12" display="https://www.worldometers.info/coronavirus/usa/ohio/" xr:uid="{8C47D1C6-5FE2-4EBF-B62A-766647DB1D2D}"/>
    <hyperlink ref="A21" r:id="rId13" display="https://www.worldometers.info/coronavirus/usa/louisiana/" xr:uid="{A9750BE3-D786-4890-9210-83AFA1A4D445}"/>
    <hyperlink ref="A54" r:id="rId14" display="https://www.worldometers.info/coronavirus/usa/wisconsin/" xr:uid="{ACC6D497-F0F4-4A12-A40C-E4CC712BD2B1}"/>
    <hyperlink ref="A2" r:id="rId15" display="https://www.worldometers.info/coronavirus/usa/alabama/" xr:uid="{6907A5E4-B903-4E6F-B4E0-321122DA9BA8}"/>
    <hyperlink ref="A51" r:id="rId16" display="https://www.worldometers.info/coronavirus/usa/virginia/" xr:uid="{7F60E2C8-72A5-4617-8A48-105CB010EB8E}"/>
    <hyperlink ref="A28" r:id="rId17" display="https://www.worldometers.info/coronavirus/usa/missouri/" xr:uid="{66A5941E-9066-470C-98B2-C38CA52E71EA}"/>
    <hyperlink ref="A44" r:id="rId18" display="https://www.worldometers.info/coronavirus/usa/south-carolina/" xr:uid="{53BC6A83-CFDF-4CD0-BC21-E589DDCBA3B9}"/>
    <hyperlink ref="A25" r:id="rId19" display="https://www.worldometers.info/coronavirus/usa/michigan/" xr:uid="{B4FC0B8A-8DE7-49E9-A14F-40E13D64D869}"/>
    <hyperlink ref="A17" r:id="rId20" display="https://www.worldometers.info/coronavirus/usa/indiana/" xr:uid="{CC2EF6B9-DB29-4606-AD95-8105E36C2CDD}"/>
    <hyperlink ref="A24" r:id="rId21" display="https://www.worldometers.info/coronavirus/usa/massachusetts/" xr:uid="{4E7E0698-FBAF-4394-8919-483D084F9698}"/>
    <hyperlink ref="A23" r:id="rId22" display="https://www.worldometers.info/coronavirus/usa/maryland/" xr:uid="{BC2F8498-67F1-4177-80DA-48EA262AC9A4}"/>
    <hyperlink ref="A26" r:id="rId23" display="https://www.worldometers.info/coronavirus/usa/minnesota/" xr:uid="{FC02979F-506F-43EB-9AAB-60F14A612882}"/>
    <hyperlink ref="A27" r:id="rId24" display="https://www.worldometers.info/coronavirus/usa/mississippi/" xr:uid="{95A082F9-72D3-4BDA-8451-AD2D4C7CFCBA}"/>
    <hyperlink ref="A18" r:id="rId25" display="https://www.worldometers.info/coronavirus/usa/iowa/" xr:uid="{3D41E67A-BCEC-4761-9CCC-4E1208BFBCC9}"/>
    <hyperlink ref="A39" r:id="rId26" display="https://www.worldometers.info/coronavirus/usa/oklahoma/" xr:uid="{BCAACC68-0D23-45A6-9CC2-DB9223395001}"/>
    <hyperlink ref="A52" r:id="rId27" display="https://www.worldometers.info/coronavirus/usa/washington/" xr:uid="{7DCFB67B-EF56-4E14-9470-E5360909AAED}"/>
    <hyperlink ref="A5" r:id="rId28" display="https://www.worldometers.info/coronavirus/usa/arkansas/" xr:uid="{F23FC03F-5A8B-478F-B9AC-E0CB3C8E71BE}"/>
    <hyperlink ref="A49" r:id="rId29" display="https://www.worldometers.info/coronavirus/usa/utah/" xr:uid="{25BC71A0-E19D-4857-9BA0-593E9D7B14F7}"/>
    <hyperlink ref="A31" r:id="rId30" display="https://www.worldometers.info/coronavirus/usa/nevada/" xr:uid="{01E3B4D9-A516-4FD4-B645-159CA0B40790}"/>
    <hyperlink ref="A20" r:id="rId31" display="https://www.worldometers.info/coronavirus/usa/kentucky/" xr:uid="{98C6B4BB-0F14-4D06-96A3-C809449B8C11}"/>
    <hyperlink ref="A7" r:id="rId32" display="https://www.worldometers.info/coronavirus/usa/colorado/" xr:uid="{E4AF84A9-BDA1-4009-82F9-C68214CD0F30}"/>
    <hyperlink ref="A19" r:id="rId33" display="https://www.worldometers.info/coronavirus/usa/kansas/" xr:uid="{198A0038-4584-4744-A8C1-6065E9CEDD34}"/>
    <hyperlink ref="A8" r:id="rId34" display="https://www.worldometers.info/coronavirus/usa/connecticut/" xr:uid="{030F18AF-F170-421B-AB61-1DDDE8816C17}"/>
    <hyperlink ref="A30" r:id="rId35" display="https://www.worldometers.info/coronavirus/usa/nebraska/" xr:uid="{C2B27BC5-462C-4E1E-AED2-2D58EA2C0EF3}"/>
    <hyperlink ref="A15" r:id="rId36" display="https://www.worldometers.info/coronavirus/usa/idaho/" xr:uid="{7DB42CF6-12AB-4599-ACEB-B87B668C7623}"/>
    <hyperlink ref="A40" r:id="rId37" display="https://www.worldometers.info/coronavirus/usa/oregon/" xr:uid="{9B8C6C89-E5F3-4B59-853E-272B968431D3}"/>
    <hyperlink ref="A34" r:id="rId38" display="https://www.worldometers.info/coronavirus/usa/new-mexico/" xr:uid="{ED5D4020-06FD-4262-A6C5-CBB383B20C71}"/>
    <hyperlink ref="A45" r:id="rId39" display="https://www.worldometers.info/coronavirus/usa/south-dakota/" xr:uid="{AAE79A53-2D00-41D7-9FD0-6F0273956E69}"/>
    <hyperlink ref="A37" r:id="rId40" display="https://www.worldometers.info/coronavirus/usa/north-dakota/" xr:uid="{68D6B67C-B673-4EFE-A228-F5ADD9FBB86F}"/>
    <hyperlink ref="A43" r:id="rId41" display="https://www.worldometers.info/coronavirus/usa/rhode-island/" xr:uid="{4BA7906D-3A22-492F-A152-8CAFD73A590E}"/>
    <hyperlink ref="A29" r:id="rId42" display="https://www.worldometers.info/coronavirus/usa/montana/" xr:uid="{D09F9EAE-FCE7-44BE-A7C1-72C03D387CED}"/>
    <hyperlink ref="A9" r:id="rId43" display="https://www.worldometers.info/coronavirus/usa/delaware/" xr:uid="{D26D908A-E96C-4289-834B-FD36F69A5151}"/>
    <hyperlink ref="A53" r:id="rId44" display="https://www.worldometers.info/coronavirus/usa/west-virginia/" xr:uid="{55BE066B-AD32-407C-8BFB-6D9013575716}"/>
    <hyperlink ref="A10" r:id="rId45" display="https://www.worldometers.info/coronavirus/usa/district-of-columbia/" xr:uid="{D39CE36F-CDD1-41A1-8616-8F7E4BDE0184}"/>
    <hyperlink ref="A14" r:id="rId46" display="https://www.worldometers.info/coronavirus/usa/hawaii/" xr:uid="{F4A6D5FB-1042-4006-A76A-62C04043C2E5}"/>
    <hyperlink ref="A3" r:id="rId47" display="https://www.worldometers.info/coronavirus/usa/alaska/" xr:uid="{F2B5A7F8-A44D-450C-ABF9-AC7A57CF9DD8}"/>
    <hyperlink ref="A32" r:id="rId48" display="https://www.worldometers.info/coronavirus/usa/new-hampshire/" xr:uid="{D610F729-A936-4DE1-B686-C4F338855D7B}"/>
    <hyperlink ref="A55" r:id="rId49" display="https://www.worldometers.info/coronavirus/usa/wyoming/" xr:uid="{DC92F79B-6358-45AA-966D-2F1A88B1CC4D}"/>
    <hyperlink ref="A22" r:id="rId50" display="https://www.worldometers.info/coronavirus/usa/maine/" xr:uid="{3B1F7514-E09B-4D54-B71B-02433EFB50E1}"/>
    <hyperlink ref="A50" r:id="rId51" display="https://www.worldometers.info/coronavirus/usa/vermont/" xr:uid="{127436CE-B190-464E-9DB0-4735AB7860B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60"/>
  </cols>
  <sheetData>
    <row r="1" spans="1:2" ht="15" thickBot="1" x14ac:dyDescent="0.4"/>
    <row r="2" spans="1:2" ht="15" thickBot="1" x14ac:dyDescent="0.4">
      <c r="A2" s="39" t="s">
        <v>36</v>
      </c>
      <c r="B2" s="61">
        <v>2789</v>
      </c>
    </row>
    <row r="3" spans="1:2" ht="15" thickBot="1" x14ac:dyDescent="0.4">
      <c r="A3" s="39" t="s">
        <v>52</v>
      </c>
      <c r="B3" s="61">
        <v>67</v>
      </c>
    </row>
    <row r="4" spans="1:2" ht="15" thickBot="1" x14ac:dyDescent="0.4">
      <c r="A4" s="39" t="s">
        <v>33</v>
      </c>
      <c r="B4" s="61">
        <v>5830</v>
      </c>
    </row>
    <row r="5" spans="1:2" ht="15" thickBot="1" x14ac:dyDescent="0.4">
      <c r="A5" s="39" t="s">
        <v>34</v>
      </c>
      <c r="B5" s="61">
        <v>1714</v>
      </c>
    </row>
    <row r="6" spans="1:2" ht="15" thickBot="1" x14ac:dyDescent="0.4">
      <c r="A6" s="39" t="s">
        <v>10</v>
      </c>
      <c r="B6" s="61">
        <v>17001</v>
      </c>
    </row>
    <row r="7" spans="1:2" ht="15" thickBot="1" x14ac:dyDescent="0.4">
      <c r="A7" s="39" t="s">
        <v>18</v>
      </c>
      <c r="B7" s="61">
        <v>2180</v>
      </c>
    </row>
    <row r="8" spans="1:2" ht="15" thickBot="1" x14ac:dyDescent="0.4">
      <c r="A8" s="39" t="s">
        <v>23</v>
      </c>
      <c r="B8" s="61">
        <v>4554</v>
      </c>
    </row>
    <row r="9" spans="1:2" ht="15" thickBot="1" x14ac:dyDescent="0.4">
      <c r="A9" s="39" t="s">
        <v>43</v>
      </c>
      <c r="B9" s="61">
        <v>666</v>
      </c>
    </row>
    <row r="10" spans="1:2" ht="29.5" thickBot="1" x14ac:dyDescent="0.4">
      <c r="A10" s="39" t="s">
        <v>63</v>
      </c>
      <c r="B10" s="61">
        <v>641</v>
      </c>
    </row>
    <row r="11" spans="1:2" ht="15" thickBot="1" x14ac:dyDescent="0.4">
      <c r="A11" s="39" t="s">
        <v>13</v>
      </c>
      <c r="B11" s="61">
        <v>16025</v>
      </c>
    </row>
    <row r="12" spans="1:2" ht="15" thickBot="1" x14ac:dyDescent="0.4">
      <c r="A12" s="39" t="s">
        <v>16</v>
      </c>
      <c r="B12" s="61">
        <v>7657</v>
      </c>
    </row>
    <row r="13" spans="1:2" ht="15" thickBot="1" x14ac:dyDescent="0.4">
      <c r="A13" s="40" t="s">
        <v>64</v>
      </c>
      <c r="B13" s="61">
        <v>66</v>
      </c>
    </row>
    <row r="14" spans="1:2" ht="15" thickBot="1" x14ac:dyDescent="0.4">
      <c r="A14" s="39" t="s">
        <v>47</v>
      </c>
      <c r="B14" s="61">
        <v>187</v>
      </c>
    </row>
    <row r="15" spans="1:2" ht="15" thickBot="1" x14ac:dyDescent="0.4">
      <c r="A15" s="39" t="s">
        <v>49</v>
      </c>
      <c r="B15" s="61">
        <v>531</v>
      </c>
    </row>
    <row r="16" spans="1:2" ht="15" thickBot="1" x14ac:dyDescent="0.4">
      <c r="A16" s="39" t="s">
        <v>12</v>
      </c>
      <c r="B16" s="61">
        <v>9496</v>
      </c>
    </row>
    <row r="17" spans="1:2" ht="15" thickBot="1" x14ac:dyDescent="0.4">
      <c r="A17" s="39" t="s">
        <v>27</v>
      </c>
      <c r="B17" s="61">
        <v>3960</v>
      </c>
    </row>
    <row r="18" spans="1:2" ht="15" thickBot="1" x14ac:dyDescent="0.4">
      <c r="A18" s="39" t="s">
        <v>41</v>
      </c>
      <c r="B18" s="61">
        <v>1548</v>
      </c>
    </row>
    <row r="19" spans="1:2" ht="15" thickBot="1" x14ac:dyDescent="0.4">
      <c r="A19" s="39" t="s">
        <v>45</v>
      </c>
      <c r="B19" s="61">
        <v>872</v>
      </c>
    </row>
    <row r="20" spans="1:2" ht="15" thickBot="1" x14ac:dyDescent="0.4">
      <c r="A20" s="39" t="s">
        <v>38</v>
      </c>
      <c r="B20" s="61">
        <v>1326</v>
      </c>
    </row>
    <row r="21" spans="1:2" ht="15" thickBot="1" x14ac:dyDescent="0.4">
      <c r="A21" s="39" t="s">
        <v>14</v>
      </c>
      <c r="B21" s="61">
        <v>5766</v>
      </c>
    </row>
    <row r="22" spans="1:2" ht="15" thickBot="1" x14ac:dyDescent="0.4">
      <c r="A22" s="39" t="s">
        <v>39</v>
      </c>
      <c r="B22" s="61">
        <v>146</v>
      </c>
    </row>
    <row r="23" spans="1:2" ht="15" thickBot="1" x14ac:dyDescent="0.4">
      <c r="A23" s="39" t="s">
        <v>26</v>
      </c>
      <c r="B23" s="61">
        <v>4041</v>
      </c>
    </row>
    <row r="24" spans="1:2" ht="15" thickBot="1" x14ac:dyDescent="0.4">
      <c r="A24" s="39" t="s">
        <v>17</v>
      </c>
      <c r="B24" s="61">
        <v>9753</v>
      </c>
    </row>
    <row r="25" spans="1:2" ht="15" thickBot="1" x14ac:dyDescent="0.4">
      <c r="A25" s="39" t="s">
        <v>11</v>
      </c>
      <c r="B25" s="61">
        <v>7363</v>
      </c>
    </row>
    <row r="26" spans="1:2" ht="15" thickBot="1" x14ac:dyDescent="0.4">
      <c r="A26" s="39" t="s">
        <v>32</v>
      </c>
      <c r="B26" s="61">
        <v>2292</v>
      </c>
    </row>
    <row r="27" spans="1:2" ht="15" thickBot="1" x14ac:dyDescent="0.4">
      <c r="A27" s="39" t="s">
        <v>30</v>
      </c>
      <c r="B27" s="61">
        <v>3171</v>
      </c>
    </row>
    <row r="28" spans="1:2" ht="15" thickBot="1" x14ac:dyDescent="0.4">
      <c r="A28" s="39" t="s">
        <v>35</v>
      </c>
      <c r="B28" s="61">
        <v>2691</v>
      </c>
    </row>
    <row r="29" spans="1:2" ht="15" thickBot="1" x14ac:dyDescent="0.4">
      <c r="A29" s="39" t="s">
        <v>51</v>
      </c>
      <c r="B29" s="61">
        <v>241</v>
      </c>
    </row>
    <row r="30" spans="1:2" ht="15" thickBot="1" x14ac:dyDescent="0.4">
      <c r="A30" s="39" t="s">
        <v>50</v>
      </c>
      <c r="B30" s="61">
        <v>554</v>
      </c>
    </row>
    <row r="31" spans="1:2" ht="15" thickBot="1" x14ac:dyDescent="0.4">
      <c r="A31" s="39" t="s">
        <v>31</v>
      </c>
      <c r="B31" s="61">
        <v>1712</v>
      </c>
    </row>
    <row r="32" spans="1:2" ht="29.5" thickBot="1" x14ac:dyDescent="0.4">
      <c r="A32" s="39" t="s">
        <v>42</v>
      </c>
      <c r="B32" s="61">
        <v>468</v>
      </c>
    </row>
    <row r="33" spans="1:2" ht="15" thickBot="1" x14ac:dyDescent="0.4">
      <c r="A33" s="39" t="s">
        <v>8</v>
      </c>
      <c r="B33" s="61">
        <v>16339</v>
      </c>
    </row>
    <row r="34" spans="1:2" ht="15" thickBot="1" x14ac:dyDescent="0.4">
      <c r="A34" s="39" t="s">
        <v>44</v>
      </c>
      <c r="B34" s="61">
        <v>935</v>
      </c>
    </row>
    <row r="35" spans="1:2" ht="15" thickBot="1" x14ac:dyDescent="0.4">
      <c r="A35" s="39" t="s">
        <v>7</v>
      </c>
      <c r="B35" s="61">
        <v>33497</v>
      </c>
    </row>
    <row r="36" spans="1:2" ht="15" thickBot="1" x14ac:dyDescent="0.4">
      <c r="A36" s="39" t="s">
        <v>24</v>
      </c>
      <c r="B36" s="61">
        <v>3939</v>
      </c>
    </row>
    <row r="37" spans="1:2" ht="15" thickBot="1" x14ac:dyDescent="0.4">
      <c r="A37" s="39" t="s">
        <v>53</v>
      </c>
      <c r="B37" s="61">
        <v>408</v>
      </c>
    </row>
    <row r="38" spans="1:2" ht="15" thickBot="1" x14ac:dyDescent="0.4">
      <c r="A38" s="39" t="s">
        <v>21</v>
      </c>
      <c r="B38" s="61">
        <v>5082</v>
      </c>
    </row>
    <row r="39" spans="1:2" ht="15" thickBot="1" x14ac:dyDescent="0.4">
      <c r="A39" s="39" t="s">
        <v>46</v>
      </c>
      <c r="B39" s="61">
        <v>1173</v>
      </c>
    </row>
    <row r="40" spans="1:2" ht="15" thickBot="1" x14ac:dyDescent="0.4">
      <c r="A40" s="39" t="s">
        <v>37</v>
      </c>
      <c r="B40" s="61">
        <v>628</v>
      </c>
    </row>
    <row r="41" spans="1:2" ht="15" thickBot="1" x14ac:dyDescent="0.4">
      <c r="A41" s="39" t="s">
        <v>19</v>
      </c>
      <c r="B41" s="61">
        <v>8571</v>
      </c>
    </row>
    <row r="42" spans="1:2" ht="15" thickBot="1" x14ac:dyDescent="0.4">
      <c r="A42" s="55" t="s">
        <v>65</v>
      </c>
      <c r="B42" s="62">
        <v>768</v>
      </c>
    </row>
    <row r="43" spans="1:2" ht="15" thickBot="1" x14ac:dyDescent="0.4">
      <c r="A43" s="39" t="s">
        <v>40</v>
      </c>
      <c r="B43" s="61">
        <v>1159</v>
      </c>
    </row>
    <row r="44" spans="1:2" ht="15" thickBot="1" x14ac:dyDescent="0.4">
      <c r="A44" s="39" t="s">
        <v>25</v>
      </c>
      <c r="B44" s="61">
        <v>3661</v>
      </c>
    </row>
    <row r="45" spans="1:2" ht="15" thickBot="1" x14ac:dyDescent="0.4">
      <c r="A45" s="39" t="s">
        <v>54</v>
      </c>
      <c r="B45" s="61">
        <v>323</v>
      </c>
    </row>
    <row r="46" spans="1:2" ht="15" thickBot="1" x14ac:dyDescent="0.4">
      <c r="A46" s="39" t="s">
        <v>20</v>
      </c>
      <c r="B46" s="61">
        <v>2922</v>
      </c>
    </row>
    <row r="47" spans="1:2" ht="15" thickBot="1" x14ac:dyDescent="0.4">
      <c r="A47" s="39" t="s">
        <v>15</v>
      </c>
      <c r="B47" s="61">
        <v>17599</v>
      </c>
    </row>
    <row r="48" spans="1:2" ht="21.5" thickBot="1" x14ac:dyDescent="0.4">
      <c r="A48" s="40" t="s">
        <v>66</v>
      </c>
      <c r="B48" s="61">
        <v>21</v>
      </c>
    </row>
    <row r="49" spans="1:2" ht="15" thickBot="1" x14ac:dyDescent="0.4">
      <c r="A49" s="39" t="s">
        <v>28</v>
      </c>
      <c r="B49" s="61">
        <v>546</v>
      </c>
    </row>
    <row r="50" spans="1:2" ht="15" thickBot="1" x14ac:dyDescent="0.4">
      <c r="A50" s="39" t="s">
        <v>48</v>
      </c>
      <c r="B50" s="61">
        <v>58</v>
      </c>
    </row>
    <row r="51" spans="1:2" ht="15" thickBot="1" x14ac:dyDescent="0.4">
      <c r="A51" s="39" t="s">
        <v>29</v>
      </c>
      <c r="B51" s="61">
        <v>3457</v>
      </c>
    </row>
    <row r="52" spans="1:2" ht="15" thickBot="1" x14ac:dyDescent="0.4">
      <c r="A52" s="39" t="s">
        <v>9</v>
      </c>
      <c r="B52" s="61">
        <v>2264</v>
      </c>
    </row>
    <row r="53" spans="1:2" ht="15" thickBot="1" x14ac:dyDescent="0.4">
      <c r="A53" s="39" t="s">
        <v>56</v>
      </c>
      <c r="B53" s="61">
        <v>399</v>
      </c>
    </row>
    <row r="54" spans="1:2" ht="15" thickBot="1" x14ac:dyDescent="0.4">
      <c r="A54" s="39" t="s">
        <v>22</v>
      </c>
      <c r="B54" s="61">
        <v>1600</v>
      </c>
    </row>
    <row r="55" spans="1:2" ht="15" thickBot="1" x14ac:dyDescent="0.4">
      <c r="A55" s="46" t="s">
        <v>55</v>
      </c>
      <c r="B55" s="63">
        <v>57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2123CF0D-5A34-4B34-9134-45865A1D7CA6}"/>
    <hyperlink ref="A47" r:id="rId2" display="https://www.worldometers.info/coronavirus/usa/texas/" xr:uid="{1E870E85-6515-4AB1-A398-02631766C19A}"/>
    <hyperlink ref="A11" r:id="rId3" display="https://www.worldometers.info/coronavirus/usa/florida/" xr:uid="{E9857951-B2B7-4D76-8CF7-69151618927F}"/>
    <hyperlink ref="A35" r:id="rId4" display="https://www.worldometers.info/coronavirus/usa/new-york/" xr:uid="{04ABA1FF-0ACE-4428-B41F-1846F48460A0}"/>
    <hyperlink ref="A16" r:id="rId5" display="https://www.worldometers.info/coronavirus/usa/illinois/" xr:uid="{714D4ECA-03AA-432F-BD78-FB795E5EB901}"/>
    <hyperlink ref="A12" r:id="rId6" display="https://www.worldometers.info/coronavirus/usa/georgia/" xr:uid="{8EE16DEF-7C0F-4727-BAB0-95D3596BC03F}"/>
    <hyperlink ref="A36" r:id="rId7" display="https://www.worldometers.info/coronavirus/usa/north-carolina/" xr:uid="{626FCCC7-BB6D-4794-AB48-4B81A4066838}"/>
    <hyperlink ref="A46" r:id="rId8" display="https://www.worldometers.info/coronavirus/usa/tennessee/" xr:uid="{1C97E460-B0C0-40D3-8A75-51C9690300B5}"/>
    <hyperlink ref="A4" r:id="rId9" display="https://www.worldometers.info/coronavirus/usa/arizona/" xr:uid="{26D7FA3F-B6D2-45D5-B6F9-1D4A1B7428B4}"/>
    <hyperlink ref="A33" r:id="rId10" display="https://www.worldometers.info/coronavirus/usa/new-jersey/" xr:uid="{AE5E7CA4-139F-481F-AB37-E504E55120DF}"/>
    <hyperlink ref="A41" r:id="rId11" display="https://www.worldometers.info/coronavirus/usa/pennsylvania/" xr:uid="{D43DCC8C-8A8B-4C65-968B-BEDC0BC118CD}"/>
    <hyperlink ref="A38" r:id="rId12" display="https://www.worldometers.info/coronavirus/usa/ohio/" xr:uid="{717052C7-C03D-4E85-ADEE-AA22E860A323}"/>
    <hyperlink ref="A21" r:id="rId13" display="https://www.worldometers.info/coronavirus/usa/louisiana/" xr:uid="{32AC700D-18D4-43D5-97CC-4D8B530F75D3}"/>
    <hyperlink ref="A54" r:id="rId14" display="https://www.worldometers.info/coronavirus/usa/wisconsin/" xr:uid="{4F044491-3C9B-4CED-90EA-39B053A78E23}"/>
    <hyperlink ref="A2" r:id="rId15" display="https://www.worldometers.info/coronavirus/usa/alabama/" xr:uid="{9DEE92C6-EFFE-4CAA-B5CD-86258ADDF8A1}"/>
    <hyperlink ref="A51" r:id="rId16" display="https://www.worldometers.info/coronavirus/usa/virginia/" xr:uid="{E9F27860-F6FE-4E2D-A488-D50FC7E6CAA3}"/>
    <hyperlink ref="A28" r:id="rId17" display="https://www.worldometers.info/coronavirus/usa/missouri/" xr:uid="{E623C798-982E-46FF-A01F-96BA1C9F2B84}"/>
    <hyperlink ref="A44" r:id="rId18" display="https://www.worldometers.info/coronavirus/usa/south-carolina/" xr:uid="{4AE75727-BEA2-4961-B2F8-CA082A49B436}"/>
    <hyperlink ref="A25" r:id="rId19" display="https://www.worldometers.info/coronavirus/usa/michigan/" xr:uid="{E2F472F0-8F8C-4A99-86BA-0BDEB5381FFE}"/>
    <hyperlink ref="A17" r:id="rId20" display="https://www.worldometers.info/coronavirus/usa/indiana/" xr:uid="{1026E8DC-1E33-433A-A16B-B8ED7884371B}"/>
    <hyperlink ref="A24" r:id="rId21" display="https://www.worldometers.info/coronavirus/usa/massachusetts/" xr:uid="{0661A77A-E003-4722-B4E5-1F5D06D9E76D}"/>
    <hyperlink ref="A23" r:id="rId22" display="https://www.worldometers.info/coronavirus/usa/maryland/" xr:uid="{2B75844B-F6FC-4D40-B252-3D78A3F65631}"/>
    <hyperlink ref="A26" r:id="rId23" display="https://www.worldometers.info/coronavirus/usa/minnesota/" xr:uid="{48141B33-BFA2-481A-980C-5022447FC8FA}"/>
    <hyperlink ref="A27" r:id="rId24" display="https://www.worldometers.info/coronavirus/usa/mississippi/" xr:uid="{50C35AB8-3E1C-443C-9512-3D407784DD91}"/>
    <hyperlink ref="A18" r:id="rId25" display="https://www.worldometers.info/coronavirus/usa/iowa/" xr:uid="{92ABD86E-92DD-4FE9-8F31-C0F51ABE9EA2}"/>
    <hyperlink ref="A39" r:id="rId26" display="https://www.worldometers.info/coronavirus/usa/oklahoma/" xr:uid="{23D2263F-A330-4BEF-AE1E-2345925094B4}"/>
    <hyperlink ref="A52" r:id="rId27" display="https://www.worldometers.info/coronavirus/usa/washington/" xr:uid="{B6A7FB7B-C29D-464B-B719-15D05725A872}"/>
    <hyperlink ref="A5" r:id="rId28" display="https://www.worldometers.info/coronavirus/usa/arkansas/" xr:uid="{5DC3C9F3-A987-4AE5-A501-9BED35ADB7BC}"/>
    <hyperlink ref="A49" r:id="rId29" display="https://www.worldometers.info/coronavirus/usa/utah/" xr:uid="{C46593F7-48F2-4F9F-B091-75C7020BCD11}"/>
    <hyperlink ref="A31" r:id="rId30" display="https://www.worldometers.info/coronavirus/usa/nevada/" xr:uid="{C71979E0-56AD-4FBE-A792-FB86727F709D}"/>
    <hyperlink ref="A20" r:id="rId31" display="https://www.worldometers.info/coronavirus/usa/kentucky/" xr:uid="{DF17FF51-E7CD-46A5-B634-B5C9E3D14A11}"/>
    <hyperlink ref="A7" r:id="rId32" display="https://www.worldometers.info/coronavirus/usa/colorado/" xr:uid="{CAD78ECF-FB47-4275-8CDC-9751D292080E}"/>
    <hyperlink ref="A19" r:id="rId33" display="https://www.worldometers.info/coronavirus/usa/kansas/" xr:uid="{2C9227EA-1A70-4432-8735-9305AB2B289D}"/>
    <hyperlink ref="A8" r:id="rId34" display="https://www.worldometers.info/coronavirus/usa/connecticut/" xr:uid="{F1DB8310-6532-4751-838F-75F73C23E8C5}"/>
    <hyperlink ref="A30" r:id="rId35" display="https://www.worldometers.info/coronavirus/usa/nebraska/" xr:uid="{7A3DF1EC-38A2-414B-A875-E8C8A35D8807}"/>
    <hyperlink ref="A15" r:id="rId36" display="https://www.worldometers.info/coronavirus/usa/idaho/" xr:uid="{DD689FDA-5BEF-4F85-9722-1CB24C840627}"/>
    <hyperlink ref="A40" r:id="rId37" display="https://www.worldometers.info/coronavirus/usa/oregon/" xr:uid="{A97A996D-7864-42FD-B9E2-0253E3CE420B}"/>
    <hyperlink ref="A34" r:id="rId38" display="https://www.worldometers.info/coronavirus/usa/new-mexico/" xr:uid="{A0352B55-0965-4FF4-97D2-657759E8D962}"/>
    <hyperlink ref="A45" r:id="rId39" display="https://www.worldometers.info/coronavirus/usa/south-dakota/" xr:uid="{5473ECE3-E72B-49A6-B1BD-D18B88032863}"/>
    <hyperlink ref="A37" r:id="rId40" display="https://www.worldometers.info/coronavirus/usa/north-dakota/" xr:uid="{3A402D4D-6B42-4955-A115-86F104B0396B}"/>
    <hyperlink ref="A43" r:id="rId41" display="https://www.worldometers.info/coronavirus/usa/rhode-island/" xr:uid="{8DE13BD6-7587-470D-8885-34C73A3F6DBF}"/>
    <hyperlink ref="A29" r:id="rId42" display="https://www.worldometers.info/coronavirus/usa/montana/" xr:uid="{EA399CD1-130B-4E07-B477-AD36C27FBB6C}"/>
    <hyperlink ref="A9" r:id="rId43" display="https://www.worldometers.info/coronavirus/usa/delaware/" xr:uid="{39A7B28B-161E-4FE2-B383-3594770BD99D}"/>
    <hyperlink ref="A53" r:id="rId44" display="https://www.worldometers.info/coronavirus/usa/west-virginia/" xr:uid="{730DFA2D-3E58-4ED8-A964-4D90CA5BD7B3}"/>
    <hyperlink ref="A10" r:id="rId45" display="https://www.worldometers.info/coronavirus/usa/district-of-columbia/" xr:uid="{43782B73-81C1-4434-84AD-29D39828CC00}"/>
    <hyperlink ref="A14" r:id="rId46" display="https://www.worldometers.info/coronavirus/usa/hawaii/" xr:uid="{E677B697-3D5E-493A-9CEC-E7B067AA1754}"/>
    <hyperlink ref="A3" r:id="rId47" display="https://www.worldometers.info/coronavirus/usa/alaska/" xr:uid="{7AB6AC6E-030C-4872-8B68-FE887480A378}"/>
    <hyperlink ref="A32" r:id="rId48" display="https://www.worldometers.info/coronavirus/usa/new-hampshire/" xr:uid="{AA6EFF07-261D-48E0-8900-7E2AB4C70395}"/>
    <hyperlink ref="A55" r:id="rId49" display="https://www.worldometers.info/coronavirus/usa/wyoming/" xr:uid="{7E974A0E-B267-47EA-AF4F-A4E0214A5730}"/>
    <hyperlink ref="A22" r:id="rId50" display="https://www.worldometers.info/coronavirus/usa/maine/" xr:uid="{BF682945-FDEA-4B6B-8B64-88CA732E3CF2}"/>
    <hyperlink ref="A50" r:id="rId51" display="https://www.worldometers.info/coronavirus/usa/vermont/" xr:uid="{B3C053AB-78AE-4195-9690-7E2D987C4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61">
        <v>2789</v>
      </c>
    </row>
    <row r="3" spans="1:3" ht="15" thickBot="1" x14ac:dyDescent="0.4">
      <c r="B3" s="39" t="s">
        <v>52</v>
      </c>
      <c r="C3" s="61">
        <v>67</v>
      </c>
    </row>
    <row r="4" spans="1:3" ht="15" thickBot="1" x14ac:dyDescent="0.4">
      <c r="A4" s="27" t="s">
        <v>33</v>
      </c>
      <c r="B4" s="39" t="s">
        <v>33</v>
      </c>
      <c r="C4" s="61">
        <v>5830</v>
      </c>
    </row>
    <row r="5" spans="1:3" ht="15" thickBot="1" x14ac:dyDescent="0.4">
      <c r="A5" s="27" t="s">
        <v>34</v>
      </c>
      <c r="B5" s="39" t="s">
        <v>34</v>
      </c>
      <c r="C5" s="61">
        <v>1714</v>
      </c>
    </row>
    <row r="6" spans="1:3" ht="15" thickBot="1" x14ac:dyDescent="0.4">
      <c r="A6" s="27" t="s">
        <v>10</v>
      </c>
      <c r="B6" s="39" t="s">
        <v>10</v>
      </c>
      <c r="C6" s="61">
        <v>17001</v>
      </c>
    </row>
    <row r="7" spans="1:3" ht="15" thickBot="1" x14ac:dyDescent="0.4">
      <c r="A7" s="27" t="s">
        <v>18</v>
      </c>
      <c r="B7" s="39" t="s">
        <v>18</v>
      </c>
      <c r="C7" s="61">
        <v>2180</v>
      </c>
    </row>
    <row r="8" spans="1:3" ht="15" thickBot="1" x14ac:dyDescent="0.4">
      <c r="A8" s="27" t="s">
        <v>23</v>
      </c>
      <c r="B8" s="39" t="s">
        <v>23</v>
      </c>
      <c r="C8" s="61">
        <v>4554</v>
      </c>
    </row>
    <row r="9" spans="1:3" ht="15" thickBot="1" x14ac:dyDescent="0.4">
      <c r="A9" s="27" t="s">
        <v>43</v>
      </c>
      <c r="B9" s="39" t="s">
        <v>43</v>
      </c>
      <c r="C9" s="61">
        <v>666</v>
      </c>
    </row>
    <row r="10" spans="1:3" ht="29.5" thickBot="1" x14ac:dyDescent="0.4">
      <c r="A10" s="27" t="s">
        <v>94</v>
      </c>
      <c r="B10" s="39" t="s">
        <v>63</v>
      </c>
      <c r="C10" s="61">
        <v>641</v>
      </c>
    </row>
    <row r="11" spans="1:3" ht="15" thickBot="1" x14ac:dyDescent="0.4">
      <c r="A11" s="27" t="s">
        <v>13</v>
      </c>
      <c r="B11" s="39" t="s">
        <v>13</v>
      </c>
      <c r="C11" s="61">
        <v>16025</v>
      </c>
    </row>
    <row r="12" spans="1:3" ht="15" thickBot="1" x14ac:dyDescent="0.4">
      <c r="A12" s="27" t="s">
        <v>16</v>
      </c>
      <c r="B12" s="39" t="s">
        <v>16</v>
      </c>
      <c r="C12" s="61">
        <v>7657</v>
      </c>
    </row>
    <row r="13" spans="1:3" ht="13" thickBot="1" x14ac:dyDescent="0.4">
      <c r="A13" s="27" t="s">
        <v>64</v>
      </c>
      <c r="B13" s="40" t="s">
        <v>64</v>
      </c>
      <c r="C13" s="61">
        <v>66</v>
      </c>
    </row>
    <row r="14" spans="1:3" ht="15" thickBot="1" x14ac:dyDescent="0.4">
      <c r="B14" s="39" t="s">
        <v>47</v>
      </c>
      <c r="C14" s="61">
        <v>187</v>
      </c>
    </row>
    <row r="15" spans="1:3" ht="15" thickBot="1" x14ac:dyDescent="0.4">
      <c r="A15" s="27" t="s">
        <v>49</v>
      </c>
      <c r="B15" s="39" t="s">
        <v>49</v>
      </c>
      <c r="C15" s="61">
        <v>531</v>
      </c>
    </row>
    <row r="16" spans="1:3" ht="15" thickBot="1" x14ac:dyDescent="0.4">
      <c r="A16" s="27" t="s">
        <v>12</v>
      </c>
      <c r="B16" s="39" t="s">
        <v>12</v>
      </c>
      <c r="C16" s="61">
        <v>9496</v>
      </c>
    </row>
    <row r="17" spans="1:3" ht="15" thickBot="1" x14ac:dyDescent="0.4">
      <c r="A17" s="27" t="s">
        <v>27</v>
      </c>
      <c r="B17" s="39" t="s">
        <v>27</v>
      </c>
      <c r="C17" s="61">
        <v>3960</v>
      </c>
    </row>
    <row r="18" spans="1:3" ht="15" thickBot="1" x14ac:dyDescent="0.4">
      <c r="A18" s="27" t="s">
        <v>41</v>
      </c>
      <c r="B18" s="39" t="s">
        <v>41</v>
      </c>
      <c r="C18" s="61">
        <v>1548</v>
      </c>
    </row>
    <row r="19" spans="1:3" ht="15" thickBot="1" x14ac:dyDescent="0.4">
      <c r="A19" s="27" t="s">
        <v>45</v>
      </c>
      <c r="B19" s="39" t="s">
        <v>45</v>
      </c>
      <c r="C19" s="61">
        <v>872</v>
      </c>
    </row>
    <row r="20" spans="1:3" ht="15" thickBot="1" x14ac:dyDescent="0.4">
      <c r="A20" s="27" t="s">
        <v>38</v>
      </c>
      <c r="B20" s="39" t="s">
        <v>38</v>
      </c>
      <c r="C20" s="61">
        <v>1326</v>
      </c>
    </row>
    <row r="21" spans="1:3" ht="15" thickBot="1" x14ac:dyDescent="0.4">
      <c r="A21" s="27" t="s">
        <v>14</v>
      </c>
      <c r="B21" s="39" t="s">
        <v>14</v>
      </c>
      <c r="C21" s="61">
        <v>5766</v>
      </c>
    </row>
    <row r="22" spans="1:3" ht="15" thickBot="1" x14ac:dyDescent="0.4">
      <c r="B22" s="39" t="s">
        <v>39</v>
      </c>
      <c r="C22" s="61">
        <v>146</v>
      </c>
    </row>
    <row r="23" spans="1:3" ht="15" thickBot="1" x14ac:dyDescent="0.4">
      <c r="A23" s="27" t="s">
        <v>26</v>
      </c>
      <c r="B23" s="39" t="s">
        <v>26</v>
      </c>
      <c r="C23" s="61">
        <v>4041</v>
      </c>
    </row>
    <row r="24" spans="1:3" ht="15" thickBot="1" x14ac:dyDescent="0.4">
      <c r="A24" s="27" t="s">
        <v>17</v>
      </c>
      <c r="B24" s="39" t="s">
        <v>17</v>
      </c>
      <c r="C24" s="61">
        <v>9753</v>
      </c>
    </row>
    <row r="25" spans="1:3" ht="15" thickBot="1" x14ac:dyDescent="0.4">
      <c r="A25" s="27" t="s">
        <v>11</v>
      </c>
      <c r="B25" s="39" t="s">
        <v>11</v>
      </c>
      <c r="C25" s="61">
        <v>7363</v>
      </c>
    </row>
    <row r="26" spans="1:3" ht="15" thickBot="1" x14ac:dyDescent="0.4">
      <c r="A26" s="27" t="s">
        <v>32</v>
      </c>
      <c r="B26" s="39" t="s">
        <v>32</v>
      </c>
      <c r="C26" s="61">
        <v>2292</v>
      </c>
    </row>
    <row r="27" spans="1:3" ht="15" thickBot="1" x14ac:dyDescent="0.4">
      <c r="A27" s="27" t="s">
        <v>30</v>
      </c>
      <c r="B27" s="39" t="s">
        <v>30</v>
      </c>
      <c r="C27" s="61">
        <v>3171</v>
      </c>
    </row>
    <row r="28" spans="1:3" ht="15" thickBot="1" x14ac:dyDescent="0.4">
      <c r="A28" s="27" t="s">
        <v>35</v>
      </c>
      <c r="B28" s="39" t="s">
        <v>35</v>
      </c>
      <c r="C28" s="61">
        <v>2691</v>
      </c>
    </row>
    <row r="29" spans="1:3" ht="15" thickBot="1" x14ac:dyDescent="0.4">
      <c r="B29" s="39" t="s">
        <v>51</v>
      </c>
      <c r="C29" s="61">
        <v>241</v>
      </c>
    </row>
    <row r="30" spans="1:3" ht="15" thickBot="1" x14ac:dyDescent="0.4">
      <c r="B30" s="39" t="s">
        <v>50</v>
      </c>
      <c r="C30" s="61">
        <v>554</v>
      </c>
    </row>
    <row r="31" spans="1:3" ht="15" thickBot="1" x14ac:dyDescent="0.4">
      <c r="A31" s="27" t="s">
        <v>31</v>
      </c>
      <c r="B31" s="39" t="s">
        <v>31</v>
      </c>
      <c r="C31" s="61">
        <v>1712</v>
      </c>
    </row>
    <row r="32" spans="1:3" ht="15" thickBot="1" x14ac:dyDescent="0.4">
      <c r="A32" s="27" t="s">
        <v>42</v>
      </c>
      <c r="B32" s="39" t="s">
        <v>42</v>
      </c>
      <c r="C32" s="61">
        <v>468</v>
      </c>
    </row>
    <row r="33" spans="1:3" ht="15" thickBot="1" x14ac:dyDescent="0.4">
      <c r="A33" s="27" t="s">
        <v>8</v>
      </c>
      <c r="B33" s="39" t="s">
        <v>8</v>
      </c>
      <c r="C33" s="61">
        <v>16339</v>
      </c>
    </row>
    <row r="34" spans="1:3" ht="15" thickBot="1" x14ac:dyDescent="0.4">
      <c r="A34" s="27" t="s">
        <v>44</v>
      </c>
      <c r="B34" s="39" t="s">
        <v>44</v>
      </c>
      <c r="C34" s="61">
        <v>935</v>
      </c>
    </row>
    <row r="35" spans="1:3" ht="15" thickBot="1" x14ac:dyDescent="0.4">
      <c r="A35" s="27" t="s">
        <v>7</v>
      </c>
      <c r="B35" s="39" t="s">
        <v>7</v>
      </c>
      <c r="C35" s="61">
        <v>33497</v>
      </c>
    </row>
    <row r="36" spans="1:3" ht="15" thickBot="1" x14ac:dyDescent="0.4">
      <c r="A36" s="27" t="s">
        <v>24</v>
      </c>
      <c r="B36" s="39" t="s">
        <v>24</v>
      </c>
      <c r="C36" s="61">
        <v>3939</v>
      </c>
    </row>
    <row r="37" spans="1:3" ht="15" thickBot="1" x14ac:dyDescent="0.4">
      <c r="B37" s="39" t="s">
        <v>53</v>
      </c>
      <c r="C37" s="61">
        <v>408</v>
      </c>
    </row>
    <row r="38" spans="1:3" ht="15" thickBot="1" x14ac:dyDescent="0.4">
      <c r="A38" s="27" t="s">
        <v>21</v>
      </c>
      <c r="B38" s="39" t="s">
        <v>21</v>
      </c>
      <c r="C38" s="61">
        <v>5082</v>
      </c>
    </row>
    <row r="39" spans="1:3" ht="15" thickBot="1" x14ac:dyDescent="0.4">
      <c r="A39" s="27" t="s">
        <v>46</v>
      </c>
      <c r="B39" s="39" t="s">
        <v>46</v>
      </c>
      <c r="C39" s="61">
        <v>1173</v>
      </c>
    </row>
    <row r="40" spans="1:3" ht="15" thickBot="1" x14ac:dyDescent="0.4">
      <c r="A40" s="27" t="s">
        <v>37</v>
      </c>
      <c r="B40" s="39" t="s">
        <v>37</v>
      </c>
      <c r="C40" s="61">
        <v>628</v>
      </c>
    </row>
    <row r="41" spans="1:3" ht="15" thickBot="1" x14ac:dyDescent="0.4">
      <c r="A41" s="27" t="s">
        <v>19</v>
      </c>
      <c r="B41" s="39" t="s">
        <v>19</v>
      </c>
      <c r="C41" s="61">
        <v>8571</v>
      </c>
    </row>
    <row r="42" spans="1:3" ht="13" thickBot="1" x14ac:dyDescent="0.4">
      <c r="A42" s="27" t="s">
        <v>65</v>
      </c>
      <c r="B42" s="55" t="s">
        <v>65</v>
      </c>
      <c r="C42" s="62">
        <v>768</v>
      </c>
    </row>
    <row r="43" spans="1:3" ht="15" thickBot="1" x14ac:dyDescent="0.4">
      <c r="B43" s="39" t="s">
        <v>40</v>
      </c>
      <c r="C43" s="61">
        <v>1159</v>
      </c>
    </row>
    <row r="44" spans="1:3" ht="15" thickBot="1" x14ac:dyDescent="0.4">
      <c r="A44" s="27" t="s">
        <v>25</v>
      </c>
      <c r="B44" s="39" t="s">
        <v>25</v>
      </c>
      <c r="C44" s="61">
        <v>3661</v>
      </c>
    </row>
    <row r="45" spans="1:3" ht="15" thickBot="1" x14ac:dyDescent="0.4">
      <c r="A45" s="27" t="s">
        <v>54</v>
      </c>
      <c r="B45" s="39" t="s">
        <v>54</v>
      </c>
      <c r="C45" s="61">
        <v>323</v>
      </c>
    </row>
    <row r="46" spans="1:3" ht="15" thickBot="1" x14ac:dyDescent="0.4">
      <c r="A46" s="27" t="s">
        <v>20</v>
      </c>
      <c r="B46" s="39" t="s">
        <v>20</v>
      </c>
      <c r="C46" s="61">
        <v>2922</v>
      </c>
    </row>
    <row r="47" spans="1:3" ht="15" thickBot="1" x14ac:dyDescent="0.4">
      <c r="A47" s="27" t="s">
        <v>15</v>
      </c>
      <c r="B47" s="39" t="s">
        <v>15</v>
      </c>
      <c r="C47" s="61">
        <v>17599</v>
      </c>
    </row>
    <row r="48" spans="1:3" ht="15" thickBot="1" x14ac:dyDescent="0.4">
      <c r="A48" s="27" t="s">
        <v>28</v>
      </c>
      <c r="B48" s="39" t="s">
        <v>28</v>
      </c>
      <c r="C48" s="61">
        <v>546</v>
      </c>
    </row>
    <row r="49" spans="1:3" ht="15" thickBot="1" x14ac:dyDescent="0.4">
      <c r="A49" s="27" t="s">
        <v>48</v>
      </c>
      <c r="B49" s="39" t="s">
        <v>48</v>
      </c>
      <c r="C49" s="61">
        <v>58</v>
      </c>
    </row>
    <row r="50" spans="1:3" ht="15" thickBot="1" x14ac:dyDescent="0.4">
      <c r="A50" s="27" t="s">
        <v>29</v>
      </c>
      <c r="B50" s="39" t="s">
        <v>29</v>
      </c>
      <c r="C50" s="61">
        <v>3457</v>
      </c>
    </row>
    <row r="51" spans="1:3" ht="15" thickBot="1" x14ac:dyDescent="0.4">
      <c r="A51" s="27" t="s">
        <v>9</v>
      </c>
      <c r="B51" s="39" t="s">
        <v>9</v>
      </c>
      <c r="C51" s="61">
        <v>2264</v>
      </c>
    </row>
    <row r="52" spans="1:3" ht="15" thickBot="1" x14ac:dyDescent="0.4">
      <c r="B52" s="39" t="s">
        <v>56</v>
      </c>
      <c r="C52" s="61">
        <v>399</v>
      </c>
    </row>
    <row r="53" spans="1:3" ht="15" thickBot="1" x14ac:dyDescent="0.4">
      <c r="A53" s="27" t="s">
        <v>22</v>
      </c>
      <c r="B53" s="39" t="s">
        <v>22</v>
      </c>
      <c r="C53" s="61">
        <v>1600</v>
      </c>
    </row>
    <row r="54" spans="1:3" ht="15" thickBot="1" x14ac:dyDescent="0.4">
      <c r="A54" s="27" t="s">
        <v>55</v>
      </c>
      <c r="B54" s="46" t="s">
        <v>55</v>
      </c>
      <c r="C54" s="63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E838F4B-E396-42DF-A2F2-5E02C6A57EEA}"/>
    <hyperlink ref="B47" r:id="rId2" display="https://www.worldometers.info/coronavirus/usa/texas/" xr:uid="{30758D73-5828-4E5E-8188-0CA8E4B1D6E9}"/>
    <hyperlink ref="B11" r:id="rId3" display="https://www.worldometers.info/coronavirus/usa/florida/" xr:uid="{E41C72CB-75CC-4136-ABF9-526E31DDFF0E}"/>
    <hyperlink ref="B35" r:id="rId4" display="https://www.worldometers.info/coronavirus/usa/new-york/" xr:uid="{12AFF539-8911-4176-B727-C7280281EFE1}"/>
    <hyperlink ref="B16" r:id="rId5" display="https://www.worldometers.info/coronavirus/usa/illinois/" xr:uid="{93420413-5762-4263-81DA-90F32AE57DF3}"/>
    <hyperlink ref="B12" r:id="rId6" display="https://www.worldometers.info/coronavirus/usa/georgia/" xr:uid="{22A554FC-F815-4B41-929F-B19AC3C37399}"/>
    <hyperlink ref="B36" r:id="rId7" display="https://www.worldometers.info/coronavirus/usa/north-carolina/" xr:uid="{2AAB3DCE-3E36-4454-9B46-E75124F4AB53}"/>
    <hyperlink ref="B46" r:id="rId8" display="https://www.worldometers.info/coronavirus/usa/tennessee/" xr:uid="{F583ED46-44F6-43A2-A890-A605E811294C}"/>
    <hyperlink ref="B4" r:id="rId9" display="https://www.worldometers.info/coronavirus/usa/arizona/" xr:uid="{C5782D1D-C204-449A-8AA0-16F5EC8D7DCA}"/>
    <hyperlink ref="B33" r:id="rId10" display="https://www.worldometers.info/coronavirus/usa/new-jersey/" xr:uid="{1C2BCFD4-E4C4-4CF1-B93D-D6A3145122F8}"/>
    <hyperlink ref="B41" r:id="rId11" display="https://www.worldometers.info/coronavirus/usa/pennsylvania/" xr:uid="{0A401BD1-BD27-4ACB-9C8C-56BE170EBEF0}"/>
    <hyperlink ref="B38" r:id="rId12" display="https://www.worldometers.info/coronavirus/usa/ohio/" xr:uid="{5081B39F-58D2-4290-9008-6CE13190F7CC}"/>
    <hyperlink ref="B21" r:id="rId13" display="https://www.worldometers.info/coronavirus/usa/louisiana/" xr:uid="{8A1823FC-1880-43D3-8C8A-5C3A5042D402}"/>
    <hyperlink ref="B53" r:id="rId14" display="https://www.worldometers.info/coronavirus/usa/wisconsin/" xr:uid="{553DD591-344F-4473-A147-065E5CBE7C00}"/>
    <hyperlink ref="B2" r:id="rId15" display="https://www.worldometers.info/coronavirus/usa/alabama/" xr:uid="{49352845-C5E5-4E02-B34F-904241559794}"/>
    <hyperlink ref="B50" r:id="rId16" display="https://www.worldometers.info/coronavirus/usa/virginia/" xr:uid="{2FF54773-7A72-4DAD-AE41-80E74946205F}"/>
    <hyperlink ref="B28" r:id="rId17" display="https://www.worldometers.info/coronavirus/usa/missouri/" xr:uid="{DD0F4806-CBC3-49DD-9036-DD6673B372B9}"/>
    <hyperlink ref="B44" r:id="rId18" display="https://www.worldometers.info/coronavirus/usa/south-carolina/" xr:uid="{C09BF192-6B93-4121-B0C3-68A7704C98F1}"/>
    <hyperlink ref="B25" r:id="rId19" display="https://www.worldometers.info/coronavirus/usa/michigan/" xr:uid="{251ECA1B-1E78-4712-8DA1-C3F49102977A}"/>
    <hyperlink ref="B17" r:id="rId20" display="https://www.worldometers.info/coronavirus/usa/indiana/" xr:uid="{CFF2E348-C024-4379-8F9B-57D6FEF0CA9F}"/>
    <hyperlink ref="B24" r:id="rId21" display="https://www.worldometers.info/coronavirus/usa/massachusetts/" xr:uid="{123DA19D-BB14-4E76-885B-B70E13ED4794}"/>
    <hyperlink ref="B23" r:id="rId22" display="https://www.worldometers.info/coronavirus/usa/maryland/" xr:uid="{9AB99535-99BA-45E9-9262-8BF39C47D794}"/>
    <hyperlink ref="B26" r:id="rId23" display="https://www.worldometers.info/coronavirus/usa/minnesota/" xr:uid="{675EFAC3-6243-4ECB-9932-1CD7766EB616}"/>
    <hyperlink ref="B27" r:id="rId24" display="https://www.worldometers.info/coronavirus/usa/mississippi/" xr:uid="{FE7EBB6F-C12E-48AC-B954-E1EDCD42FD8F}"/>
    <hyperlink ref="B18" r:id="rId25" display="https://www.worldometers.info/coronavirus/usa/iowa/" xr:uid="{4DCE160C-41DB-4376-B65F-59451BC0FE09}"/>
    <hyperlink ref="B39" r:id="rId26" display="https://www.worldometers.info/coronavirus/usa/oklahoma/" xr:uid="{A1369649-9395-4F75-9822-648C8B81BE74}"/>
    <hyperlink ref="B51" r:id="rId27" display="https://www.worldometers.info/coronavirus/usa/washington/" xr:uid="{40EE20E3-C08B-4F57-9073-379444F5360A}"/>
    <hyperlink ref="B5" r:id="rId28" display="https://www.worldometers.info/coronavirus/usa/arkansas/" xr:uid="{5375FCDA-8223-4695-81D0-CC22D0707FF5}"/>
    <hyperlink ref="B48" r:id="rId29" display="https://www.worldometers.info/coronavirus/usa/utah/" xr:uid="{5B93B523-A1EF-4BB1-B85A-63711AACC7B7}"/>
    <hyperlink ref="B31" r:id="rId30" display="https://www.worldometers.info/coronavirus/usa/nevada/" xr:uid="{E696F93B-70AB-4F28-A5FA-4D4C5B5E3B03}"/>
    <hyperlink ref="B20" r:id="rId31" display="https://www.worldometers.info/coronavirus/usa/kentucky/" xr:uid="{4600D357-544E-4CDC-807D-0F7EB090DA94}"/>
    <hyperlink ref="B7" r:id="rId32" display="https://www.worldometers.info/coronavirus/usa/colorado/" xr:uid="{88307ADC-2EEB-45E4-AA28-926E9A127EB1}"/>
    <hyperlink ref="B19" r:id="rId33" display="https://www.worldometers.info/coronavirus/usa/kansas/" xr:uid="{0005021F-1213-4D07-9575-A8232A1EE34A}"/>
    <hyperlink ref="B8" r:id="rId34" display="https://www.worldometers.info/coronavirus/usa/connecticut/" xr:uid="{0779DE9E-8832-4B88-B51F-7674C60229BF}"/>
    <hyperlink ref="B30" r:id="rId35" display="https://www.worldometers.info/coronavirus/usa/nebraska/" xr:uid="{CB1B1094-B512-4CBE-9779-A3484345145E}"/>
    <hyperlink ref="B15" r:id="rId36" display="https://www.worldometers.info/coronavirus/usa/idaho/" xr:uid="{65164E6E-CF58-4772-967D-14009404E0B9}"/>
    <hyperlink ref="B40" r:id="rId37" display="https://www.worldometers.info/coronavirus/usa/oregon/" xr:uid="{D13901DC-92E3-4691-9A5D-9275A444C702}"/>
    <hyperlink ref="B34" r:id="rId38" display="https://www.worldometers.info/coronavirus/usa/new-mexico/" xr:uid="{698498B4-5719-43D7-9273-690B2C88942C}"/>
    <hyperlink ref="B45" r:id="rId39" display="https://www.worldometers.info/coronavirus/usa/south-dakota/" xr:uid="{2F3F23D5-6B67-4C11-BB3D-CA7940042A0B}"/>
    <hyperlink ref="B37" r:id="rId40" display="https://www.worldometers.info/coronavirus/usa/north-dakota/" xr:uid="{BAB428EC-D5C3-462C-B7D1-95D71C0E0080}"/>
    <hyperlink ref="B43" r:id="rId41" display="https://www.worldometers.info/coronavirus/usa/rhode-island/" xr:uid="{3C030769-3103-4737-B71C-0262D789DF8D}"/>
    <hyperlink ref="B29" r:id="rId42" display="https://www.worldometers.info/coronavirus/usa/montana/" xr:uid="{B6D092C7-79BF-459C-A7B7-F83458BF7424}"/>
    <hyperlink ref="B9" r:id="rId43" display="https://www.worldometers.info/coronavirus/usa/delaware/" xr:uid="{DD2DF184-0069-4F02-8CC4-5A7C487328D0}"/>
    <hyperlink ref="B52" r:id="rId44" display="https://www.worldometers.info/coronavirus/usa/west-virginia/" xr:uid="{A549DAD6-723E-4148-9E2D-D32CF8AB73FD}"/>
    <hyperlink ref="B10" r:id="rId45" display="https://www.worldometers.info/coronavirus/usa/district-of-columbia/" xr:uid="{13E57A95-6CAB-4C7F-96AD-5BBA3E9822AB}"/>
    <hyperlink ref="B14" r:id="rId46" display="https://www.worldometers.info/coronavirus/usa/hawaii/" xr:uid="{B91468BC-53F9-4D4D-9554-E793E37C284E}"/>
    <hyperlink ref="B3" r:id="rId47" display="https://www.worldometers.info/coronavirus/usa/alaska/" xr:uid="{CF73E5AE-3CB5-49AB-89FE-7AE4101CA001}"/>
    <hyperlink ref="B32" r:id="rId48" display="https://www.worldometers.info/coronavirus/usa/new-hampshire/" xr:uid="{EC33AC6F-FD0C-4C70-B8CF-E36DD7BE590B}"/>
    <hyperlink ref="B54" r:id="rId49" display="https://www.worldometers.info/coronavirus/usa/wyoming/" xr:uid="{BE1A7DC3-B812-44A5-B16D-F05882F0CA03}"/>
    <hyperlink ref="B22" r:id="rId50" display="https://www.worldometers.info/coronavirus/usa/maine/" xr:uid="{767413F8-5044-40BB-8A5D-78816E39A009}"/>
    <hyperlink ref="B49" r:id="rId51" display="https://www.worldometers.info/coronavirus/usa/vermont/" xr:uid="{BDDC9B3B-D868-4AF8-862A-38E13E9DBBC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2020-10-20T12:50:12Z</dcterms:modified>
</cp:coreProperties>
</file>