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6" documentId="8_{3456F41F-760C-4045-941D-C3799D3D4701}" xr6:coauthVersionLast="45" xr6:coauthVersionMax="45" xr10:uidLastSave="{6809D767-B7C2-4BB6-A2CB-6898ECB2822E}"/>
  <bookViews>
    <workbookView xWindow="3660" yWindow="-21300" windowWidth="23310" windowHeight="20100" activeTab="1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3" i="3" l="1"/>
  <c r="N24" i="3"/>
  <c r="N8" i="3"/>
  <c r="N45" i="3"/>
  <c r="N25" i="3"/>
  <c r="N27" i="3"/>
  <c r="N46" i="3"/>
  <c r="N11" i="3"/>
  <c r="N43" i="3"/>
  <c r="N36" i="3"/>
  <c r="N44" i="3"/>
  <c r="N6" i="3"/>
  <c r="N37" i="3"/>
  <c r="N3" i="3"/>
  <c r="N55" i="3"/>
  <c r="N41" i="3"/>
  <c r="N32" i="3"/>
  <c r="N52" i="3"/>
  <c r="N5" i="3"/>
  <c r="N4" i="3"/>
  <c r="N23" i="3"/>
  <c r="N21" i="3"/>
  <c r="N13" i="3"/>
  <c r="N26" i="3"/>
  <c r="N48" i="3"/>
  <c r="N17" i="3"/>
  <c r="N31" i="3"/>
  <c r="N40" i="3"/>
  <c r="N15" i="3"/>
  <c r="N2" i="3"/>
  <c r="N9" i="3"/>
  <c r="N39" i="3"/>
  <c r="N54" i="3"/>
  <c r="N10" i="3"/>
  <c r="N30" i="3"/>
  <c r="N22" i="3"/>
  <c r="N20" i="3"/>
  <c r="N14" i="3"/>
  <c r="N42" i="3"/>
  <c r="N12" i="3"/>
  <c r="N53" i="3"/>
  <c r="N19" i="3"/>
  <c r="N7" i="3"/>
  <c r="N34" i="3"/>
  <c r="N35" i="3"/>
  <c r="N51" i="3"/>
  <c r="N50" i="3"/>
  <c r="N29" i="3"/>
  <c r="N28" i="3"/>
  <c r="N18" i="3"/>
  <c r="N38" i="3"/>
  <c r="N49" i="3"/>
  <c r="N56" i="3"/>
  <c r="N47" i="3"/>
  <c r="N16" i="3"/>
  <c r="O42" i="3" l="1"/>
  <c r="P42" i="3"/>
  <c r="P37" i="3" l="1"/>
  <c r="P10" i="3"/>
  <c r="P11" i="3"/>
  <c r="P21" i="3"/>
  <c r="P6" i="3"/>
  <c r="P46" i="3"/>
  <c r="P54" i="3"/>
  <c r="P53" i="3"/>
  <c r="P32" i="3"/>
  <c r="P39" i="3"/>
  <c r="P29" i="3"/>
  <c r="P35" i="3"/>
  <c r="P2" i="3"/>
  <c r="P45" i="3"/>
  <c r="P16" i="3"/>
  <c r="P55" i="3"/>
  <c r="P15" i="3"/>
  <c r="P5" i="3"/>
  <c r="P19" i="3"/>
  <c r="P12" i="3"/>
  <c r="P23" i="3"/>
  <c r="P36" i="3"/>
  <c r="P48" i="3"/>
  <c r="P14" i="3"/>
  <c r="P56" i="3"/>
  <c r="P3" i="3"/>
  <c r="P28" i="3"/>
  <c r="P26" i="3"/>
  <c r="P17" i="3"/>
  <c r="P27" i="3"/>
  <c r="P9" i="3"/>
  <c r="P49" i="3"/>
  <c r="P31" i="3"/>
  <c r="P34" i="3"/>
  <c r="P22" i="3"/>
  <c r="P38" i="3"/>
  <c r="P18" i="3"/>
  <c r="P8" i="3"/>
  <c r="P47" i="3"/>
  <c r="P33" i="3"/>
  <c r="P20" i="3"/>
  <c r="P44" i="3"/>
  <c r="P13" i="3"/>
  <c r="P40" i="3"/>
  <c r="P41" i="3"/>
  <c r="P43" i="3"/>
  <c r="P4" i="3"/>
  <c r="P51" i="3"/>
  <c r="P24" i="3"/>
  <c r="P7" i="3"/>
  <c r="P25" i="3"/>
  <c r="P50" i="3"/>
  <c r="P52" i="3"/>
  <c r="P30" i="3"/>
  <c r="O34" i="3"/>
  <c r="Q11" i="3" l="1"/>
  <c r="Q36" i="3"/>
  <c r="Q45" i="3"/>
  <c r="Q54" i="3"/>
  <c r="Q2" i="3"/>
  <c r="Q34" i="3"/>
  <c r="Q21" i="3"/>
  <c r="Q42" i="3"/>
  <c r="Q40" i="3"/>
  <c r="Q33" i="3"/>
  <c r="Q56" i="3"/>
  <c r="Q7" i="3"/>
  <c r="Q30" i="3"/>
  <c r="Q51" i="3"/>
  <c r="Q49" i="3"/>
  <c r="Q24" i="3"/>
  <c r="Q26" i="3"/>
  <c r="Q20" i="3"/>
  <c r="Q29" i="3"/>
  <c r="Q17" i="3"/>
  <c r="Q16" i="3"/>
  <c r="Q31" i="3"/>
  <c r="Q28" i="3"/>
  <c r="Q53" i="3"/>
  <c r="Q55" i="3"/>
  <c r="Q9" i="3"/>
  <c r="Q15" i="3"/>
  <c r="Q12" i="3"/>
  <c r="Q27" i="3"/>
  <c r="Q19" i="3"/>
  <c r="Q48" i="3"/>
  <c r="Q6" i="3"/>
  <c r="Q35" i="3"/>
  <c r="Q37" i="3"/>
  <c r="Q38" i="3"/>
  <c r="Q4" i="3"/>
  <c r="Q46" i="3"/>
  <c r="Q5" i="3"/>
  <c r="Q3" i="3"/>
  <c r="Q13" i="3"/>
  <c r="Q32" i="3"/>
  <c r="Q10" i="3"/>
  <c r="Q44" i="3"/>
  <c r="Q18" i="3"/>
  <c r="Q25" i="3"/>
  <c r="Q47" i="3"/>
  <c r="Q41" i="3"/>
  <c r="Q39" i="3"/>
  <c r="Q50" i="3"/>
  <c r="Q8" i="3"/>
  <c r="Q52" i="3"/>
  <c r="Q43" i="3"/>
  <c r="Q14" i="3"/>
  <c r="Q22" i="3"/>
  <c r="Q23" i="3" l="1"/>
  <c r="O2" i="3" l="1"/>
  <c r="O51" i="3"/>
  <c r="O17" i="3"/>
  <c r="O44" i="3"/>
  <c r="O37" i="3"/>
  <c r="O28" i="3"/>
  <c r="O4" i="3"/>
  <c r="O47" i="3"/>
  <c r="O27" i="3"/>
  <c r="O23" i="3"/>
  <c r="O35" i="3"/>
  <c r="O52" i="3"/>
  <c r="O53" i="3"/>
  <c r="O21" i="3"/>
  <c r="O54" i="3"/>
  <c r="O45" i="3"/>
  <c r="O32" i="3"/>
  <c r="O31" i="3"/>
  <c r="O46" i="3"/>
  <c r="O9" i="3"/>
  <c r="O22" i="3"/>
  <c r="O3" i="3"/>
  <c r="O12" i="3"/>
  <c r="O11" i="3"/>
  <c r="O50" i="3"/>
  <c r="O20" i="3"/>
  <c r="O26" i="3"/>
  <c r="O40" i="3"/>
  <c r="O7" i="3"/>
  <c r="O56" i="3"/>
  <c r="O55" i="3"/>
  <c r="O36" i="3"/>
  <c r="O43" i="3"/>
  <c r="O5" i="3"/>
  <c r="O29" i="3"/>
  <c r="O14" i="3"/>
  <c r="O8" i="3"/>
  <c r="O25" i="3"/>
  <c r="O6" i="3"/>
  <c r="O16" i="3"/>
  <c r="O39" i="3"/>
  <c r="O19" i="3"/>
  <c r="O10" i="3"/>
  <c r="O18" i="3"/>
  <c r="O13" i="3"/>
  <c r="O33" i="3"/>
  <c r="O30" i="3"/>
  <c r="O41" i="3"/>
  <c r="O24" i="3"/>
  <c r="O48" i="3"/>
  <c r="O49" i="3"/>
  <c r="O15" i="3"/>
  <c r="O38" i="3"/>
  <c r="Y2" i="1" l="1"/>
</calcChain>
</file>

<file path=xl/sharedStrings.xml><?xml version="1.0" encoding="utf-8"?>
<sst xmlns="http://schemas.openxmlformats.org/spreadsheetml/2006/main" count="326" uniqueCount="105">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</sst>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0" fontId="2" fillId="2" borderId="7" xfId="0" applyFont="1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lef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2" fillId="3" borderId="7" xfId="0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alabama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indiana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north-dakota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connecticut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missouri/" TargetMode="External"/><Relationship Id="rId29" Type="http://schemas.openxmlformats.org/officeDocument/2006/relationships/hyperlink" Target="https://www.worldometers.info/coronavirus/usa/arkansas/" TargetMode="External"/><Relationship Id="rId41" Type="http://schemas.openxmlformats.org/officeDocument/2006/relationships/hyperlink" Target="https://www.worldometers.info/coronavirus/usa/sou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nnesota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hawaii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ssissippi/" TargetMode="External"/><Relationship Id="rId28" Type="http://schemas.openxmlformats.org/officeDocument/2006/relationships/hyperlink" Target="https://www.worldometers.info/coronavirus/usa/oklahoma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maine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isconsin/" TargetMode="External"/><Relationship Id="rId27" Type="http://schemas.openxmlformats.org/officeDocument/2006/relationships/hyperlink" Target="https://www.worldometers.info/coronavirus/usa/nevada/" TargetMode="External"/><Relationship Id="rId30" Type="http://schemas.openxmlformats.org/officeDocument/2006/relationships/hyperlink" Target="https://www.worldometers.info/coronavirus/usa/colorado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district-of-columb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ew-jersey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9"/>
  <sheetViews>
    <sheetView topLeftCell="A11" workbookViewId="0">
      <selection activeCell="M5" sqref="B5:M59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52" t="s">
        <v>68</v>
      </c>
      <c r="Q1" s="52"/>
      <c r="R1" s="52"/>
      <c r="S1" s="4">
        <v>1.4999999999999999E-2</v>
      </c>
      <c r="T1" s="4"/>
      <c r="U1" s="53" t="s">
        <v>77</v>
      </c>
      <c r="V1" s="53"/>
      <c r="W1" s="53"/>
      <c r="X1" s="53"/>
      <c r="Y1" s="53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102</v>
      </c>
      <c r="H3" s="8" t="s">
        <v>6</v>
      </c>
      <c r="I3" s="8" t="s">
        <v>79</v>
      </c>
      <c r="J3" s="8" t="s">
        <v>81</v>
      </c>
      <c r="K3" s="8" t="s">
        <v>2</v>
      </c>
      <c r="L3" s="8" t="s">
        <v>83</v>
      </c>
      <c r="M3" s="9" t="s">
        <v>103</v>
      </c>
      <c r="N3" s="9"/>
      <c r="O3" s="9"/>
      <c r="P3" s="22"/>
      <c r="Q3" s="9" t="s">
        <v>84</v>
      </c>
      <c r="R3" s="9" t="s">
        <v>58</v>
      </c>
      <c r="S3" s="9" t="s">
        <v>60</v>
      </c>
      <c r="T3" s="9"/>
      <c r="U3" s="18" t="s">
        <v>69</v>
      </c>
      <c r="V3" s="18" t="s">
        <v>71</v>
      </c>
      <c r="W3" s="18" t="s">
        <v>73</v>
      </c>
      <c r="X3" s="18" t="s">
        <v>75</v>
      </c>
      <c r="Y3" s="18" t="s">
        <v>76</v>
      </c>
      <c r="Z3" s="18" t="s">
        <v>76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78</v>
      </c>
      <c r="H4" s="11" t="s">
        <v>3</v>
      </c>
      <c r="I4" s="11" t="s">
        <v>80</v>
      </c>
      <c r="J4" s="11" t="s">
        <v>80</v>
      </c>
      <c r="K4" s="11" t="s">
        <v>82</v>
      </c>
      <c r="L4" s="11" t="s">
        <v>80</v>
      </c>
      <c r="M4" s="9"/>
      <c r="N4" s="9"/>
      <c r="O4" s="9"/>
      <c r="P4" s="22"/>
      <c r="Q4" s="9" t="s">
        <v>85</v>
      </c>
      <c r="R4" s="9" t="s">
        <v>59</v>
      </c>
      <c r="S4" s="9" t="s">
        <v>61</v>
      </c>
      <c r="T4" s="9"/>
      <c r="U4" s="18" t="s">
        <v>70</v>
      </c>
      <c r="V4" s="18" t="s">
        <v>72</v>
      </c>
      <c r="W4" s="18" t="s">
        <v>74</v>
      </c>
      <c r="X4" s="18" t="s">
        <v>74</v>
      </c>
      <c r="Y4" s="18" t="s">
        <v>5</v>
      </c>
      <c r="Z4" s="18" t="s">
        <v>78</v>
      </c>
    </row>
    <row r="5" spans="1:26" ht="15" thickBot="1" x14ac:dyDescent="0.4">
      <c r="A5" s="43">
        <v>1</v>
      </c>
      <c r="B5" s="41" t="s">
        <v>10</v>
      </c>
      <c r="C5" s="1">
        <v>779945</v>
      </c>
      <c r="D5" s="2"/>
      <c r="E5" s="1">
        <v>14912</v>
      </c>
      <c r="F5" s="2"/>
      <c r="G5" s="1">
        <v>391209</v>
      </c>
      <c r="H5" s="1">
        <v>373824</v>
      </c>
      <c r="I5" s="1">
        <v>19739</v>
      </c>
      <c r="J5" s="2">
        <v>377</v>
      </c>
      <c r="K5" s="1">
        <v>13177186</v>
      </c>
      <c r="L5" s="1">
        <v>333496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718174</v>
      </c>
      <c r="D6" s="2"/>
      <c r="E6" s="1">
        <v>15078</v>
      </c>
      <c r="F6" s="2"/>
      <c r="G6" s="1">
        <v>620262</v>
      </c>
      <c r="H6" s="1">
        <v>82834</v>
      </c>
      <c r="I6" s="1">
        <v>24768</v>
      </c>
      <c r="J6" s="2">
        <v>520</v>
      </c>
      <c r="K6" s="1">
        <v>5885282</v>
      </c>
      <c r="L6" s="1">
        <v>202970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677660</v>
      </c>
      <c r="D7" s="2"/>
      <c r="E7" s="1">
        <v>13230</v>
      </c>
      <c r="F7" s="2"/>
      <c r="G7" s="1">
        <v>195447</v>
      </c>
      <c r="H7" s="1">
        <v>468983</v>
      </c>
      <c r="I7" s="1">
        <v>31552</v>
      </c>
      <c r="J7" s="2">
        <v>616</v>
      </c>
      <c r="K7" s="1">
        <v>5045344</v>
      </c>
      <c r="L7" s="1">
        <v>234910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481788</v>
      </c>
      <c r="D8" s="2"/>
      <c r="E8" s="1">
        <v>33172</v>
      </c>
      <c r="F8" s="2"/>
      <c r="G8" s="1">
        <v>385341</v>
      </c>
      <c r="H8" s="1">
        <v>63275</v>
      </c>
      <c r="I8" s="1">
        <v>24766</v>
      </c>
      <c r="J8" s="1">
        <v>1705</v>
      </c>
      <c r="K8" s="1">
        <v>9711647</v>
      </c>
      <c r="L8" s="1">
        <v>499222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302737</v>
      </c>
      <c r="D9" s="2"/>
      <c r="E9" s="1">
        <v>6537</v>
      </c>
      <c r="F9" s="2"/>
      <c r="G9" s="1">
        <v>67991</v>
      </c>
      <c r="H9" s="1">
        <v>228209</v>
      </c>
      <c r="I9" s="1">
        <v>28513</v>
      </c>
      <c r="J9" s="2">
        <v>616</v>
      </c>
      <c r="K9" s="1">
        <v>2995310</v>
      </c>
      <c r="L9" s="1">
        <v>282113</v>
      </c>
      <c r="M9" s="1">
        <v>10617423</v>
      </c>
      <c r="N9" s="6"/>
      <c r="O9" s="6"/>
      <c r="P9" s="6"/>
    </row>
    <row r="10" spans="1:26" ht="15" thickBot="1" x14ac:dyDescent="0.4">
      <c r="A10" s="43">
        <v>6</v>
      </c>
      <c r="B10" s="41" t="s">
        <v>12</v>
      </c>
      <c r="C10" s="1">
        <v>272525</v>
      </c>
      <c r="D10" s="2"/>
      <c r="E10" s="1">
        <v>8647</v>
      </c>
      <c r="F10" s="2"/>
      <c r="G10" s="1">
        <v>201864</v>
      </c>
      <c r="H10" s="1">
        <v>62014</v>
      </c>
      <c r="I10" s="1">
        <v>21506</v>
      </c>
      <c r="J10" s="2">
        <v>682</v>
      </c>
      <c r="K10" s="1">
        <v>4982856</v>
      </c>
      <c r="L10" s="1">
        <v>393223</v>
      </c>
      <c r="M10" s="1">
        <v>12671821</v>
      </c>
      <c r="N10" s="5"/>
      <c r="O10" s="6"/>
      <c r="P10" s="6"/>
    </row>
    <row r="11" spans="1:26" ht="15" thickBot="1" x14ac:dyDescent="0.4">
      <c r="A11" s="43">
        <v>7</v>
      </c>
      <c r="B11" s="41" t="s">
        <v>33</v>
      </c>
      <c r="C11" s="1">
        <v>212942</v>
      </c>
      <c r="D11" s="2"/>
      <c r="E11" s="1">
        <v>5451</v>
      </c>
      <c r="F11" s="2"/>
      <c r="G11" s="1">
        <v>33526</v>
      </c>
      <c r="H11" s="1">
        <v>173965</v>
      </c>
      <c r="I11" s="1">
        <v>29255</v>
      </c>
      <c r="J11" s="2">
        <v>749</v>
      </c>
      <c r="K11" s="1">
        <v>1639206</v>
      </c>
      <c r="L11" s="1">
        <v>225205</v>
      </c>
      <c r="M11" s="1">
        <v>7278717</v>
      </c>
      <c r="N11" s="6"/>
      <c r="O11" s="6"/>
      <c r="P11" s="6"/>
    </row>
    <row r="12" spans="1:26" ht="15" thickBot="1" x14ac:dyDescent="0.4">
      <c r="A12" s="43">
        <v>8</v>
      </c>
      <c r="B12" s="41" t="s">
        <v>8</v>
      </c>
      <c r="C12" s="1">
        <v>202489</v>
      </c>
      <c r="D12" s="2"/>
      <c r="E12" s="1">
        <v>16184</v>
      </c>
      <c r="F12" s="2"/>
      <c r="G12" s="1">
        <v>167020</v>
      </c>
      <c r="H12" s="1">
        <v>19285</v>
      </c>
      <c r="I12" s="1">
        <v>22797</v>
      </c>
      <c r="J12" s="1">
        <v>1822</v>
      </c>
      <c r="K12" s="1">
        <v>3291916</v>
      </c>
      <c r="L12" s="1">
        <v>370620</v>
      </c>
      <c r="M12" s="1">
        <v>8882190</v>
      </c>
      <c r="N12" s="5"/>
      <c r="O12" s="6"/>
      <c r="P12" s="6"/>
    </row>
    <row r="13" spans="1:26" ht="15" thickBot="1" x14ac:dyDescent="0.4">
      <c r="A13" s="43">
        <v>9</v>
      </c>
      <c r="B13" s="41" t="s">
        <v>24</v>
      </c>
      <c r="C13" s="1">
        <v>191019</v>
      </c>
      <c r="D13" s="2"/>
      <c r="E13" s="1">
        <v>3207</v>
      </c>
      <c r="F13" s="2"/>
      <c r="G13" s="1">
        <v>167257</v>
      </c>
      <c r="H13" s="1">
        <v>20555</v>
      </c>
      <c r="I13" s="1">
        <v>18213</v>
      </c>
      <c r="J13" s="2">
        <v>306</v>
      </c>
      <c r="K13" s="1">
        <v>2749020</v>
      </c>
      <c r="L13" s="1">
        <v>262109</v>
      </c>
      <c r="M13" s="1">
        <v>10488084</v>
      </c>
      <c r="N13" s="5"/>
      <c r="O13" s="6"/>
      <c r="P13" s="6"/>
    </row>
    <row r="14" spans="1:26" ht="15" thickBot="1" x14ac:dyDescent="0.4">
      <c r="A14" s="43">
        <v>10</v>
      </c>
      <c r="B14" s="41" t="s">
        <v>20</v>
      </c>
      <c r="C14" s="1">
        <v>180497</v>
      </c>
      <c r="D14" s="2"/>
      <c r="E14" s="1">
        <v>2196</v>
      </c>
      <c r="F14" s="2"/>
      <c r="G14" s="1">
        <v>163181</v>
      </c>
      <c r="H14" s="1">
        <v>15120</v>
      </c>
      <c r="I14" s="1">
        <v>26430</v>
      </c>
      <c r="J14" s="2">
        <v>322</v>
      </c>
      <c r="K14" s="1">
        <v>2597482</v>
      </c>
      <c r="L14" s="1">
        <v>380351</v>
      </c>
      <c r="M14" s="1">
        <v>6829174</v>
      </c>
      <c r="N14" s="5"/>
      <c r="O14" s="6"/>
      <c r="P14" s="6"/>
    </row>
    <row r="15" spans="1:26" ht="15" thickBot="1" x14ac:dyDescent="0.4">
      <c r="A15" s="43">
        <v>11</v>
      </c>
      <c r="B15" s="41" t="s">
        <v>14</v>
      </c>
      <c r="C15" s="1">
        <v>160283</v>
      </c>
      <c r="D15" s="2"/>
      <c r="E15" s="1">
        <v>5340</v>
      </c>
      <c r="F15" s="2"/>
      <c r="G15" s="1">
        <v>145570</v>
      </c>
      <c r="H15" s="1">
        <v>9373</v>
      </c>
      <c r="I15" s="1">
        <v>34478</v>
      </c>
      <c r="J15" s="1">
        <v>1149</v>
      </c>
      <c r="K15" s="1">
        <v>2145947</v>
      </c>
      <c r="L15" s="1">
        <v>461614</v>
      </c>
      <c r="M15" s="1">
        <v>4648794</v>
      </c>
      <c r="N15" s="5"/>
      <c r="O15" s="6"/>
      <c r="P15" s="6"/>
    </row>
    <row r="16" spans="1:26" ht="15" thickBot="1" x14ac:dyDescent="0.4">
      <c r="A16" s="43">
        <v>12</v>
      </c>
      <c r="B16" s="41" t="s">
        <v>19</v>
      </c>
      <c r="C16" s="1">
        <v>153561</v>
      </c>
      <c r="D16" s="2"/>
      <c r="E16" s="1">
        <v>8022</v>
      </c>
      <c r="F16" s="2"/>
      <c r="G16" s="1">
        <v>121920</v>
      </c>
      <c r="H16" s="1">
        <v>23619</v>
      </c>
      <c r="I16" s="1">
        <v>11995</v>
      </c>
      <c r="J16" s="2">
        <v>627</v>
      </c>
      <c r="K16" s="1">
        <v>1877033</v>
      </c>
      <c r="L16" s="1">
        <v>146620</v>
      </c>
      <c r="M16" s="1">
        <v>12801989</v>
      </c>
      <c r="N16" s="5"/>
      <c r="O16" s="6"/>
      <c r="P16" s="6"/>
    </row>
    <row r="17" spans="1:16" ht="15" thickBot="1" x14ac:dyDescent="0.4">
      <c r="A17" s="43">
        <v>13</v>
      </c>
      <c r="B17" s="41" t="s">
        <v>36</v>
      </c>
      <c r="C17" s="1">
        <v>142863</v>
      </c>
      <c r="D17" s="2"/>
      <c r="E17" s="1">
        <v>2428</v>
      </c>
      <c r="F17" s="2"/>
      <c r="G17" s="1">
        <v>61232</v>
      </c>
      <c r="H17" s="1">
        <v>79203</v>
      </c>
      <c r="I17" s="1">
        <v>29137</v>
      </c>
      <c r="J17" s="2">
        <v>495</v>
      </c>
      <c r="K17" s="1">
        <v>1095421</v>
      </c>
      <c r="L17" s="1">
        <v>223410</v>
      </c>
      <c r="M17" s="1">
        <v>4903185</v>
      </c>
      <c r="N17" s="6"/>
      <c r="O17" s="6"/>
      <c r="P17" s="6"/>
    </row>
    <row r="18" spans="1:16" ht="15" thickBot="1" x14ac:dyDescent="0.4">
      <c r="A18" s="43">
        <v>14</v>
      </c>
      <c r="B18" s="41" t="s">
        <v>21</v>
      </c>
      <c r="C18" s="1">
        <v>142831</v>
      </c>
      <c r="D18" s="2"/>
      <c r="E18" s="1">
        <v>4618</v>
      </c>
      <c r="F18" s="2"/>
      <c r="G18" s="1">
        <v>120858</v>
      </c>
      <c r="H18" s="1">
        <v>17355</v>
      </c>
      <c r="I18" s="1">
        <v>12219</v>
      </c>
      <c r="J18" s="2">
        <v>395</v>
      </c>
      <c r="K18" s="1">
        <v>2745431</v>
      </c>
      <c r="L18" s="1">
        <v>234871</v>
      </c>
      <c r="M18" s="1">
        <v>11689100</v>
      </c>
      <c r="N18" s="5"/>
      <c r="O18" s="6"/>
      <c r="P18" s="6"/>
    </row>
    <row r="19" spans="1:16" ht="15" thickBot="1" x14ac:dyDescent="0.4">
      <c r="A19" s="43">
        <v>15</v>
      </c>
      <c r="B19" s="41" t="s">
        <v>29</v>
      </c>
      <c r="C19" s="1">
        <v>138702</v>
      </c>
      <c r="D19" s="2"/>
      <c r="E19" s="1">
        <v>2949</v>
      </c>
      <c r="F19" s="2"/>
      <c r="G19" s="1">
        <v>16762</v>
      </c>
      <c r="H19" s="1">
        <v>118991</v>
      </c>
      <c r="I19" s="1">
        <v>16250</v>
      </c>
      <c r="J19" s="2">
        <v>345</v>
      </c>
      <c r="K19" s="1">
        <v>1982668</v>
      </c>
      <c r="L19" s="1">
        <v>232284</v>
      </c>
      <c r="M19" s="1">
        <v>8535519</v>
      </c>
      <c r="N19" s="5"/>
      <c r="O19" s="6"/>
      <c r="P19" s="6"/>
    </row>
    <row r="20" spans="1:16" ht="15" thickBot="1" x14ac:dyDescent="0.4">
      <c r="A20" s="43">
        <v>16</v>
      </c>
      <c r="B20" s="41" t="s">
        <v>25</v>
      </c>
      <c r="C20" s="1">
        <v>136318</v>
      </c>
      <c r="D20" s="2"/>
      <c r="E20" s="1">
        <v>3177</v>
      </c>
      <c r="F20" s="2"/>
      <c r="G20" s="1">
        <v>64724</v>
      </c>
      <c r="H20" s="1">
        <v>68417</v>
      </c>
      <c r="I20" s="1">
        <v>26476</v>
      </c>
      <c r="J20" s="2">
        <v>617</v>
      </c>
      <c r="K20" s="1">
        <v>1205736</v>
      </c>
      <c r="L20" s="1">
        <v>234182</v>
      </c>
      <c r="M20" s="1">
        <v>5148714</v>
      </c>
      <c r="N20" s="5"/>
      <c r="O20" s="6"/>
      <c r="P20" s="6"/>
    </row>
    <row r="21" spans="1:16" ht="15" thickBot="1" x14ac:dyDescent="0.4">
      <c r="A21" s="43">
        <v>17</v>
      </c>
      <c r="B21" s="41" t="s">
        <v>11</v>
      </c>
      <c r="C21" s="1">
        <v>127500</v>
      </c>
      <c r="D21" s="2"/>
      <c r="E21" s="1">
        <v>6955</v>
      </c>
      <c r="F21" s="2"/>
      <c r="G21" s="1">
        <v>85513</v>
      </c>
      <c r="H21" s="1">
        <v>35032</v>
      </c>
      <c r="I21" s="1">
        <v>12767</v>
      </c>
      <c r="J21" s="2">
        <v>696</v>
      </c>
      <c r="K21" s="1">
        <v>3602456</v>
      </c>
      <c r="L21" s="1">
        <v>360720</v>
      </c>
      <c r="M21" s="1">
        <v>9986857</v>
      </c>
      <c r="N21" s="5"/>
      <c r="O21" s="6"/>
      <c r="P21" s="6"/>
    </row>
    <row r="22" spans="1:16" ht="15" thickBot="1" x14ac:dyDescent="0.4">
      <c r="A22" s="43">
        <v>18</v>
      </c>
      <c r="B22" s="41" t="s">
        <v>17</v>
      </c>
      <c r="C22" s="1">
        <v>126582</v>
      </c>
      <c r="D22" s="2"/>
      <c r="E22" s="1">
        <v>9269</v>
      </c>
      <c r="F22" s="2"/>
      <c r="G22" s="1">
        <v>109397</v>
      </c>
      <c r="H22" s="1">
        <v>7916</v>
      </c>
      <c r="I22" s="1">
        <v>18365</v>
      </c>
      <c r="J22" s="1">
        <v>1345</v>
      </c>
      <c r="K22" s="1">
        <v>2279455</v>
      </c>
      <c r="L22" s="1">
        <v>330715</v>
      </c>
      <c r="M22" s="1">
        <v>6892503</v>
      </c>
      <c r="N22" s="6"/>
      <c r="O22" s="6"/>
      <c r="P22" s="6"/>
    </row>
    <row r="23" spans="1:16" ht="15" thickBot="1" x14ac:dyDescent="0.4">
      <c r="A23" s="43">
        <v>19</v>
      </c>
      <c r="B23" s="41" t="s">
        <v>26</v>
      </c>
      <c r="C23" s="1">
        <v>119062</v>
      </c>
      <c r="D23" s="2"/>
      <c r="E23" s="1">
        <v>3869</v>
      </c>
      <c r="F23" s="2"/>
      <c r="G23" s="1">
        <v>7351</v>
      </c>
      <c r="H23" s="1">
        <v>107842</v>
      </c>
      <c r="I23" s="1">
        <v>19694</v>
      </c>
      <c r="J23" s="2">
        <v>640</v>
      </c>
      <c r="K23" s="1">
        <v>2324252</v>
      </c>
      <c r="L23" s="1">
        <v>384448</v>
      </c>
      <c r="M23" s="1">
        <v>6045680</v>
      </c>
      <c r="N23" s="6"/>
      <c r="O23" s="6"/>
      <c r="P23" s="5"/>
    </row>
    <row r="24" spans="1:16" ht="15" thickBot="1" x14ac:dyDescent="0.4">
      <c r="A24" s="43">
        <v>20</v>
      </c>
      <c r="B24" s="41" t="s">
        <v>35</v>
      </c>
      <c r="C24" s="1">
        <v>112836</v>
      </c>
      <c r="D24" s="2"/>
      <c r="E24" s="1">
        <v>1930</v>
      </c>
      <c r="F24" s="2"/>
      <c r="G24" s="1">
        <v>17210</v>
      </c>
      <c r="H24" s="1">
        <v>93696</v>
      </c>
      <c r="I24" s="1">
        <v>18385</v>
      </c>
      <c r="J24" s="2">
        <v>314</v>
      </c>
      <c r="K24" s="1">
        <v>1262465</v>
      </c>
      <c r="L24" s="1">
        <v>205699</v>
      </c>
      <c r="M24" s="1">
        <v>6137428</v>
      </c>
      <c r="N24" s="5"/>
      <c r="O24" s="6"/>
      <c r="P24" s="5"/>
    </row>
    <row r="25" spans="1:16" ht="15" thickBot="1" x14ac:dyDescent="0.4">
      <c r="A25" s="43">
        <v>21</v>
      </c>
      <c r="B25" s="41" t="s">
        <v>27</v>
      </c>
      <c r="C25" s="1">
        <v>109683</v>
      </c>
      <c r="D25" s="2"/>
      <c r="E25" s="1">
        <v>3495</v>
      </c>
      <c r="F25" s="2"/>
      <c r="G25" s="1">
        <v>86260</v>
      </c>
      <c r="H25" s="1">
        <v>19928</v>
      </c>
      <c r="I25" s="1">
        <v>16292</v>
      </c>
      <c r="J25" s="2">
        <v>519</v>
      </c>
      <c r="K25" s="1">
        <v>1813640</v>
      </c>
      <c r="L25" s="1">
        <v>269397</v>
      </c>
      <c r="M25" s="1">
        <v>6732219</v>
      </c>
      <c r="N25" s="5"/>
      <c r="O25" s="6"/>
      <c r="P25" s="5"/>
    </row>
    <row r="26" spans="1:16" ht="15" thickBot="1" x14ac:dyDescent="0.4">
      <c r="A26" s="43">
        <v>22</v>
      </c>
      <c r="B26" s="41" t="s">
        <v>22</v>
      </c>
      <c r="C26" s="1">
        <v>97279</v>
      </c>
      <c r="D26" s="2"/>
      <c r="E26" s="1">
        <v>1238</v>
      </c>
      <c r="F26" s="2"/>
      <c r="G26" s="1">
        <v>83184</v>
      </c>
      <c r="H26" s="1">
        <v>12857</v>
      </c>
      <c r="I26" s="1">
        <v>16708</v>
      </c>
      <c r="J26" s="2">
        <v>213</v>
      </c>
      <c r="K26" s="1">
        <v>1412537</v>
      </c>
      <c r="L26" s="1">
        <v>242602</v>
      </c>
      <c r="M26" s="1">
        <v>5822434</v>
      </c>
      <c r="N26" s="5"/>
      <c r="O26" s="6"/>
      <c r="P26" s="34"/>
    </row>
    <row r="27" spans="1:16" ht="15" thickBot="1" x14ac:dyDescent="0.4">
      <c r="A27" s="43">
        <v>23</v>
      </c>
      <c r="B27" s="41" t="s">
        <v>30</v>
      </c>
      <c r="C27" s="1">
        <v>92432</v>
      </c>
      <c r="D27" s="2"/>
      <c r="E27" s="1">
        <v>2792</v>
      </c>
      <c r="F27" s="2"/>
      <c r="G27" s="1">
        <v>78971</v>
      </c>
      <c r="H27" s="1">
        <v>10669</v>
      </c>
      <c r="I27" s="1">
        <v>31058</v>
      </c>
      <c r="J27" s="2">
        <v>938</v>
      </c>
      <c r="K27" s="1">
        <v>696801</v>
      </c>
      <c r="L27" s="1">
        <v>234128</v>
      </c>
      <c r="M27" s="1">
        <v>2976149</v>
      </c>
      <c r="N27" s="5"/>
      <c r="O27" s="6"/>
    </row>
    <row r="28" spans="1:16" ht="15" thickBot="1" x14ac:dyDescent="0.4">
      <c r="A28" s="43">
        <v>24</v>
      </c>
      <c r="B28" s="41" t="s">
        <v>32</v>
      </c>
      <c r="C28" s="1">
        <v>87807</v>
      </c>
      <c r="D28" s="2"/>
      <c r="E28" s="1">
        <v>2002</v>
      </c>
      <c r="F28" s="2"/>
      <c r="G28" s="1">
        <v>80221</v>
      </c>
      <c r="H28" s="1">
        <v>5584</v>
      </c>
      <c r="I28" s="1">
        <v>15570</v>
      </c>
      <c r="J28" s="2">
        <v>355</v>
      </c>
      <c r="K28" s="1">
        <v>1791680</v>
      </c>
      <c r="L28" s="1">
        <v>317694</v>
      </c>
      <c r="M28" s="1">
        <v>5639632</v>
      </c>
      <c r="N28" s="5"/>
      <c r="O28" s="6"/>
    </row>
    <row r="29" spans="1:16" ht="15" thickBot="1" x14ac:dyDescent="0.4">
      <c r="A29" s="43">
        <v>25</v>
      </c>
      <c r="B29" s="41" t="s">
        <v>9</v>
      </c>
      <c r="C29" s="1">
        <v>84457</v>
      </c>
      <c r="D29" s="2"/>
      <c r="E29" s="1">
        <v>2037</v>
      </c>
      <c r="F29" s="2"/>
      <c r="G29" s="1">
        <v>39639</v>
      </c>
      <c r="H29" s="1">
        <v>42781</v>
      </c>
      <c r="I29" s="1">
        <v>11091</v>
      </c>
      <c r="J29" s="2">
        <v>268</v>
      </c>
      <c r="K29" s="1">
        <v>1704670</v>
      </c>
      <c r="L29" s="1">
        <v>223860</v>
      </c>
      <c r="M29" s="1">
        <v>7614893</v>
      </c>
      <c r="N29" s="5"/>
      <c r="O29" s="6"/>
    </row>
    <row r="30" spans="1:16" ht="15" thickBot="1" x14ac:dyDescent="0.4">
      <c r="A30" s="43">
        <v>26</v>
      </c>
      <c r="B30" s="41" t="s">
        <v>41</v>
      </c>
      <c r="C30" s="1">
        <v>78558</v>
      </c>
      <c r="D30" s="2"/>
      <c r="E30" s="1">
        <v>1261</v>
      </c>
      <c r="F30" s="2"/>
      <c r="G30" s="1">
        <v>56574</v>
      </c>
      <c r="H30" s="1">
        <v>20723</v>
      </c>
      <c r="I30" s="1">
        <v>24899</v>
      </c>
      <c r="J30" s="2">
        <v>400</v>
      </c>
      <c r="K30" s="1">
        <v>727683</v>
      </c>
      <c r="L30" s="1">
        <v>230639</v>
      </c>
      <c r="M30" s="1">
        <v>3155070</v>
      </c>
      <c r="N30" s="5"/>
      <c r="O30" s="6"/>
    </row>
    <row r="31" spans="1:16" ht="15" thickBot="1" x14ac:dyDescent="0.4">
      <c r="A31" s="43">
        <v>27</v>
      </c>
      <c r="B31" s="41" t="s">
        <v>31</v>
      </c>
      <c r="C31" s="1">
        <v>75096</v>
      </c>
      <c r="D31" s="2"/>
      <c r="E31" s="1">
        <v>1524</v>
      </c>
      <c r="F31" s="2"/>
      <c r="G31" s="1">
        <v>45779</v>
      </c>
      <c r="H31" s="1">
        <v>27793</v>
      </c>
      <c r="I31" s="1">
        <v>24381</v>
      </c>
      <c r="J31" s="2">
        <v>495</v>
      </c>
      <c r="K31" s="1">
        <v>967840</v>
      </c>
      <c r="L31" s="1">
        <v>314218</v>
      </c>
      <c r="M31" s="1">
        <v>3080156</v>
      </c>
      <c r="N31" s="5"/>
      <c r="O31" s="6"/>
    </row>
    <row r="32" spans="1:16" ht="15" thickBot="1" x14ac:dyDescent="0.4">
      <c r="A32" s="43">
        <v>28</v>
      </c>
      <c r="B32" s="41" t="s">
        <v>46</v>
      </c>
      <c r="C32" s="1">
        <v>74567</v>
      </c>
      <c r="D32" s="2"/>
      <c r="E32" s="2">
        <v>939</v>
      </c>
      <c r="F32" s="2"/>
      <c r="G32" s="1">
        <v>63135</v>
      </c>
      <c r="H32" s="1">
        <v>10493</v>
      </c>
      <c r="I32" s="1">
        <v>18844</v>
      </c>
      <c r="J32" s="2">
        <v>237</v>
      </c>
      <c r="K32" s="1">
        <v>1084302</v>
      </c>
      <c r="L32" s="1">
        <v>274023</v>
      </c>
      <c r="M32" s="1">
        <v>3956971</v>
      </c>
      <c r="N32" s="5"/>
      <c r="O32" s="6"/>
    </row>
    <row r="33" spans="1:15" ht="15" thickBot="1" x14ac:dyDescent="0.4">
      <c r="A33" s="43">
        <v>29</v>
      </c>
      <c r="B33" s="41" t="s">
        <v>34</v>
      </c>
      <c r="C33" s="1">
        <v>74082</v>
      </c>
      <c r="D33" s="2"/>
      <c r="E33" s="1">
        <v>1173</v>
      </c>
      <c r="F33" s="2"/>
      <c r="G33" s="1">
        <v>66747</v>
      </c>
      <c r="H33" s="1">
        <v>6162</v>
      </c>
      <c r="I33" s="1">
        <v>24548</v>
      </c>
      <c r="J33" s="2">
        <v>389</v>
      </c>
      <c r="K33" s="1">
        <v>876022</v>
      </c>
      <c r="L33" s="1">
        <v>290285</v>
      </c>
      <c r="M33" s="1">
        <v>3017804</v>
      </c>
      <c r="N33" s="5"/>
      <c r="O33" s="6"/>
    </row>
    <row r="34" spans="1:15" ht="15" thickBot="1" x14ac:dyDescent="0.4">
      <c r="A34" s="43">
        <v>30</v>
      </c>
      <c r="B34" s="41" t="s">
        <v>18</v>
      </c>
      <c r="C34" s="1">
        <v>63750</v>
      </c>
      <c r="D34" s="2"/>
      <c r="E34" s="1">
        <v>2009</v>
      </c>
      <c r="F34" s="2"/>
      <c r="G34" s="1">
        <v>28648</v>
      </c>
      <c r="H34" s="1">
        <v>33093</v>
      </c>
      <c r="I34" s="1">
        <v>11070</v>
      </c>
      <c r="J34" s="2">
        <v>349</v>
      </c>
      <c r="K34" s="1">
        <v>813355</v>
      </c>
      <c r="L34" s="1">
        <v>141238</v>
      </c>
      <c r="M34" s="1">
        <v>5758736</v>
      </c>
      <c r="N34" s="6"/>
      <c r="O34" s="6"/>
    </row>
    <row r="35" spans="1:15" ht="15" thickBot="1" x14ac:dyDescent="0.4">
      <c r="A35" s="43">
        <v>31</v>
      </c>
      <c r="B35" s="41" t="s">
        <v>28</v>
      </c>
      <c r="C35" s="1">
        <v>61775</v>
      </c>
      <c r="D35" s="2"/>
      <c r="E35" s="2">
        <v>437</v>
      </c>
      <c r="F35" s="2"/>
      <c r="G35" s="1">
        <v>50492</v>
      </c>
      <c r="H35" s="1">
        <v>10846</v>
      </c>
      <c r="I35" s="1">
        <v>19269</v>
      </c>
      <c r="J35" s="2">
        <v>136</v>
      </c>
      <c r="K35" s="1">
        <v>943866</v>
      </c>
      <c r="L35" s="1">
        <v>294410</v>
      </c>
      <c r="M35" s="1">
        <v>3205958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60128</v>
      </c>
      <c r="D36" s="2"/>
      <c r="E36" s="1">
        <v>1101</v>
      </c>
      <c r="F36" s="2"/>
      <c r="G36" s="1">
        <v>11168</v>
      </c>
      <c r="H36" s="1">
        <v>47859</v>
      </c>
      <c r="I36" s="1">
        <v>13458</v>
      </c>
      <c r="J36" s="2">
        <v>246</v>
      </c>
      <c r="K36" s="1">
        <v>1115105</v>
      </c>
      <c r="L36" s="1">
        <v>249594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23</v>
      </c>
      <c r="C37" s="1">
        <v>55527</v>
      </c>
      <c r="D37" s="2"/>
      <c r="E37" s="1">
        <v>4492</v>
      </c>
      <c r="F37" s="2"/>
      <c r="G37" s="1">
        <v>41287</v>
      </c>
      <c r="H37" s="1">
        <v>9748</v>
      </c>
      <c r="I37" s="1">
        <v>15574</v>
      </c>
      <c r="J37" s="1">
        <v>1260</v>
      </c>
      <c r="K37" s="1">
        <v>1419839</v>
      </c>
      <c r="L37" s="1">
        <v>398240</v>
      </c>
      <c r="M37" s="1">
        <v>3565287</v>
      </c>
      <c r="N37" s="5"/>
      <c r="O37" s="6"/>
    </row>
    <row r="38" spans="1:15" ht="15" thickBot="1" x14ac:dyDescent="0.4">
      <c r="A38" s="43">
        <v>34</v>
      </c>
      <c r="B38" s="41" t="s">
        <v>45</v>
      </c>
      <c r="C38" s="1">
        <v>53238</v>
      </c>
      <c r="D38" s="2"/>
      <c r="E38" s="2">
        <v>596</v>
      </c>
      <c r="F38" s="2"/>
      <c r="G38" s="1">
        <v>37956</v>
      </c>
      <c r="H38" s="1">
        <v>14686</v>
      </c>
      <c r="I38" s="1">
        <v>18274</v>
      </c>
      <c r="J38" s="2">
        <v>205</v>
      </c>
      <c r="K38" s="1">
        <v>474749</v>
      </c>
      <c r="L38" s="1">
        <v>162958</v>
      </c>
      <c r="M38" s="1">
        <v>2913314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40387</v>
      </c>
      <c r="D39" s="2"/>
      <c r="E39" s="2">
        <v>442</v>
      </c>
      <c r="F39" s="2"/>
      <c r="G39" s="1">
        <v>30509</v>
      </c>
      <c r="H39" s="1">
        <v>9436</v>
      </c>
      <c r="I39" s="1">
        <v>20878</v>
      </c>
      <c r="J39" s="2">
        <v>228</v>
      </c>
      <c r="K39" s="1">
        <v>420291</v>
      </c>
      <c r="L39" s="1">
        <v>217271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36959</v>
      </c>
      <c r="D40" s="2"/>
      <c r="E40" s="2">
        <v>438</v>
      </c>
      <c r="F40" s="2"/>
      <c r="G40" s="1">
        <v>19915</v>
      </c>
      <c r="H40" s="1">
        <v>16606</v>
      </c>
      <c r="I40" s="1">
        <v>20681</v>
      </c>
      <c r="J40" s="2">
        <v>245</v>
      </c>
      <c r="K40" s="1">
        <v>285137</v>
      </c>
      <c r="L40" s="1">
        <v>159556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30342</v>
      </c>
      <c r="D41" s="2"/>
      <c r="E41" s="2">
        <v>521</v>
      </c>
      <c r="F41" s="2"/>
      <c r="G41" s="1">
        <v>5391</v>
      </c>
      <c r="H41" s="1">
        <v>24430</v>
      </c>
      <c r="I41" s="1">
        <v>7194</v>
      </c>
      <c r="J41" s="2">
        <v>124</v>
      </c>
      <c r="K41" s="1">
        <v>627951</v>
      </c>
      <c r="L41" s="1">
        <v>148883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27350</v>
      </c>
      <c r="D42" s="2"/>
      <c r="E42" s="2">
        <v>841</v>
      </c>
      <c r="F42" s="2"/>
      <c r="G42" s="1">
        <v>15256</v>
      </c>
      <c r="H42" s="1">
        <v>11253</v>
      </c>
      <c r="I42" s="1">
        <v>13044</v>
      </c>
      <c r="J42" s="2">
        <v>401</v>
      </c>
      <c r="K42" s="1">
        <v>850963</v>
      </c>
      <c r="L42" s="1">
        <v>405833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23620</v>
      </c>
      <c r="D43" s="2"/>
      <c r="E43" s="1">
        <v>1088</v>
      </c>
      <c r="F43" s="2"/>
      <c r="G43" s="1">
        <v>2244</v>
      </c>
      <c r="H43" s="1">
        <v>20288</v>
      </c>
      <c r="I43" s="1">
        <v>22296</v>
      </c>
      <c r="J43" s="1">
        <v>1027</v>
      </c>
      <c r="K43" s="1">
        <v>675108</v>
      </c>
      <c r="L43" s="1">
        <v>637279</v>
      </c>
      <c r="M43" s="1">
        <v>1059361</v>
      </c>
      <c r="N43" s="6"/>
      <c r="O43" s="6"/>
    </row>
    <row r="44" spans="1:15" ht="15" thickBot="1" x14ac:dyDescent="0.4">
      <c r="A44" s="43">
        <v>40</v>
      </c>
      <c r="B44" s="41" t="s">
        <v>43</v>
      </c>
      <c r="C44" s="1">
        <v>19366</v>
      </c>
      <c r="D44" s="2"/>
      <c r="E44" s="2">
        <v>620</v>
      </c>
      <c r="F44" s="2"/>
      <c r="G44" s="1">
        <v>10201</v>
      </c>
      <c r="H44" s="1">
        <v>8545</v>
      </c>
      <c r="I44" s="1">
        <v>19888</v>
      </c>
      <c r="J44" s="2">
        <v>637</v>
      </c>
      <c r="K44" s="1">
        <v>268638</v>
      </c>
      <c r="L44" s="1">
        <v>275876</v>
      </c>
      <c r="M44" s="1">
        <v>973764</v>
      </c>
      <c r="N44" s="6"/>
      <c r="O44" s="6"/>
    </row>
    <row r="45" spans="1:15" ht="15" thickBot="1" x14ac:dyDescent="0.4">
      <c r="A45" s="43">
        <v>41</v>
      </c>
      <c r="B45" s="41" t="s">
        <v>54</v>
      </c>
      <c r="C45" s="1">
        <v>18075</v>
      </c>
      <c r="D45" s="2"/>
      <c r="E45" s="2">
        <v>198</v>
      </c>
      <c r="F45" s="2"/>
      <c r="G45" s="1">
        <v>15068</v>
      </c>
      <c r="H45" s="1">
        <v>2809</v>
      </c>
      <c r="I45" s="1">
        <v>20432</v>
      </c>
      <c r="J45" s="2">
        <v>224</v>
      </c>
      <c r="K45" s="1">
        <v>173704</v>
      </c>
      <c r="L45" s="1">
        <v>196351</v>
      </c>
      <c r="M45" s="1">
        <v>884659</v>
      </c>
      <c r="N45" s="6"/>
      <c r="O45" s="6"/>
    </row>
    <row r="46" spans="1:15" ht="15" thickBot="1" x14ac:dyDescent="0.4">
      <c r="A46" s="43">
        <v>42</v>
      </c>
      <c r="B46" s="41" t="s">
        <v>53</v>
      </c>
      <c r="C46" s="1">
        <v>17230</v>
      </c>
      <c r="D46" s="2"/>
      <c r="E46" s="2">
        <v>184</v>
      </c>
      <c r="F46" s="2"/>
      <c r="G46" s="1">
        <v>14060</v>
      </c>
      <c r="H46" s="1">
        <v>2986</v>
      </c>
      <c r="I46" s="1">
        <v>22610</v>
      </c>
      <c r="J46" s="2">
        <v>241</v>
      </c>
      <c r="K46" s="1">
        <v>225193</v>
      </c>
      <c r="L46" s="1">
        <v>295505</v>
      </c>
      <c r="M46" s="1">
        <v>762062</v>
      </c>
      <c r="N46" s="5"/>
      <c r="O46" s="6"/>
    </row>
    <row r="47" spans="1:15" ht="15" thickBot="1" x14ac:dyDescent="0.4">
      <c r="A47" s="43">
        <v>43</v>
      </c>
      <c r="B47" s="41" t="s">
        <v>63</v>
      </c>
      <c r="C47" s="1">
        <v>14852</v>
      </c>
      <c r="D47" s="2"/>
      <c r="E47" s="2">
        <v>619</v>
      </c>
      <c r="F47" s="2"/>
      <c r="G47" s="1">
        <v>11802</v>
      </c>
      <c r="H47" s="1">
        <v>2431</v>
      </c>
      <c r="I47" s="1">
        <v>21044</v>
      </c>
      <c r="J47" s="2">
        <v>877</v>
      </c>
      <c r="K47" s="1">
        <v>347118</v>
      </c>
      <c r="L47" s="1">
        <v>491843</v>
      </c>
      <c r="M47" s="1">
        <v>705749</v>
      </c>
      <c r="N47" s="6"/>
      <c r="O47" s="6"/>
    </row>
    <row r="48" spans="1:15" ht="15" thickBot="1" x14ac:dyDescent="0.4">
      <c r="A48" s="43">
        <v>44</v>
      </c>
      <c r="B48" s="41" t="s">
        <v>56</v>
      </c>
      <c r="C48" s="1">
        <v>13683</v>
      </c>
      <c r="D48" s="2"/>
      <c r="E48" s="2">
        <v>297</v>
      </c>
      <c r="F48" s="2"/>
      <c r="G48" s="1">
        <v>10011</v>
      </c>
      <c r="H48" s="1">
        <v>3375</v>
      </c>
      <c r="I48" s="1">
        <v>7635</v>
      </c>
      <c r="J48" s="2">
        <v>166</v>
      </c>
      <c r="K48" s="1">
        <v>502803</v>
      </c>
      <c r="L48" s="1">
        <v>280559</v>
      </c>
      <c r="M48" s="1">
        <v>1792147</v>
      </c>
      <c r="N48" s="6"/>
      <c r="O48" s="6"/>
    </row>
    <row r="49" spans="1:15" ht="15" thickBot="1" x14ac:dyDescent="0.4">
      <c r="A49" s="43">
        <v>45</v>
      </c>
      <c r="B49" s="41" t="s">
        <v>47</v>
      </c>
      <c r="C49" s="1">
        <v>11217</v>
      </c>
      <c r="D49" s="2"/>
      <c r="E49" s="2">
        <v>120</v>
      </c>
      <c r="F49" s="2"/>
      <c r="G49" s="1">
        <v>4394</v>
      </c>
      <c r="H49" s="1">
        <v>6703</v>
      </c>
      <c r="I49" s="1">
        <v>7922</v>
      </c>
      <c r="J49" s="2">
        <v>85</v>
      </c>
      <c r="K49" s="1">
        <v>372617</v>
      </c>
      <c r="L49" s="1">
        <v>263171</v>
      </c>
      <c r="M49" s="1">
        <v>1415872</v>
      </c>
      <c r="N49" s="5"/>
      <c r="O49" s="6"/>
    </row>
    <row r="50" spans="1:15" ht="15" thickBot="1" x14ac:dyDescent="0.4">
      <c r="A50" s="43">
        <v>46</v>
      </c>
      <c r="B50" s="41" t="s">
        <v>51</v>
      </c>
      <c r="C50" s="1">
        <v>9871</v>
      </c>
      <c r="D50" s="2"/>
      <c r="E50" s="2">
        <v>146</v>
      </c>
      <c r="F50" s="2"/>
      <c r="G50" s="1">
        <v>7500</v>
      </c>
      <c r="H50" s="1">
        <v>2225</v>
      </c>
      <c r="I50" s="1">
        <v>9236</v>
      </c>
      <c r="J50" s="2">
        <v>137</v>
      </c>
      <c r="K50" s="1">
        <v>298555</v>
      </c>
      <c r="L50" s="1">
        <v>279342</v>
      </c>
      <c r="M50" s="1">
        <v>1068778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7861</v>
      </c>
      <c r="D51" s="2"/>
      <c r="E51" s="2">
        <v>438</v>
      </c>
      <c r="F51" s="2"/>
      <c r="G51" s="1">
        <v>7117</v>
      </c>
      <c r="H51" s="2">
        <v>306</v>
      </c>
      <c r="I51" s="1">
        <v>5781</v>
      </c>
      <c r="J51" s="2">
        <v>322</v>
      </c>
      <c r="K51" s="1">
        <v>268153</v>
      </c>
      <c r="L51" s="1">
        <v>197213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6658</v>
      </c>
      <c r="D52" s="2"/>
      <c r="E52" s="2">
        <v>45</v>
      </c>
      <c r="F52" s="2"/>
      <c r="G52" s="1">
        <v>2213</v>
      </c>
      <c r="H52" s="1">
        <v>4400</v>
      </c>
      <c r="I52" s="1">
        <v>9101</v>
      </c>
      <c r="J52" s="2">
        <v>62</v>
      </c>
      <c r="K52" s="1">
        <v>418293</v>
      </c>
      <c r="L52" s="1">
        <v>571794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39</v>
      </c>
      <c r="C53" s="1">
        <v>5005</v>
      </c>
      <c r="D53" s="2"/>
      <c r="E53" s="2">
        <v>138</v>
      </c>
      <c r="F53" s="2"/>
      <c r="G53" s="1">
        <v>4335</v>
      </c>
      <c r="H53" s="2">
        <v>532</v>
      </c>
      <c r="I53" s="1">
        <v>3723</v>
      </c>
      <c r="J53" s="2">
        <v>103</v>
      </c>
      <c r="K53" s="1">
        <v>374058</v>
      </c>
      <c r="L53" s="1">
        <v>278273</v>
      </c>
      <c r="M53" s="1">
        <v>1344212</v>
      </c>
      <c r="N53" s="5"/>
      <c r="O53" s="6"/>
    </row>
    <row r="54" spans="1:15" ht="15" thickBot="1" x14ac:dyDescent="0.4">
      <c r="A54" s="43">
        <v>50</v>
      </c>
      <c r="B54" s="41" t="s">
        <v>55</v>
      </c>
      <c r="C54" s="1">
        <v>4747</v>
      </c>
      <c r="D54" s="2"/>
      <c r="E54" s="2">
        <v>49</v>
      </c>
      <c r="F54" s="2"/>
      <c r="G54" s="1">
        <v>4044</v>
      </c>
      <c r="H54" s="2">
        <v>654</v>
      </c>
      <c r="I54" s="1">
        <v>8202</v>
      </c>
      <c r="J54" s="2">
        <v>85</v>
      </c>
      <c r="K54" s="1">
        <v>141795</v>
      </c>
      <c r="L54" s="1">
        <v>244998</v>
      </c>
      <c r="M54" s="1">
        <v>578759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1706</v>
      </c>
      <c r="D55" s="2"/>
      <c r="E55" s="2">
        <v>58</v>
      </c>
      <c r="F55" s="2"/>
      <c r="G55" s="1">
        <v>1536</v>
      </c>
      <c r="H55" s="2">
        <v>112</v>
      </c>
      <c r="I55" s="1">
        <v>2734</v>
      </c>
      <c r="J55" s="2">
        <v>93</v>
      </c>
      <c r="K55" s="1">
        <v>154099</v>
      </c>
      <c r="L55" s="1">
        <v>246958</v>
      </c>
      <c r="M55" s="1">
        <v>623989</v>
      </c>
      <c r="N55" s="6"/>
      <c r="O55" s="6"/>
    </row>
    <row r="56" spans="1:15" ht="15" thickBot="1" x14ac:dyDescent="0.4">
      <c r="A56" s="43">
        <v>62</v>
      </c>
      <c r="B56" s="42" t="s">
        <v>64</v>
      </c>
      <c r="C56" s="1">
        <v>2074</v>
      </c>
      <c r="D56" s="2"/>
      <c r="E56" s="2">
        <v>31</v>
      </c>
      <c r="F56" s="2"/>
      <c r="G56" s="1">
        <v>1450</v>
      </c>
      <c r="H56" s="2">
        <v>593</v>
      </c>
      <c r="I56" s="2"/>
      <c r="J56" s="2"/>
      <c r="K56" s="1">
        <v>45823</v>
      </c>
      <c r="L56" s="2"/>
      <c r="M56" s="2"/>
      <c r="N56" s="6"/>
      <c r="O56" s="5"/>
    </row>
    <row r="57" spans="1:15" ht="15" thickBot="1" x14ac:dyDescent="0.4">
      <c r="A57" s="43">
        <v>63</v>
      </c>
      <c r="B57" s="42" t="s">
        <v>67</v>
      </c>
      <c r="C57" s="2">
        <v>62</v>
      </c>
      <c r="D57" s="2"/>
      <c r="E57" s="2">
        <v>2</v>
      </c>
      <c r="F57" s="2"/>
      <c r="G57" s="2">
        <v>29</v>
      </c>
      <c r="H57" s="2">
        <v>31</v>
      </c>
      <c r="I57" s="2"/>
      <c r="J57" s="2"/>
      <c r="K57" s="1">
        <v>18915</v>
      </c>
      <c r="L57" s="2"/>
      <c r="M57" s="2"/>
      <c r="N57" s="5"/>
      <c r="O57" s="5"/>
    </row>
    <row r="58" spans="1:15" ht="15" thickBot="1" x14ac:dyDescent="0.4">
      <c r="A58" s="43">
        <v>64</v>
      </c>
      <c r="B58" s="42" t="s">
        <v>65</v>
      </c>
      <c r="C58" s="1">
        <v>39684</v>
      </c>
      <c r="D58" s="2"/>
      <c r="E58" s="2">
        <v>599</v>
      </c>
      <c r="F58" s="2"/>
      <c r="G58" s="1">
        <v>2267</v>
      </c>
      <c r="H58" s="1">
        <v>36818</v>
      </c>
      <c r="I58" s="1">
        <v>11717</v>
      </c>
      <c r="J58" s="2">
        <v>177</v>
      </c>
      <c r="K58" s="1">
        <v>464073</v>
      </c>
      <c r="L58" s="1">
        <v>137018</v>
      </c>
      <c r="M58" s="1">
        <v>3386941</v>
      </c>
      <c r="N58" s="5"/>
      <c r="O58" s="5"/>
    </row>
    <row r="59" spans="1:15" ht="21.5" thickBot="1" x14ac:dyDescent="0.4">
      <c r="A59" s="57">
        <v>65</v>
      </c>
      <c r="B59" s="58" t="s">
        <v>66</v>
      </c>
      <c r="C59" s="59">
        <v>1242</v>
      </c>
      <c r="D59" s="60"/>
      <c r="E59" s="60">
        <v>19</v>
      </c>
      <c r="F59" s="60"/>
      <c r="G59" s="59">
        <v>1174</v>
      </c>
      <c r="H59" s="60">
        <v>49</v>
      </c>
      <c r="I59" s="60"/>
      <c r="J59" s="60"/>
      <c r="K59" s="59">
        <v>18980</v>
      </c>
      <c r="L59" s="60"/>
      <c r="M59" s="60"/>
      <c r="N59" s="61"/>
      <c r="O59" s="34"/>
    </row>
  </sheetData>
  <mergeCells count="2">
    <mergeCell ref="P1:R1"/>
    <mergeCell ref="U1:Y1"/>
  </mergeCells>
  <hyperlinks>
    <hyperlink ref="B5" r:id="rId1" display="https://www.worldometers.info/coronavirus/usa/california/" xr:uid="{864AADC8-09CF-4876-A3D7-E05AC8C01ADC}"/>
    <hyperlink ref="B6" r:id="rId2" display="https://www.worldometers.info/coronavirus/usa/texas/" xr:uid="{0EDE4EC2-055C-46C7-AF8A-681D7817B2E3}"/>
    <hyperlink ref="B7" r:id="rId3" display="https://www.worldometers.info/coronavirus/usa/florida/" xr:uid="{6FCAA59A-0453-4192-9F19-CFF36DE98220}"/>
    <hyperlink ref="B8" r:id="rId4" display="https://www.worldometers.info/coronavirus/usa/new-york/" xr:uid="{B39D3373-8594-4646-ADE5-D56218E7B781}"/>
    <hyperlink ref="B9" r:id="rId5" display="https://www.worldometers.info/coronavirus/usa/georgia/" xr:uid="{90334078-0B11-4DAC-B36F-E4ECC6A6E42A}"/>
    <hyperlink ref="B10" r:id="rId6" display="https://www.worldometers.info/coronavirus/usa/illinois/" xr:uid="{556AD79E-FEC8-4146-9D14-F77A2C2B2D5C}"/>
    <hyperlink ref="B11" r:id="rId7" display="https://www.worldometers.info/coronavirus/usa/arizona/" xr:uid="{579EC115-7DB4-4DBC-885E-BD84B8163FFF}"/>
    <hyperlink ref="B12" r:id="rId8" display="https://www.worldometers.info/coronavirus/usa/new-jersey/" xr:uid="{A5D37ED0-9783-4D21-A188-531A670093EA}"/>
    <hyperlink ref="B13" r:id="rId9" display="https://www.worldometers.info/coronavirus/usa/north-carolina/" xr:uid="{A30B7688-3ADF-4E3D-A9AB-38DAE6575E03}"/>
    <hyperlink ref="B14" r:id="rId10" display="https://www.worldometers.info/coronavirus/usa/tennessee/" xr:uid="{48B8E1E9-5E63-4EDC-8683-6CC1CC2EA2FC}"/>
    <hyperlink ref="B15" r:id="rId11" display="https://www.worldometers.info/coronavirus/usa/louisiana/" xr:uid="{57A27B6B-B476-4414-AB74-A486587831CB}"/>
    <hyperlink ref="B16" r:id="rId12" display="https://www.worldometers.info/coronavirus/usa/pennsylvania/" xr:uid="{C5E5478D-DA66-4D52-9138-8DF7B6048788}"/>
    <hyperlink ref="B17" r:id="rId13" display="https://www.worldometers.info/coronavirus/usa/alabama/" xr:uid="{3740BAA6-4A40-42FF-BE2A-23CD9E9E2B2E}"/>
    <hyperlink ref="B18" r:id="rId14" display="https://www.worldometers.info/coronavirus/usa/ohio/" xr:uid="{C50BED58-01A1-4B7C-B9A3-6E31BD1C4A5F}"/>
    <hyperlink ref="B19" r:id="rId15" display="https://www.worldometers.info/coronavirus/usa/virginia/" xr:uid="{2D2C3FBC-6941-496D-B8DD-0A6B2C1F607A}"/>
    <hyperlink ref="B20" r:id="rId16" display="https://www.worldometers.info/coronavirus/usa/south-carolina/" xr:uid="{BF64CE4E-9620-4C0B-8440-6F13CE95872B}"/>
    <hyperlink ref="B21" r:id="rId17" display="https://www.worldometers.info/coronavirus/usa/michigan/" xr:uid="{46F6CBCC-7696-4D24-9588-D6DFA14C486D}"/>
    <hyperlink ref="B22" r:id="rId18" display="https://www.worldometers.info/coronavirus/usa/massachusetts/" xr:uid="{E43B4B85-E743-4FBB-8936-27B63E062EDE}"/>
    <hyperlink ref="B23" r:id="rId19" display="https://www.worldometers.info/coronavirus/usa/maryland/" xr:uid="{545FCC8B-E30A-4323-9CBD-6C518C6B1AC1}"/>
    <hyperlink ref="B24" r:id="rId20" display="https://www.worldometers.info/coronavirus/usa/missouri/" xr:uid="{A399A6DD-B382-4C3D-B734-00DCF41D55E7}"/>
    <hyperlink ref="B25" r:id="rId21" display="https://www.worldometers.info/coronavirus/usa/indiana/" xr:uid="{51A0E6A6-ADBE-48D7-A8AA-C9814B520C16}"/>
    <hyperlink ref="B26" r:id="rId22" display="https://www.worldometers.info/coronavirus/usa/wisconsin/" xr:uid="{52426022-9FDC-4655-B142-DE29107B0D6E}"/>
    <hyperlink ref="B27" r:id="rId23" display="https://www.worldometers.info/coronavirus/usa/mississippi/" xr:uid="{A31321E8-7FB0-426E-805E-D1C4DC760A2F}"/>
    <hyperlink ref="B28" r:id="rId24" display="https://www.worldometers.info/coronavirus/usa/minnesota/" xr:uid="{D784AD3A-348C-43FB-9F55-81F511192EDD}"/>
    <hyperlink ref="B29" r:id="rId25" display="https://www.worldometers.info/coronavirus/usa/washington/" xr:uid="{40BBF7B7-64AC-411D-8FA2-12274A628DC9}"/>
    <hyperlink ref="B30" r:id="rId26" display="https://www.worldometers.info/coronavirus/usa/iowa/" xr:uid="{CAF6788F-D6C9-4283-A116-4F44CCAD524A}"/>
    <hyperlink ref="B31" r:id="rId27" display="https://www.worldometers.info/coronavirus/usa/nevada/" xr:uid="{94476BB6-26D4-4B8B-AB17-833DD4B2DAE9}"/>
    <hyperlink ref="B32" r:id="rId28" display="https://www.worldometers.info/coronavirus/usa/oklahoma/" xr:uid="{ECBCF3FD-D3EB-4159-B969-1CA7BB383CB7}"/>
    <hyperlink ref="B33" r:id="rId29" display="https://www.worldometers.info/coronavirus/usa/arkansas/" xr:uid="{F2565057-6CDC-496E-8B49-FD2AEA985D2F}"/>
    <hyperlink ref="B34" r:id="rId30" display="https://www.worldometers.info/coronavirus/usa/colorado/" xr:uid="{A0EB0976-ACF7-4F5A-83E8-0741A9A5D50E}"/>
    <hyperlink ref="B35" r:id="rId31" display="https://www.worldometers.info/coronavirus/usa/utah/" xr:uid="{733533DC-129A-4F54-8ABB-5F2079CB428D}"/>
    <hyperlink ref="B36" r:id="rId32" display="https://www.worldometers.info/coronavirus/usa/kentucky/" xr:uid="{128E8E57-D301-434C-953D-F0D3E4AFA9AA}"/>
    <hyperlink ref="B37" r:id="rId33" display="https://www.worldometers.info/coronavirus/usa/connecticut/" xr:uid="{EF4334B9-D050-4E52-85A2-03A12D24587D}"/>
    <hyperlink ref="B38" r:id="rId34" display="https://www.worldometers.info/coronavirus/usa/kansas/" xr:uid="{AA048EE8-FB01-4D2F-BD4D-D0552F8C0DB0}"/>
    <hyperlink ref="B39" r:id="rId35" display="https://www.worldometers.info/coronavirus/usa/nebraska/" xr:uid="{63F17825-2E85-421E-B24E-9AEB23FE78F0}"/>
    <hyperlink ref="B40" r:id="rId36" display="https://www.worldometers.info/coronavirus/usa/idaho/" xr:uid="{9B0452DB-8F37-455D-9893-84E2DDFC7DF8}"/>
    <hyperlink ref="B41" r:id="rId37" display="https://www.worldometers.info/coronavirus/usa/oregon/" xr:uid="{42EB6365-A778-40BF-837F-0FB341CC4473}"/>
    <hyperlink ref="B42" r:id="rId38" display="https://www.worldometers.info/coronavirus/usa/new-mexico/" xr:uid="{86CD1C65-F89B-493E-90AC-CB0C460715DA}"/>
    <hyperlink ref="B43" r:id="rId39" display="https://www.worldometers.info/coronavirus/usa/rhode-island/" xr:uid="{B1CBDC7C-1D05-4DA6-9A47-830F031D39D7}"/>
    <hyperlink ref="B44" r:id="rId40" display="https://www.worldometers.info/coronavirus/usa/delaware/" xr:uid="{53CB7D61-E9DA-4AB0-AE77-787EF13DA54C}"/>
    <hyperlink ref="B45" r:id="rId41" display="https://www.worldometers.info/coronavirus/usa/south-dakota/" xr:uid="{5C8A99C5-F8A8-4848-8735-917350185AC6}"/>
    <hyperlink ref="B46" r:id="rId42" display="https://www.worldometers.info/coronavirus/usa/north-dakota/" xr:uid="{F0C58B87-150D-4B97-86C4-61BCD132179E}"/>
    <hyperlink ref="B47" r:id="rId43" display="https://www.worldometers.info/coronavirus/usa/district-of-columbia/" xr:uid="{7EB77DE2-CD3F-44B6-BF97-011B9B713191}"/>
    <hyperlink ref="B48" r:id="rId44" display="https://www.worldometers.info/coronavirus/usa/west-virginia/" xr:uid="{883FB333-1EC6-40BF-B7A5-49A4682F2373}"/>
    <hyperlink ref="B49" r:id="rId45" display="https://www.worldometers.info/coronavirus/usa/hawaii/" xr:uid="{903A1B86-0C5C-4AFC-A249-6E455C814D5F}"/>
    <hyperlink ref="B50" r:id="rId46" display="https://www.worldometers.info/coronavirus/usa/montana/" xr:uid="{CF921E40-58A4-42A3-86FC-F83F1EC4E515}"/>
    <hyperlink ref="B51" r:id="rId47" display="https://www.worldometers.info/coronavirus/usa/new-hampshire/" xr:uid="{05844478-A8F1-477E-B02B-CFA1219824F4}"/>
    <hyperlink ref="B52" r:id="rId48" display="https://www.worldometers.info/coronavirus/usa/alaska/" xr:uid="{F7E0E739-32F0-468E-8A51-6E3E62EC4972}"/>
    <hyperlink ref="B53" r:id="rId49" display="https://www.worldometers.info/coronavirus/usa/maine/" xr:uid="{8CC1B6EF-9551-495A-A71A-8E99B1B82912}"/>
    <hyperlink ref="B54" r:id="rId50" display="https://www.worldometers.info/coronavirus/usa/wyoming/" xr:uid="{464786FF-9807-4E14-AFE5-63B7B3A679A2}"/>
    <hyperlink ref="B55" r:id="rId51" display="https://www.worldometers.info/coronavirus/usa/vermont/" xr:uid="{31DB09CB-7CAB-49F4-8030-9996F4730989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9" sqref="A29:XFD29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104</v>
      </c>
      <c r="G1" s="24" t="s">
        <v>89</v>
      </c>
      <c r="H1" s="24" t="s">
        <v>88</v>
      </c>
      <c r="I1" s="24" t="s">
        <v>94</v>
      </c>
      <c r="J1" s="24" t="s">
        <v>87</v>
      </c>
      <c r="K1" s="24" t="s">
        <v>86</v>
      </c>
      <c r="L1" s="24" t="s">
        <v>103</v>
      </c>
      <c r="M1" s="24"/>
      <c r="N1" s="24" t="s">
        <v>98</v>
      </c>
      <c r="O1" s="24" t="s">
        <v>99</v>
      </c>
      <c r="P1" s="24" t="s">
        <v>100</v>
      </c>
      <c r="Q1" s="24" t="s">
        <v>101</v>
      </c>
    </row>
    <row r="2" spans="1:17" ht="15" thickBot="1" x14ac:dyDescent="0.35">
      <c r="A2" s="41" t="s">
        <v>23</v>
      </c>
      <c r="B2" s="1">
        <v>55527</v>
      </c>
      <c r="C2" s="2"/>
      <c r="D2" s="1">
        <v>4492</v>
      </c>
      <c r="E2" s="2"/>
      <c r="F2" s="1">
        <v>41287</v>
      </c>
      <c r="G2" s="1">
        <v>9748</v>
      </c>
      <c r="H2" s="1">
        <v>15574</v>
      </c>
      <c r="I2" s="1">
        <v>1260</v>
      </c>
      <c r="J2" s="1">
        <v>1419839</v>
      </c>
      <c r="K2" s="1">
        <v>398240</v>
      </c>
      <c r="L2" s="1">
        <v>3565287</v>
      </c>
      <c r="M2" s="44"/>
      <c r="N2" s="37">
        <f>IFERROR(B2/J2,0)</f>
        <v>3.9107955197737208E-2</v>
      </c>
      <c r="O2" s="38">
        <f>IFERROR(I2/H2,0)</f>
        <v>8.0904070887376403E-2</v>
      </c>
      <c r="P2" s="36">
        <f>D2*250</f>
        <v>1123000</v>
      </c>
      <c r="Q2" s="39">
        <f>ABS(P2-B2)/B2</f>
        <v>19.224395339204349</v>
      </c>
    </row>
    <row r="3" spans="1:17" ht="15" thickBot="1" x14ac:dyDescent="0.35">
      <c r="A3" s="41" t="s">
        <v>8</v>
      </c>
      <c r="B3" s="1">
        <v>202489</v>
      </c>
      <c r="C3" s="2"/>
      <c r="D3" s="1">
        <v>16184</v>
      </c>
      <c r="E3" s="2"/>
      <c r="F3" s="1">
        <v>167020</v>
      </c>
      <c r="G3" s="1">
        <v>19285</v>
      </c>
      <c r="H3" s="1">
        <v>22797</v>
      </c>
      <c r="I3" s="1">
        <v>1822</v>
      </c>
      <c r="J3" s="1">
        <v>3291916</v>
      </c>
      <c r="K3" s="1">
        <v>370620</v>
      </c>
      <c r="L3" s="1">
        <v>8882190</v>
      </c>
      <c r="M3" s="44"/>
      <c r="N3" s="37">
        <f>IFERROR(B3/J3,0)</f>
        <v>6.1510986307062511E-2</v>
      </c>
      <c r="O3" s="38">
        <f>IFERROR(I3/H3,0)</f>
        <v>7.9922796859235867E-2</v>
      </c>
      <c r="P3" s="36">
        <f>D3*250</f>
        <v>4046000</v>
      </c>
      <c r="Q3" s="39">
        <f>ABS(P3-B3)/B3</f>
        <v>18.98133231928648</v>
      </c>
    </row>
    <row r="4" spans="1:17" ht="15" thickBot="1" x14ac:dyDescent="0.35">
      <c r="A4" s="41" t="s">
        <v>17</v>
      </c>
      <c r="B4" s="1">
        <v>126582</v>
      </c>
      <c r="C4" s="2"/>
      <c r="D4" s="1">
        <v>9269</v>
      </c>
      <c r="E4" s="2"/>
      <c r="F4" s="1">
        <v>109397</v>
      </c>
      <c r="G4" s="1">
        <v>7916</v>
      </c>
      <c r="H4" s="1">
        <v>18365</v>
      </c>
      <c r="I4" s="1">
        <v>1345</v>
      </c>
      <c r="J4" s="1">
        <v>2279455</v>
      </c>
      <c r="K4" s="1">
        <v>330715</v>
      </c>
      <c r="L4" s="1">
        <v>6892503</v>
      </c>
      <c r="M4" s="44"/>
      <c r="N4" s="37">
        <f>IFERROR(B4/J4,0)</f>
        <v>5.553169507623533E-2</v>
      </c>
      <c r="O4" s="38">
        <f>IFERROR(I4/H4,0)</f>
        <v>7.3237135856248303E-2</v>
      </c>
      <c r="P4" s="36">
        <f>D4*250</f>
        <v>2317250</v>
      </c>
      <c r="Q4" s="39">
        <f>ABS(P4-B4)/B4</f>
        <v>17.306315273893603</v>
      </c>
    </row>
    <row r="5" spans="1:17" ht="12.5" customHeight="1" thickBot="1" x14ac:dyDescent="0.35">
      <c r="A5" s="41" t="s">
        <v>7</v>
      </c>
      <c r="B5" s="1">
        <v>481788</v>
      </c>
      <c r="C5" s="2"/>
      <c r="D5" s="1">
        <v>33172</v>
      </c>
      <c r="E5" s="2"/>
      <c r="F5" s="1">
        <v>385341</v>
      </c>
      <c r="G5" s="1">
        <v>63275</v>
      </c>
      <c r="H5" s="1">
        <v>24766</v>
      </c>
      <c r="I5" s="1">
        <v>1705</v>
      </c>
      <c r="J5" s="1">
        <v>9711647</v>
      </c>
      <c r="K5" s="1">
        <v>499222</v>
      </c>
      <c r="L5" s="1">
        <v>19453561</v>
      </c>
      <c r="M5" s="44"/>
      <c r="N5" s="37">
        <f>IFERROR(B5/J5,0)</f>
        <v>4.9609299020032339E-2</v>
      </c>
      <c r="O5" s="38">
        <f>IFERROR(I5/H5,0)</f>
        <v>6.8844383428894457E-2</v>
      </c>
      <c r="P5" s="36">
        <f>D5*250</f>
        <v>8293000</v>
      </c>
      <c r="Q5" s="39">
        <f>ABS(P5-B5)/B5</f>
        <v>16.212965038564679</v>
      </c>
    </row>
    <row r="6" spans="1:17" ht="15" thickBot="1" x14ac:dyDescent="0.35">
      <c r="A6" s="41" t="s">
        <v>42</v>
      </c>
      <c r="B6" s="1">
        <v>7861</v>
      </c>
      <c r="C6" s="2"/>
      <c r="D6" s="2">
        <v>438</v>
      </c>
      <c r="E6" s="2"/>
      <c r="F6" s="1">
        <v>7117</v>
      </c>
      <c r="G6" s="2">
        <v>306</v>
      </c>
      <c r="H6" s="1">
        <v>5781</v>
      </c>
      <c r="I6" s="2">
        <v>322</v>
      </c>
      <c r="J6" s="1">
        <v>268153</v>
      </c>
      <c r="K6" s="1">
        <v>197213</v>
      </c>
      <c r="L6" s="1">
        <v>1359711</v>
      </c>
      <c r="M6" s="44"/>
      <c r="N6" s="37">
        <f>IFERROR(B6/J6,0)</f>
        <v>2.9315353548160939E-2</v>
      </c>
      <c r="O6" s="38">
        <f>IFERROR(I6/H6,0)</f>
        <v>5.5699705933229544E-2</v>
      </c>
      <c r="P6" s="36">
        <f>D6*250</f>
        <v>109500</v>
      </c>
      <c r="Q6" s="39">
        <f>ABS(P6-B6)/B6</f>
        <v>12.929525505660857</v>
      </c>
    </row>
    <row r="7" spans="1:17" ht="15" thickBot="1" x14ac:dyDescent="0.35">
      <c r="A7" s="41" t="s">
        <v>11</v>
      </c>
      <c r="B7" s="1">
        <v>127500</v>
      </c>
      <c r="C7" s="2"/>
      <c r="D7" s="1">
        <v>6955</v>
      </c>
      <c r="E7" s="2"/>
      <c r="F7" s="1">
        <v>85513</v>
      </c>
      <c r="G7" s="1">
        <v>35032</v>
      </c>
      <c r="H7" s="1">
        <v>12767</v>
      </c>
      <c r="I7" s="2">
        <v>696</v>
      </c>
      <c r="J7" s="1">
        <v>3602456</v>
      </c>
      <c r="K7" s="1">
        <v>360720</v>
      </c>
      <c r="L7" s="1">
        <v>9986857</v>
      </c>
      <c r="M7" s="44"/>
      <c r="N7" s="37">
        <f>IFERROR(B7/J7,0)</f>
        <v>3.539252110227023E-2</v>
      </c>
      <c r="O7" s="38">
        <f>IFERROR(I7/H7,0)</f>
        <v>5.451554789692175E-2</v>
      </c>
      <c r="P7" s="36">
        <f>D7*250</f>
        <v>1738750</v>
      </c>
      <c r="Q7" s="39">
        <f>ABS(P7-B7)/B7</f>
        <v>12.637254901960784</v>
      </c>
    </row>
    <row r="8" spans="1:17" ht="15" thickBot="1" x14ac:dyDescent="0.35">
      <c r="A8" s="41" t="s">
        <v>19</v>
      </c>
      <c r="B8" s="1">
        <v>153561</v>
      </c>
      <c r="C8" s="2"/>
      <c r="D8" s="1">
        <v>8022</v>
      </c>
      <c r="E8" s="2"/>
      <c r="F8" s="1">
        <v>121920</v>
      </c>
      <c r="G8" s="1">
        <v>23619</v>
      </c>
      <c r="H8" s="1">
        <v>11995</v>
      </c>
      <c r="I8" s="2">
        <v>627</v>
      </c>
      <c r="J8" s="1">
        <v>1877033</v>
      </c>
      <c r="K8" s="1">
        <v>146620</v>
      </c>
      <c r="L8" s="1">
        <v>12801989</v>
      </c>
      <c r="M8" s="44"/>
      <c r="N8" s="37">
        <f>IFERROR(B8/J8,0)</f>
        <v>8.1810495606630257E-2</v>
      </c>
      <c r="O8" s="38">
        <f>IFERROR(I8/H8,0)</f>
        <v>5.2271779908295124E-2</v>
      </c>
      <c r="P8" s="36">
        <f>D8*250</f>
        <v>2005500</v>
      </c>
      <c r="Q8" s="39">
        <f>ABS(P8-B8)/B8</f>
        <v>12.059956629612987</v>
      </c>
    </row>
    <row r="9" spans="1:17" ht="15" thickBot="1" x14ac:dyDescent="0.35">
      <c r="A9" s="41" t="s">
        <v>40</v>
      </c>
      <c r="B9" s="1">
        <v>23620</v>
      </c>
      <c r="C9" s="2"/>
      <c r="D9" s="1">
        <v>1088</v>
      </c>
      <c r="E9" s="2"/>
      <c r="F9" s="1">
        <v>2244</v>
      </c>
      <c r="G9" s="1">
        <v>20288</v>
      </c>
      <c r="H9" s="1">
        <v>22296</v>
      </c>
      <c r="I9" s="1">
        <v>1027</v>
      </c>
      <c r="J9" s="1">
        <v>675108</v>
      </c>
      <c r="K9" s="1">
        <v>637279</v>
      </c>
      <c r="L9" s="1">
        <v>1059361</v>
      </c>
      <c r="M9" s="44"/>
      <c r="N9" s="37">
        <f>IFERROR(B9/J9,0)</f>
        <v>3.4986994673444842E-2</v>
      </c>
      <c r="O9" s="38">
        <f>IFERROR(I9/H9,0)</f>
        <v>4.6062073914603513E-2</v>
      </c>
      <c r="P9" s="36">
        <f>D9*250</f>
        <v>272000</v>
      </c>
      <c r="Q9" s="39">
        <f>ABS(P9-B9)/B9</f>
        <v>10.515664690939882</v>
      </c>
    </row>
    <row r="10" spans="1:17" ht="15" thickBot="1" x14ac:dyDescent="0.35">
      <c r="A10" s="41" t="s">
        <v>63</v>
      </c>
      <c r="B10" s="1">
        <v>14852</v>
      </c>
      <c r="C10" s="2"/>
      <c r="D10" s="2">
        <v>619</v>
      </c>
      <c r="E10" s="2"/>
      <c r="F10" s="1">
        <v>11802</v>
      </c>
      <c r="G10" s="1">
        <v>2431</v>
      </c>
      <c r="H10" s="1">
        <v>21044</v>
      </c>
      <c r="I10" s="2">
        <v>877</v>
      </c>
      <c r="J10" s="1">
        <v>347118</v>
      </c>
      <c r="K10" s="1">
        <v>491843</v>
      </c>
      <c r="L10" s="1">
        <v>705749</v>
      </c>
      <c r="M10" s="44"/>
      <c r="N10" s="37">
        <f>IFERROR(B10/J10,0)</f>
        <v>4.2786602826704462E-2</v>
      </c>
      <c r="O10" s="38">
        <f>IFERROR(I10/H10,0)</f>
        <v>4.1674586580498003E-2</v>
      </c>
      <c r="P10" s="36">
        <f>D10*250</f>
        <v>154750</v>
      </c>
      <c r="Q10" s="39">
        <f>ABS(P10-B10)/B10</f>
        <v>9.4194721249663349</v>
      </c>
    </row>
    <row r="11" spans="1:17" ht="15" thickBot="1" x14ac:dyDescent="0.35">
      <c r="A11" s="41" t="s">
        <v>48</v>
      </c>
      <c r="B11" s="1">
        <v>1706</v>
      </c>
      <c r="C11" s="2"/>
      <c r="D11" s="2">
        <v>58</v>
      </c>
      <c r="E11" s="2"/>
      <c r="F11" s="1">
        <v>1536</v>
      </c>
      <c r="G11" s="2">
        <v>112</v>
      </c>
      <c r="H11" s="1">
        <v>2734</v>
      </c>
      <c r="I11" s="2">
        <v>93</v>
      </c>
      <c r="J11" s="1">
        <v>154099</v>
      </c>
      <c r="K11" s="1">
        <v>246958</v>
      </c>
      <c r="L11" s="1">
        <v>623989</v>
      </c>
      <c r="M11" s="44"/>
      <c r="N11" s="37">
        <f>IFERROR(B11/J11,0)</f>
        <v>1.1070805131765943E-2</v>
      </c>
      <c r="O11" s="38">
        <f>IFERROR(I11/H11,0)</f>
        <v>3.4016093635698609E-2</v>
      </c>
      <c r="P11" s="36">
        <f>D11*250</f>
        <v>14500</v>
      </c>
      <c r="Q11" s="39">
        <f>ABS(P11-B11)/B11</f>
        <v>7.4994138335287222</v>
      </c>
    </row>
    <row r="12" spans="1:17" ht="15" thickBot="1" x14ac:dyDescent="0.35">
      <c r="A12" s="41" t="s">
        <v>14</v>
      </c>
      <c r="B12" s="1">
        <v>160283</v>
      </c>
      <c r="C12" s="2"/>
      <c r="D12" s="1">
        <v>5340</v>
      </c>
      <c r="E12" s="2"/>
      <c r="F12" s="1">
        <v>145570</v>
      </c>
      <c r="G12" s="1">
        <v>9373</v>
      </c>
      <c r="H12" s="1">
        <v>34478</v>
      </c>
      <c r="I12" s="1">
        <v>1149</v>
      </c>
      <c r="J12" s="1">
        <v>2145947</v>
      </c>
      <c r="K12" s="1">
        <v>461614</v>
      </c>
      <c r="L12" s="1">
        <v>4648794</v>
      </c>
      <c r="M12" s="44"/>
      <c r="N12" s="37">
        <f>IFERROR(B12/J12,0)</f>
        <v>7.4691033841935525E-2</v>
      </c>
      <c r="O12" s="38">
        <f>IFERROR(I12/H12,0)</f>
        <v>3.3325598932652703E-2</v>
      </c>
      <c r="P12" s="36">
        <f>D12*250</f>
        <v>1335000</v>
      </c>
      <c r="Q12" s="39">
        <f>ABS(P12-B12)/B12</f>
        <v>7.3290180493252564</v>
      </c>
    </row>
    <row r="13" spans="1:17" ht="15" thickBot="1" x14ac:dyDescent="0.35">
      <c r="A13" s="41" t="s">
        <v>26</v>
      </c>
      <c r="B13" s="1">
        <v>119062</v>
      </c>
      <c r="C13" s="2"/>
      <c r="D13" s="1">
        <v>3869</v>
      </c>
      <c r="E13" s="2"/>
      <c r="F13" s="1">
        <v>7351</v>
      </c>
      <c r="G13" s="1">
        <v>107842</v>
      </c>
      <c r="H13" s="1">
        <v>19694</v>
      </c>
      <c r="I13" s="2">
        <v>640</v>
      </c>
      <c r="J13" s="1">
        <v>2324252</v>
      </c>
      <c r="K13" s="1">
        <v>384448</v>
      </c>
      <c r="L13" s="1">
        <v>6045680</v>
      </c>
      <c r="M13" s="44"/>
      <c r="N13" s="37">
        <f>IFERROR(B13/J13,0)</f>
        <v>5.1225942797941015E-2</v>
      </c>
      <c r="O13" s="38">
        <f>IFERROR(I13/H13,0)</f>
        <v>3.2497207271250127E-2</v>
      </c>
      <c r="P13" s="36">
        <f>D13*250</f>
        <v>967250</v>
      </c>
      <c r="Q13" s="39">
        <f>ABS(P13-B13)/B13</f>
        <v>7.1239186306294195</v>
      </c>
    </row>
    <row r="14" spans="1:17" ht="15" thickBot="1" x14ac:dyDescent="0.35">
      <c r="A14" s="41" t="s">
        <v>21</v>
      </c>
      <c r="B14" s="1">
        <v>142831</v>
      </c>
      <c r="C14" s="2"/>
      <c r="D14" s="1">
        <v>4618</v>
      </c>
      <c r="E14" s="2"/>
      <c r="F14" s="1">
        <v>120858</v>
      </c>
      <c r="G14" s="1">
        <v>17355</v>
      </c>
      <c r="H14" s="1">
        <v>12219</v>
      </c>
      <c r="I14" s="2">
        <v>395</v>
      </c>
      <c r="J14" s="1">
        <v>2745431</v>
      </c>
      <c r="K14" s="1">
        <v>234871</v>
      </c>
      <c r="L14" s="1">
        <v>11689100</v>
      </c>
      <c r="M14" s="44"/>
      <c r="N14" s="37">
        <f>IFERROR(B14/J14,0)</f>
        <v>5.2024982598360692E-2</v>
      </c>
      <c r="O14" s="38">
        <f>IFERROR(I14/H14,0)</f>
        <v>3.2326704312955236E-2</v>
      </c>
      <c r="P14" s="36">
        <f>D14*250</f>
        <v>1154500</v>
      </c>
      <c r="Q14" s="39">
        <f>ABS(P14-B14)/B14</f>
        <v>7.0829791851908901</v>
      </c>
    </row>
    <row r="15" spans="1:17" ht="15" thickBot="1" x14ac:dyDescent="0.35">
      <c r="A15" s="41" t="s">
        <v>43</v>
      </c>
      <c r="B15" s="1">
        <v>19366</v>
      </c>
      <c r="C15" s="2"/>
      <c r="D15" s="2">
        <v>620</v>
      </c>
      <c r="E15" s="2"/>
      <c r="F15" s="1">
        <v>10201</v>
      </c>
      <c r="G15" s="1">
        <v>8545</v>
      </c>
      <c r="H15" s="1">
        <v>19888</v>
      </c>
      <c r="I15" s="2">
        <v>637</v>
      </c>
      <c r="J15" s="1">
        <v>268638</v>
      </c>
      <c r="K15" s="1">
        <v>275876</v>
      </c>
      <c r="L15" s="1">
        <v>973764</v>
      </c>
      <c r="M15" s="44"/>
      <c r="N15" s="37">
        <f>IFERROR(B15/J15,0)</f>
        <v>7.2089577796142015E-2</v>
      </c>
      <c r="O15" s="38">
        <f>IFERROR(I15/H15,0)</f>
        <v>3.2029364440868867E-2</v>
      </c>
      <c r="P15" s="36">
        <f>D15*250</f>
        <v>155000</v>
      </c>
      <c r="Q15" s="39">
        <f>ABS(P15-B15)/B15</f>
        <v>7.003717856036352</v>
      </c>
    </row>
    <row r="16" spans="1:17" ht="15" thickBot="1" x14ac:dyDescent="0.35">
      <c r="A16" s="41" t="s">
        <v>27</v>
      </c>
      <c r="B16" s="1">
        <v>109683</v>
      </c>
      <c r="C16" s="2"/>
      <c r="D16" s="1">
        <v>3495</v>
      </c>
      <c r="E16" s="2"/>
      <c r="F16" s="1">
        <v>86260</v>
      </c>
      <c r="G16" s="1">
        <v>19928</v>
      </c>
      <c r="H16" s="1">
        <v>16292</v>
      </c>
      <c r="I16" s="2">
        <v>519</v>
      </c>
      <c r="J16" s="1">
        <v>1813640</v>
      </c>
      <c r="K16" s="1">
        <v>269397</v>
      </c>
      <c r="L16" s="1">
        <v>6732219</v>
      </c>
      <c r="M16" s="46"/>
      <c r="N16" s="37">
        <f>IFERROR(B16/J16,0)</f>
        <v>6.0476720848680006E-2</v>
      </c>
      <c r="O16" s="38">
        <f>IFERROR(I16/H16,0)</f>
        <v>3.1856125705867912E-2</v>
      </c>
      <c r="P16" s="36">
        <f>D16*250</f>
        <v>873750</v>
      </c>
      <c r="Q16" s="39">
        <f>ABS(P16-B16)/B16</f>
        <v>6.9661387817619866</v>
      </c>
    </row>
    <row r="17" spans="1:17" ht="15" thickBot="1" x14ac:dyDescent="0.35">
      <c r="A17" s="41" t="s">
        <v>12</v>
      </c>
      <c r="B17" s="1">
        <v>272525</v>
      </c>
      <c r="C17" s="2"/>
      <c r="D17" s="1">
        <v>8647</v>
      </c>
      <c r="E17" s="2"/>
      <c r="F17" s="1">
        <v>201864</v>
      </c>
      <c r="G17" s="1">
        <v>62014</v>
      </c>
      <c r="H17" s="1">
        <v>21506</v>
      </c>
      <c r="I17" s="2">
        <v>682</v>
      </c>
      <c r="J17" s="1">
        <v>4982856</v>
      </c>
      <c r="K17" s="1">
        <v>393223</v>
      </c>
      <c r="L17" s="1">
        <v>12671821</v>
      </c>
      <c r="M17" s="44"/>
      <c r="N17" s="37">
        <f>IFERROR(B17/J17,0)</f>
        <v>5.4692529745993063E-2</v>
      </c>
      <c r="O17" s="38">
        <f>IFERROR(I17/H17,0)</f>
        <v>3.1712080349669859E-2</v>
      </c>
      <c r="P17" s="36">
        <f>D17*250</f>
        <v>2161750</v>
      </c>
      <c r="Q17" s="39">
        <f>ABS(P17-B17)/B17</f>
        <v>6.932299789010183</v>
      </c>
    </row>
    <row r="18" spans="1:17" ht="15" thickBot="1" x14ac:dyDescent="0.35">
      <c r="A18" s="41" t="s">
        <v>18</v>
      </c>
      <c r="B18" s="1">
        <v>63750</v>
      </c>
      <c r="C18" s="2"/>
      <c r="D18" s="1">
        <v>2009</v>
      </c>
      <c r="E18" s="2"/>
      <c r="F18" s="1">
        <v>28648</v>
      </c>
      <c r="G18" s="1">
        <v>33093</v>
      </c>
      <c r="H18" s="1">
        <v>11070</v>
      </c>
      <c r="I18" s="2">
        <v>349</v>
      </c>
      <c r="J18" s="1">
        <v>813355</v>
      </c>
      <c r="K18" s="1">
        <v>141238</v>
      </c>
      <c r="L18" s="1">
        <v>5758736</v>
      </c>
      <c r="M18" s="44"/>
      <c r="N18" s="37">
        <f>IFERROR(B18/J18,0)</f>
        <v>7.8379059574232648E-2</v>
      </c>
      <c r="O18" s="38">
        <f>IFERROR(I18/H18,0)</f>
        <v>3.152664859981933E-2</v>
      </c>
      <c r="P18" s="36">
        <f>D18*250</f>
        <v>502250</v>
      </c>
      <c r="Q18" s="39">
        <f>ABS(P18-B18)/B18</f>
        <v>6.87843137254902</v>
      </c>
    </row>
    <row r="19" spans="1:17" ht="15" thickBot="1" x14ac:dyDescent="0.35">
      <c r="A19" s="41" t="s">
        <v>44</v>
      </c>
      <c r="B19" s="1">
        <v>27350</v>
      </c>
      <c r="C19" s="2"/>
      <c r="D19" s="2">
        <v>841</v>
      </c>
      <c r="E19" s="2"/>
      <c r="F19" s="1">
        <v>15256</v>
      </c>
      <c r="G19" s="1">
        <v>11253</v>
      </c>
      <c r="H19" s="1">
        <v>13044</v>
      </c>
      <c r="I19" s="2">
        <v>401</v>
      </c>
      <c r="J19" s="1">
        <v>850963</v>
      </c>
      <c r="K19" s="1">
        <v>405833</v>
      </c>
      <c r="L19" s="1">
        <v>2096829</v>
      </c>
      <c r="M19" s="44"/>
      <c r="N19" s="37">
        <f>IFERROR(B19/J19,0)</f>
        <v>3.2140057793347068E-2</v>
      </c>
      <c r="O19" s="38">
        <f>IFERROR(I19/H19,0)</f>
        <v>3.0742103649187367E-2</v>
      </c>
      <c r="P19" s="36">
        <f>D19*250</f>
        <v>210250</v>
      </c>
      <c r="Q19" s="39">
        <f>ABS(P19-B19)/B19</f>
        <v>6.6873857404021937</v>
      </c>
    </row>
    <row r="20" spans="1:17" ht="15" thickBot="1" x14ac:dyDescent="0.35">
      <c r="A20" s="41" t="s">
        <v>30</v>
      </c>
      <c r="B20" s="1">
        <v>92432</v>
      </c>
      <c r="C20" s="2"/>
      <c r="D20" s="1">
        <v>2792</v>
      </c>
      <c r="E20" s="2"/>
      <c r="F20" s="1">
        <v>78971</v>
      </c>
      <c r="G20" s="1">
        <v>10669</v>
      </c>
      <c r="H20" s="1">
        <v>31058</v>
      </c>
      <c r="I20" s="2">
        <v>938</v>
      </c>
      <c r="J20" s="1">
        <v>696801</v>
      </c>
      <c r="K20" s="1">
        <v>234128</v>
      </c>
      <c r="L20" s="1">
        <v>2976149</v>
      </c>
      <c r="M20" s="44"/>
      <c r="N20" s="37">
        <f>IFERROR(B20/J20,0)</f>
        <v>0.13265193362236852</v>
      </c>
      <c r="O20" s="38">
        <f>IFERROR(I20/H20,0)</f>
        <v>3.0201558374653874E-2</v>
      </c>
      <c r="P20" s="36">
        <f>D20*250</f>
        <v>698000</v>
      </c>
      <c r="Q20" s="39">
        <f>ABS(P20-B20)/B20</f>
        <v>6.5514973169465121</v>
      </c>
    </row>
    <row r="21" spans="1:17" ht="15" thickBot="1" x14ac:dyDescent="0.35">
      <c r="A21" s="41" t="s">
        <v>39</v>
      </c>
      <c r="B21" s="1">
        <v>5005</v>
      </c>
      <c r="C21" s="2"/>
      <c r="D21" s="2">
        <v>138</v>
      </c>
      <c r="E21" s="2"/>
      <c r="F21" s="1">
        <v>4335</v>
      </c>
      <c r="G21" s="2">
        <v>532</v>
      </c>
      <c r="H21" s="1">
        <v>3723</v>
      </c>
      <c r="I21" s="2">
        <v>103</v>
      </c>
      <c r="J21" s="1">
        <v>374058</v>
      </c>
      <c r="K21" s="1">
        <v>278273</v>
      </c>
      <c r="L21" s="1">
        <v>1344212</v>
      </c>
      <c r="M21" s="44"/>
      <c r="N21" s="37">
        <f>IFERROR(B21/J21,0)</f>
        <v>1.33802779248138E-2</v>
      </c>
      <c r="O21" s="38">
        <f>IFERROR(I21/H21,0)</f>
        <v>2.7665860864893903E-2</v>
      </c>
      <c r="P21" s="36">
        <f>D21*250</f>
        <v>34500</v>
      </c>
      <c r="Q21" s="39">
        <f>ABS(P21-B21)/B21</f>
        <v>5.8931068931068928</v>
      </c>
    </row>
    <row r="22" spans="1:17" ht="15" thickBot="1" x14ac:dyDescent="0.35">
      <c r="A22" s="41" t="s">
        <v>33</v>
      </c>
      <c r="B22" s="1">
        <v>212942</v>
      </c>
      <c r="C22" s="2"/>
      <c r="D22" s="1">
        <v>5451</v>
      </c>
      <c r="E22" s="2"/>
      <c r="F22" s="1">
        <v>33526</v>
      </c>
      <c r="G22" s="1">
        <v>173965</v>
      </c>
      <c r="H22" s="1">
        <v>29255</v>
      </c>
      <c r="I22" s="2">
        <v>749</v>
      </c>
      <c r="J22" s="1">
        <v>1639206</v>
      </c>
      <c r="K22" s="1">
        <v>225205</v>
      </c>
      <c r="L22" s="1">
        <v>7278717</v>
      </c>
      <c r="M22" s="44"/>
      <c r="N22" s="37">
        <f>IFERROR(B22/J22,0)</f>
        <v>0.12990557623629978</v>
      </c>
      <c r="O22" s="38">
        <f>IFERROR(I22/H22,0)</f>
        <v>2.5602461117757647E-2</v>
      </c>
      <c r="P22" s="36">
        <f>D22*250</f>
        <v>1362750</v>
      </c>
      <c r="Q22" s="39">
        <f>ABS(P22-B22)/B22</f>
        <v>5.3996299461825288</v>
      </c>
    </row>
    <row r="23" spans="1:17" ht="15" thickBot="1" x14ac:dyDescent="0.35">
      <c r="A23" s="41" t="s">
        <v>9</v>
      </c>
      <c r="B23" s="1">
        <v>84457</v>
      </c>
      <c r="C23" s="2"/>
      <c r="D23" s="1">
        <v>2037</v>
      </c>
      <c r="E23" s="2"/>
      <c r="F23" s="1">
        <v>39639</v>
      </c>
      <c r="G23" s="1">
        <v>42781</v>
      </c>
      <c r="H23" s="1">
        <v>11091</v>
      </c>
      <c r="I23" s="2">
        <v>268</v>
      </c>
      <c r="J23" s="1">
        <v>1704670</v>
      </c>
      <c r="K23" s="1">
        <v>223860</v>
      </c>
      <c r="L23" s="1">
        <v>7614893</v>
      </c>
      <c r="M23" s="44"/>
      <c r="N23" s="37">
        <f>IFERROR(B23/J23,0)</f>
        <v>4.9544486616177913E-2</v>
      </c>
      <c r="O23" s="38">
        <f>IFERROR(I23/H23,0)</f>
        <v>2.4163736362816698E-2</v>
      </c>
      <c r="P23" s="36">
        <f>D23*250</f>
        <v>509250</v>
      </c>
      <c r="Q23" s="39">
        <f>ABS(P23-B23)/B23</f>
        <v>5.0296955847354274</v>
      </c>
    </row>
    <row r="24" spans="1:17" ht="15" thickBot="1" x14ac:dyDescent="0.35">
      <c r="A24" s="41" t="s">
        <v>25</v>
      </c>
      <c r="B24" s="1">
        <v>136318</v>
      </c>
      <c r="C24" s="2"/>
      <c r="D24" s="1">
        <v>3177</v>
      </c>
      <c r="E24" s="2"/>
      <c r="F24" s="1">
        <v>64724</v>
      </c>
      <c r="G24" s="1">
        <v>68417</v>
      </c>
      <c r="H24" s="1">
        <v>26476</v>
      </c>
      <c r="I24" s="2">
        <v>617</v>
      </c>
      <c r="J24" s="1">
        <v>1205736</v>
      </c>
      <c r="K24" s="1">
        <v>234182</v>
      </c>
      <c r="L24" s="1">
        <v>5148714</v>
      </c>
      <c r="M24" s="44"/>
      <c r="N24" s="37">
        <f>IFERROR(B24/J24,0)</f>
        <v>0.11305791649249919</v>
      </c>
      <c r="O24" s="38">
        <f>IFERROR(I24/H24,0)</f>
        <v>2.3304124490104244E-2</v>
      </c>
      <c r="P24" s="36">
        <f>D24*250</f>
        <v>794250</v>
      </c>
      <c r="Q24" s="39">
        <f>ABS(P24-B24)/B24</f>
        <v>4.8264499185727487</v>
      </c>
    </row>
    <row r="25" spans="1:17" ht="15" thickBot="1" x14ac:dyDescent="0.35">
      <c r="A25" s="41" t="s">
        <v>32</v>
      </c>
      <c r="B25" s="1">
        <v>87807</v>
      </c>
      <c r="C25" s="2"/>
      <c r="D25" s="1">
        <v>2002</v>
      </c>
      <c r="E25" s="2"/>
      <c r="F25" s="1">
        <v>80221</v>
      </c>
      <c r="G25" s="1">
        <v>5584</v>
      </c>
      <c r="H25" s="1">
        <v>15570</v>
      </c>
      <c r="I25" s="2">
        <v>355</v>
      </c>
      <c r="J25" s="1">
        <v>1791680</v>
      </c>
      <c r="K25" s="1">
        <v>317694</v>
      </c>
      <c r="L25" s="1">
        <v>5639632</v>
      </c>
      <c r="M25" s="44"/>
      <c r="N25" s="37">
        <f>IFERROR(B25/J25,0)</f>
        <v>4.9008193427397748E-2</v>
      </c>
      <c r="O25" s="38">
        <f>IFERROR(I25/H25,0)</f>
        <v>2.2800256904303148E-2</v>
      </c>
      <c r="P25" s="36">
        <f>D25*250</f>
        <v>500500</v>
      </c>
      <c r="Q25" s="39">
        <f>ABS(P25-B25)/B25</f>
        <v>4.7000011388613663</v>
      </c>
    </row>
    <row r="26" spans="1:17" ht="15" thickBot="1" x14ac:dyDescent="0.35">
      <c r="A26" s="41" t="s">
        <v>56</v>
      </c>
      <c r="B26" s="1">
        <v>13683</v>
      </c>
      <c r="C26" s="2"/>
      <c r="D26" s="2">
        <v>297</v>
      </c>
      <c r="E26" s="2"/>
      <c r="F26" s="1">
        <v>10011</v>
      </c>
      <c r="G26" s="1">
        <v>3375</v>
      </c>
      <c r="H26" s="1">
        <v>7635</v>
      </c>
      <c r="I26" s="2">
        <v>166</v>
      </c>
      <c r="J26" s="1">
        <v>502803</v>
      </c>
      <c r="K26" s="1">
        <v>280559</v>
      </c>
      <c r="L26" s="1">
        <v>1792147</v>
      </c>
      <c r="M26" s="44"/>
      <c r="N26" s="37">
        <f>IFERROR(B26/J26,0)</f>
        <v>2.7213441447246734E-2</v>
      </c>
      <c r="O26" s="38">
        <f>IFERROR(I26/H26,0)</f>
        <v>2.1741977734119188E-2</v>
      </c>
      <c r="P26" s="36">
        <f>D26*250</f>
        <v>74250</v>
      </c>
      <c r="Q26" s="39">
        <f>ABS(P26-B26)/B26</f>
        <v>4.4264415698311774</v>
      </c>
    </row>
    <row r="27" spans="1:17" ht="15" thickBot="1" x14ac:dyDescent="0.35">
      <c r="A27" s="41" t="s">
        <v>16</v>
      </c>
      <c r="B27" s="1">
        <v>302737</v>
      </c>
      <c r="C27" s="2"/>
      <c r="D27" s="1">
        <v>6537</v>
      </c>
      <c r="E27" s="2"/>
      <c r="F27" s="1">
        <v>67991</v>
      </c>
      <c r="G27" s="1">
        <v>228209</v>
      </c>
      <c r="H27" s="1">
        <v>28513</v>
      </c>
      <c r="I27" s="2">
        <v>616</v>
      </c>
      <c r="J27" s="1">
        <v>2995310</v>
      </c>
      <c r="K27" s="1">
        <v>282113</v>
      </c>
      <c r="L27" s="1">
        <v>10617423</v>
      </c>
      <c r="M27" s="44"/>
      <c r="N27" s="37">
        <f>IFERROR(B27/J27,0)</f>
        <v>0.10107033996481166</v>
      </c>
      <c r="O27" s="38">
        <f>IFERROR(I27/H27,0)</f>
        <v>2.1604180549223161E-2</v>
      </c>
      <c r="P27" s="36">
        <f>D27*250</f>
        <v>1634250</v>
      </c>
      <c r="Q27" s="39">
        <f>ABS(P27-B27)/B27</f>
        <v>4.3982499661422292</v>
      </c>
    </row>
    <row r="28" spans="1:17" ht="15" thickBot="1" x14ac:dyDescent="0.35">
      <c r="A28" s="41" t="s">
        <v>29</v>
      </c>
      <c r="B28" s="1">
        <v>138702</v>
      </c>
      <c r="C28" s="2"/>
      <c r="D28" s="1">
        <v>2949</v>
      </c>
      <c r="E28" s="2"/>
      <c r="F28" s="1">
        <v>16762</v>
      </c>
      <c r="G28" s="1">
        <v>118991</v>
      </c>
      <c r="H28" s="1">
        <v>16250</v>
      </c>
      <c r="I28" s="2">
        <v>345</v>
      </c>
      <c r="J28" s="1">
        <v>1982668</v>
      </c>
      <c r="K28" s="1">
        <v>232284</v>
      </c>
      <c r="L28" s="1">
        <v>8535519</v>
      </c>
      <c r="M28" s="44"/>
      <c r="N28" s="37">
        <f>IFERROR(B28/J28,0)</f>
        <v>6.9957249524378262E-2</v>
      </c>
      <c r="O28" s="38">
        <f>IFERROR(I28/H28,0)</f>
        <v>2.123076923076923E-2</v>
      </c>
      <c r="P28" s="36">
        <f>D28*250</f>
        <v>737250</v>
      </c>
      <c r="Q28" s="39">
        <f>ABS(P28-B28)/B28</f>
        <v>4.3153523381061554</v>
      </c>
    </row>
    <row r="29" spans="1:17" ht="15" thickBot="1" x14ac:dyDescent="0.35">
      <c r="A29" s="41" t="s">
        <v>15</v>
      </c>
      <c r="B29" s="1">
        <v>718174</v>
      </c>
      <c r="C29" s="2"/>
      <c r="D29" s="1">
        <v>15078</v>
      </c>
      <c r="E29" s="2"/>
      <c r="F29" s="1">
        <v>620262</v>
      </c>
      <c r="G29" s="1">
        <v>82834</v>
      </c>
      <c r="H29" s="1">
        <v>24768</v>
      </c>
      <c r="I29" s="2">
        <v>520</v>
      </c>
      <c r="J29" s="1">
        <v>5885282</v>
      </c>
      <c r="K29" s="1">
        <v>202970</v>
      </c>
      <c r="L29" s="1">
        <v>28995881</v>
      </c>
      <c r="M29" s="44"/>
      <c r="N29" s="37">
        <f>IFERROR(B29/J29,0)</f>
        <v>0.12202881697087752</v>
      </c>
      <c r="O29" s="38">
        <f>IFERROR(I29/H29,0)</f>
        <v>2.099483204134367E-2</v>
      </c>
      <c r="P29" s="36">
        <f>D29*250</f>
        <v>3769500</v>
      </c>
      <c r="Q29" s="39">
        <f>ABS(P29-B29)/B29</f>
        <v>4.2487280241278578</v>
      </c>
    </row>
    <row r="30" spans="1:17" ht="15" thickBot="1" x14ac:dyDescent="0.35">
      <c r="A30" s="41" t="s">
        <v>31</v>
      </c>
      <c r="B30" s="1">
        <v>75096</v>
      </c>
      <c r="C30" s="2"/>
      <c r="D30" s="1">
        <v>1524</v>
      </c>
      <c r="E30" s="2"/>
      <c r="F30" s="1">
        <v>45779</v>
      </c>
      <c r="G30" s="1">
        <v>27793</v>
      </c>
      <c r="H30" s="1">
        <v>24381</v>
      </c>
      <c r="I30" s="2">
        <v>495</v>
      </c>
      <c r="J30" s="1">
        <v>967840</v>
      </c>
      <c r="K30" s="1">
        <v>314218</v>
      </c>
      <c r="L30" s="1">
        <v>3080156</v>
      </c>
      <c r="M30" s="44"/>
      <c r="N30" s="37">
        <f>IFERROR(B30/J30,0)</f>
        <v>7.7591337411142339E-2</v>
      </c>
      <c r="O30" s="38">
        <f>IFERROR(I30/H30,0)</f>
        <v>2.0302694721299374E-2</v>
      </c>
      <c r="P30" s="36">
        <f>D30*250</f>
        <v>381000</v>
      </c>
      <c r="Q30" s="39">
        <f>ABS(P30-B30)/B30</f>
        <v>4.0735059124320872</v>
      </c>
    </row>
    <row r="31" spans="1:17" ht="15" thickBot="1" x14ac:dyDescent="0.35">
      <c r="A31" s="41" t="s">
        <v>13</v>
      </c>
      <c r="B31" s="1">
        <v>677660</v>
      </c>
      <c r="C31" s="2"/>
      <c r="D31" s="1">
        <v>13230</v>
      </c>
      <c r="E31" s="2"/>
      <c r="F31" s="1">
        <v>195447</v>
      </c>
      <c r="G31" s="1">
        <v>468983</v>
      </c>
      <c r="H31" s="1">
        <v>31552</v>
      </c>
      <c r="I31" s="2">
        <v>616</v>
      </c>
      <c r="J31" s="1">
        <v>5045344</v>
      </c>
      <c r="K31" s="1">
        <v>234910</v>
      </c>
      <c r="L31" s="1">
        <v>21477737</v>
      </c>
      <c r="M31" s="44"/>
      <c r="N31" s="37">
        <f>IFERROR(B31/J31,0)</f>
        <v>0.13431393379718012</v>
      </c>
      <c r="O31" s="38">
        <f>IFERROR(I31/H31,0)</f>
        <v>1.9523326572008115E-2</v>
      </c>
      <c r="P31" s="36">
        <f>D31*250</f>
        <v>3307500</v>
      </c>
      <c r="Q31" s="39">
        <f>ABS(P31-B31)/B31</f>
        <v>3.8807661659239145</v>
      </c>
    </row>
    <row r="32" spans="1:17" ht="15" thickBot="1" x14ac:dyDescent="0.35">
      <c r="A32" s="41" t="s">
        <v>10</v>
      </c>
      <c r="B32" s="1">
        <v>779945</v>
      </c>
      <c r="C32" s="2"/>
      <c r="D32" s="1">
        <v>14912</v>
      </c>
      <c r="E32" s="2"/>
      <c r="F32" s="1">
        <v>391209</v>
      </c>
      <c r="G32" s="1">
        <v>373824</v>
      </c>
      <c r="H32" s="1">
        <v>19739</v>
      </c>
      <c r="I32" s="2">
        <v>377</v>
      </c>
      <c r="J32" s="1">
        <v>13177186</v>
      </c>
      <c r="K32" s="1">
        <v>333496</v>
      </c>
      <c r="L32" s="1">
        <v>39512223</v>
      </c>
      <c r="M32" s="44"/>
      <c r="N32" s="37">
        <f>IFERROR(B32/J32,0)</f>
        <v>5.9189040816453528E-2</v>
      </c>
      <c r="O32" s="38">
        <f>IFERROR(I32/H32,0)</f>
        <v>1.909924514919702E-2</v>
      </c>
      <c r="P32" s="36">
        <f>D32*250</f>
        <v>3728000</v>
      </c>
      <c r="Q32" s="39">
        <f>ABS(P32-B32)/B32</f>
        <v>3.7798242183743724</v>
      </c>
    </row>
    <row r="33" spans="1:17" ht="15" thickBot="1" x14ac:dyDescent="0.35">
      <c r="A33" s="41" t="s">
        <v>38</v>
      </c>
      <c r="B33" s="1">
        <v>60128</v>
      </c>
      <c r="C33" s="2"/>
      <c r="D33" s="1">
        <v>1101</v>
      </c>
      <c r="E33" s="2"/>
      <c r="F33" s="1">
        <v>11168</v>
      </c>
      <c r="G33" s="1">
        <v>47859</v>
      </c>
      <c r="H33" s="1">
        <v>13458</v>
      </c>
      <c r="I33" s="2">
        <v>246</v>
      </c>
      <c r="J33" s="1">
        <v>1115105</v>
      </c>
      <c r="K33" s="1">
        <v>249594</v>
      </c>
      <c r="L33" s="1">
        <v>4467673</v>
      </c>
      <c r="M33" s="44"/>
      <c r="N33" s="37">
        <f>IFERROR(B33/J33,0)</f>
        <v>5.3921379601024118E-2</v>
      </c>
      <c r="O33" s="38">
        <f>IFERROR(I33/H33,0)</f>
        <v>1.8279090503789567E-2</v>
      </c>
      <c r="P33" s="36">
        <f>D33*250</f>
        <v>275250</v>
      </c>
      <c r="Q33" s="39">
        <f>ABS(P33-B33)/B33</f>
        <v>3.5777341671101648</v>
      </c>
    </row>
    <row r="34" spans="1:17" ht="15" thickBot="1" x14ac:dyDescent="0.35">
      <c r="A34" s="41" t="s">
        <v>37</v>
      </c>
      <c r="B34" s="1">
        <v>30342</v>
      </c>
      <c r="C34" s="2"/>
      <c r="D34" s="2">
        <v>521</v>
      </c>
      <c r="E34" s="2"/>
      <c r="F34" s="1">
        <v>5391</v>
      </c>
      <c r="G34" s="1">
        <v>24430</v>
      </c>
      <c r="H34" s="1">
        <v>7194</v>
      </c>
      <c r="I34" s="2">
        <v>124</v>
      </c>
      <c r="J34" s="1">
        <v>627951</v>
      </c>
      <c r="K34" s="1">
        <v>148883</v>
      </c>
      <c r="L34" s="1">
        <v>4217737</v>
      </c>
      <c r="M34" s="44"/>
      <c r="N34" s="37">
        <f>IFERROR(B34/J34,0)</f>
        <v>4.8319056741688446E-2</v>
      </c>
      <c r="O34" s="38">
        <f>IFERROR(I34/H34,0)</f>
        <v>1.7236586043925493E-2</v>
      </c>
      <c r="P34" s="36">
        <f>D34*250</f>
        <v>130250</v>
      </c>
      <c r="Q34" s="39">
        <f>ABS(P34-B34)/B34</f>
        <v>3.2927295497989584</v>
      </c>
    </row>
    <row r="35" spans="1:17" ht="15" thickBot="1" x14ac:dyDescent="0.35">
      <c r="A35" s="41" t="s">
        <v>35</v>
      </c>
      <c r="B35" s="1">
        <v>112836</v>
      </c>
      <c r="C35" s="2"/>
      <c r="D35" s="1">
        <v>1930</v>
      </c>
      <c r="E35" s="2"/>
      <c r="F35" s="1">
        <v>17210</v>
      </c>
      <c r="G35" s="1">
        <v>93696</v>
      </c>
      <c r="H35" s="1">
        <v>18385</v>
      </c>
      <c r="I35" s="2">
        <v>314</v>
      </c>
      <c r="J35" s="1">
        <v>1262465</v>
      </c>
      <c r="K35" s="1">
        <v>205699</v>
      </c>
      <c r="L35" s="1">
        <v>6137428</v>
      </c>
      <c r="M35" s="44"/>
      <c r="N35" s="37">
        <f>IFERROR(B35/J35,0)</f>
        <v>8.9377527297786474E-2</v>
      </c>
      <c r="O35" s="38">
        <f>IFERROR(I35/H35,0)</f>
        <v>1.7079140603753061E-2</v>
      </c>
      <c r="P35" s="36">
        <f>D35*250</f>
        <v>482500</v>
      </c>
      <c r="Q35" s="39">
        <f>ABS(P35-B35)/B35</f>
        <v>3.2761175511361622</v>
      </c>
    </row>
    <row r="36" spans="1:17" ht="15" thickBot="1" x14ac:dyDescent="0.35">
      <c r="A36" s="41" t="s">
        <v>36</v>
      </c>
      <c r="B36" s="1">
        <v>142863</v>
      </c>
      <c r="C36" s="2"/>
      <c r="D36" s="1">
        <v>2428</v>
      </c>
      <c r="E36" s="2"/>
      <c r="F36" s="1">
        <v>61232</v>
      </c>
      <c r="G36" s="1">
        <v>79203</v>
      </c>
      <c r="H36" s="1">
        <v>29137</v>
      </c>
      <c r="I36" s="2">
        <v>495</v>
      </c>
      <c r="J36" s="1">
        <v>1095421</v>
      </c>
      <c r="K36" s="1">
        <v>223410</v>
      </c>
      <c r="L36" s="1">
        <v>4903185</v>
      </c>
      <c r="M36" s="44"/>
      <c r="N36" s="37">
        <f>IFERROR(B36/J36,0)</f>
        <v>0.13041835057023737</v>
      </c>
      <c r="O36" s="38">
        <f>IFERROR(I36/H36,0)</f>
        <v>1.6988708514946632E-2</v>
      </c>
      <c r="P36" s="36">
        <f>D36*250</f>
        <v>607000</v>
      </c>
      <c r="Q36" s="39">
        <f>ABS(P36-B36)/B36</f>
        <v>3.2488257981422763</v>
      </c>
    </row>
    <row r="37" spans="1:17" ht="15" thickBot="1" x14ac:dyDescent="0.35">
      <c r="A37" s="41" t="s">
        <v>24</v>
      </c>
      <c r="B37" s="1">
        <v>191019</v>
      </c>
      <c r="C37" s="2"/>
      <c r="D37" s="1">
        <v>3207</v>
      </c>
      <c r="E37" s="2"/>
      <c r="F37" s="1">
        <v>167257</v>
      </c>
      <c r="G37" s="1">
        <v>20555</v>
      </c>
      <c r="H37" s="1">
        <v>18213</v>
      </c>
      <c r="I37" s="2">
        <v>306</v>
      </c>
      <c r="J37" s="1">
        <v>2749020</v>
      </c>
      <c r="K37" s="1">
        <v>262109</v>
      </c>
      <c r="L37" s="1">
        <v>10488084</v>
      </c>
      <c r="M37" s="44"/>
      <c r="N37" s="37">
        <f>IFERROR(B37/J37,0)</f>
        <v>6.9486216906388454E-2</v>
      </c>
      <c r="O37" s="38">
        <f>IFERROR(I37/H37,0)</f>
        <v>1.6801185966068194E-2</v>
      </c>
      <c r="P37" s="36">
        <f>D37*250</f>
        <v>801750</v>
      </c>
      <c r="Q37" s="39">
        <f>ABS(P37-B37)/B37</f>
        <v>3.1972264539129616</v>
      </c>
    </row>
    <row r="38" spans="1:17" ht="15" thickBot="1" x14ac:dyDescent="0.35">
      <c r="A38" s="41" t="s">
        <v>41</v>
      </c>
      <c r="B38" s="1">
        <v>78558</v>
      </c>
      <c r="C38" s="2"/>
      <c r="D38" s="1">
        <v>1261</v>
      </c>
      <c r="E38" s="2"/>
      <c r="F38" s="1">
        <v>56574</v>
      </c>
      <c r="G38" s="1">
        <v>20723</v>
      </c>
      <c r="H38" s="1">
        <v>24899</v>
      </c>
      <c r="I38" s="2">
        <v>400</v>
      </c>
      <c r="J38" s="1">
        <v>727683</v>
      </c>
      <c r="K38" s="1">
        <v>230639</v>
      </c>
      <c r="L38" s="1">
        <v>3155070</v>
      </c>
      <c r="M38" s="44"/>
      <c r="N38" s="37">
        <f>IFERROR(B38/J38,0)</f>
        <v>0.10795634912455011</v>
      </c>
      <c r="O38" s="38">
        <f>IFERROR(I38/H38,0)</f>
        <v>1.6064902204907829E-2</v>
      </c>
      <c r="P38" s="36">
        <f>D38*250</f>
        <v>315250</v>
      </c>
      <c r="Q38" s="39">
        <f>ABS(P38-B38)/B38</f>
        <v>3.0129585783752133</v>
      </c>
    </row>
    <row r="39" spans="1:17" ht="15" thickBot="1" x14ac:dyDescent="0.35">
      <c r="A39" s="41" t="s">
        <v>34</v>
      </c>
      <c r="B39" s="1">
        <v>74082</v>
      </c>
      <c r="C39" s="2"/>
      <c r="D39" s="1">
        <v>1173</v>
      </c>
      <c r="E39" s="2"/>
      <c r="F39" s="1">
        <v>66747</v>
      </c>
      <c r="G39" s="1">
        <v>6162</v>
      </c>
      <c r="H39" s="1">
        <v>24548</v>
      </c>
      <c r="I39" s="2">
        <v>389</v>
      </c>
      <c r="J39" s="1">
        <v>876022</v>
      </c>
      <c r="K39" s="1">
        <v>290285</v>
      </c>
      <c r="L39" s="1">
        <v>3017804</v>
      </c>
      <c r="M39" s="44"/>
      <c r="N39" s="37">
        <f>IFERROR(B39/J39,0)</f>
        <v>8.4566369337756353E-2</v>
      </c>
      <c r="O39" s="38">
        <f>IFERROR(I39/H39,0)</f>
        <v>1.5846504806908912E-2</v>
      </c>
      <c r="P39" s="36">
        <f>D39*250</f>
        <v>293250</v>
      </c>
      <c r="Q39" s="39">
        <f>ABS(P39-B39)/B39</f>
        <v>2.9584514456953106</v>
      </c>
    </row>
    <row r="40" spans="1:17" ht="13.5" thickBot="1" x14ac:dyDescent="0.35">
      <c r="A40" s="42" t="s">
        <v>65</v>
      </c>
      <c r="B40" s="1">
        <v>39684</v>
      </c>
      <c r="C40" s="2"/>
      <c r="D40" s="2">
        <v>599</v>
      </c>
      <c r="E40" s="2"/>
      <c r="F40" s="1">
        <v>2267</v>
      </c>
      <c r="G40" s="1">
        <v>36818</v>
      </c>
      <c r="H40" s="1">
        <v>11717</v>
      </c>
      <c r="I40" s="2">
        <v>177</v>
      </c>
      <c r="J40" s="1">
        <v>464073</v>
      </c>
      <c r="K40" s="1">
        <v>137018</v>
      </c>
      <c r="L40" s="1">
        <v>3386941</v>
      </c>
      <c r="M40" s="44"/>
      <c r="N40" s="37">
        <f>IFERROR(B40/J40,0)</f>
        <v>8.5512408608128462E-2</v>
      </c>
      <c r="O40" s="38">
        <f>IFERROR(I40/H40,0)</f>
        <v>1.5106255867542887E-2</v>
      </c>
      <c r="P40" s="36">
        <f>D40*250</f>
        <v>149750</v>
      </c>
      <c r="Q40" s="39">
        <f>ABS(P40-B40)/B40</f>
        <v>2.7735611329503076</v>
      </c>
    </row>
    <row r="41" spans="1:17" ht="15" thickBot="1" x14ac:dyDescent="0.35">
      <c r="A41" s="41" t="s">
        <v>51</v>
      </c>
      <c r="B41" s="1">
        <v>9871</v>
      </c>
      <c r="C41" s="2"/>
      <c r="D41" s="2">
        <v>146</v>
      </c>
      <c r="E41" s="2"/>
      <c r="F41" s="1">
        <v>7500</v>
      </c>
      <c r="G41" s="1">
        <v>2225</v>
      </c>
      <c r="H41" s="1">
        <v>9236</v>
      </c>
      <c r="I41" s="2">
        <v>137</v>
      </c>
      <c r="J41" s="1">
        <v>298555</v>
      </c>
      <c r="K41" s="1">
        <v>279342</v>
      </c>
      <c r="L41" s="1">
        <v>1068778</v>
      </c>
      <c r="M41" s="44"/>
      <c r="N41" s="37">
        <f>IFERROR(B41/J41,0)</f>
        <v>3.3062584783373247E-2</v>
      </c>
      <c r="O41" s="38">
        <f>IFERROR(I41/H41,0)</f>
        <v>1.4833261152013858E-2</v>
      </c>
      <c r="P41" s="36">
        <f>D41*250</f>
        <v>36500</v>
      </c>
      <c r="Q41" s="39">
        <f>ABS(P41-B41)/B41</f>
        <v>2.6977003343126329</v>
      </c>
    </row>
    <row r="42" spans="1:17" ht="15" thickBot="1" x14ac:dyDescent="0.35">
      <c r="A42" s="41" t="s">
        <v>22</v>
      </c>
      <c r="B42" s="1">
        <v>97279</v>
      </c>
      <c r="C42" s="2"/>
      <c r="D42" s="1">
        <v>1238</v>
      </c>
      <c r="E42" s="2"/>
      <c r="F42" s="1">
        <v>83184</v>
      </c>
      <c r="G42" s="1">
        <v>12857</v>
      </c>
      <c r="H42" s="1">
        <v>16708</v>
      </c>
      <c r="I42" s="2">
        <v>213</v>
      </c>
      <c r="J42" s="1">
        <v>1412537</v>
      </c>
      <c r="K42" s="1">
        <v>242602</v>
      </c>
      <c r="L42" s="1">
        <v>5822434</v>
      </c>
      <c r="M42" s="44"/>
      <c r="N42" s="37">
        <f>IFERROR(B42/J42,0)</f>
        <v>6.8868284512193303E-2</v>
      </c>
      <c r="O42" s="38">
        <f>IFERROR(I42/H42,0)</f>
        <v>1.2748384007661E-2</v>
      </c>
      <c r="P42" s="36">
        <f>D42*250</f>
        <v>309500</v>
      </c>
      <c r="Q42" s="39">
        <f>ABS(P42-B42)/B42</f>
        <v>2.1815705342365774</v>
      </c>
    </row>
    <row r="43" spans="1:17" ht="15" thickBot="1" x14ac:dyDescent="0.35">
      <c r="A43" s="41" t="s">
        <v>46</v>
      </c>
      <c r="B43" s="1">
        <v>74567</v>
      </c>
      <c r="C43" s="2"/>
      <c r="D43" s="2">
        <v>939</v>
      </c>
      <c r="E43" s="2"/>
      <c r="F43" s="1">
        <v>63135</v>
      </c>
      <c r="G43" s="1">
        <v>10493</v>
      </c>
      <c r="H43" s="1">
        <v>18844</v>
      </c>
      <c r="I43" s="2">
        <v>237</v>
      </c>
      <c r="J43" s="1">
        <v>1084302</v>
      </c>
      <c r="K43" s="1">
        <v>274023</v>
      </c>
      <c r="L43" s="1">
        <v>3956971</v>
      </c>
      <c r="M43" s="44"/>
      <c r="N43" s="37">
        <f>IFERROR(B43/J43,0)</f>
        <v>6.8769586332958904E-2</v>
      </c>
      <c r="O43" s="38">
        <f>IFERROR(I43/H43,0)</f>
        <v>1.2576947569518149E-2</v>
      </c>
      <c r="P43" s="36">
        <f>D43*250</f>
        <v>234750</v>
      </c>
      <c r="Q43" s="39">
        <f>ABS(P43-B43)/B43</f>
        <v>2.1481754663591133</v>
      </c>
    </row>
    <row r="44" spans="1:17" ht="15" thickBot="1" x14ac:dyDescent="0.35">
      <c r="A44" s="41" t="s">
        <v>20</v>
      </c>
      <c r="B44" s="1">
        <v>180497</v>
      </c>
      <c r="C44" s="2"/>
      <c r="D44" s="1">
        <v>2196</v>
      </c>
      <c r="E44" s="2"/>
      <c r="F44" s="1">
        <v>163181</v>
      </c>
      <c r="G44" s="1">
        <v>15120</v>
      </c>
      <c r="H44" s="1">
        <v>26430</v>
      </c>
      <c r="I44" s="2">
        <v>322</v>
      </c>
      <c r="J44" s="1">
        <v>2597482</v>
      </c>
      <c r="K44" s="1">
        <v>380351</v>
      </c>
      <c r="L44" s="1">
        <v>6829174</v>
      </c>
      <c r="M44" s="44"/>
      <c r="N44" s="37">
        <f>IFERROR(B44/J44,0)</f>
        <v>6.9489220714522751E-2</v>
      </c>
      <c r="O44" s="38">
        <f>IFERROR(I44/H44,0)</f>
        <v>1.2183125236473705E-2</v>
      </c>
      <c r="P44" s="36">
        <f>D44*250</f>
        <v>549000</v>
      </c>
      <c r="Q44" s="39">
        <f>ABS(P44-B44)/B44</f>
        <v>2.0416017994758917</v>
      </c>
    </row>
    <row r="45" spans="1:17" ht="15" thickBot="1" x14ac:dyDescent="0.35">
      <c r="A45" s="41" t="s">
        <v>49</v>
      </c>
      <c r="B45" s="1">
        <v>36959</v>
      </c>
      <c r="C45" s="2"/>
      <c r="D45" s="2">
        <v>438</v>
      </c>
      <c r="E45" s="2"/>
      <c r="F45" s="1">
        <v>19915</v>
      </c>
      <c r="G45" s="1">
        <v>16606</v>
      </c>
      <c r="H45" s="1">
        <v>20681</v>
      </c>
      <c r="I45" s="2">
        <v>245</v>
      </c>
      <c r="J45" s="1">
        <v>285137</v>
      </c>
      <c r="K45" s="1">
        <v>159556</v>
      </c>
      <c r="L45" s="1">
        <v>1787065</v>
      </c>
      <c r="M45" s="44"/>
      <c r="N45" s="37">
        <f>IFERROR(B45/J45,0)</f>
        <v>0.1296183939650063</v>
      </c>
      <c r="O45" s="38">
        <f>IFERROR(I45/H45,0)</f>
        <v>1.1846622503747401E-2</v>
      </c>
      <c r="P45" s="36">
        <f>D45*250</f>
        <v>109500</v>
      </c>
      <c r="Q45" s="39">
        <f>ABS(P45-B45)/B45</f>
        <v>1.9627424984442219</v>
      </c>
    </row>
    <row r="46" spans="1:17" ht="15" thickBot="1" x14ac:dyDescent="0.35">
      <c r="A46" s="41" t="s">
        <v>45</v>
      </c>
      <c r="B46" s="1">
        <v>53238</v>
      </c>
      <c r="C46" s="2"/>
      <c r="D46" s="2">
        <v>596</v>
      </c>
      <c r="E46" s="2"/>
      <c r="F46" s="1">
        <v>37956</v>
      </c>
      <c r="G46" s="1">
        <v>14686</v>
      </c>
      <c r="H46" s="1">
        <v>18274</v>
      </c>
      <c r="I46" s="2">
        <v>205</v>
      </c>
      <c r="J46" s="1">
        <v>474749</v>
      </c>
      <c r="K46" s="1">
        <v>162958</v>
      </c>
      <c r="L46" s="1">
        <v>2913314</v>
      </c>
      <c r="M46" s="44"/>
      <c r="N46" s="37">
        <f>IFERROR(B46/J46,0)</f>
        <v>0.11213925674409003</v>
      </c>
      <c r="O46" s="38">
        <f>IFERROR(I46/H46,0)</f>
        <v>1.1218124110758454E-2</v>
      </c>
      <c r="P46" s="36">
        <f>D46*250</f>
        <v>149000</v>
      </c>
      <c r="Q46" s="39">
        <f>ABS(P46-B46)/B46</f>
        <v>1.7987527705774071</v>
      </c>
    </row>
    <row r="47" spans="1:17" ht="15" thickBot="1" x14ac:dyDescent="0.35">
      <c r="A47" s="41" t="s">
        <v>54</v>
      </c>
      <c r="B47" s="1">
        <v>18075</v>
      </c>
      <c r="C47" s="2"/>
      <c r="D47" s="2">
        <v>198</v>
      </c>
      <c r="E47" s="2"/>
      <c r="F47" s="1">
        <v>15068</v>
      </c>
      <c r="G47" s="1">
        <v>2809</v>
      </c>
      <c r="H47" s="1">
        <v>20432</v>
      </c>
      <c r="I47" s="2">
        <v>224</v>
      </c>
      <c r="J47" s="1">
        <v>173704</v>
      </c>
      <c r="K47" s="1">
        <v>196351</v>
      </c>
      <c r="L47" s="1">
        <v>884659</v>
      </c>
      <c r="M47" s="44"/>
      <c r="N47" s="37">
        <f>IFERROR(B47/J47,0)</f>
        <v>0.1040563257034956</v>
      </c>
      <c r="O47" s="38">
        <f>IFERROR(I47/H47,0)</f>
        <v>1.0963194988253719E-2</v>
      </c>
      <c r="P47" s="36">
        <f>D47*250</f>
        <v>49500</v>
      </c>
      <c r="Q47" s="39">
        <f>ABS(P47-B47)/B47</f>
        <v>1.7385892116182573</v>
      </c>
    </row>
    <row r="48" spans="1:17" ht="15" thickBot="1" x14ac:dyDescent="0.35">
      <c r="A48" s="41" t="s">
        <v>50</v>
      </c>
      <c r="B48" s="1">
        <v>40387</v>
      </c>
      <c r="C48" s="2"/>
      <c r="D48" s="2">
        <v>442</v>
      </c>
      <c r="E48" s="2"/>
      <c r="F48" s="1">
        <v>30509</v>
      </c>
      <c r="G48" s="1">
        <v>9436</v>
      </c>
      <c r="H48" s="1">
        <v>20878</v>
      </c>
      <c r="I48" s="2">
        <v>228</v>
      </c>
      <c r="J48" s="1">
        <v>420291</v>
      </c>
      <c r="K48" s="1">
        <v>217271</v>
      </c>
      <c r="L48" s="1">
        <v>1934408</v>
      </c>
      <c r="M48" s="44"/>
      <c r="N48" s="37">
        <f>IFERROR(B48/J48,0)</f>
        <v>9.6092945126115006E-2</v>
      </c>
      <c r="O48" s="38">
        <f>IFERROR(I48/H48,0)</f>
        <v>1.0920586263052017E-2</v>
      </c>
      <c r="P48" s="36">
        <f>D48*250</f>
        <v>110500</v>
      </c>
      <c r="Q48" s="39">
        <f>ABS(P48-B48)/B48</f>
        <v>1.7360289201970931</v>
      </c>
    </row>
    <row r="49" spans="1:17" ht="15" thickBot="1" x14ac:dyDescent="0.35">
      <c r="A49" s="41" t="s">
        <v>47</v>
      </c>
      <c r="B49" s="1">
        <v>11217</v>
      </c>
      <c r="C49" s="2"/>
      <c r="D49" s="2">
        <v>120</v>
      </c>
      <c r="E49" s="2"/>
      <c r="F49" s="1">
        <v>4394</v>
      </c>
      <c r="G49" s="1">
        <v>6703</v>
      </c>
      <c r="H49" s="1">
        <v>7922</v>
      </c>
      <c r="I49" s="2">
        <v>85</v>
      </c>
      <c r="J49" s="1">
        <v>372617</v>
      </c>
      <c r="K49" s="1">
        <v>263171</v>
      </c>
      <c r="L49" s="1">
        <v>1415872</v>
      </c>
      <c r="M49" s="45"/>
      <c r="N49" s="37">
        <f>IFERROR(B49/J49,0)</f>
        <v>3.0103296414280615E-2</v>
      </c>
      <c r="O49" s="38">
        <f>IFERROR(I49/H49,0)</f>
        <v>1.0729613733905579E-2</v>
      </c>
      <c r="P49" s="36">
        <f>D49*250</f>
        <v>30000</v>
      </c>
      <c r="Q49" s="39">
        <f>ABS(P49-B49)/B49</f>
        <v>1.6745119015779619</v>
      </c>
    </row>
    <row r="50" spans="1:17" ht="15" thickBot="1" x14ac:dyDescent="0.35">
      <c r="A50" s="41" t="s">
        <v>53</v>
      </c>
      <c r="B50" s="1">
        <v>17230</v>
      </c>
      <c r="C50" s="2"/>
      <c r="D50" s="2">
        <v>184</v>
      </c>
      <c r="E50" s="2"/>
      <c r="F50" s="1">
        <v>14060</v>
      </c>
      <c r="G50" s="1">
        <v>2986</v>
      </c>
      <c r="H50" s="1">
        <v>22610</v>
      </c>
      <c r="I50" s="2">
        <v>241</v>
      </c>
      <c r="J50" s="1">
        <v>225193</v>
      </c>
      <c r="K50" s="1">
        <v>295505</v>
      </c>
      <c r="L50" s="1">
        <v>762062</v>
      </c>
      <c r="M50" s="44"/>
      <c r="N50" s="37">
        <f>IFERROR(B50/J50,0)</f>
        <v>7.6512147358043986E-2</v>
      </c>
      <c r="O50" s="38">
        <f>IFERROR(I50/H50,0)</f>
        <v>1.0659000442282176E-2</v>
      </c>
      <c r="P50" s="36">
        <f>D50*250</f>
        <v>46000</v>
      </c>
      <c r="Q50" s="39">
        <f>ABS(P50-B50)/B50</f>
        <v>1.669762042948346</v>
      </c>
    </row>
    <row r="51" spans="1:17" ht="15" thickBot="1" x14ac:dyDescent="0.35">
      <c r="A51" s="41" t="s">
        <v>55</v>
      </c>
      <c r="B51" s="1">
        <v>4747</v>
      </c>
      <c r="C51" s="2"/>
      <c r="D51" s="2">
        <v>49</v>
      </c>
      <c r="E51" s="2"/>
      <c r="F51" s="1">
        <v>4044</v>
      </c>
      <c r="G51" s="2">
        <v>654</v>
      </c>
      <c r="H51" s="1">
        <v>8202</v>
      </c>
      <c r="I51" s="2">
        <v>85</v>
      </c>
      <c r="J51" s="1">
        <v>141795</v>
      </c>
      <c r="K51" s="1">
        <v>244998</v>
      </c>
      <c r="L51" s="1">
        <v>578759</v>
      </c>
      <c r="M51" s="44"/>
      <c r="N51" s="37">
        <f>IFERROR(B51/J51,0)</f>
        <v>3.3477908247822562E-2</v>
      </c>
      <c r="O51" s="38">
        <f>IFERROR(I51/H51,0)</f>
        <v>1.0363326018044379E-2</v>
      </c>
      <c r="P51" s="36">
        <f>D51*250</f>
        <v>12250</v>
      </c>
      <c r="Q51" s="39">
        <f>ABS(P51-B51)/B51</f>
        <v>1.580577206656836</v>
      </c>
    </row>
    <row r="52" spans="1:17" ht="15" thickBot="1" x14ac:dyDescent="0.35">
      <c r="A52" s="41" t="s">
        <v>28</v>
      </c>
      <c r="B52" s="1">
        <v>61775</v>
      </c>
      <c r="C52" s="2"/>
      <c r="D52" s="2">
        <v>437</v>
      </c>
      <c r="E52" s="2"/>
      <c r="F52" s="1">
        <v>50492</v>
      </c>
      <c r="G52" s="1">
        <v>10846</v>
      </c>
      <c r="H52" s="1">
        <v>19269</v>
      </c>
      <c r="I52" s="2">
        <v>136</v>
      </c>
      <c r="J52" s="1">
        <v>943866</v>
      </c>
      <c r="K52" s="1">
        <v>294410</v>
      </c>
      <c r="L52" s="1">
        <v>3205958</v>
      </c>
      <c r="M52" s="44"/>
      <c r="N52" s="37">
        <f>IFERROR(B52/J52,0)</f>
        <v>6.5448909061243857E-2</v>
      </c>
      <c r="O52" s="38">
        <f>IFERROR(I52/H52,0)</f>
        <v>7.0579687581088799E-3</v>
      </c>
      <c r="P52" s="36">
        <f>D52*250</f>
        <v>109250</v>
      </c>
      <c r="Q52" s="39">
        <f>ABS(P52-B52)/B52</f>
        <v>0.76851477134763257</v>
      </c>
    </row>
    <row r="53" spans="1:17" ht="15" thickBot="1" x14ac:dyDescent="0.35">
      <c r="A53" s="41" t="s">
        <v>52</v>
      </c>
      <c r="B53" s="1">
        <v>6658</v>
      </c>
      <c r="C53" s="2"/>
      <c r="D53" s="2">
        <v>45</v>
      </c>
      <c r="E53" s="2"/>
      <c r="F53" s="1">
        <v>2213</v>
      </c>
      <c r="G53" s="1">
        <v>4400</v>
      </c>
      <c r="H53" s="1">
        <v>9101</v>
      </c>
      <c r="I53" s="2">
        <v>62</v>
      </c>
      <c r="J53" s="1">
        <v>418293</v>
      </c>
      <c r="K53" s="1">
        <v>571794</v>
      </c>
      <c r="L53" s="1">
        <v>731545</v>
      </c>
      <c r="M53" s="44"/>
      <c r="N53" s="37">
        <f>IFERROR(B53/J53,0)</f>
        <v>1.5917072482685583E-2</v>
      </c>
      <c r="O53" s="38">
        <f>IFERROR(I53/H53,0)</f>
        <v>6.8124381936050986E-3</v>
      </c>
      <c r="P53" s="36">
        <f>D53*250</f>
        <v>11250</v>
      </c>
      <c r="Q53" s="39">
        <f>ABS(P53-B53)/B53</f>
        <v>0.68969660558726342</v>
      </c>
    </row>
    <row r="54" spans="1:17" ht="13.5" thickBot="1" x14ac:dyDescent="0.35">
      <c r="A54" s="54" t="s">
        <v>66</v>
      </c>
      <c r="B54" s="55">
        <v>1242</v>
      </c>
      <c r="C54" s="56"/>
      <c r="D54" s="56">
        <v>19</v>
      </c>
      <c r="E54" s="56"/>
      <c r="F54" s="55">
        <v>1174</v>
      </c>
      <c r="G54" s="56">
        <v>49</v>
      </c>
      <c r="H54" s="56"/>
      <c r="I54" s="56"/>
      <c r="J54" s="55">
        <v>18980</v>
      </c>
      <c r="K54" s="56"/>
      <c r="L54" s="56"/>
      <c r="M54" s="44"/>
      <c r="N54" s="37">
        <f>IFERROR(B54/J54,0)</f>
        <v>6.5437302423603794E-2</v>
      </c>
      <c r="O54" s="38">
        <f>IFERROR(I54/H54,0)</f>
        <v>0</v>
      </c>
      <c r="P54" s="36">
        <f>D54*250</f>
        <v>4750</v>
      </c>
      <c r="Q54" s="39">
        <f>ABS(P54-B54)/B54</f>
        <v>2.8244766505636072</v>
      </c>
    </row>
    <row r="55" spans="1:17" ht="13.5" thickBot="1" x14ac:dyDescent="0.35">
      <c r="A55" s="42" t="s">
        <v>64</v>
      </c>
      <c r="B55" s="1">
        <v>2074</v>
      </c>
      <c r="C55" s="2"/>
      <c r="D55" s="2">
        <v>31</v>
      </c>
      <c r="E55" s="2"/>
      <c r="F55" s="1">
        <v>1450</v>
      </c>
      <c r="G55" s="2">
        <v>593</v>
      </c>
      <c r="H55" s="2"/>
      <c r="I55" s="2"/>
      <c r="J55" s="1">
        <v>45823</v>
      </c>
      <c r="K55" s="2"/>
      <c r="L55" s="2"/>
      <c r="M55" s="44"/>
      <c r="N55" s="37">
        <f>IFERROR(B55/J55,0)</f>
        <v>4.5261113414660763E-2</v>
      </c>
      <c r="O55" s="38">
        <f>IFERROR(I55/H55,0)</f>
        <v>0</v>
      </c>
      <c r="P55" s="36">
        <f>D55*250</f>
        <v>7750</v>
      </c>
      <c r="Q55" s="39">
        <f>ABS(P55-B55)/B55</f>
        <v>2.7367405978784958</v>
      </c>
    </row>
    <row r="56" spans="1:17" ht="13.5" thickBot="1" x14ac:dyDescent="0.35">
      <c r="A56" s="51" t="s">
        <v>67</v>
      </c>
      <c r="B56" s="13">
        <v>62</v>
      </c>
      <c r="C56" s="13"/>
      <c r="D56" s="13">
        <v>2</v>
      </c>
      <c r="E56" s="13"/>
      <c r="F56" s="13">
        <v>29</v>
      </c>
      <c r="G56" s="13">
        <v>31</v>
      </c>
      <c r="H56" s="13"/>
      <c r="I56" s="13"/>
      <c r="J56" s="29">
        <v>18915</v>
      </c>
      <c r="K56" s="13"/>
      <c r="L56" s="13"/>
      <c r="M56" s="45"/>
      <c r="N56" s="37">
        <f>IFERROR(B56/J56,0)</f>
        <v>3.2778218345228655E-3</v>
      </c>
      <c r="O56" s="38">
        <f>IFERROR(I56/H56,0)</f>
        <v>0</v>
      </c>
      <c r="P56" s="36">
        <f>D56*250</f>
        <v>500</v>
      </c>
      <c r="Q56" s="39">
        <f>ABS(P56-B56)/B56</f>
        <v>7.064516129032258</v>
      </c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7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2"/>
      <c r="I58" s="2"/>
      <c r="J58" s="1"/>
      <c r="K58" s="1"/>
      <c r="L58" s="5"/>
      <c r="M58" s="47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7"/>
      <c r="N59" s="28"/>
    </row>
    <row r="60" spans="1:17" ht="13.5" thickBot="1" x14ac:dyDescent="0.35">
      <c r="A60" s="3"/>
      <c r="B60" s="1"/>
      <c r="C60" s="2"/>
      <c r="D60" s="2"/>
      <c r="E60" s="2"/>
      <c r="F60" s="2"/>
      <c r="G60" s="1"/>
      <c r="H60" s="1"/>
      <c r="I60" s="2"/>
      <c r="J60" s="1"/>
      <c r="K60" s="1"/>
      <c r="L60" s="5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8"/>
      <c r="N61" s="28"/>
    </row>
    <row r="62" spans="1:17" ht="15" thickBot="1" x14ac:dyDescent="0.35">
      <c r="A62" s="3"/>
      <c r="B62" s="2"/>
      <c r="C62" s="2"/>
      <c r="D62" s="2"/>
      <c r="E62" s="2"/>
      <c r="F62" s="2"/>
      <c r="G62" s="2"/>
      <c r="H62" s="2"/>
      <c r="I62" s="2"/>
      <c r="J62" s="1"/>
      <c r="K62" s="1"/>
      <c r="L62" s="6"/>
      <c r="M62" s="48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7"/>
    </row>
    <row r="64" spans="1:17" ht="13.5" thickBot="1" x14ac:dyDescent="0.35">
      <c r="A64" s="3"/>
      <c r="B64" s="1"/>
      <c r="C64" s="2"/>
      <c r="D64" s="2"/>
      <c r="E64" s="2"/>
      <c r="F64" s="2"/>
      <c r="G64" s="1"/>
      <c r="H64" s="2"/>
      <c r="I64" s="2"/>
      <c r="J64" s="1"/>
      <c r="K64" s="1"/>
      <c r="L64" s="5"/>
      <c r="M64" s="47"/>
      <c r="N64" s="28"/>
    </row>
    <row r="65" spans="1:14" ht="13.5" thickBot="1" x14ac:dyDescent="0.35">
      <c r="A65" s="3"/>
      <c r="B65" s="2"/>
      <c r="C65" s="2"/>
      <c r="D65" s="2"/>
      <c r="E65" s="2"/>
      <c r="F65" s="2"/>
      <c r="G65" s="2"/>
      <c r="H65" s="2"/>
      <c r="I65" s="2"/>
      <c r="J65" s="1"/>
      <c r="K65" s="1"/>
      <c r="L65" s="5"/>
      <c r="M65" s="47"/>
      <c r="N65" s="28"/>
    </row>
    <row r="66" spans="1:14" ht="13.5" thickBot="1" x14ac:dyDescent="0.35">
      <c r="A66" s="12"/>
      <c r="B66" s="13"/>
      <c r="C66" s="13"/>
      <c r="D66" s="13"/>
      <c r="E66" s="13"/>
      <c r="F66" s="13"/>
      <c r="G66" s="13"/>
      <c r="H66" s="13"/>
      <c r="I66" s="13"/>
      <c r="J66" s="29"/>
      <c r="K66" s="29"/>
      <c r="L66" s="30"/>
      <c r="M66" s="47"/>
    </row>
  </sheetData>
  <autoFilter ref="A1:Q66" xr:uid="{12D28914-9960-424B-9191-A9DEC2EE988A}">
    <sortState xmlns:xlrd2="http://schemas.microsoft.com/office/spreadsheetml/2017/richdata2" ref="A2:Q66">
      <sortCondition descending="1" ref="O1:O66"/>
    </sortState>
  </autoFilter>
  <conditionalFormatting sqref="N2:N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2" r:id="rId1" display="https://www.worldometers.info/coronavirus/usa/california/" xr:uid="{46D6980C-89D1-4963-8DD4-4DA6C3CAC122}"/>
    <hyperlink ref="A29" r:id="rId2" display="https://www.worldometers.info/coronavirus/usa/texas/" xr:uid="{1820FFB6-698E-4B8B-8FE6-7B10E2C67F11}"/>
    <hyperlink ref="A31" r:id="rId3" display="https://www.worldometers.info/coronavirus/usa/florida/" xr:uid="{CA32793D-8C08-4C1F-A63B-0717FC8C8C68}"/>
    <hyperlink ref="A5" r:id="rId4" display="https://www.worldometers.info/coronavirus/usa/new-york/" xr:uid="{190C0E27-B924-4AF1-B315-5FD3338B4613}"/>
    <hyperlink ref="A27" r:id="rId5" display="https://www.worldometers.info/coronavirus/usa/georgia/" xr:uid="{714B07F5-B092-4EE2-ACA6-BC7CF31E0249}"/>
    <hyperlink ref="A17" r:id="rId6" display="https://www.worldometers.info/coronavirus/usa/illinois/" xr:uid="{6F930E2A-DC13-4806-AAE8-9037E297EAC8}"/>
    <hyperlink ref="A22" r:id="rId7" display="https://www.worldometers.info/coronavirus/usa/arizona/" xr:uid="{568D42A4-EB51-484E-A15C-85E177706134}"/>
    <hyperlink ref="A3" r:id="rId8" display="https://www.worldometers.info/coronavirus/usa/new-jersey/" xr:uid="{81EC9E08-30B3-436B-931C-E7A44A911909}"/>
    <hyperlink ref="A37" r:id="rId9" display="https://www.worldometers.info/coronavirus/usa/north-carolina/" xr:uid="{64FF0645-19B9-48FC-B968-150CA2E786A7}"/>
    <hyperlink ref="A44" r:id="rId10" display="https://www.worldometers.info/coronavirus/usa/tennessee/" xr:uid="{EF9322C8-DAFC-439A-B118-F94657C880B9}"/>
    <hyperlink ref="A12" r:id="rId11" display="https://www.worldometers.info/coronavirus/usa/louisiana/" xr:uid="{B8A474ED-305A-48DA-AB29-2AB512EAB469}"/>
    <hyperlink ref="A8" r:id="rId12" display="https://www.worldometers.info/coronavirus/usa/pennsylvania/" xr:uid="{A69AA469-E1E6-46D9-B927-757C50CD8518}"/>
    <hyperlink ref="A36" r:id="rId13" display="https://www.worldometers.info/coronavirus/usa/alabama/" xr:uid="{4D5163D4-67ED-495F-AB73-3FBAA2824DCA}"/>
    <hyperlink ref="A14" r:id="rId14" display="https://www.worldometers.info/coronavirus/usa/ohio/" xr:uid="{C1244421-65D2-4C72-8CE4-AF7752030D9A}"/>
    <hyperlink ref="A28" r:id="rId15" display="https://www.worldometers.info/coronavirus/usa/virginia/" xr:uid="{E1295EE3-F885-4E6C-8A7D-33292095E880}"/>
    <hyperlink ref="A24" r:id="rId16" display="https://www.worldometers.info/coronavirus/usa/south-carolina/" xr:uid="{0F30B778-F49C-4AE6-ABAA-AB9FC45BF345}"/>
    <hyperlink ref="A7" r:id="rId17" display="https://www.worldometers.info/coronavirus/usa/michigan/" xr:uid="{97F7F3C0-3A30-4E63-A77F-DBA47BAD8C72}"/>
    <hyperlink ref="A4" r:id="rId18" display="https://www.worldometers.info/coronavirus/usa/massachusetts/" xr:uid="{1C668E3E-AABF-4D0F-AC28-F149F241BA96}"/>
    <hyperlink ref="A13" r:id="rId19" display="https://www.worldometers.info/coronavirus/usa/maryland/" xr:uid="{462DE0A0-A063-4ECF-8938-41DC5873D82C}"/>
    <hyperlink ref="A35" r:id="rId20" display="https://www.worldometers.info/coronavirus/usa/missouri/" xr:uid="{288467E7-F812-4083-BA7F-C7A07F2B1E10}"/>
    <hyperlink ref="A16" r:id="rId21" display="https://www.worldometers.info/coronavirus/usa/indiana/" xr:uid="{250D6E99-0703-42A1-AC93-254CF7227324}"/>
    <hyperlink ref="A42" r:id="rId22" display="https://www.worldometers.info/coronavirus/usa/wisconsin/" xr:uid="{519FF340-C396-4DB8-B6EA-F16AEFAB24BF}"/>
    <hyperlink ref="A20" r:id="rId23" display="https://www.worldometers.info/coronavirus/usa/mississippi/" xr:uid="{61852E97-48B7-4FA5-AE95-01B5EA6F5A63}"/>
    <hyperlink ref="A25" r:id="rId24" display="https://www.worldometers.info/coronavirus/usa/minnesota/" xr:uid="{C6F11C20-8E0A-4B5E-9094-F0870299495B}"/>
    <hyperlink ref="A23" r:id="rId25" display="https://www.worldometers.info/coronavirus/usa/washington/" xr:uid="{4A4E6106-5318-4661-9A42-085A2A153FE9}"/>
    <hyperlink ref="A38" r:id="rId26" display="https://www.worldometers.info/coronavirus/usa/iowa/" xr:uid="{9CF64665-E772-4546-AEEA-7797D92A43AF}"/>
    <hyperlink ref="A30" r:id="rId27" display="https://www.worldometers.info/coronavirus/usa/nevada/" xr:uid="{0A6C736E-4571-4A8A-8FA2-E81C66EB9E60}"/>
    <hyperlink ref="A43" r:id="rId28" display="https://www.worldometers.info/coronavirus/usa/oklahoma/" xr:uid="{6AF31617-E1AE-4F7F-9895-F6E00C7A4DD3}"/>
    <hyperlink ref="A39" r:id="rId29" display="https://www.worldometers.info/coronavirus/usa/arkansas/" xr:uid="{F62580D7-88AF-422C-8FF8-F372B174CBAB}"/>
    <hyperlink ref="A18" r:id="rId30" display="https://www.worldometers.info/coronavirus/usa/colorado/" xr:uid="{4D5E0336-80EB-4BDF-A42D-77DAC12D2A07}"/>
    <hyperlink ref="A52" r:id="rId31" display="https://www.worldometers.info/coronavirus/usa/utah/" xr:uid="{16E84646-6487-442D-8B93-4AF3C0806971}"/>
    <hyperlink ref="A33" r:id="rId32" display="https://www.worldometers.info/coronavirus/usa/kentucky/" xr:uid="{AD3147C4-EF86-4FD1-92AB-8B3F7394D34C}"/>
    <hyperlink ref="A2" r:id="rId33" display="https://www.worldometers.info/coronavirus/usa/connecticut/" xr:uid="{22557FAB-F7ED-46EB-9A38-559BD22CA545}"/>
    <hyperlink ref="A46" r:id="rId34" display="https://www.worldometers.info/coronavirus/usa/kansas/" xr:uid="{5D9B557E-91E2-4D66-8A01-BF34C7106E47}"/>
    <hyperlink ref="A48" r:id="rId35" display="https://www.worldometers.info/coronavirus/usa/nebraska/" xr:uid="{F58C895A-75C6-48E7-95AC-A16B6D336CE1}"/>
    <hyperlink ref="A45" r:id="rId36" display="https://www.worldometers.info/coronavirus/usa/idaho/" xr:uid="{8B9E1679-FFC5-4BBA-8DC3-C2A049413875}"/>
    <hyperlink ref="A34" r:id="rId37" display="https://www.worldometers.info/coronavirus/usa/oregon/" xr:uid="{02DBB26A-1830-4648-B150-A6764A521AF7}"/>
    <hyperlink ref="A19" r:id="rId38" display="https://www.worldometers.info/coronavirus/usa/new-mexico/" xr:uid="{6B83C310-4EE0-4C48-B9CF-2CC0F05955DD}"/>
    <hyperlink ref="A9" r:id="rId39" display="https://www.worldometers.info/coronavirus/usa/rhode-island/" xr:uid="{30EA65F0-8975-4C58-8360-25ADF3211C2C}"/>
    <hyperlink ref="A15" r:id="rId40" display="https://www.worldometers.info/coronavirus/usa/delaware/" xr:uid="{11E06D8E-541F-4A29-9019-517EC2023A15}"/>
    <hyperlink ref="A47" r:id="rId41" display="https://www.worldometers.info/coronavirus/usa/south-dakota/" xr:uid="{07BBD7D5-FBB7-427C-A590-887839006B98}"/>
    <hyperlink ref="A50" r:id="rId42" display="https://www.worldometers.info/coronavirus/usa/north-dakota/" xr:uid="{1B006D05-95D5-4C8D-9266-1DF818FA77C1}"/>
    <hyperlink ref="A10" r:id="rId43" display="https://www.worldometers.info/coronavirus/usa/district-of-columbia/" xr:uid="{A62E6C79-0F47-4601-A637-A30B48B2F203}"/>
    <hyperlink ref="A26" r:id="rId44" display="https://www.worldometers.info/coronavirus/usa/west-virginia/" xr:uid="{791D29DE-A071-4605-888E-88049548AD06}"/>
    <hyperlink ref="A49" r:id="rId45" display="https://www.worldometers.info/coronavirus/usa/hawaii/" xr:uid="{18C95B22-6BE2-4722-B103-17F388B27556}"/>
    <hyperlink ref="A41" r:id="rId46" display="https://www.worldometers.info/coronavirus/usa/montana/" xr:uid="{6B56A672-C722-413D-AD33-E42D5C545CAC}"/>
    <hyperlink ref="A6" r:id="rId47" display="https://www.worldometers.info/coronavirus/usa/new-hampshire/" xr:uid="{DEBB63AD-8385-4E95-8704-1C6EA2143F7F}"/>
    <hyperlink ref="A53" r:id="rId48" display="https://www.worldometers.info/coronavirus/usa/alaska/" xr:uid="{03941251-CB32-4B35-A081-85C672FD3069}"/>
    <hyperlink ref="A21" r:id="rId49" display="https://www.worldometers.info/coronavirus/usa/maine/" xr:uid="{10AD7ECF-C81A-43C9-AF83-D1BECC79A23B}"/>
    <hyperlink ref="A51" r:id="rId50" display="https://www.worldometers.info/coronavirus/usa/wyoming/" xr:uid="{4743AF1F-8E61-4218-B1BB-C6E4FBD8DB91}"/>
    <hyperlink ref="A11" r:id="rId51" display="https://www.worldometers.info/coronavirus/usa/vermont/" xr:uid="{2A839014-00EF-4643-A698-01876979573A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0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2428</v>
      </c>
    </row>
    <row r="3" spans="1:2" ht="15" thickBot="1" x14ac:dyDescent="0.4">
      <c r="A3" s="41" t="s">
        <v>52</v>
      </c>
      <c r="B3" s="31">
        <v>45</v>
      </c>
    </row>
    <row r="4" spans="1:2" ht="15" thickBot="1" x14ac:dyDescent="0.4">
      <c r="A4" s="41" t="s">
        <v>33</v>
      </c>
      <c r="B4" s="31">
        <v>5451</v>
      </c>
    </row>
    <row r="5" spans="1:2" ht="15" thickBot="1" x14ac:dyDescent="0.4">
      <c r="A5" s="41" t="s">
        <v>34</v>
      </c>
      <c r="B5" s="31">
        <v>1173</v>
      </c>
    </row>
    <row r="6" spans="1:2" ht="15" thickBot="1" x14ac:dyDescent="0.4">
      <c r="A6" s="41" t="s">
        <v>10</v>
      </c>
      <c r="B6" s="31">
        <v>14912</v>
      </c>
    </row>
    <row r="7" spans="1:2" ht="15" thickBot="1" x14ac:dyDescent="0.4">
      <c r="A7" s="41" t="s">
        <v>18</v>
      </c>
      <c r="B7" s="31">
        <v>2009</v>
      </c>
    </row>
    <row r="8" spans="1:2" ht="15" thickBot="1" x14ac:dyDescent="0.4">
      <c r="A8" s="41" t="s">
        <v>23</v>
      </c>
      <c r="B8" s="31">
        <v>4492</v>
      </c>
    </row>
    <row r="9" spans="1:2" ht="15" thickBot="1" x14ac:dyDescent="0.4">
      <c r="A9" s="41" t="s">
        <v>43</v>
      </c>
      <c r="B9" s="31">
        <v>620</v>
      </c>
    </row>
    <row r="10" spans="1:2" ht="29.5" thickBot="1" x14ac:dyDescent="0.4">
      <c r="A10" s="41" t="s">
        <v>63</v>
      </c>
      <c r="B10" s="31">
        <v>619</v>
      </c>
    </row>
    <row r="11" spans="1:2" ht="15" thickBot="1" x14ac:dyDescent="0.4">
      <c r="A11" s="41" t="s">
        <v>13</v>
      </c>
      <c r="B11" s="31">
        <v>13230</v>
      </c>
    </row>
    <row r="12" spans="1:2" ht="15" thickBot="1" x14ac:dyDescent="0.4">
      <c r="A12" s="41" t="s">
        <v>16</v>
      </c>
      <c r="B12" s="31">
        <v>6537</v>
      </c>
    </row>
    <row r="13" spans="1:2" ht="15" thickBot="1" x14ac:dyDescent="0.4">
      <c r="A13" s="42" t="s">
        <v>64</v>
      </c>
      <c r="B13" s="31">
        <v>31</v>
      </c>
    </row>
    <row r="14" spans="1:2" ht="15" thickBot="1" x14ac:dyDescent="0.4">
      <c r="A14" s="41" t="s">
        <v>47</v>
      </c>
      <c r="B14" s="31">
        <v>120</v>
      </c>
    </row>
    <row r="15" spans="1:2" ht="15" thickBot="1" x14ac:dyDescent="0.4">
      <c r="A15" s="41" t="s">
        <v>49</v>
      </c>
      <c r="B15" s="31">
        <v>438</v>
      </c>
    </row>
    <row r="16" spans="1:2" ht="15" thickBot="1" x14ac:dyDescent="0.4">
      <c r="A16" s="41" t="s">
        <v>12</v>
      </c>
      <c r="B16" s="31">
        <v>8647</v>
      </c>
    </row>
    <row r="17" spans="1:2" ht="15" thickBot="1" x14ac:dyDescent="0.4">
      <c r="A17" s="41" t="s">
        <v>27</v>
      </c>
      <c r="B17" s="31">
        <v>3495</v>
      </c>
    </row>
    <row r="18" spans="1:2" ht="15" thickBot="1" x14ac:dyDescent="0.4">
      <c r="A18" s="41" t="s">
        <v>41</v>
      </c>
      <c r="B18" s="31">
        <v>1261</v>
      </c>
    </row>
    <row r="19" spans="1:2" ht="15" thickBot="1" x14ac:dyDescent="0.4">
      <c r="A19" s="41" t="s">
        <v>45</v>
      </c>
      <c r="B19" s="31">
        <v>596</v>
      </c>
    </row>
    <row r="20" spans="1:2" ht="15" thickBot="1" x14ac:dyDescent="0.4">
      <c r="A20" s="41" t="s">
        <v>38</v>
      </c>
      <c r="B20" s="31">
        <v>1101</v>
      </c>
    </row>
    <row r="21" spans="1:2" ht="15" thickBot="1" x14ac:dyDescent="0.4">
      <c r="A21" s="41" t="s">
        <v>14</v>
      </c>
      <c r="B21" s="31">
        <v>5340</v>
      </c>
    </row>
    <row r="22" spans="1:2" ht="15" thickBot="1" x14ac:dyDescent="0.4">
      <c r="A22" s="41" t="s">
        <v>39</v>
      </c>
      <c r="B22" s="31">
        <v>138</v>
      </c>
    </row>
    <row r="23" spans="1:2" ht="15" thickBot="1" x14ac:dyDescent="0.4">
      <c r="A23" s="41" t="s">
        <v>26</v>
      </c>
      <c r="B23" s="31">
        <v>3869</v>
      </c>
    </row>
    <row r="24" spans="1:2" ht="15" thickBot="1" x14ac:dyDescent="0.4">
      <c r="A24" s="41" t="s">
        <v>17</v>
      </c>
      <c r="B24" s="31">
        <v>9269</v>
      </c>
    </row>
    <row r="25" spans="1:2" ht="15" thickBot="1" x14ac:dyDescent="0.4">
      <c r="A25" s="41" t="s">
        <v>11</v>
      </c>
      <c r="B25" s="31">
        <v>6955</v>
      </c>
    </row>
    <row r="26" spans="1:2" ht="15" thickBot="1" x14ac:dyDescent="0.4">
      <c r="A26" s="41" t="s">
        <v>32</v>
      </c>
      <c r="B26" s="31">
        <v>2002</v>
      </c>
    </row>
    <row r="27" spans="1:2" ht="15" thickBot="1" x14ac:dyDescent="0.4">
      <c r="A27" s="41" t="s">
        <v>30</v>
      </c>
      <c r="B27" s="31">
        <v>2792</v>
      </c>
    </row>
    <row r="28" spans="1:2" ht="15" thickBot="1" x14ac:dyDescent="0.4">
      <c r="A28" s="41" t="s">
        <v>35</v>
      </c>
      <c r="B28" s="31">
        <v>1930</v>
      </c>
    </row>
    <row r="29" spans="1:2" ht="15" thickBot="1" x14ac:dyDescent="0.4">
      <c r="A29" s="41" t="s">
        <v>51</v>
      </c>
      <c r="B29" s="31">
        <v>146</v>
      </c>
    </row>
    <row r="30" spans="1:2" ht="15" thickBot="1" x14ac:dyDescent="0.4">
      <c r="A30" s="41" t="s">
        <v>50</v>
      </c>
      <c r="B30" s="31">
        <v>442</v>
      </c>
    </row>
    <row r="31" spans="1:2" ht="15" thickBot="1" x14ac:dyDescent="0.4">
      <c r="A31" s="41" t="s">
        <v>31</v>
      </c>
      <c r="B31" s="31">
        <v>1524</v>
      </c>
    </row>
    <row r="32" spans="1:2" ht="29.5" thickBot="1" x14ac:dyDescent="0.4">
      <c r="A32" s="41" t="s">
        <v>42</v>
      </c>
      <c r="B32" s="31">
        <v>438</v>
      </c>
    </row>
    <row r="33" spans="1:2" ht="15" thickBot="1" x14ac:dyDescent="0.4">
      <c r="A33" s="41" t="s">
        <v>8</v>
      </c>
      <c r="B33" s="31">
        <v>16184</v>
      </c>
    </row>
    <row r="34" spans="1:2" ht="15" thickBot="1" x14ac:dyDescent="0.4">
      <c r="A34" s="41" t="s">
        <v>44</v>
      </c>
      <c r="B34" s="31">
        <v>841</v>
      </c>
    </row>
    <row r="35" spans="1:2" ht="15" thickBot="1" x14ac:dyDescent="0.4">
      <c r="A35" s="41" t="s">
        <v>7</v>
      </c>
      <c r="B35" s="31">
        <v>33172</v>
      </c>
    </row>
    <row r="36" spans="1:2" ht="15" thickBot="1" x14ac:dyDescent="0.4">
      <c r="A36" s="41" t="s">
        <v>24</v>
      </c>
      <c r="B36" s="31">
        <v>3207</v>
      </c>
    </row>
    <row r="37" spans="1:2" ht="15" thickBot="1" x14ac:dyDescent="0.4">
      <c r="A37" s="41" t="s">
        <v>53</v>
      </c>
      <c r="B37" s="31">
        <v>184</v>
      </c>
    </row>
    <row r="38" spans="1:2" ht="21.5" thickBot="1" x14ac:dyDescent="0.4">
      <c r="A38" s="42" t="s">
        <v>67</v>
      </c>
      <c r="B38" s="31">
        <v>2</v>
      </c>
    </row>
    <row r="39" spans="1:2" ht="15" thickBot="1" x14ac:dyDescent="0.4">
      <c r="A39" s="41" t="s">
        <v>21</v>
      </c>
      <c r="B39" s="31">
        <v>4618</v>
      </c>
    </row>
    <row r="40" spans="1:2" ht="15" thickBot="1" x14ac:dyDescent="0.4">
      <c r="A40" s="41" t="s">
        <v>46</v>
      </c>
      <c r="B40" s="31">
        <v>939</v>
      </c>
    </row>
    <row r="41" spans="1:2" ht="15" thickBot="1" x14ac:dyDescent="0.4">
      <c r="A41" s="41" t="s">
        <v>37</v>
      </c>
      <c r="B41" s="31">
        <v>521</v>
      </c>
    </row>
    <row r="42" spans="1:2" ht="15" thickBot="1" x14ac:dyDescent="0.4">
      <c r="A42" s="41" t="s">
        <v>19</v>
      </c>
      <c r="B42" s="31">
        <v>8022</v>
      </c>
    </row>
    <row r="43" spans="1:2" ht="15" thickBot="1" x14ac:dyDescent="0.4">
      <c r="A43" s="42" t="s">
        <v>65</v>
      </c>
      <c r="B43" s="31">
        <v>599</v>
      </c>
    </row>
    <row r="44" spans="1:2" ht="15" thickBot="1" x14ac:dyDescent="0.4">
      <c r="A44" s="41" t="s">
        <v>40</v>
      </c>
      <c r="B44" s="31">
        <v>1088</v>
      </c>
    </row>
    <row r="45" spans="1:2" ht="15" thickBot="1" x14ac:dyDescent="0.4">
      <c r="A45" s="41" t="s">
        <v>25</v>
      </c>
      <c r="B45" s="31">
        <v>3177</v>
      </c>
    </row>
    <row r="46" spans="1:2" ht="15" thickBot="1" x14ac:dyDescent="0.4">
      <c r="A46" s="41" t="s">
        <v>54</v>
      </c>
      <c r="B46" s="31">
        <v>198</v>
      </c>
    </row>
    <row r="47" spans="1:2" ht="15" thickBot="1" x14ac:dyDescent="0.4">
      <c r="A47" s="41" t="s">
        <v>20</v>
      </c>
      <c r="B47" s="31">
        <v>2196</v>
      </c>
    </row>
    <row r="48" spans="1:2" ht="15" thickBot="1" x14ac:dyDescent="0.4">
      <c r="A48" s="41" t="s">
        <v>15</v>
      </c>
      <c r="B48" s="31">
        <v>15078</v>
      </c>
    </row>
    <row r="49" spans="1:2" ht="21.5" thickBot="1" x14ac:dyDescent="0.4">
      <c r="A49" s="54" t="s">
        <v>66</v>
      </c>
      <c r="B49" s="62">
        <v>19</v>
      </c>
    </row>
    <row r="50" spans="1:2" ht="15" thickBot="1" x14ac:dyDescent="0.4">
      <c r="A50" s="41" t="s">
        <v>28</v>
      </c>
      <c r="B50" s="31">
        <v>437</v>
      </c>
    </row>
    <row r="51" spans="1:2" ht="15" thickBot="1" x14ac:dyDescent="0.4">
      <c r="A51" s="41" t="s">
        <v>48</v>
      </c>
      <c r="B51" s="31">
        <v>58</v>
      </c>
    </row>
    <row r="52" spans="1:2" ht="15" thickBot="1" x14ac:dyDescent="0.4">
      <c r="A52" s="41" t="s">
        <v>29</v>
      </c>
      <c r="B52" s="31">
        <v>2949</v>
      </c>
    </row>
    <row r="53" spans="1:2" ht="15" thickBot="1" x14ac:dyDescent="0.4">
      <c r="A53" s="41" t="s">
        <v>9</v>
      </c>
      <c r="B53" s="31">
        <v>2037</v>
      </c>
    </row>
    <row r="54" spans="1:2" ht="15" thickBot="1" x14ac:dyDescent="0.4">
      <c r="A54" s="41" t="s">
        <v>56</v>
      </c>
      <c r="B54" s="31">
        <v>297</v>
      </c>
    </row>
    <row r="55" spans="1:2" ht="15" thickBot="1" x14ac:dyDescent="0.4">
      <c r="A55" s="41" t="s">
        <v>22</v>
      </c>
      <c r="B55" s="31">
        <v>1238</v>
      </c>
    </row>
    <row r="56" spans="1:2" ht="15" thickBot="1" x14ac:dyDescent="0.4">
      <c r="A56" s="49" t="s">
        <v>55</v>
      </c>
      <c r="B56" s="50">
        <v>49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F73A4BBA-8914-462C-9A33-3496CBEDA4D2}"/>
    <hyperlink ref="A48" r:id="rId2" display="https://www.worldometers.info/coronavirus/usa/texas/" xr:uid="{D1B678C6-B6E6-4863-8BD6-CE67CF24B2E4}"/>
    <hyperlink ref="A11" r:id="rId3" display="https://www.worldometers.info/coronavirus/usa/florida/" xr:uid="{8F4378A0-2E3D-46F1-97E7-4A7B666C0E35}"/>
    <hyperlink ref="A35" r:id="rId4" display="https://www.worldometers.info/coronavirus/usa/new-york/" xr:uid="{36539A46-C88C-4AC5-9A51-FC6FF9727149}"/>
    <hyperlink ref="A12" r:id="rId5" display="https://www.worldometers.info/coronavirus/usa/georgia/" xr:uid="{3D1EAA66-5D50-4362-982A-1ECF50490D21}"/>
    <hyperlink ref="A16" r:id="rId6" display="https://www.worldometers.info/coronavirus/usa/illinois/" xr:uid="{3FADC063-CB28-4BDF-93EC-737390AE4868}"/>
    <hyperlink ref="A4" r:id="rId7" display="https://www.worldometers.info/coronavirus/usa/arizona/" xr:uid="{965ED95D-5A07-4E7F-A344-30DB1212F3DF}"/>
    <hyperlink ref="A33" r:id="rId8" display="https://www.worldometers.info/coronavirus/usa/new-jersey/" xr:uid="{A3F6DB70-9A9B-4D32-BDCA-25BBFACC97F8}"/>
    <hyperlink ref="A36" r:id="rId9" display="https://www.worldometers.info/coronavirus/usa/north-carolina/" xr:uid="{818801EF-2746-4694-A3D2-A3DA8043E40F}"/>
    <hyperlink ref="A47" r:id="rId10" display="https://www.worldometers.info/coronavirus/usa/tennessee/" xr:uid="{00471508-46F4-4C36-8DB6-8162027465D1}"/>
    <hyperlink ref="A21" r:id="rId11" display="https://www.worldometers.info/coronavirus/usa/louisiana/" xr:uid="{DB8DF22C-2E04-431D-8BE9-FD959BE38CDE}"/>
    <hyperlink ref="A42" r:id="rId12" display="https://www.worldometers.info/coronavirus/usa/pennsylvania/" xr:uid="{3EAA6980-EA29-4B18-B807-6BF82A5C867C}"/>
    <hyperlink ref="A2" r:id="rId13" display="https://www.worldometers.info/coronavirus/usa/alabama/" xr:uid="{358C4458-DB22-4EEE-B8A9-70AB90BD7B73}"/>
    <hyperlink ref="A39" r:id="rId14" display="https://www.worldometers.info/coronavirus/usa/ohio/" xr:uid="{662667F7-607A-42F1-B264-FE5D1DF70822}"/>
    <hyperlink ref="A52" r:id="rId15" display="https://www.worldometers.info/coronavirus/usa/virginia/" xr:uid="{64E02746-6EA1-4CC7-9CDA-520561F39FD1}"/>
    <hyperlink ref="A45" r:id="rId16" display="https://www.worldometers.info/coronavirus/usa/south-carolina/" xr:uid="{0C2E6A26-F4DE-4026-8F8F-3393264CC986}"/>
    <hyperlink ref="A25" r:id="rId17" display="https://www.worldometers.info/coronavirus/usa/michigan/" xr:uid="{90B05BAC-8135-464D-A05C-712901426E9B}"/>
    <hyperlink ref="A24" r:id="rId18" display="https://www.worldometers.info/coronavirus/usa/massachusetts/" xr:uid="{8ED7F976-EEC3-4CAE-85CF-01DA22586481}"/>
    <hyperlink ref="A23" r:id="rId19" display="https://www.worldometers.info/coronavirus/usa/maryland/" xr:uid="{735898CF-C082-47BC-BA2E-B11C8E0AB2A0}"/>
    <hyperlink ref="A28" r:id="rId20" display="https://www.worldometers.info/coronavirus/usa/missouri/" xr:uid="{DFDFFB5F-C519-4161-ADD3-593E1EB41CB9}"/>
    <hyperlink ref="A17" r:id="rId21" display="https://www.worldometers.info/coronavirus/usa/indiana/" xr:uid="{97B12BAF-BF74-4A37-BAE4-9328C68F7C59}"/>
    <hyperlink ref="A55" r:id="rId22" display="https://www.worldometers.info/coronavirus/usa/wisconsin/" xr:uid="{43047F58-5BA5-42DE-88E9-1E1F70357B3F}"/>
    <hyperlink ref="A27" r:id="rId23" display="https://www.worldometers.info/coronavirus/usa/mississippi/" xr:uid="{1A63E661-708F-4CCB-ADDB-7F13D0DDA366}"/>
    <hyperlink ref="A26" r:id="rId24" display="https://www.worldometers.info/coronavirus/usa/minnesota/" xr:uid="{8AC39D23-32B5-4940-AB19-4B52F61E43E0}"/>
    <hyperlink ref="A53" r:id="rId25" display="https://www.worldometers.info/coronavirus/usa/washington/" xr:uid="{E62FD64D-1C6B-4849-AD3E-D5E4E5868DF5}"/>
    <hyperlink ref="A18" r:id="rId26" display="https://www.worldometers.info/coronavirus/usa/iowa/" xr:uid="{20D89D67-9560-43D2-B59A-AF9A71A90E7E}"/>
    <hyperlink ref="A31" r:id="rId27" display="https://www.worldometers.info/coronavirus/usa/nevada/" xr:uid="{3D892103-67C0-4F85-B1EE-6646D9F7886D}"/>
    <hyperlink ref="A40" r:id="rId28" display="https://www.worldometers.info/coronavirus/usa/oklahoma/" xr:uid="{B001BCCB-EFC6-4584-8943-16B609AB5782}"/>
    <hyperlink ref="A5" r:id="rId29" display="https://www.worldometers.info/coronavirus/usa/arkansas/" xr:uid="{7B12D31E-B11A-48C5-B260-2A8314B43E89}"/>
    <hyperlink ref="A7" r:id="rId30" display="https://www.worldometers.info/coronavirus/usa/colorado/" xr:uid="{4349E38B-84F5-4939-B91C-D21AD360E42D}"/>
    <hyperlink ref="A50" r:id="rId31" display="https://www.worldometers.info/coronavirus/usa/utah/" xr:uid="{52CD49CF-CBD2-490D-99AA-3E8B6C1964A2}"/>
    <hyperlink ref="A20" r:id="rId32" display="https://www.worldometers.info/coronavirus/usa/kentucky/" xr:uid="{C23FC93D-D09B-4689-8A4D-C3E9129D5EC8}"/>
    <hyperlink ref="A8" r:id="rId33" display="https://www.worldometers.info/coronavirus/usa/connecticut/" xr:uid="{DA227D09-64D6-4F69-8445-AC06DC36A44A}"/>
    <hyperlink ref="A19" r:id="rId34" display="https://www.worldometers.info/coronavirus/usa/kansas/" xr:uid="{51D8EE95-3CEF-45FA-B7B2-E4ED419E4253}"/>
    <hyperlink ref="A30" r:id="rId35" display="https://www.worldometers.info/coronavirus/usa/nebraska/" xr:uid="{52A5BC03-9CFB-4646-BD82-269C61BA698B}"/>
    <hyperlink ref="A15" r:id="rId36" display="https://www.worldometers.info/coronavirus/usa/idaho/" xr:uid="{E13D9F7B-6D4D-4535-9EF5-1334977965EB}"/>
    <hyperlink ref="A41" r:id="rId37" display="https://www.worldometers.info/coronavirus/usa/oregon/" xr:uid="{7ABDACC7-7496-45B9-9850-8298C4ECC187}"/>
    <hyperlink ref="A34" r:id="rId38" display="https://www.worldometers.info/coronavirus/usa/new-mexico/" xr:uid="{1D503CEF-CE08-4213-B251-D04BF6B46CEF}"/>
    <hyperlink ref="A44" r:id="rId39" display="https://www.worldometers.info/coronavirus/usa/rhode-island/" xr:uid="{CCDB4E73-0FEC-4219-B33E-15AACA234A5F}"/>
    <hyperlink ref="A9" r:id="rId40" display="https://www.worldometers.info/coronavirus/usa/delaware/" xr:uid="{324AD9BF-C48F-4BFB-B99A-03C846551936}"/>
    <hyperlink ref="A46" r:id="rId41" display="https://www.worldometers.info/coronavirus/usa/south-dakota/" xr:uid="{CE144B1C-92FF-42D2-8F3A-139B0DABE916}"/>
    <hyperlink ref="A37" r:id="rId42" display="https://www.worldometers.info/coronavirus/usa/north-dakota/" xr:uid="{CAEAB3AB-B24E-4EED-80CB-425750C111AB}"/>
    <hyperlink ref="A10" r:id="rId43" display="https://www.worldometers.info/coronavirus/usa/district-of-columbia/" xr:uid="{F4DDCF23-42E6-4614-932B-04DDA7FC11F4}"/>
    <hyperlink ref="A54" r:id="rId44" display="https://www.worldometers.info/coronavirus/usa/west-virginia/" xr:uid="{8122DEB6-B8EE-4182-8994-408047D74989}"/>
    <hyperlink ref="A14" r:id="rId45" display="https://www.worldometers.info/coronavirus/usa/hawaii/" xr:uid="{61C6899A-A302-4B94-982A-070EAB0F7846}"/>
    <hyperlink ref="A29" r:id="rId46" display="https://www.worldometers.info/coronavirus/usa/montana/" xr:uid="{999B53BF-A01C-4522-AD92-B98DE6FC8A3F}"/>
    <hyperlink ref="A32" r:id="rId47" display="https://www.worldometers.info/coronavirus/usa/new-hampshire/" xr:uid="{90AD96D0-2737-4322-A52D-3D90036CDC73}"/>
    <hyperlink ref="A3" r:id="rId48" display="https://www.worldometers.info/coronavirus/usa/alaska/" xr:uid="{6CB8AE3C-D7D5-45DE-BB61-F60D432F3E9F}"/>
    <hyperlink ref="A22" r:id="rId49" display="https://www.worldometers.info/coronavirus/usa/maine/" xr:uid="{C249E0CF-5E07-434C-B57B-BFABE7C27F2A}"/>
    <hyperlink ref="A56" r:id="rId50" display="https://www.worldometers.info/coronavirus/usa/wyoming/" xr:uid="{933B809F-34C4-47D2-A7B6-8EDCF0FCEDD1}"/>
    <hyperlink ref="A51" r:id="rId51" display="https://www.worldometers.info/coronavirus/usa/vermont/" xr:uid="{1E0483F7-8633-4AD5-9A77-49793091A2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97</v>
      </c>
      <c r="C1" s="32" t="s">
        <v>96</v>
      </c>
    </row>
    <row r="2" spans="1:3" ht="15" thickBot="1" x14ac:dyDescent="0.4">
      <c r="A2" s="27" t="s">
        <v>36</v>
      </c>
      <c r="B2" s="41" t="s">
        <v>36</v>
      </c>
      <c r="C2" s="31">
        <v>2428</v>
      </c>
    </row>
    <row r="3" spans="1:3" ht="15" thickBot="1" x14ac:dyDescent="0.4">
      <c r="B3" s="41" t="s">
        <v>52</v>
      </c>
      <c r="C3" s="31">
        <v>45</v>
      </c>
    </row>
    <row r="4" spans="1:3" ht="15" thickBot="1" x14ac:dyDescent="0.4">
      <c r="A4" s="27" t="s">
        <v>33</v>
      </c>
      <c r="B4" s="41" t="s">
        <v>33</v>
      </c>
      <c r="C4" s="31">
        <v>5451</v>
      </c>
    </row>
    <row r="5" spans="1:3" ht="15" thickBot="1" x14ac:dyDescent="0.4">
      <c r="A5" s="27" t="s">
        <v>34</v>
      </c>
      <c r="B5" s="41" t="s">
        <v>34</v>
      </c>
      <c r="C5" s="31">
        <v>1173</v>
      </c>
    </row>
    <row r="6" spans="1:3" ht="15" thickBot="1" x14ac:dyDescent="0.4">
      <c r="A6" s="27" t="s">
        <v>10</v>
      </c>
      <c r="B6" s="41" t="s">
        <v>10</v>
      </c>
      <c r="C6" s="31">
        <v>14912</v>
      </c>
    </row>
    <row r="7" spans="1:3" ht="15" thickBot="1" x14ac:dyDescent="0.4">
      <c r="A7" s="27" t="s">
        <v>18</v>
      </c>
      <c r="B7" s="41" t="s">
        <v>18</v>
      </c>
      <c r="C7" s="31">
        <v>2009</v>
      </c>
    </row>
    <row r="8" spans="1:3" ht="15" thickBot="1" x14ac:dyDescent="0.4">
      <c r="A8" s="27" t="s">
        <v>23</v>
      </c>
      <c r="B8" s="41" t="s">
        <v>23</v>
      </c>
      <c r="C8" s="31">
        <v>4492</v>
      </c>
    </row>
    <row r="9" spans="1:3" ht="15" thickBot="1" x14ac:dyDescent="0.4">
      <c r="A9" s="27" t="s">
        <v>43</v>
      </c>
      <c r="B9" s="41" t="s">
        <v>43</v>
      </c>
      <c r="C9" s="31">
        <v>620</v>
      </c>
    </row>
    <row r="10" spans="1:3" ht="29.5" thickBot="1" x14ac:dyDescent="0.4">
      <c r="A10" s="27" t="s">
        <v>95</v>
      </c>
      <c r="B10" s="41" t="s">
        <v>63</v>
      </c>
      <c r="C10" s="31">
        <v>619</v>
      </c>
    </row>
    <row r="11" spans="1:3" ht="15" thickBot="1" x14ac:dyDescent="0.4">
      <c r="A11" s="27" t="s">
        <v>13</v>
      </c>
      <c r="B11" s="41" t="s">
        <v>13</v>
      </c>
      <c r="C11" s="31">
        <v>13230</v>
      </c>
    </row>
    <row r="12" spans="1:3" ht="15" thickBot="1" x14ac:dyDescent="0.4">
      <c r="A12" s="27" t="s">
        <v>16</v>
      </c>
      <c r="B12" s="41" t="s">
        <v>16</v>
      </c>
      <c r="C12" s="31">
        <v>6537</v>
      </c>
    </row>
    <row r="13" spans="1:3" ht="13" thickBot="1" x14ac:dyDescent="0.4">
      <c r="A13" s="27" t="s">
        <v>64</v>
      </c>
      <c r="B13" s="42" t="s">
        <v>64</v>
      </c>
      <c r="C13" s="31">
        <v>31</v>
      </c>
    </row>
    <row r="14" spans="1:3" ht="15" thickBot="1" x14ac:dyDescent="0.4">
      <c r="B14" s="41" t="s">
        <v>47</v>
      </c>
      <c r="C14" s="31">
        <v>120</v>
      </c>
    </row>
    <row r="15" spans="1:3" ht="15" thickBot="1" x14ac:dyDescent="0.4">
      <c r="A15" s="27" t="s">
        <v>49</v>
      </c>
      <c r="B15" s="41" t="s">
        <v>49</v>
      </c>
      <c r="C15" s="31">
        <v>438</v>
      </c>
    </row>
    <row r="16" spans="1:3" ht="15" thickBot="1" x14ac:dyDescent="0.4">
      <c r="A16" s="27" t="s">
        <v>12</v>
      </c>
      <c r="B16" s="41" t="s">
        <v>12</v>
      </c>
      <c r="C16" s="31">
        <v>8647</v>
      </c>
    </row>
    <row r="17" spans="1:3" ht="15" thickBot="1" x14ac:dyDescent="0.4">
      <c r="A17" s="27" t="s">
        <v>27</v>
      </c>
      <c r="B17" s="41" t="s">
        <v>27</v>
      </c>
      <c r="C17" s="31">
        <v>3495</v>
      </c>
    </row>
    <row r="18" spans="1:3" ht="15" thickBot="1" x14ac:dyDescent="0.4">
      <c r="A18" s="27" t="s">
        <v>41</v>
      </c>
      <c r="B18" s="41" t="s">
        <v>41</v>
      </c>
      <c r="C18" s="31">
        <v>1261</v>
      </c>
    </row>
    <row r="19" spans="1:3" ht="15" thickBot="1" x14ac:dyDescent="0.4">
      <c r="A19" s="27" t="s">
        <v>45</v>
      </c>
      <c r="B19" s="41" t="s">
        <v>45</v>
      </c>
      <c r="C19" s="31">
        <v>596</v>
      </c>
    </row>
    <row r="20" spans="1:3" ht="15" thickBot="1" x14ac:dyDescent="0.4">
      <c r="A20" s="27" t="s">
        <v>38</v>
      </c>
      <c r="B20" s="41" t="s">
        <v>38</v>
      </c>
      <c r="C20" s="31">
        <v>1101</v>
      </c>
    </row>
    <row r="21" spans="1:3" ht="15" thickBot="1" x14ac:dyDescent="0.4">
      <c r="A21" s="27" t="s">
        <v>14</v>
      </c>
      <c r="B21" s="41" t="s">
        <v>14</v>
      </c>
      <c r="C21" s="31">
        <v>5340</v>
      </c>
    </row>
    <row r="22" spans="1:3" ht="15" thickBot="1" x14ac:dyDescent="0.4">
      <c r="B22" s="41" t="s">
        <v>39</v>
      </c>
      <c r="C22" s="31">
        <v>138</v>
      </c>
    </row>
    <row r="23" spans="1:3" ht="15" thickBot="1" x14ac:dyDescent="0.4">
      <c r="A23" s="27" t="s">
        <v>26</v>
      </c>
      <c r="B23" s="41" t="s">
        <v>26</v>
      </c>
      <c r="C23" s="31">
        <v>3869</v>
      </c>
    </row>
    <row r="24" spans="1:3" ht="15" thickBot="1" x14ac:dyDescent="0.4">
      <c r="A24" s="27" t="s">
        <v>17</v>
      </c>
      <c r="B24" s="41" t="s">
        <v>17</v>
      </c>
      <c r="C24" s="31">
        <v>9269</v>
      </c>
    </row>
    <row r="25" spans="1:3" ht="15" thickBot="1" x14ac:dyDescent="0.4">
      <c r="A25" s="27" t="s">
        <v>11</v>
      </c>
      <c r="B25" s="41" t="s">
        <v>11</v>
      </c>
      <c r="C25" s="31">
        <v>6955</v>
      </c>
    </row>
    <row r="26" spans="1:3" ht="15" thickBot="1" x14ac:dyDescent="0.4">
      <c r="A26" s="27" t="s">
        <v>32</v>
      </c>
      <c r="B26" s="41" t="s">
        <v>32</v>
      </c>
      <c r="C26" s="31">
        <v>2002</v>
      </c>
    </row>
    <row r="27" spans="1:3" ht="15" thickBot="1" x14ac:dyDescent="0.4">
      <c r="A27" s="27" t="s">
        <v>30</v>
      </c>
      <c r="B27" s="41" t="s">
        <v>30</v>
      </c>
      <c r="C27" s="31">
        <v>2792</v>
      </c>
    </row>
    <row r="28" spans="1:3" ht="15" thickBot="1" x14ac:dyDescent="0.4">
      <c r="A28" s="27" t="s">
        <v>35</v>
      </c>
      <c r="B28" s="41" t="s">
        <v>35</v>
      </c>
      <c r="C28" s="31">
        <v>1930</v>
      </c>
    </row>
    <row r="29" spans="1:3" ht="15" thickBot="1" x14ac:dyDescent="0.4">
      <c r="B29" s="41" t="s">
        <v>51</v>
      </c>
      <c r="C29" s="31">
        <v>146</v>
      </c>
    </row>
    <row r="30" spans="1:3" ht="15" thickBot="1" x14ac:dyDescent="0.4">
      <c r="B30" s="41" t="s">
        <v>50</v>
      </c>
      <c r="C30" s="31">
        <v>442</v>
      </c>
    </row>
    <row r="31" spans="1:3" ht="15" thickBot="1" x14ac:dyDescent="0.4">
      <c r="A31" s="27" t="s">
        <v>31</v>
      </c>
      <c r="B31" s="41" t="s">
        <v>31</v>
      </c>
      <c r="C31" s="31">
        <v>1524</v>
      </c>
    </row>
    <row r="32" spans="1:3" ht="15" thickBot="1" x14ac:dyDescent="0.4">
      <c r="A32" s="27" t="s">
        <v>42</v>
      </c>
      <c r="B32" s="41" t="s">
        <v>42</v>
      </c>
      <c r="C32" s="31">
        <v>438</v>
      </c>
    </row>
    <row r="33" spans="1:3" ht="15" thickBot="1" x14ac:dyDescent="0.4">
      <c r="A33" s="27" t="s">
        <v>8</v>
      </c>
      <c r="B33" s="41" t="s">
        <v>8</v>
      </c>
      <c r="C33" s="31">
        <v>16184</v>
      </c>
    </row>
    <row r="34" spans="1:3" ht="15" thickBot="1" x14ac:dyDescent="0.4">
      <c r="A34" s="27" t="s">
        <v>44</v>
      </c>
      <c r="B34" s="41" t="s">
        <v>44</v>
      </c>
      <c r="C34" s="31">
        <v>841</v>
      </c>
    </row>
    <row r="35" spans="1:3" ht="15" thickBot="1" x14ac:dyDescent="0.4">
      <c r="A35" s="27" t="s">
        <v>7</v>
      </c>
      <c r="B35" s="41" t="s">
        <v>7</v>
      </c>
      <c r="C35" s="31">
        <v>33172</v>
      </c>
    </row>
    <row r="36" spans="1:3" ht="15" thickBot="1" x14ac:dyDescent="0.4">
      <c r="A36" s="27" t="s">
        <v>24</v>
      </c>
      <c r="B36" s="41" t="s">
        <v>24</v>
      </c>
      <c r="C36" s="31">
        <v>3207</v>
      </c>
    </row>
    <row r="37" spans="1:3" ht="15" thickBot="1" x14ac:dyDescent="0.4">
      <c r="B37" s="41" t="s">
        <v>53</v>
      </c>
      <c r="C37" s="31">
        <v>184</v>
      </c>
    </row>
    <row r="38" spans="1:3" ht="15" thickBot="1" x14ac:dyDescent="0.4">
      <c r="A38" s="27" t="s">
        <v>21</v>
      </c>
      <c r="B38" s="41" t="s">
        <v>21</v>
      </c>
      <c r="C38" s="31">
        <v>4618</v>
      </c>
    </row>
    <row r="39" spans="1:3" ht="15" thickBot="1" x14ac:dyDescent="0.4">
      <c r="A39" s="27" t="s">
        <v>46</v>
      </c>
      <c r="B39" s="41" t="s">
        <v>46</v>
      </c>
      <c r="C39" s="31">
        <v>939</v>
      </c>
    </row>
    <row r="40" spans="1:3" ht="15" thickBot="1" x14ac:dyDescent="0.4">
      <c r="A40" s="27" t="s">
        <v>37</v>
      </c>
      <c r="B40" s="41" t="s">
        <v>37</v>
      </c>
      <c r="C40" s="31">
        <v>521</v>
      </c>
    </row>
    <row r="41" spans="1:3" ht="15" thickBot="1" x14ac:dyDescent="0.4">
      <c r="A41" s="27" t="s">
        <v>19</v>
      </c>
      <c r="B41" s="41" t="s">
        <v>19</v>
      </c>
      <c r="C41" s="31">
        <v>8022</v>
      </c>
    </row>
    <row r="42" spans="1:3" ht="13" thickBot="1" x14ac:dyDescent="0.4">
      <c r="A42" s="27" t="s">
        <v>65</v>
      </c>
      <c r="B42" s="42" t="s">
        <v>65</v>
      </c>
      <c r="C42" s="31">
        <v>599</v>
      </c>
    </row>
    <row r="43" spans="1:3" ht="15" thickBot="1" x14ac:dyDescent="0.4">
      <c r="B43" s="41" t="s">
        <v>40</v>
      </c>
      <c r="C43" s="31">
        <v>1088</v>
      </c>
    </row>
    <row r="44" spans="1:3" ht="15" thickBot="1" x14ac:dyDescent="0.4">
      <c r="A44" s="27" t="s">
        <v>25</v>
      </c>
      <c r="B44" s="41" t="s">
        <v>25</v>
      </c>
      <c r="C44" s="31">
        <v>3177</v>
      </c>
    </row>
    <row r="45" spans="1:3" ht="15" thickBot="1" x14ac:dyDescent="0.4">
      <c r="A45" s="27" t="s">
        <v>54</v>
      </c>
      <c r="B45" s="41" t="s">
        <v>54</v>
      </c>
      <c r="C45" s="31">
        <v>198</v>
      </c>
    </row>
    <row r="46" spans="1:3" ht="15" thickBot="1" x14ac:dyDescent="0.4">
      <c r="A46" s="27" t="s">
        <v>20</v>
      </c>
      <c r="B46" s="41" t="s">
        <v>20</v>
      </c>
      <c r="C46" s="31">
        <v>2196</v>
      </c>
    </row>
    <row r="47" spans="1:3" ht="15" thickBot="1" x14ac:dyDescent="0.4">
      <c r="A47" s="27" t="s">
        <v>15</v>
      </c>
      <c r="B47" s="41" t="s">
        <v>15</v>
      </c>
      <c r="C47" s="31">
        <v>15078</v>
      </c>
    </row>
    <row r="48" spans="1:3" ht="15" thickBot="1" x14ac:dyDescent="0.4">
      <c r="A48" s="27" t="s">
        <v>28</v>
      </c>
      <c r="B48" s="41" t="s">
        <v>28</v>
      </c>
      <c r="C48" s="31">
        <v>437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2949</v>
      </c>
    </row>
    <row r="51" spans="1:3" ht="15" thickBot="1" x14ac:dyDescent="0.4">
      <c r="A51" s="27" t="s">
        <v>9</v>
      </c>
      <c r="B51" s="41" t="s">
        <v>9</v>
      </c>
      <c r="C51" s="31">
        <v>2037</v>
      </c>
    </row>
    <row r="52" spans="1:3" ht="15" thickBot="1" x14ac:dyDescent="0.4">
      <c r="B52" s="41" t="s">
        <v>56</v>
      </c>
      <c r="C52" s="31">
        <v>297</v>
      </c>
    </row>
    <row r="53" spans="1:3" ht="15" thickBot="1" x14ac:dyDescent="0.4">
      <c r="A53" s="27" t="s">
        <v>22</v>
      </c>
      <c r="B53" s="41" t="s">
        <v>22</v>
      </c>
      <c r="C53" s="31">
        <v>1238</v>
      </c>
    </row>
    <row r="54" spans="1:3" ht="15" thickBot="1" x14ac:dyDescent="0.4">
      <c r="A54" s="27" t="s">
        <v>55</v>
      </c>
      <c r="B54" s="49" t="s">
        <v>55</v>
      </c>
      <c r="C54" s="50">
        <v>49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327B1089-A59F-4F48-84C2-2D0C5BCF0CB2}"/>
    <hyperlink ref="B47" r:id="rId2" display="https://www.worldometers.info/coronavirus/usa/texas/" xr:uid="{FA912B4D-6C1D-4740-847E-F5C154B2C992}"/>
    <hyperlink ref="B11" r:id="rId3" display="https://www.worldometers.info/coronavirus/usa/florida/" xr:uid="{7227B8CC-3A40-464A-B3EE-4062B84D0C84}"/>
    <hyperlink ref="B35" r:id="rId4" display="https://www.worldometers.info/coronavirus/usa/new-york/" xr:uid="{A55A21F9-041A-482D-A7CA-8E00333DBA05}"/>
    <hyperlink ref="B12" r:id="rId5" display="https://www.worldometers.info/coronavirus/usa/georgia/" xr:uid="{B205660A-EF34-4F2F-B24B-BD92DA11F264}"/>
    <hyperlink ref="B16" r:id="rId6" display="https://www.worldometers.info/coronavirus/usa/illinois/" xr:uid="{E33DEB02-B6E1-4C7A-A2B6-7149CD5CED2B}"/>
    <hyperlink ref="B4" r:id="rId7" display="https://www.worldometers.info/coronavirus/usa/arizona/" xr:uid="{24ACBC74-FE1C-4695-9A82-2C3305585816}"/>
    <hyperlink ref="B33" r:id="rId8" display="https://www.worldometers.info/coronavirus/usa/new-jersey/" xr:uid="{9F703803-C7DB-4708-A846-C59ADD736EBE}"/>
    <hyperlink ref="B36" r:id="rId9" display="https://www.worldometers.info/coronavirus/usa/north-carolina/" xr:uid="{0CB6C6D0-B720-4252-9D3B-CF08AFF27619}"/>
    <hyperlink ref="B46" r:id="rId10" display="https://www.worldometers.info/coronavirus/usa/tennessee/" xr:uid="{BB8F302C-F3C3-4982-816F-7753595B62F9}"/>
    <hyperlink ref="B21" r:id="rId11" display="https://www.worldometers.info/coronavirus/usa/louisiana/" xr:uid="{6CB5D46D-13AD-49D0-9BA2-AB6CC8D2A027}"/>
    <hyperlink ref="B41" r:id="rId12" display="https://www.worldometers.info/coronavirus/usa/pennsylvania/" xr:uid="{4BE93A0A-A30A-4B54-982A-0E3DD128CE59}"/>
    <hyperlink ref="B2" r:id="rId13" display="https://www.worldometers.info/coronavirus/usa/alabama/" xr:uid="{FE472043-D002-4C44-901B-286F5DAA3088}"/>
    <hyperlink ref="B38" r:id="rId14" display="https://www.worldometers.info/coronavirus/usa/ohio/" xr:uid="{2BF9C662-1D53-41B8-B689-F7986C3FDA63}"/>
    <hyperlink ref="B50" r:id="rId15" display="https://www.worldometers.info/coronavirus/usa/virginia/" xr:uid="{106E0E34-84E6-4D27-9EDB-87D8E2FCCAF6}"/>
    <hyperlink ref="B44" r:id="rId16" display="https://www.worldometers.info/coronavirus/usa/south-carolina/" xr:uid="{D751035B-7226-4433-A958-6E1EFE2AC0EA}"/>
    <hyperlink ref="B25" r:id="rId17" display="https://www.worldometers.info/coronavirus/usa/michigan/" xr:uid="{59B66B20-5AB7-4804-AEC4-65251CB12529}"/>
    <hyperlink ref="B24" r:id="rId18" display="https://www.worldometers.info/coronavirus/usa/massachusetts/" xr:uid="{2E1DA4B9-92FC-4689-A40D-F77CC2A6AE57}"/>
    <hyperlink ref="B23" r:id="rId19" display="https://www.worldometers.info/coronavirus/usa/maryland/" xr:uid="{8416E103-FC1E-40F9-8FE2-BC769BEDE7B6}"/>
    <hyperlink ref="B28" r:id="rId20" display="https://www.worldometers.info/coronavirus/usa/missouri/" xr:uid="{E7CFFDB0-65D6-4CF6-B621-5B6D70FC324D}"/>
    <hyperlink ref="B17" r:id="rId21" display="https://www.worldometers.info/coronavirus/usa/indiana/" xr:uid="{89CC7CDA-9EDD-4672-A70F-FA57D457713C}"/>
    <hyperlink ref="B53" r:id="rId22" display="https://www.worldometers.info/coronavirus/usa/wisconsin/" xr:uid="{045F6FBE-7A30-4A88-83A0-3BECABD8F15E}"/>
    <hyperlink ref="B27" r:id="rId23" display="https://www.worldometers.info/coronavirus/usa/mississippi/" xr:uid="{9EA59664-40CE-4817-A53E-646F31F6EC9E}"/>
    <hyperlink ref="B26" r:id="rId24" display="https://www.worldometers.info/coronavirus/usa/minnesota/" xr:uid="{FE84C930-CFE1-4643-9127-CEBE5D7819CB}"/>
    <hyperlink ref="B51" r:id="rId25" display="https://www.worldometers.info/coronavirus/usa/washington/" xr:uid="{54466E92-DCBC-4373-887A-770E8C2A2A89}"/>
    <hyperlink ref="B18" r:id="rId26" display="https://www.worldometers.info/coronavirus/usa/iowa/" xr:uid="{E4D95EF7-6C8C-4D7E-84A7-65097627C439}"/>
    <hyperlink ref="B31" r:id="rId27" display="https://www.worldometers.info/coronavirus/usa/nevada/" xr:uid="{AC2F8BBB-B7D1-4D19-A9D0-0E46BF6508E8}"/>
    <hyperlink ref="B39" r:id="rId28" display="https://www.worldometers.info/coronavirus/usa/oklahoma/" xr:uid="{53C2887D-10CC-4444-B870-B05F552DA565}"/>
    <hyperlink ref="B5" r:id="rId29" display="https://www.worldometers.info/coronavirus/usa/arkansas/" xr:uid="{795BE8CE-3F44-4EAB-A129-743F1B01B435}"/>
    <hyperlink ref="B7" r:id="rId30" display="https://www.worldometers.info/coronavirus/usa/colorado/" xr:uid="{3893A1E0-7952-4A7A-B7E5-2D6D38BDEEAA}"/>
    <hyperlink ref="B48" r:id="rId31" display="https://www.worldometers.info/coronavirus/usa/utah/" xr:uid="{16C6F961-CAA1-4DD2-8178-83A067578A28}"/>
    <hyperlink ref="B20" r:id="rId32" display="https://www.worldometers.info/coronavirus/usa/kentucky/" xr:uid="{C792435D-8CCB-49FE-80FE-BB0FF7027B08}"/>
    <hyperlink ref="B8" r:id="rId33" display="https://www.worldometers.info/coronavirus/usa/connecticut/" xr:uid="{DBEA4D9C-2A31-48C8-BECC-7A458B24D0D7}"/>
    <hyperlink ref="B19" r:id="rId34" display="https://www.worldometers.info/coronavirus/usa/kansas/" xr:uid="{0F05E355-F9F6-4B20-9F94-C0A419030CEA}"/>
    <hyperlink ref="B30" r:id="rId35" display="https://www.worldometers.info/coronavirus/usa/nebraska/" xr:uid="{01AE0C16-6626-4A66-ABEA-82A5B7F35E3C}"/>
    <hyperlink ref="B15" r:id="rId36" display="https://www.worldometers.info/coronavirus/usa/idaho/" xr:uid="{E5A47B31-E366-4B0B-B423-7785B4ECED15}"/>
    <hyperlink ref="B40" r:id="rId37" display="https://www.worldometers.info/coronavirus/usa/oregon/" xr:uid="{CCA9A0E1-068D-4C7D-A90C-6EE3E477FF39}"/>
    <hyperlink ref="B34" r:id="rId38" display="https://www.worldometers.info/coronavirus/usa/new-mexico/" xr:uid="{5ACD6384-E4DB-446F-AE55-E281F7EB484C}"/>
    <hyperlink ref="B43" r:id="rId39" display="https://www.worldometers.info/coronavirus/usa/rhode-island/" xr:uid="{7C9ACF34-6626-46F1-9910-F003C5944F57}"/>
    <hyperlink ref="B9" r:id="rId40" display="https://www.worldometers.info/coronavirus/usa/delaware/" xr:uid="{05362724-78F2-45FF-8586-F8C96C3DE550}"/>
    <hyperlink ref="B45" r:id="rId41" display="https://www.worldometers.info/coronavirus/usa/south-dakota/" xr:uid="{B524A48B-8931-4C4A-8862-8F57EAEE4963}"/>
    <hyperlink ref="B37" r:id="rId42" display="https://www.worldometers.info/coronavirus/usa/north-dakota/" xr:uid="{FB668C6C-6FCC-4C4B-A542-00DB0C8FE46D}"/>
    <hyperlink ref="B10" r:id="rId43" display="https://www.worldometers.info/coronavirus/usa/district-of-columbia/" xr:uid="{ABEE8636-AF18-4BE4-A385-052138A30B31}"/>
    <hyperlink ref="B52" r:id="rId44" display="https://www.worldometers.info/coronavirus/usa/west-virginia/" xr:uid="{4A471CE1-CB7F-456C-827B-F3603EFFCF1E}"/>
    <hyperlink ref="B14" r:id="rId45" display="https://www.worldometers.info/coronavirus/usa/hawaii/" xr:uid="{0AA9B12A-0ECE-4ECC-87F0-4EDD9F085CFD}"/>
    <hyperlink ref="B29" r:id="rId46" display="https://www.worldometers.info/coronavirus/usa/montana/" xr:uid="{61FB16BD-67FA-46E7-B3DE-E39F5437EE11}"/>
    <hyperlink ref="B32" r:id="rId47" display="https://www.worldometers.info/coronavirus/usa/new-hampshire/" xr:uid="{53E44F5D-7787-400B-A912-ED7E7819C9CD}"/>
    <hyperlink ref="B3" r:id="rId48" display="https://www.worldometers.info/coronavirus/usa/alaska/" xr:uid="{377B40A9-E873-49AB-8900-98BE3836293E}"/>
    <hyperlink ref="B22" r:id="rId49" display="https://www.worldometers.info/coronavirus/usa/maine/" xr:uid="{529CCB0A-495A-41F6-817A-E8BDE2A7EC8F}"/>
    <hyperlink ref="B54" r:id="rId50" display="https://www.worldometers.info/coronavirus/usa/wyoming/" xr:uid="{B174CFC0-12C8-4274-A077-B5C304D6FD2D}"/>
    <hyperlink ref="B49" r:id="rId51" display="https://www.worldometers.info/coronavirus/usa/vermont/" xr:uid="{84E4F1D1-F161-4BC3-8C43-44CC9CBBCDA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2020-09-19T11:39:44Z</dcterms:modified>
</cp:coreProperties>
</file>