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24874A7C-E353-45DB-AC10-585025E9E4E9}" xr6:coauthVersionLast="45" xr6:coauthVersionMax="45" xr10:uidLastSave="{03EF5E65-3B00-43A8-B964-BBFCC9951DD9}"/>
  <bookViews>
    <workbookView xWindow="2760" yWindow="-20070" windowWidth="3390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" l="1"/>
  <c r="L2" i="3" l="1"/>
  <c r="M2" i="3"/>
  <c r="N2" i="3"/>
  <c r="N18" i="3" l="1"/>
  <c r="N14" i="3"/>
  <c r="N16" i="3"/>
  <c r="N29" i="3"/>
  <c r="N10" i="3"/>
  <c r="N9" i="3"/>
  <c r="N22" i="3"/>
  <c r="N23" i="3"/>
  <c r="N21" i="3"/>
  <c r="N30" i="3"/>
  <c r="N55" i="3"/>
  <c r="N43" i="3"/>
  <c r="N31" i="3"/>
  <c r="N35" i="3"/>
  <c r="N39" i="3"/>
  <c r="N32" i="3"/>
  <c r="N11" i="3"/>
  <c r="N27" i="3"/>
  <c r="N6" i="3"/>
  <c r="N46" i="3"/>
  <c r="N7" i="3"/>
  <c r="N50" i="3"/>
  <c r="N56" i="3"/>
  <c r="N20" i="3"/>
  <c r="N54" i="3"/>
  <c r="N12" i="3"/>
  <c r="N42" i="3"/>
  <c r="N3" i="3"/>
  <c r="N45" i="3"/>
  <c r="N15" i="3"/>
  <c r="N48" i="3"/>
  <c r="N41" i="3"/>
  <c r="N49" i="3"/>
  <c r="N4" i="3"/>
  <c r="N33" i="3"/>
  <c r="N44" i="3"/>
  <c r="N53" i="3"/>
  <c r="N25" i="3"/>
  <c r="N8" i="3"/>
  <c r="N36" i="3"/>
  <c r="N52" i="3"/>
  <c r="N51" i="3"/>
  <c r="N40" i="3"/>
  <c r="N24" i="3"/>
  <c r="N19" i="3"/>
  <c r="N38" i="3"/>
  <c r="N47" i="3"/>
  <c r="N17" i="3"/>
  <c r="N37" i="3"/>
  <c r="N34" i="3"/>
  <c r="N26" i="3"/>
  <c r="N5" i="3"/>
  <c r="N13" i="3"/>
  <c r="N28" i="3"/>
  <c r="M4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" i="3"/>
  <c r="L9" i="3"/>
  <c r="L44" i="3"/>
  <c r="L37" i="3"/>
  <c r="L12" i="3"/>
  <c r="L18" i="3"/>
  <c r="L54" i="3"/>
  <c r="L3" i="3"/>
  <c r="L56" i="3"/>
  <c r="L35" i="3"/>
  <c r="L5" i="3"/>
  <c r="L16" i="3"/>
  <c r="L11" i="3"/>
  <c r="L10" i="3"/>
  <c r="L26" i="3"/>
  <c r="L13" i="3"/>
  <c r="L45" i="3"/>
  <c r="L33" i="3"/>
  <c r="L21" i="3"/>
  <c r="L15" i="3"/>
  <c r="L40" i="3"/>
  <c r="L17" i="3"/>
  <c r="L23" i="3"/>
  <c r="L43" i="3"/>
  <c r="L50" i="3"/>
  <c r="L34" i="3"/>
  <c r="L24" i="3"/>
  <c r="L14" i="3"/>
  <c r="L27" i="3"/>
  <c r="L53" i="3"/>
  <c r="L25" i="3"/>
  <c r="L32" i="3"/>
  <c r="L46" i="3"/>
  <c r="L30" i="3"/>
  <c r="L7" i="3"/>
  <c r="L31" i="3"/>
  <c r="L47" i="3"/>
  <c r="L41" i="3"/>
  <c r="L48" i="3"/>
  <c r="L51" i="3"/>
  <c r="L19" i="3"/>
  <c r="L28" i="3"/>
  <c r="L38" i="3"/>
  <c r="L6" i="3"/>
  <c r="L52" i="3"/>
  <c r="L55" i="3"/>
  <c r="L49" i="3"/>
  <c r="L42" i="3"/>
  <c r="L20" i="3"/>
  <c r="L36" i="3"/>
  <c r="L29" i="3"/>
  <c r="L39" i="3"/>
  <c r="M31" i="3" l="1"/>
  <c r="M17" i="3"/>
  <c r="M45" i="3"/>
  <c r="M51" i="3"/>
  <c r="M18" i="3"/>
  <c r="M42" i="3"/>
  <c r="M47" i="3"/>
  <c r="M8" i="3"/>
  <c r="M15" i="3"/>
  <c r="M7" i="3"/>
  <c r="M43" i="3"/>
  <c r="M13" i="3"/>
  <c r="M23" i="3"/>
  <c r="M29" i="3"/>
  <c r="M22" i="3"/>
  <c r="M35" i="3"/>
  <c r="M21" i="3"/>
  <c r="M49" i="3"/>
  <c r="M9" i="3"/>
  <c r="M48" i="3"/>
  <c r="M33" i="3"/>
  <c r="M12" i="3"/>
  <c r="M46" i="3"/>
  <c r="M16" i="3"/>
  <c r="M5" i="3"/>
  <c r="M52" i="3"/>
  <c r="M3" i="3"/>
  <c r="M24" i="3"/>
  <c r="M34" i="3"/>
  <c r="M54" i="3"/>
  <c r="M32" i="3"/>
  <c r="M50" i="3"/>
  <c r="M38" i="3"/>
  <c r="M27" i="3"/>
  <c r="M55" i="3"/>
  <c r="M20" i="3"/>
  <c r="M25" i="3"/>
  <c r="M26" i="3"/>
  <c r="M10" i="3"/>
  <c r="M39" i="3"/>
  <c r="M30" i="3"/>
  <c r="M6" i="3"/>
  <c r="M14" i="3"/>
  <c r="M53" i="3"/>
  <c r="M40" i="3"/>
  <c r="M36" i="3"/>
  <c r="M28" i="3"/>
  <c r="M19" i="3"/>
  <c r="M37" i="3"/>
  <c r="M56" i="3"/>
  <c r="M41" i="3"/>
  <c r="M11" i="3"/>
  <c r="M44" i="3"/>
  <c r="L22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<sst xmlns="http://schemas.openxmlformats.org/spreadsheetml/2006/main" count="321" uniqueCount="102">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</sst>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aryland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new-york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connecticut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rhode-island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idah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massachusetts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2" t="s">
        <v>68</v>
      </c>
      <c r="M1" s="52"/>
      <c r="N1" s="52"/>
      <c r="O1" s="4">
        <v>1.4999999999999999E-2</v>
      </c>
      <c r="P1" s="4"/>
      <c r="Q1" s="53" t="s">
        <v>77</v>
      </c>
      <c r="R1" s="53"/>
      <c r="S1" s="53"/>
      <c r="T1" s="53"/>
      <c r="U1" s="53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494031</v>
      </c>
      <c r="C5" s="2"/>
      <c r="D5" s="1">
        <v>9003</v>
      </c>
      <c r="E5" s="2"/>
      <c r="F5" s="1">
        <v>316616</v>
      </c>
      <c r="G5" s="1">
        <v>12503</v>
      </c>
      <c r="H5" s="2">
        <v>228</v>
      </c>
      <c r="I5" s="1">
        <v>7633840</v>
      </c>
      <c r="J5" s="1">
        <v>193202</v>
      </c>
      <c r="K5" s="5"/>
      <c r="L5" s="6"/>
    </row>
    <row r="6" spans="1:22" ht="15" thickBot="1" x14ac:dyDescent="0.4">
      <c r="A6" s="37" t="s">
        <v>13</v>
      </c>
      <c r="B6" s="1">
        <v>461379</v>
      </c>
      <c r="C6" s="2"/>
      <c r="D6" s="1">
        <v>6587</v>
      </c>
      <c r="E6" s="2"/>
      <c r="F6" s="1">
        <v>410538</v>
      </c>
      <c r="G6" s="1">
        <v>21482</v>
      </c>
      <c r="H6" s="2">
        <v>307</v>
      </c>
      <c r="I6" s="1">
        <v>3584193</v>
      </c>
      <c r="J6" s="1">
        <v>166879</v>
      </c>
      <c r="K6" s="5"/>
      <c r="L6" s="6"/>
    </row>
    <row r="7" spans="1:22" ht="15" thickBot="1" x14ac:dyDescent="0.4">
      <c r="A7" s="37" t="s">
        <v>7</v>
      </c>
      <c r="B7" s="1">
        <v>443000</v>
      </c>
      <c r="C7" s="2"/>
      <c r="D7" s="1">
        <v>32754</v>
      </c>
      <c r="E7" s="2"/>
      <c r="F7" s="1">
        <v>106989</v>
      </c>
      <c r="G7" s="1">
        <v>22772</v>
      </c>
      <c r="H7" s="1">
        <v>1684</v>
      </c>
      <c r="I7" s="1">
        <v>5820368</v>
      </c>
      <c r="J7" s="1">
        <v>299193</v>
      </c>
      <c r="K7" s="5"/>
      <c r="L7" s="6"/>
    </row>
    <row r="8" spans="1:22" ht="15" thickBot="1" x14ac:dyDescent="0.4">
      <c r="A8" s="37" t="s">
        <v>15</v>
      </c>
      <c r="B8" s="1">
        <v>433276</v>
      </c>
      <c r="C8" s="2"/>
      <c r="D8" s="1">
        <v>6703</v>
      </c>
      <c r="E8" s="2"/>
      <c r="F8" s="1">
        <v>166031</v>
      </c>
      <c r="G8" s="1">
        <v>14943</v>
      </c>
      <c r="H8" s="2">
        <v>231</v>
      </c>
      <c r="I8" s="1">
        <v>3911270</v>
      </c>
      <c r="J8" s="1">
        <v>134891</v>
      </c>
      <c r="K8" s="5"/>
      <c r="L8" s="6"/>
    </row>
    <row r="9" spans="1:22" ht="15" thickBot="1" x14ac:dyDescent="0.4">
      <c r="A9" s="37" t="s">
        <v>8</v>
      </c>
      <c r="B9" s="1">
        <v>186975</v>
      </c>
      <c r="C9" s="2"/>
      <c r="D9" s="1">
        <v>15888</v>
      </c>
      <c r="E9" s="2"/>
      <c r="F9" s="1">
        <v>38974</v>
      </c>
      <c r="G9" s="1">
        <v>21051</v>
      </c>
      <c r="H9" s="1">
        <v>1789</v>
      </c>
      <c r="I9" s="1">
        <v>2059564</v>
      </c>
      <c r="J9" s="1">
        <v>231876</v>
      </c>
      <c r="K9" s="5"/>
      <c r="L9" s="6"/>
    </row>
    <row r="10" spans="1:22" ht="15" thickBot="1" x14ac:dyDescent="0.4">
      <c r="A10" s="37" t="s">
        <v>16</v>
      </c>
      <c r="B10" s="1">
        <v>182286</v>
      </c>
      <c r="C10" s="2"/>
      <c r="D10" s="1">
        <v>3671</v>
      </c>
      <c r="E10" s="2"/>
      <c r="F10" s="1">
        <v>148277</v>
      </c>
      <c r="G10" s="1">
        <v>17169</v>
      </c>
      <c r="H10" s="2">
        <v>346</v>
      </c>
      <c r="I10" s="1">
        <v>1761256</v>
      </c>
      <c r="J10" s="1">
        <v>165884</v>
      </c>
      <c r="K10" s="6"/>
      <c r="L10" s="6"/>
    </row>
    <row r="11" spans="1:22" ht="15" thickBot="1" x14ac:dyDescent="0.4">
      <c r="A11" s="37" t="s">
        <v>12</v>
      </c>
      <c r="B11" s="1">
        <v>178138</v>
      </c>
      <c r="C11" s="2"/>
      <c r="D11" s="1">
        <v>7670</v>
      </c>
      <c r="E11" s="2"/>
      <c r="F11" s="1">
        <v>28690</v>
      </c>
      <c r="G11" s="1">
        <v>14058</v>
      </c>
      <c r="H11" s="2">
        <v>605</v>
      </c>
      <c r="I11" s="1">
        <v>2649786</v>
      </c>
      <c r="J11" s="1">
        <v>209109</v>
      </c>
      <c r="K11" s="5"/>
      <c r="L11" s="6"/>
    </row>
    <row r="12" spans="1:22" ht="15" thickBot="1" x14ac:dyDescent="0.4">
      <c r="A12" s="37" t="s">
        <v>33</v>
      </c>
      <c r="B12" s="1">
        <v>170798</v>
      </c>
      <c r="C12" s="2"/>
      <c r="D12" s="1">
        <v>3626</v>
      </c>
      <c r="E12" s="2"/>
      <c r="F12" s="1">
        <v>144814</v>
      </c>
      <c r="G12" s="1">
        <v>23465</v>
      </c>
      <c r="H12" s="2">
        <v>498</v>
      </c>
      <c r="I12" s="1">
        <v>1139572</v>
      </c>
      <c r="J12" s="1">
        <v>156562</v>
      </c>
      <c r="K12" s="6"/>
      <c r="L12" s="6"/>
    </row>
    <row r="13" spans="1:22" ht="15" thickBot="1" x14ac:dyDescent="0.4">
      <c r="A13" s="37" t="s">
        <v>24</v>
      </c>
      <c r="B13" s="1">
        <v>120602</v>
      </c>
      <c r="C13" s="2"/>
      <c r="D13" s="1">
        <v>1929</v>
      </c>
      <c r="E13" s="2"/>
      <c r="F13" s="1">
        <v>26371</v>
      </c>
      <c r="G13" s="1">
        <v>11499</v>
      </c>
      <c r="H13" s="2">
        <v>184</v>
      </c>
      <c r="I13" s="1">
        <v>1724924</v>
      </c>
      <c r="J13" s="1">
        <v>164465</v>
      </c>
      <c r="K13" s="5"/>
      <c r="L13" s="6"/>
    </row>
    <row r="14" spans="1:22" ht="15" thickBot="1" x14ac:dyDescent="0.4">
      <c r="A14" s="37" t="s">
        <v>17</v>
      </c>
      <c r="B14" s="1">
        <v>117098</v>
      </c>
      <c r="C14" s="2"/>
      <c r="D14" s="1">
        <v>8595</v>
      </c>
      <c r="E14" s="2"/>
      <c r="F14" s="1">
        <v>10908</v>
      </c>
      <c r="G14" s="1">
        <v>16989</v>
      </c>
      <c r="H14" s="1">
        <v>1247</v>
      </c>
      <c r="I14" s="1">
        <v>1256671</v>
      </c>
      <c r="J14" s="1">
        <v>182324</v>
      </c>
      <c r="K14" s="6"/>
      <c r="L14" s="6"/>
    </row>
    <row r="15" spans="1:22" ht="15" thickBot="1" x14ac:dyDescent="0.4">
      <c r="A15" s="37" t="s">
        <v>19</v>
      </c>
      <c r="B15" s="1">
        <v>115853</v>
      </c>
      <c r="C15" s="2"/>
      <c r="D15" s="1">
        <v>7269</v>
      </c>
      <c r="E15" s="2"/>
      <c r="F15" s="1">
        <v>25276</v>
      </c>
      <c r="G15" s="1">
        <v>9050</v>
      </c>
      <c r="H15" s="2">
        <v>568</v>
      </c>
      <c r="I15" s="1">
        <v>1196817</v>
      </c>
      <c r="J15" s="1">
        <v>93487</v>
      </c>
      <c r="K15" s="5"/>
      <c r="L15" s="6"/>
    </row>
    <row r="16" spans="1:22" ht="15" thickBot="1" x14ac:dyDescent="0.4">
      <c r="A16" s="37" t="s">
        <v>14</v>
      </c>
      <c r="B16" s="1">
        <v>114481</v>
      </c>
      <c r="C16" s="2"/>
      <c r="D16" s="1">
        <v>3929</v>
      </c>
      <c r="E16" s="2"/>
      <c r="F16" s="1">
        <v>36306</v>
      </c>
      <c r="G16" s="1">
        <v>24626</v>
      </c>
      <c r="H16" s="2">
        <v>845</v>
      </c>
      <c r="I16" s="1">
        <v>1317390</v>
      </c>
      <c r="J16" s="1">
        <v>283383</v>
      </c>
      <c r="K16" s="5"/>
      <c r="L16" s="6"/>
    </row>
    <row r="17" spans="1:12" ht="15" thickBot="1" x14ac:dyDescent="0.4">
      <c r="A17" s="37" t="s">
        <v>20</v>
      </c>
      <c r="B17" s="1">
        <v>102871</v>
      </c>
      <c r="C17" s="2"/>
      <c r="D17" s="1">
        <v>1033</v>
      </c>
      <c r="E17" s="2"/>
      <c r="F17" s="1">
        <v>37604</v>
      </c>
      <c r="G17" s="1">
        <v>15063</v>
      </c>
      <c r="H17" s="2">
        <v>151</v>
      </c>
      <c r="I17" s="1">
        <v>1479669</v>
      </c>
      <c r="J17" s="1">
        <v>216669</v>
      </c>
      <c r="K17" s="5"/>
      <c r="L17" s="6"/>
    </row>
    <row r="18" spans="1:12" ht="15" thickBot="1" x14ac:dyDescent="0.4">
      <c r="A18" s="37" t="s">
        <v>11</v>
      </c>
      <c r="B18" s="1">
        <v>89781</v>
      </c>
      <c r="C18" s="2"/>
      <c r="D18" s="1">
        <v>6443</v>
      </c>
      <c r="E18" s="2"/>
      <c r="F18" s="1">
        <v>25836</v>
      </c>
      <c r="G18" s="1">
        <v>8990</v>
      </c>
      <c r="H18" s="2">
        <v>645</v>
      </c>
      <c r="I18" s="1">
        <v>2049316</v>
      </c>
      <c r="J18" s="1">
        <v>205201</v>
      </c>
      <c r="K18" s="5"/>
      <c r="L18" s="6"/>
    </row>
    <row r="19" spans="1:12" ht="15" thickBot="1" x14ac:dyDescent="0.4">
      <c r="A19" s="37" t="s">
        <v>21</v>
      </c>
      <c r="B19" s="1">
        <v>89648</v>
      </c>
      <c r="C19" s="2"/>
      <c r="D19" s="1">
        <v>3449</v>
      </c>
      <c r="E19" s="2"/>
      <c r="F19" s="1">
        <v>21888</v>
      </c>
      <c r="G19" s="1">
        <v>7669</v>
      </c>
      <c r="H19" s="2">
        <v>295</v>
      </c>
      <c r="I19" s="1">
        <v>1441708</v>
      </c>
      <c r="J19" s="1">
        <v>123338</v>
      </c>
      <c r="K19" s="5"/>
      <c r="L19" s="6"/>
    </row>
    <row r="20" spans="1:12" ht="15" thickBot="1" x14ac:dyDescent="0.4">
      <c r="A20" s="37" t="s">
        <v>29</v>
      </c>
      <c r="B20" s="1">
        <v>88904</v>
      </c>
      <c r="C20" s="2"/>
      <c r="D20" s="1">
        <v>2141</v>
      </c>
      <c r="E20" s="2"/>
      <c r="F20" s="1">
        <v>75035</v>
      </c>
      <c r="G20" s="1">
        <v>10416</v>
      </c>
      <c r="H20" s="2">
        <v>251</v>
      </c>
      <c r="I20" s="1">
        <v>1195101</v>
      </c>
      <c r="J20" s="1">
        <v>140015</v>
      </c>
      <c r="K20" s="5"/>
      <c r="L20" s="6"/>
    </row>
    <row r="21" spans="1:12" ht="15" thickBot="1" x14ac:dyDescent="0.4">
      <c r="A21" s="37" t="s">
        <v>25</v>
      </c>
      <c r="B21" s="1">
        <v>87572</v>
      </c>
      <c r="C21" s="2"/>
      <c r="D21" s="1">
        <v>1667</v>
      </c>
      <c r="E21" s="2"/>
      <c r="F21" s="1">
        <v>53045</v>
      </c>
      <c r="G21" s="1">
        <v>17009</v>
      </c>
      <c r="H21" s="2">
        <v>324</v>
      </c>
      <c r="I21" s="1">
        <v>734149</v>
      </c>
      <c r="J21" s="1">
        <v>142589</v>
      </c>
      <c r="K21" s="5"/>
      <c r="L21" s="6"/>
    </row>
    <row r="22" spans="1:12" ht="15" thickBot="1" x14ac:dyDescent="0.4">
      <c r="A22" s="37" t="s">
        <v>26</v>
      </c>
      <c r="B22" s="1">
        <v>87177</v>
      </c>
      <c r="C22" s="2"/>
      <c r="D22" s="1">
        <v>3488</v>
      </c>
      <c r="E22" s="2"/>
      <c r="F22" s="1">
        <v>78097</v>
      </c>
      <c r="G22" s="1">
        <v>14420</v>
      </c>
      <c r="H22" s="2">
        <v>577</v>
      </c>
      <c r="I22" s="1">
        <v>1186132</v>
      </c>
      <c r="J22" s="1">
        <v>196195</v>
      </c>
      <c r="K22" s="6"/>
      <c r="L22" s="6"/>
    </row>
    <row r="23" spans="1:12" ht="15" thickBot="1" x14ac:dyDescent="0.4">
      <c r="A23" s="37" t="s">
        <v>36</v>
      </c>
      <c r="B23" s="1">
        <v>85762</v>
      </c>
      <c r="C23" s="2"/>
      <c r="D23" s="1">
        <v>1565</v>
      </c>
      <c r="E23" s="2"/>
      <c r="F23" s="1">
        <v>48796</v>
      </c>
      <c r="G23" s="1">
        <v>17491</v>
      </c>
      <c r="H23" s="2">
        <v>319</v>
      </c>
      <c r="I23" s="1">
        <v>677841</v>
      </c>
      <c r="J23" s="1">
        <v>138245</v>
      </c>
      <c r="K23" s="6"/>
      <c r="L23" s="6"/>
    </row>
    <row r="24" spans="1:12" ht="15" thickBot="1" x14ac:dyDescent="0.4">
      <c r="A24" s="37" t="s">
        <v>27</v>
      </c>
      <c r="B24" s="1">
        <v>65253</v>
      </c>
      <c r="C24" s="2"/>
      <c r="D24" s="1">
        <v>2946</v>
      </c>
      <c r="E24" s="2"/>
      <c r="F24" s="1">
        <v>16556</v>
      </c>
      <c r="G24" s="1">
        <v>9693</v>
      </c>
      <c r="H24" s="2">
        <v>438</v>
      </c>
      <c r="I24" s="1">
        <v>735848</v>
      </c>
      <c r="J24" s="1">
        <v>109302</v>
      </c>
      <c r="K24" s="5"/>
      <c r="L24" s="6"/>
    </row>
    <row r="25" spans="1:12" ht="15" thickBot="1" x14ac:dyDescent="0.4">
      <c r="A25" s="37" t="s">
        <v>30</v>
      </c>
      <c r="B25" s="1">
        <v>57579</v>
      </c>
      <c r="C25" s="2"/>
      <c r="D25" s="1">
        <v>1611</v>
      </c>
      <c r="E25" s="2"/>
      <c r="F25" s="1">
        <v>20897</v>
      </c>
      <c r="G25" s="1">
        <v>19347</v>
      </c>
      <c r="H25" s="2">
        <v>541</v>
      </c>
      <c r="I25" s="1">
        <v>465356</v>
      </c>
      <c r="J25" s="1">
        <v>156362</v>
      </c>
      <c r="K25" s="5"/>
      <c r="L25" s="6"/>
    </row>
    <row r="26" spans="1:12" ht="15" thickBot="1" x14ac:dyDescent="0.4">
      <c r="A26" s="37" t="s">
        <v>9</v>
      </c>
      <c r="B26" s="1">
        <v>57466</v>
      </c>
      <c r="C26" s="2"/>
      <c r="D26" s="1">
        <v>1568</v>
      </c>
      <c r="E26" s="2"/>
      <c r="F26" s="1">
        <v>37431</v>
      </c>
      <c r="G26" s="1">
        <v>7547</v>
      </c>
      <c r="H26" s="2">
        <v>206</v>
      </c>
      <c r="I26" s="1">
        <v>973654</v>
      </c>
      <c r="J26" s="1">
        <v>127862</v>
      </c>
      <c r="K26" s="5"/>
      <c r="L26" s="6"/>
    </row>
    <row r="27" spans="1:12" ht="15" thickBot="1" x14ac:dyDescent="0.4">
      <c r="A27" s="37" t="s">
        <v>32</v>
      </c>
      <c r="B27" s="1">
        <v>53692</v>
      </c>
      <c r="C27" s="2"/>
      <c r="D27" s="1">
        <v>1634</v>
      </c>
      <c r="E27" s="2"/>
      <c r="F27" s="1">
        <v>5093</v>
      </c>
      <c r="G27" s="1">
        <v>9520</v>
      </c>
      <c r="H27" s="2">
        <v>290</v>
      </c>
      <c r="I27" s="1">
        <v>1007882</v>
      </c>
      <c r="J27" s="1">
        <v>178714</v>
      </c>
      <c r="K27" s="5"/>
      <c r="L27" s="6"/>
    </row>
    <row r="28" spans="1:12" ht="15" thickBot="1" x14ac:dyDescent="0.4">
      <c r="A28" s="37" t="s">
        <v>22</v>
      </c>
      <c r="B28" s="1">
        <v>52108</v>
      </c>
      <c r="C28" s="2"/>
      <c r="D28" s="2">
        <v>919</v>
      </c>
      <c r="E28" s="2"/>
      <c r="F28" s="1">
        <v>9870</v>
      </c>
      <c r="G28" s="1">
        <v>8950</v>
      </c>
      <c r="H28" s="2">
        <v>158</v>
      </c>
      <c r="I28" s="1">
        <v>919710</v>
      </c>
      <c r="J28" s="1">
        <v>157960</v>
      </c>
      <c r="K28" s="5"/>
      <c r="L28" s="6"/>
    </row>
    <row r="29" spans="1:12" ht="15" thickBot="1" x14ac:dyDescent="0.4">
      <c r="A29" s="37" t="s">
        <v>23</v>
      </c>
      <c r="B29" s="1">
        <v>49670</v>
      </c>
      <c r="C29" s="2"/>
      <c r="D29" s="1">
        <v>4431</v>
      </c>
      <c r="E29" s="2"/>
      <c r="F29" s="1">
        <v>20652</v>
      </c>
      <c r="G29" s="1">
        <v>13932</v>
      </c>
      <c r="H29" s="1">
        <v>1243</v>
      </c>
      <c r="I29" s="1">
        <v>776775</v>
      </c>
      <c r="J29" s="1">
        <v>217872</v>
      </c>
      <c r="K29" s="5"/>
      <c r="L29" s="6"/>
    </row>
    <row r="30" spans="1:12" ht="15" thickBot="1" x14ac:dyDescent="0.4">
      <c r="A30" s="37" t="s">
        <v>35</v>
      </c>
      <c r="B30" s="1">
        <v>49364</v>
      </c>
      <c r="C30" s="2"/>
      <c r="D30" s="1">
        <v>1286</v>
      </c>
      <c r="E30" s="2"/>
      <c r="F30" s="1">
        <v>38828</v>
      </c>
      <c r="G30" s="1">
        <v>8043</v>
      </c>
      <c r="H30" s="2">
        <v>210</v>
      </c>
      <c r="I30" s="1">
        <v>734343</v>
      </c>
      <c r="J30" s="1">
        <v>119650</v>
      </c>
      <c r="K30" s="5"/>
      <c r="L30" s="6"/>
    </row>
    <row r="31" spans="1:12" ht="15" thickBot="1" x14ac:dyDescent="0.4">
      <c r="A31" s="37" t="s">
        <v>31</v>
      </c>
      <c r="B31" s="1">
        <v>46824</v>
      </c>
      <c r="C31" s="2"/>
      <c r="D31" s="2">
        <v>801</v>
      </c>
      <c r="E31" s="2"/>
      <c r="F31" s="1">
        <v>21003</v>
      </c>
      <c r="G31" s="1">
        <v>15202</v>
      </c>
      <c r="H31" s="2">
        <v>260</v>
      </c>
      <c r="I31" s="1">
        <v>607288</v>
      </c>
      <c r="J31" s="1">
        <v>197161</v>
      </c>
      <c r="K31" s="5"/>
      <c r="L31" s="6"/>
    </row>
    <row r="32" spans="1:12" ht="15" thickBot="1" x14ac:dyDescent="0.4">
      <c r="A32" s="37" t="s">
        <v>18</v>
      </c>
      <c r="B32" s="1">
        <v>46204</v>
      </c>
      <c r="C32" s="2"/>
      <c r="D32" s="1">
        <v>1822</v>
      </c>
      <c r="E32" s="2"/>
      <c r="F32" s="1">
        <v>26752</v>
      </c>
      <c r="G32" s="1">
        <v>8023</v>
      </c>
      <c r="H32" s="2">
        <v>316</v>
      </c>
      <c r="I32" s="1">
        <v>523174</v>
      </c>
      <c r="J32" s="1">
        <v>90849</v>
      </c>
      <c r="K32" s="6"/>
      <c r="L32" s="6"/>
    </row>
    <row r="33" spans="1:12" ht="15" thickBot="1" x14ac:dyDescent="0.4">
      <c r="A33" s="37" t="s">
        <v>41</v>
      </c>
      <c r="B33" s="1">
        <v>44044</v>
      </c>
      <c r="C33" s="2"/>
      <c r="D33" s="2">
        <v>857</v>
      </c>
      <c r="E33" s="2"/>
      <c r="F33" s="1">
        <v>11352</v>
      </c>
      <c r="G33" s="1">
        <v>13960</v>
      </c>
      <c r="H33" s="2">
        <v>272</v>
      </c>
      <c r="I33" s="1">
        <v>471006</v>
      </c>
      <c r="J33" s="1">
        <v>149285</v>
      </c>
      <c r="K33" s="5"/>
      <c r="L33" s="6"/>
    </row>
    <row r="34" spans="1:12" ht="15" thickBot="1" x14ac:dyDescent="0.4">
      <c r="A34" s="37" t="s">
        <v>34</v>
      </c>
      <c r="B34" s="1">
        <v>41759</v>
      </c>
      <c r="C34" s="2"/>
      <c r="D34" s="2">
        <v>442</v>
      </c>
      <c r="E34" s="2"/>
      <c r="F34" s="1">
        <v>6580</v>
      </c>
      <c r="G34" s="1">
        <v>13838</v>
      </c>
      <c r="H34" s="2">
        <v>146</v>
      </c>
      <c r="I34" s="1">
        <v>502717</v>
      </c>
      <c r="J34" s="1">
        <v>166584</v>
      </c>
      <c r="K34" s="5"/>
      <c r="L34" s="6"/>
    </row>
    <row r="35" spans="1:12" ht="15" thickBot="1" x14ac:dyDescent="0.4">
      <c r="A35" s="37" t="s">
        <v>28</v>
      </c>
      <c r="B35" s="1">
        <v>39696</v>
      </c>
      <c r="C35" s="2"/>
      <c r="D35" s="2">
        <v>300</v>
      </c>
      <c r="E35" s="2"/>
      <c r="F35" s="1">
        <v>12135</v>
      </c>
      <c r="G35" s="1">
        <v>12382</v>
      </c>
      <c r="H35" s="2">
        <v>94</v>
      </c>
      <c r="I35" s="1">
        <v>624952</v>
      </c>
      <c r="J35" s="1">
        <v>194935</v>
      </c>
      <c r="K35" s="6"/>
      <c r="L35" s="6"/>
    </row>
    <row r="36" spans="1:12" ht="15" thickBot="1" x14ac:dyDescent="0.4">
      <c r="A36" s="37" t="s">
        <v>46</v>
      </c>
      <c r="B36" s="1">
        <v>35740</v>
      </c>
      <c r="C36" s="2"/>
      <c r="D36" s="2">
        <v>536</v>
      </c>
      <c r="E36" s="2"/>
      <c r="F36" s="1">
        <v>6793</v>
      </c>
      <c r="G36" s="1">
        <v>9032</v>
      </c>
      <c r="H36" s="2">
        <v>135</v>
      </c>
      <c r="I36" s="1">
        <v>632535</v>
      </c>
      <c r="J36" s="1">
        <v>159853</v>
      </c>
      <c r="K36" s="5"/>
      <c r="L36" s="6"/>
    </row>
    <row r="37" spans="1:12" ht="15" thickBot="1" x14ac:dyDescent="0.4">
      <c r="A37" s="37" t="s">
        <v>38</v>
      </c>
      <c r="B37" s="1">
        <v>29386</v>
      </c>
      <c r="C37" s="2"/>
      <c r="D37" s="2">
        <v>731</v>
      </c>
      <c r="E37" s="2"/>
      <c r="F37" s="1">
        <v>21065</v>
      </c>
      <c r="G37" s="1">
        <v>6577</v>
      </c>
      <c r="H37" s="2">
        <v>164</v>
      </c>
      <c r="I37" s="1">
        <v>621206</v>
      </c>
      <c r="J37" s="1">
        <v>139045</v>
      </c>
      <c r="K37" s="5"/>
      <c r="L37" s="6"/>
    </row>
    <row r="38" spans="1:12" ht="15" thickBot="1" x14ac:dyDescent="0.4">
      <c r="A38" s="37" t="s">
        <v>45</v>
      </c>
      <c r="B38" s="1">
        <v>27183</v>
      </c>
      <c r="C38" s="2"/>
      <c r="D38" s="2">
        <v>356</v>
      </c>
      <c r="E38" s="2"/>
      <c r="F38" s="1">
        <v>11098</v>
      </c>
      <c r="G38" s="1">
        <v>9331</v>
      </c>
      <c r="H38" s="2">
        <v>122</v>
      </c>
      <c r="I38" s="1">
        <v>284949</v>
      </c>
      <c r="J38" s="1">
        <v>97809</v>
      </c>
      <c r="K38" s="5"/>
      <c r="L38" s="6"/>
    </row>
    <row r="39" spans="1:12" ht="15" thickBot="1" x14ac:dyDescent="0.4">
      <c r="A39" s="37" t="s">
        <v>50</v>
      </c>
      <c r="B39" s="1">
        <v>25766</v>
      </c>
      <c r="C39" s="2"/>
      <c r="D39" s="2">
        <v>328</v>
      </c>
      <c r="E39" s="2"/>
      <c r="F39" s="1">
        <v>6441</v>
      </c>
      <c r="G39" s="1">
        <v>13320</v>
      </c>
      <c r="H39" s="2">
        <v>170</v>
      </c>
      <c r="I39" s="1">
        <v>271245</v>
      </c>
      <c r="J39" s="1">
        <v>140221</v>
      </c>
      <c r="K39" s="5"/>
      <c r="L39" s="6"/>
    </row>
    <row r="40" spans="1:12" ht="15" thickBot="1" x14ac:dyDescent="0.4">
      <c r="A40" s="37" t="s">
        <v>44</v>
      </c>
      <c r="B40" s="1">
        <v>20388</v>
      </c>
      <c r="C40" s="2"/>
      <c r="D40" s="2">
        <v>635</v>
      </c>
      <c r="E40" s="2"/>
      <c r="F40" s="1">
        <v>11738</v>
      </c>
      <c r="G40" s="1">
        <v>9723</v>
      </c>
      <c r="H40" s="2">
        <v>303</v>
      </c>
      <c r="I40" s="1">
        <v>551637</v>
      </c>
      <c r="J40" s="1">
        <v>263082</v>
      </c>
      <c r="K40" s="5"/>
      <c r="L40" s="6"/>
    </row>
    <row r="41" spans="1:12" ht="15" thickBot="1" x14ac:dyDescent="0.4">
      <c r="A41" s="37" t="s">
        <v>49</v>
      </c>
      <c r="B41" s="1">
        <v>20246</v>
      </c>
      <c r="C41" s="2"/>
      <c r="D41" s="2">
        <v>177</v>
      </c>
      <c r="E41" s="2"/>
      <c r="F41" s="1">
        <v>13325</v>
      </c>
      <c r="G41" s="1">
        <v>11329</v>
      </c>
      <c r="H41" s="2">
        <v>99</v>
      </c>
      <c r="I41" s="1">
        <v>177884</v>
      </c>
      <c r="J41" s="1">
        <v>99540</v>
      </c>
      <c r="K41" s="5"/>
      <c r="L41" s="6"/>
    </row>
    <row r="42" spans="1:12" ht="15" thickBot="1" x14ac:dyDescent="0.4">
      <c r="A42" s="37" t="s">
        <v>40</v>
      </c>
      <c r="B42" s="1">
        <v>18950</v>
      </c>
      <c r="C42" s="2"/>
      <c r="D42" s="1">
        <v>1007</v>
      </c>
      <c r="E42" s="2"/>
      <c r="F42" s="1">
        <v>16130</v>
      </c>
      <c r="G42" s="1">
        <v>17888</v>
      </c>
      <c r="H42" s="2">
        <v>951</v>
      </c>
      <c r="I42" s="1">
        <v>360947</v>
      </c>
      <c r="J42" s="1">
        <v>340721</v>
      </c>
      <c r="K42" s="6"/>
      <c r="L42" s="6"/>
    </row>
    <row r="43" spans="1:12" ht="15" thickBot="1" x14ac:dyDescent="0.4">
      <c r="A43" s="37" t="s">
        <v>37</v>
      </c>
      <c r="B43" s="1">
        <v>18131</v>
      </c>
      <c r="C43" s="2"/>
      <c r="D43" s="2">
        <v>316</v>
      </c>
      <c r="E43" s="2"/>
      <c r="F43" s="1">
        <v>14024</v>
      </c>
      <c r="G43" s="1">
        <v>4299</v>
      </c>
      <c r="H43" s="2">
        <v>75</v>
      </c>
      <c r="I43" s="1">
        <v>397705</v>
      </c>
      <c r="J43" s="1">
        <v>94293</v>
      </c>
      <c r="K43" s="5"/>
      <c r="L43" s="6"/>
    </row>
    <row r="44" spans="1:12" ht="15" thickBot="1" x14ac:dyDescent="0.4">
      <c r="A44" s="37" t="s">
        <v>43</v>
      </c>
      <c r="B44" s="1">
        <v>14689</v>
      </c>
      <c r="C44" s="2"/>
      <c r="D44" s="2">
        <v>581</v>
      </c>
      <c r="E44" s="2"/>
      <c r="F44" s="1">
        <v>5968</v>
      </c>
      <c r="G44" s="1">
        <v>15085</v>
      </c>
      <c r="H44" s="2">
        <v>597</v>
      </c>
      <c r="I44" s="1">
        <v>178863</v>
      </c>
      <c r="J44" s="1">
        <v>183682</v>
      </c>
      <c r="K44" s="6"/>
      <c r="L44" s="6"/>
    </row>
    <row r="45" spans="1:12" ht="29.5" thickBot="1" x14ac:dyDescent="0.4">
      <c r="A45" s="37" t="s">
        <v>63</v>
      </c>
      <c r="B45" s="1">
        <v>12057</v>
      </c>
      <c r="C45" s="2"/>
      <c r="D45" s="2">
        <v>584</v>
      </c>
      <c r="E45" s="2"/>
      <c r="F45" s="1">
        <v>1696</v>
      </c>
      <c r="G45" s="1">
        <v>17084</v>
      </c>
      <c r="H45" s="2">
        <v>827</v>
      </c>
      <c r="I45" s="1">
        <v>182990</v>
      </c>
      <c r="J45" s="1">
        <v>259285</v>
      </c>
      <c r="K45" s="6"/>
      <c r="L45" s="6"/>
    </row>
    <row r="46" spans="1:12" ht="15" thickBot="1" x14ac:dyDescent="0.4">
      <c r="A46" s="37" t="s">
        <v>54</v>
      </c>
      <c r="B46" s="1">
        <v>8685</v>
      </c>
      <c r="C46" s="2"/>
      <c r="D46" s="2">
        <v>129</v>
      </c>
      <c r="E46" s="2"/>
      <c r="F46" s="2">
        <v>866</v>
      </c>
      <c r="G46" s="1">
        <v>9817</v>
      </c>
      <c r="H46" s="2">
        <v>146</v>
      </c>
      <c r="I46" s="1">
        <v>110345</v>
      </c>
      <c r="J46" s="1">
        <v>124732</v>
      </c>
      <c r="K46" s="6"/>
      <c r="L46" s="6"/>
    </row>
    <row r="47" spans="1:12" ht="29.5" thickBot="1" x14ac:dyDescent="0.4">
      <c r="A47" s="37" t="s">
        <v>42</v>
      </c>
      <c r="B47" s="1">
        <v>6544</v>
      </c>
      <c r="C47" s="2"/>
      <c r="D47" s="2">
        <v>415</v>
      </c>
      <c r="E47" s="2"/>
      <c r="F47" s="2">
        <v>407</v>
      </c>
      <c r="G47" s="1">
        <v>4813</v>
      </c>
      <c r="H47" s="2">
        <v>305</v>
      </c>
      <c r="I47" s="1">
        <v>185119</v>
      </c>
      <c r="J47" s="1">
        <v>136146</v>
      </c>
      <c r="K47" s="6"/>
      <c r="L47" s="6"/>
    </row>
    <row r="48" spans="1:12" ht="15" thickBot="1" x14ac:dyDescent="0.4">
      <c r="A48" s="37" t="s">
        <v>56</v>
      </c>
      <c r="B48" s="1">
        <v>6422</v>
      </c>
      <c r="C48" s="2"/>
      <c r="D48" s="2">
        <v>115</v>
      </c>
      <c r="E48" s="2"/>
      <c r="F48" s="1">
        <v>1604</v>
      </c>
      <c r="G48" s="1">
        <v>3583</v>
      </c>
      <c r="H48" s="2">
        <v>64</v>
      </c>
      <c r="I48" s="1">
        <v>277343</v>
      </c>
      <c r="J48" s="1">
        <v>154755</v>
      </c>
      <c r="K48" s="6"/>
      <c r="L48" s="6"/>
    </row>
    <row r="49" spans="1:12" ht="15" thickBot="1" x14ac:dyDescent="0.4">
      <c r="A49" s="37" t="s">
        <v>53</v>
      </c>
      <c r="B49" s="1">
        <v>6301</v>
      </c>
      <c r="C49" s="2"/>
      <c r="D49" s="2">
        <v>103</v>
      </c>
      <c r="E49" s="2"/>
      <c r="F49" s="1">
        <v>1017</v>
      </c>
      <c r="G49" s="1">
        <v>8268</v>
      </c>
      <c r="H49" s="2">
        <v>135</v>
      </c>
      <c r="I49" s="1">
        <v>151861</v>
      </c>
      <c r="J49" s="1">
        <v>199276</v>
      </c>
      <c r="K49" s="5"/>
      <c r="L49" s="6"/>
    </row>
    <row r="50" spans="1:12" ht="15" thickBot="1" x14ac:dyDescent="0.4">
      <c r="A50" s="37" t="s">
        <v>39</v>
      </c>
      <c r="B50" s="1">
        <v>3888</v>
      </c>
      <c r="C50" s="2"/>
      <c r="D50" s="2">
        <v>122</v>
      </c>
      <c r="E50" s="2"/>
      <c r="F50" s="2">
        <v>421</v>
      </c>
      <c r="G50" s="1">
        <v>2892</v>
      </c>
      <c r="H50" s="2">
        <v>91</v>
      </c>
      <c r="I50" s="1">
        <v>173191</v>
      </c>
      <c r="J50" s="1">
        <v>128842</v>
      </c>
      <c r="K50" s="5"/>
      <c r="L50" s="6"/>
    </row>
    <row r="51" spans="1:12" ht="15" thickBot="1" x14ac:dyDescent="0.4">
      <c r="A51" s="37" t="s">
        <v>51</v>
      </c>
      <c r="B51" s="1">
        <v>3814</v>
      </c>
      <c r="C51" s="2"/>
      <c r="D51" s="2">
        <v>55</v>
      </c>
      <c r="E51" s="2"/>
      <c r="F51" s="1">
        <v>1519</v>
      </c>
      <c r="G51" s="1">
        <v>3569</v>
      </c>
      <c r="H51" s="2">
        <v>51</v>
      </c>
      <c r="I51" s="1">
        <v>168616</v>
      </c>
      <c r="J51" s="1">
        <v>157765</v>
      </c>
      <c r="K51" s="5"/>
      <c r="L51" s="6"/>
    </row>
    <row r="52" spans="1:12" ht="15" thickBot="1" x14ac:dyDescent="0.4">
      <c r="A52" s="37" t="s">
        <v>52</v>
      </c>
      <c r="B52" s="1">
        <v>2878</v>
      </c>
      <c r="C52" s="2"/>
      <c r="D52" s="2">
        <v>23</v>
      </c>
      <c r="E52" s="2"/>
      <c r="F52" s="1">
        <v>1970</v>
      </c>
      <c r="G52" s="1">
        <v>3934</v>
      </c>
      <c r="H52" s="2">
        <v>31</v>
      </c>
      <c r="I52" s="1">
        <v>225057</v>
      </c>
      <c r="J52" s="1">
        <v>307646</v>
      </c>
      <c r="K52" s="6"/>
      <c r="L52" s="6"/>
    </row>
    <row r="53" spans="1:12" ht="15" thickBot="1" x14ac:dyDescent="0.4">
      <c r="A53" s="37" t="s">
        <v>55</v>
      </c>
      <c r="B53" s="1">
        <v>2686</v>
      </c>
      <c r="C53" s="2"/>
      <c r="D53" s="2">
        <v>26</v>
      </c>
      <c r="E53" s="2"/>
      <c r="F53" s="2">
        <v>595</v>
      </c>
      <c r="G53" s="1">
        <v>4641</v>
      </c>
      <c r="H53" s="2">
        <v>45</v>
      </c>
      <c r="I53" s="1">
        <v>74891</v>
      </c>
      <c r="J53" s="1">
        <v>129399</v>
      </c>
      <c r="K53" s="5"/>
      <c r="L53" s="6"/>
    </row>
    <row r="54" spans="1:12" ht="15" thickBot="1" x14ac:dyDescent="0.4">
      <c r="A54" s="37" t="s">
        <v>47</v>
      </c>
      <c r="B54" s="1">
        <v>1989</v>
      </c>
      <c r="C54" s="2"/>
      <c r="D54" s="2">
        <v>26</v>
      </c>
      <c r="E54" s="2"/>
      <c r="F54" s="2">
        <v>737</v>
      </c>
      <c r="G54" s="1">
        <v>1405</v>
      </c>
      <c r="H54" s="2">
        <v>18</v>
      </c>
      <c r="I54" s="1">
        <v>150394</v>
      </c>
      <c r="J54" s="1">
        <v>106220</v>
      </c>
      <c r="K54" s="5"/>
      <c r="L54" s="6"/>
    </row>
    <row r="55" spans="1:12" ht="15" thickBot="1" x14ac:dyDescent="0.4">
      <c r="A55" s="37" t="s">
        <v>48</v>
      </c>
      <c r="B55" s="1">
        <v>1407</v>
      </c>
      <c r="C55" s="2"/>
      <c r="D55" s="2">
        <v>57</v>
      </c>
      <c r="E55" s="2"/>
      <c r="F55" s="2">
        <v>143</v>
      </c>
      <c r="G55" s="1">
        <v>2255</v>
      </c>
      <c r="H55" s="2">
        <v>91</v>
      </c>
      <c r="I55" s="1">
        <v>93284</v>
      </c>
      <c r="J55" s="1">
        <v>149496</v>
      </c>
      <c r="K55" s="6"/>
      <c r="L55" s="6"/>
    </row>
    <row r="56" spans="1:12" ht="15" thickBot="1" x14ac:dyDescent="0.4">
      <c r="A56" s="3" t="s">
        <v>64</v>
      </c>
      <c r="B56" s="2">
        <v>354</v>
      </c>
      <c r="C56" s="2"/>
      <c r="D56" s="2">
        <v>5</v>
      </c>
      <c r="E56" s="2"/>
      <c r="F56" s="2">
        <v>57</v>
      </c>
      <c r="G56" s="2"/>
      <c r="H56" s="2"/>
      <c r="I56" s="1">
        <v>21678</v>
      </c>
      <c r="J56" s="2"/>
      <c r="K56" s="6"/>
      <c r="L56" s="5"/>
    </row>
    <row r="57" spans="1:12" ht="21.5" thickBot="1" x14ac:dyDescent="0.4">
      <c r="A57" s="3" t="s">
        <v>67</v>
      </c>
      <c r="B57" s="2">
        <v>42</v>
      </c>
      <c r="C57" s="2"/>
      <c r="D57" s="2">
        <v>2</v>
      </c>
      <c r="E57" s="2"/>
      <c r="F57" s="2">
        <v>21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16572</v>
      </c>
      <c r="C58" s="2"/>
      <c r="D58" s="2">
        <v>214</v>
      </c>
      <c r="E58" s="2"/>
      <c r="F58" s="1">
        <v>14091</v>
      </c>
      <c r="G58" s="1">
        <v>4893</v>
      </c>
      <c r="H58" s="2">
        <v>63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4" t="s">
        <v>66</v>
      </c>
      <c r="B59" s="55">
        <v>385</v>
      </c>
      <c r="C59" s="55"/>
      <c r="D59" s="55">
        <v>8</v>
      </c>
      <c r="E59" s="55"/>
      <c r="F59" s="55">
        <v>81</v>
      </c>
      <c r="G59" s="55"/>
      <c r="H59" s="55"/>
      <c r="I59" s="56">
        <v>8833</v>
      </c>
      <c r="J59" s="55"/>
      <c r="K59" s="57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2D5AAE47-C507-4BC6-8AD8-56ED110315D0}"/>
    <hyperlink ref="A6" r:id="rId2" display="https://www.worldometers.info/coronavirus/usa/florida/" xr:uid="{C2D632FA-2AB0-424A-85DB-56183139809A}"/>
    <hyperlink ref="A7" r:id="rId3" display="https://www.worldometers.info/coronavirus/usa/new-york/" xr:uid="{C1208012-FAE7-42BD-8772-3E0986A609CC}"/>
    <hyperlink ref="A8" r:id="rId4" display="https://www.worldometers.info/coronavirus/usa/texas/" xr:uid="{13B7EE07-B7EF-49C4-A557-37BAC89A31A1}"/>
    <hyperlink ref="A9" r:id="rId5" display="https://www.worldometers.info/coronavirus/usa/new-jersey/" xr:uid="{2D179619-C1EC-4559-81C2-556E7CCCA14F}"/>
    <hyperlink ref="A10" r:id="rId6" display="https://www.worldometers.info/coronavirus/usa/georgia/" xr:uid="{A69B1096-6F34-498A-AE36-ABCC64171B56}"/>
    <hyperlink ref="A11" r:id="rId7" display="https://www.worldometers.info/coronavirus/usa/illinois/" xr:uid="{5B9F4E71-DDB7-40E9-A808-BE3540A7CE97}"/>
    <hyperlink ref="A12" r:id="rId8" display="https://www.worldometers.info/coronavirus/usa/arizona/" xr:uid="{31C036A8-134A-4B1E-9D9A-5C285A48879F}"/>
    <hyperlink ref="A13" r:id="rId9" display="https://www.worldometers.info/coronavirus/usa/north-carolina/" xr:uid="{38375D0B-993F-490D-AAFB-F8EEB710B059}"/>
    <hyperlink ref="A14" r:id="rId10" display="https://www.worldometers.info/coronavirus/usa/massachusetts/" xr:uid="{25904A3A-E774-480B-8679-18789B106C14}"/>
    <hyperlink ref="A15" r:id="rId11" display="https://www.worldometers.info/coronavirus/usa/pennsylvania/" xr:uid="{D39C9639-80C5-412A-963C-6A1FA7D63F55}"/>
    <hyperlink ref="A16" r:id="rId12" display="https://www.worldometers.info/coronavirus/usa/louisiana/" xr:uid="{657C86B8-8EEB-40C8-BF79-818724753FB7}"/>
    <hyperlink ref="A17" r:id="rId13" display="https://www.worldometers.info/coronavirus/usa/tennessee/" xr:uid="{33B711EE-15CB-478E-8693-76132D51B79A}"/>
    <hyperlink ref="A18" r:id="rId14" display="https://www.worldometers.info/coronavirus/usa/michigan/" xr:uid="{38FF8841-C2C2-46EC-A70E-2FF1BF5794C1}"/>
    <hyperlink ref="A19" r:id="rId15" display="https://www.worldometers.info/coronavirus/usa/ohio/" xr:uid="{1B4DEECD-4E75-4434-8361-F540A49F1C3E}"/>
    <hyperlink ref="A20" r:id="rId16" display="https://www.worldometers.info/coronavirus/usa/virginia/" xr:uid="{C1709C2F-97C0-4C6E-9D56-5D8E5C6AB323}"/>
    <hyperlink ref="A21" r:id="rId17" display="https://www.worldometers.info/coronavirus/usa/south-carolina/" xr:uid="{23727CAF-9F40-4B86-9CEC-420005B91FFE}"/>
    <hyperlink ref="A22" r:id="rId18" display="https://www.worldometers.info/coronavirus/usa/maryland/" xr:uid="{FAD5C6DF-4331-416A-9E04-F6DB3B715F25}"/>
    <hyperlink ref="A23" r:id="rId19" display="https://www.worldometers.info/coronavirus/usa/alabama/" xr:uid="{B7362FF8-C1FB-41F8-92F9-592793849AF3}"/>
    <hyperlink ref="A24" r:id="rId20" display="https://www.worldometers.info/coronavirus/usa/indiana/" xr:uid="{86ADCEA8-6878-46EE-9A29-BAED4C0649F0}"/>
    <hyperlink ref="A25" r:id="rId21" display="https://www.worldometers.info/coronavirus/usa/mississippi/" xr:uid="{0381DCC9-B710-435B-9268-782E3F602F98}"/>
    <hyperlink ref="A26" r:id="rId22" display="https://www.worldometers.info/coronavirus/usa/washington/" xr:uid="{409AA5F3-9A35-4EBF-96B9-9D77376D3192}"/>
    <hyperlink ref="A27" r:id="rId23" display="https://www.worldometers.info/coronavirus/usa/minnesota/" xr:uid="{F74B416F-168F-42AE-BA6F-B6B31CA2DB3F}"/>
    <hyperlink ref="A28" r:id="rId24" display="https://www.worldometers.info/coronavirus/usa/wisconsin/" xr:uid="{E83B6B5C-F516-4FD7-AB5B-FF5417D55A0D}"/>
    <hyperlink ref="A29" r:id="rId25" display="https://www.worldometers.info/coronavirus/usa/connecticut/" xr:uid="{68561DC7-3C1A-4A84-9571-9826C0DB5076}"/>
    <hyperlink ref="A30" r:id="rId26" display="https://www.worldometers.info/coronavirus/usa/missouri/" xr:uid="{98854791-0D46-46CE-B4C5-B749ED63597A}"/>
    <hyperlink ref="A31" r:id="rId27" display="https://www.worldometers.info/coronavirus/usa/nevada/" xr:uid="{9C79F912-21E9-4AB2-AAE2-B5D87EB3D192}"/>
    <hyperlink ref="A32" r:id="rId28" display="https://www.worldometers.info/coronavirus/usa/colorado/" xr:uid="{2E2AC6DB-DC9D-4336-917F-82DE38A0A05C}"/>
    <hyperlink ref="A33" r:id="rId29" display="https://www.worldometers.info/coronavirus/usa/iowa/" xr:uid="{1FAC4DB8-9071-4090-AE6D-C1DA96C3CB60}"/>
    <hyperlink ref="A34" r:id="rId30" display="https://www.worldometers.info/coronavirus/usa/arkansas/" xr:uid="{7CACC4BF-7DFF-42F0-A238-85C616DDB48E}"/>
    <hyperlink ref="A35" r:id="rId31" display="https://www.worldometers.info/coronavirus/usa/utah/" xr:uid="{C6C105E0-25B5-4470-BB6F-2791A0F0152F}"/>
    <hyperlink ref="A36" r:id="rId32" display="https://www.worldometers.info/coronavirus/usa/oklahoma/" xr:uid="{27B76BB3-D108-4DC3-9BD4-EFAFED951228}"/>
    <hyperlink ref="A37" r:id="rId33" display="https://www.worldometers.info/coronavirus/usa/kentucky/" xr:uid="{7FE86BB8-25B0-40B3-AD4C-B21BE97A396D}"/>
    <hyperlink ref="A38" r:id="rId34" display="https://www.worldometers.info/coronavirus/usa/kansas/" xr:uid="{44738D8D-C1D3-4BF8-9F14-EA2DA29F5EB0}"/>
    <hyperlink ref="A39" r:id="rId35" display="https://www.worldometers.info/coronavirus/usa/nebraska/" xr:uid="{3740E33D-7E1F-4541-AFED-493C21579AFC}"/>
    <hyperlink ref="A40" r:id="rId36" display="https://www.worldometers.info/coronavirus/usa/new-mexico/" xr:uid="{F376FA06-BF16-4D16-8B77-CF4EBCB9006F}"/>
    <hyperlink ref="A41" r:id="rId37" display="https://www.worldometers.info/coronavirus/usa/idaho/" xr:uid="{B41EB439-F968-44D8-8403-C9CA0EB844D3}"/>
    <hyperlink ref="A42" r:id="rId38" display="https://www.worldometers.info/coronavirus/usa/rhode-island/" xr:uid="{953158F4-90A6-47FE-B8BC-9097510221C8}"/>
    <hyperlink ref="A43" r:id="rId39" display="https://www.worldometers.info/coronavirus/usa/oregon/" xr:uid="{5F9254B7-323D-4896-88BC-B38CBFEDEF7E}"/>
    <hyperlink ref="A44" r:id="rId40" display="https://www.worldometers.info/coronavirus/usa/delaware/" xr:uid="{3F5382EF-3984-4150-9325-88C39CA9810E}"/>
    <hyperlink ref="A45" r:id="rId41" display="https://www.worldometers.info/coronavirus/usa/district-of-columbia/" xr:uid="{21E236D6-E593-4942-B520-D7E9712B4064}"/>
    <hyperlink ref="A46" r:id="rId42" display="https://www.worldometers.info/coronavirus/usa/south-dakota/" xr:uid="{F69C5555-500D-431A-B773-81EFA021E73D}"/>
    <hyperlink ref="A47" r:id="rId43" display="https://www.worldometers.info/coronavirus/usa/new-hampshire/" xr:uid="{3CAF731E-DFA0-4B8B-8B9F-8D0845CA82AD}"/>
    <hyperlink ref="A48" r:id="rId44" display="https://www.worldometers.info/coronavirus/usa/west-virginia/" xr:uid="{904E029A-6AB4-4D3E-B0E4-6A85349AE6AA}"/>
    <hyperlink ref="A49" r:id="rId45" display="https://www.worldometers.info/coronavirus/usa/north-dakota/" xr:uid="{F72B410A-3C44-4B2E-9F90-96497405F533}"/>
    <hyperlink ref="A50" r:id="rId46" display="https://www.worldometers.info/coronavirus/usa/maine/" xr:uid="{AEBDE04F-D51C-42A0-A81C-5BEBFE362E52}"/>
    <hyperlink ref="A51" r:id="rId47" display="https://www.worldometers.info/coronavirus/usa/montana/" xr:uid="{909C75A8-BD07-4FDC-954E-B2F7EAED39BD}"/>
    <hyperlink ref="A52" r:id="rId48" display="https://www.worldometers.info/coronavirus/usa/alaska/" xr:uid="{C4F4C7A6-D6A8-4206-9205-3B98E6C779B8}"/>
    <hyperlink ref="A53" r:id="rId49" display="https://www.worldometers.info/coronavirus/usa/wyoming/" xr:uid="{63334865-BDDE-408C-8B60-813F60E6CC01}"/>
    <hyperlink ref="A54" r:id="rId50" display="https://www.worldometers.info/coronavirus/usa/hawaii/" xr:uid="{07DAE59F-6906-428B-B1DA-14C75832BC91}"/>
    <hyperlink ref="A55" r:id="rId51" display="https://www.worldometers.info/coronavirus/usa/vermont/" xr:uid="{DB342620-273A-44F0-AACB-40B19E89CF8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85762</v>
      </c>
      <c r="C2" s="2"/>
      <c r="D2" s="1">
        <v>1565</v>
      </c>
      <c r="E2" s="2"/>
      <c r="F2" s="1">
        <v>48796</v>
      </c>
      <c r="G2" s="1">
        <v>17491</v>
      </c>
      <c r="H2" s="2">
        <v>319</v>
      </c>
      <c r="I2" s="1">
        <v>677841</v>
      </c>
      <c r="J2" s="1">
        <v>138245</v>
      </c>
      <c r="K2" s="6"/>
      <c r="L2" s="41">
        <f>IFERROR(B2/I2,0)</f>
        <v>0.12652229652676661</v>
      </c>
      <c r="M2" s="42">
        <f>IFERROR(H2/G2,0)</f>
        <v>1.8237950946200902E-2</v>
      </c>
      <c r="N2" s="40">
        <f>D2*250</f>
        <v>391250</v>
      </c>
      <c r="O2" s="43">
        <f>ABS(N2-B2)/B2</f>
        <v>3.562043795620438</v>
      </c>
    </row>
    <row r="3" spans="1:15" ht="15" thickBot="1" x14ac:dyDescent="0.35">
      <c r="A3" s="37" t="s">
        <v>52</v>
      </c>
      <c r="B3" s="1">
        <v>2878</v>
      </c>
      <c r="C3" s="2"/>
      <c r="D3" s="2">
        <v>23</v>
      </c>
      <c r="E3" s="2"/>
      <c r="F3" s="1">
        <v>1970</v>
      </c>
      <c r="G3" s="1">
        <v>3934</v>
      </c>
      <c r="H3" s="2">
        <v>31</v>
      </c>
      <c r="I3" s="1">
        <v>225057</v>
      </c>
      <c r="J3" s="1">
        <v>307646</v>
      </c>
      <c r="K3" s="35"/>
      <c r="L3" s="41">
        <f>IFERROR(B3/I3,0)</f>
        <v>1.2787871516993473E-2</v>
      </c>
      <c r="M3" s="42">
        <f>IFERROR(H3/G3,0)</f>
        <v>7.8800203355363502E-3</v>
      </c>
      <c r="N3" s="40">
        <f>D3*250</f>
        <v>5750</v>
      </c>
      <c r="O3" s="43">
        <f t="shared" ref="O3:O56" si="0">ABS(N3-B3)/B3</f>
        <v>0.99791521890201529</v>
      </c>
    </row>
    <row r="4" spans="1:15" ht="15" thickBot="1" x14ac:dyDescent="0.35">
      <c r="A4" s="37" t="s">
        <v>33</v>
      </c>
      <c r="B4" s="1">
        <v>170798</v>
      </c>
      <c r="C4" s="2"/>
      <c r="D4" s="1">
        <v>3626</v>
      </c>
      <c r="E4" s="2"/>
      <c r="F4" s="1">
        <v>144814</v>
      </c>
      <c r="G4" s="1">
        <v>23465</v>
      </c>
      <c r="H4" s="2">
        <v>498</v>
      </c>
      <c r="I4" s="1">
        <v>1139572</v>
      </c>
      <c r="J4" s="1">
        <v>156562</v>
      </c>
      <c r="K4" s="6"/>
      <c r="L4" s="41">
        <f>IFERROR(B4/I4,0)</f>
        <v>0.14987907740800932</v>
      </c>
      <c r="M4" s="42">
        <f>IFERROR(H4/G4,0)</f>
        <v>2.1223098231408482E-2</v>
      </c>
      <c r="N4" s="40">
        <f>D4*250</f>
        <v>906500</v>
      </c>
      <c r="O4" s="43">
        <f t="shared" si="0"/>
        <v>4.3074391971802948</v>
      </c>
    </row>
    <row r="5" spans="1:15" ht="12.5" customHeight="1" thickBot="1" x14ac:dyDescent="0.35">
      <c r="A5" s="37" t="s">
        <v>34</v>
      </c>
      <c r="B5" s="1">
        <v>41759</v>
      </c>
      <c r="C5" s="2"/>
      <c r="D5" s="2">
        <v>442</v>
      </c>
      <c r="E5" s="2"/>
      <c r="F5" s="1">
        <v>6580</v>
      </c>
      <c r="G5" s="1">
        <v>13838</v>
      </c>
      <c r="H5" s="2">
        <v>146</v>
      </c>
      <c r="I5" s="1">
        <v>502717</v>
      </c>
      <c r="J5" s="1">
        <v>166584</v>
      </c>
      <c r="K5" s="35"/>
      <c r="L5" s="41">
        <f>IFERROR(B5/I5,0)</f>
        <v>8.306661600860922E-2</v>
      </c>
      <c r="M5" s="42">
        <f>IFERROR(H5/G5,0)</f>
        <v>1.0550657609481139E-2</v>
      </c>
      <c r="N5" s="40">
        <f>D5*250</f>
        <v>110500</v>
      </c>
      <c r="O5" s="43">
        <f t="shared" si="0"/>
        <v>1.6461361622644219</v>
      </c>
    </row>
    <row r="6" spans="1:15" ht="15" thickBot="1" x14ac:dyDescent="0.35">
      <c r="A6" s="37" t="s">
        <v>10</v>
      </c>
      <c r="B6" s="1">
        <v>494031</v>
      </c>
      <c r="C6" s="2"/>
      <c r="D6" s="1">
        <v>9003</v>
      </c>
      <c r="E6" s="2"/>
      <c r="F6" s="1">
        <v>316616</v>
      </c>
      <c r="G6" s="1">
        <v>12503</v>
      </c>
      <c r="H6" s="2">
        <v>228</v>
      </c>
      <c r="I6" s="1">
        <v>7633840</v>
      </c>
      <c r="J6" s="1">
        <v>193202</v>
      </c>
      <c r="K6" s="34"/>
      <c r="L6" s="41">
        <f>IFERROR(B6/I6,0)</f>
        <v>6.4715922785911151E-2</v>
      </c>
      <c r="M6" s="42">
        <f>IFERROR(H6/G6,0)</f>
        <v>1.8235623450371909E-2</v>
      </c>
      <c r="N6" s="40">
        <f>D6*250</f>
        <v>2250750</v>
      </c>
      <c r="O6" s="43">
        <f t="shared" si="0"/>
        <v>3.5558881932510307</v>
      </c>
    </row>
    <row r="7" spans="1:15" ht="15" thickBot="1" x14ac:dyDescent="0.35">
      <c r="A7" s="37" t="s">
        <v>18</v>
      </c>
      <c r="B7" s="1">
        <v>46204</v>
      </c>
      <c r="C7" s="2"/>
      <c r="D7" s="1">
        <v>1822</v>
      </c>
      <c r="E7" s="2"/>
      <c r="F7" s="1">
        <v>26752</v>
      </c>
      <c r="G7" s="1">
        <v>8023</v>
      </c>
      <c r="H7" s="2">
        <v>316</v>
      </c>
      <c r="I7" s="1">
        <v>523174</v>
      </c>
      <c r="J7" s="1">
        <v>90849</v>
      </c>
      <c r="K7" s="35"/>
      <c r="L7" s="41">
        <f>IFERROR(B7/I7,0)</f>
        <v>8.8314786285251176E-2</v>
      </c>
      <c r="M7" s="42">
        <f>IFERROR(H7/G7,0)</f>
        <v>3.9386763056213386E-2</v>
      </c>
      <c r="N7" s="40">
        <f>D7*250</f>
        <v>455500</v>
      </c>
      <c r="O7" s="43">
        <f t="shared" si="0"/>
        <v>8.8584538135226385</v>
      </c>
    </row>
    <row r="8" spans="1:15" ht="15" thickBot="1" x14ac:dyDescent="0.35">
      <c r="A8" s="37" t="s">
        <v>23</v>
      </c>
      <c r="B8" s="1">
        <v>49670</v>
      </c>
      <c r="C8" s="2"/>
      <c r="D8" s="1">
        <v>4431</v>
      </c>
      <c r="E8" s="2"/>
      <c r="F8" s="1">
        <v>20652</v>
      </c>
      <c r="G8" s="1">
        <v>13932</v>
      </c>
      <c r="H8" s="1">
        <v>1243</v>
      </c>
      <c r="I8" s="1">
        <v>776775</v>
      </c>
      <c r="J8" s="1">
        <v>217872</v>
      </c>
      <c r="K8" s="35"/>
      <c r="L8" s="41">
        <f>IFERROR(B8/I8,0)</f>
        <v>6.3943870490167684E-2</v>
      </c>
      <c r="M8" s="42">
        <f>IFERROR(H8/G8,0)</f>
        <v>8.9219064025265582E-2</v>
      </c>
      <c r="N8" s="40">
        <f>D8*250</f>
        <v>1107750</v>
      </c>
      <c r="O8" s="43">
        <f t="shared" si="0"/>
        <v>21.302194483591705</v>
      </c>
    </row>
    <row r="9" spans="1:15" ht="15" thickBot="1" x14ac:dyDescent="0.35">
      <c r="A9" s="37" t="s">
        <v>43</v>
      </c>
      <c r="B9" s="1">
        <v>14689</v>
      </c>
      <c r="C9" s="2"/>
      <c r="D9" s="2">
        <v>581</v>
      </c>
      <c r="E9" s="2"/>
      <c r="F9" s="1">
        <v>5968</v>
      </c>
      <c r="G9" s="1">
        <v>15085</v>
      </c>
      <c r="H9" s="2">
        <v>597</v>
      </c>
      <c r="I9" s="1">
        <v>178863</v>
      </c>
      <c r="J9" s="1">
        <v>183682</v>
      </c>
      <c r="K9" s="34"/>
      <c r="L9" s="41">
        <f>IFERROR(B9/I9,0)</f>
        <v>8.2124307430826951E-2</v>
      </c>
      <c r="M9" s="42">
        <f>IFERROR(H9/G9,0)</f>
        <v>3.9575737487570435E-2</v>
      </c>
      <c r="N9" s="40">
        <f>D9*250</f>
        <v>145250</v>
      </c>
      <c r="O9" s="43">
        <f t="shared" si="0"/>
        <v>8.8883518278984273</v>
      </c>
    </row>
    <row r="10" spans="1:15" ht="15" thickBot="1" x14ac:dyDescent="0.35">
      <c r="A10" s="37" t="s">
        <v>63</v>
      </c>
      <c r="B10" s="1">
        <v>12057</v>
      </c>
      <c r="C10" s="2"/>
      <c r="D10" s="2">
        <v>584</v>
      </c>
      <c r="E10" s="2"/>
      <c r="F10" s="1">
        <v>1696</v>
      </c>
      <c r="G10" s="1">
        <v>17084</v>
      </c>
      <c r="H10" s="2">
        <v>827</v>
      </c>
      <c r="I10" s="1">
        <v>182990</v>
      </c>
      <c r="J10" s="1">
        <v>259285</v>
      </c>
      <c r="K10" s="35"/>
      <c r="L10" s="41">
        <f>IFERROR(B10/I10,0)</f>
        <v>6.5888846385048369E-2</v>
      </c>
      <c r="M10" s="42">
        <f>IFERROR(H10/G10,0)</f>
        <v>4.8407867010067898E-2</v>
      </c>
      <c r="N10" s="40">
        <f>D10*250</f>
        <v>146000</v>
      </c>
      <c r="O10" s="43">
        <f t="shared" si="0"/>
        <v>11.109148212656548</v>
      </c>
    </row>
    <row r="11" spans="1:15" ht="15" thickBot="1" x14ac:dyDescent="0.35">
      <c r="A11" s="37" t="s">
        <v>13</v>
      </c>
      <c r="B11" s="1">
        <v>461379</v>
      </c>
      <c r="C11" s="2"/>
      <c r="D11" s="1">
        <v>6587</v>
      </c>
      <c r="E11" s="2"/>
      <c r="F11" s="1">
        <v>410538</v>
      </c>
      <c r="G11" s="1">
        <v>21482</v>
      </c>
      <c r="H11" s="2">
        <v>307</v>
      </c>
      <c r="I11" s="1">
        <v>3584193</v>
      </c>
      <c r="J11" s="1">
        <v>166879</v>
      </c>
      <c r="K11" s="35"/>
      <c r="L11" s="41">
        <f>IFERROR(B11/I11,0)</f>
        <v>0.12872604795556489</v>
      </c>
      <c r="M11" s="42">
        <f>IFERROR(H11/G11,0)</f>
        <v>1.429103435434317E-2</v>
      </c>
      <c r="N11" s="40">
        <f>D11*250</f>
        <v>1646750</v>
      </c>
      <c r="O11" s="43">
        <f t="shared" si="0"/>
        <v>2.5691914889927805</v>
      </c>
    </row>
    <row r="12" spans="1:15" ht="15" thickBot="1" x14ac:dyDescent="0.35">
      <c r="A12" s="37" t="s">
        <v>16</v>
      </c>
      <c r="B12" s="1">
        <v>182286</v>
      </c>
      <c r="C12" s="2"/>
      <c r="D12" s="1">
        <v>3671</v>
      </c>
      <c r="E12" s="2"/>
      <c r="F12" s="1">
        <v>148277</v>
      </c>
      <c r="G12" s="1">
        <v>17169</v>
      </c>
      <c r="H12" s="2">
        <v>346</v>
      </c>
      <c r="I12" s="1">
        <v>1761256</v>
      </c>
      <c r="J12" s="1">
        <v>165884</v>
      </c>
      <c r="K12" s="35"/>
      <c r="L12" s="41">
        <f>IFERROR(B12/I12,0)</f>
        <v>0.103497731164578</v>
      </c>
      <c r="M12" s="42">
        <f>IFERROR(H12/G12,0)</f>
        <v>2.0152600617391811E-2</v>
      </c>
      <c r="N12" s="40">
        <f>D12*250</f>
        <v>917750</v>
      </c>
      <c r="O12" s="43">
        <f t="shared" si="0"/>
        <v>4.0346707920520499</v>
      </c>
    </row>
    <row r="13" spans="1:15" ht="14.5" thickBot="1" x14ac:dyDescent="0.35">
      <c r="A13" s="3" t="s">
        <v>64</v>
      </c>
      <c r="B13" s="2">
        <v>354</v>
      </c>
      <c r="C13" s="2"/>
      <c r="D13" s="2">
        <v>5</v>
      </c>
      <c r="E13" s="2"/>
      <c r="F13" s="2">
        <v>57</v>
      </c>
      <c r="G13" s="2"/>
      <c r="H13" s="2"/>
      <c r="I13" s="1">
        <v>21678</v>
      </c>
      <c r="J13" s="2"/>
      <c r="K13" s="35"/>
      <c r="L13" s="41">
        <f>IFERROR(B13/I13,0)</f>
        <v>1.6329919734292833E-2</v>
      </c>
      <c r="M13" s="42">
        <f>IFERROR(H13/G13,0)</f>
        <v>0</v>
      </c>
      <c r="N13" s="40">
        <f>D13*250</f>
        <v>1250</v>
      </c>
      <c r="O13" s="43">
        <f t="shared" si="0"/>
        <v>2.5310734463276838</v>
      </c>
    </row>
    <row r="14" spans="1:15" ht="15" thickBot="1" x14ac:dyDescent="0.35">
      <c r="A14" s="37" t="s">
        <v>47</v>
      </c>
      <c r="B14" s="1">
        <v>1989</v>
      </c>
      <c r="C14" s="2"/>
      <c r="D14" s="2">
        <v>26</v>
      </c>
      <c r="E14" s="2"/>
      <c r="F14" s="2">
        <v>737</v>
      </c>
      <c r="G14" s="1">
        <v>1405</v>
      </c>
      <c r="H14" s="2">
        <v>18</v>
      </c>
      <c r="I14" s="1">
        <v>150394</v>
      </c>
      <c r="J14" s="1">
        <v>106220</v>
      </c>
      <c r="K14" s="34"/>
      <c r="L14" s="41">
        <f>IFERROR(B14/I14,0)</f>
        <v>1.3225261646076306E-2</v>
      </c>
      <c r="M14" s="42">
        <f>IFERROR(H14/G14,0)</f>
        <v>1.2811387900355872E-2</v>
      </c>
      <c r="N14" s="40">
        <f>D14*250</f>
        <v>6500</v>
      </c>
      <c r="O14" s="43">
        <f t="shared" si="0"/>
        <v>2.2679738562091503</v>
      </c>
    </row>
    <row r="15" spans="1:15" ht="15" thickBot="1" x14ac:dyDescent="0.35">
      <c r="A15" s="37" t="s">
        <v>49</v>
      </c>
      <c r="B15" s="1">
        <v>20246</v>
      </c>
      <c r="C15" s="2"/>
      <c r="D15" s="2">
        <v>177</v>
      </c>
      <c r="E15" s="2"/>
      <c r="F15" s="1">
        <v>13325</v>
      </c>
      <c r="G15" s="1">
        <v>11329</v>
      </c>
      <c r="H15" s="2">
        <v>99</v>
      </c>
      <c r="I15" s="1">
        <v>177884</v>
      </c>
      <c r="J15" s="1">
        <v>99540</v>
      </c>
      <c r="K15" s="34"/>
      <c r="L15" s="41">
        <f>IFERROR(B15/I15,0)</f>
        <v>0.11381574509230735</v>
      </c>
      <c r="M15" s="42">
        <f>IFERROR(H15/G15,0)</f>
        <v>8.7386353605790456E-3</v>
      </c>
      <c r="N15" s="40">
        <f>D15*250</f>
        <v>44250</v>
      </c>
      <c r="O15" s="43">
        <f t="shared" si="0"/>
        <v>1.1856169119826139</v>
      </c>
    </row>
    <row r="16" spans="1:15" ht="15" thickBot="1" x14ac:dyDescent="0.35">
      <c r="A16" s="37" t="s">
        <v>12</v>
      </c>
      <c r="B16" s="1">
        <v>178138</v>
      </c>
      <c r="C16" s="2"/>
      <c r="D16" s="1">
        <v>7670</v>
      </c>
      <c r="E16" s="2"/>
      <c r="F16" s="1">
        <v>28690</v>
      </c>
      <c r="G16" s="1">
        <v>14058</v>
      </c>
      <c r="H16" s="2">
        <v>605</v>
      </c>
      <c r="I16" s="1">
        <v>2649786</v>
      </c>
      <c r="J16" s="1">
        <v>209109</v>
      </c>
      <c r="K16" s="35"/>
      <c r="L16" s="41">
        <f>IFERROR(B16/I16,0)</f>
        <v>6.7227315715306823E-2</v>
      </c>
      <c r="M16" s="42">
        <f>IFERROR(H16/G16,0)</f>
        <v>4.3035993740219089E-2</v>
      </c>
      <c r="N16" s="40">
        <f>D16*250</f>
        <v>1917500</v>
      </c>
      <c r="O16" s="43">
        <f t="shared" si="0"/>
        <v>9.7641266882978357</v>
      </c>
    </row>
    <row r="17" spans="1:15" ht="15" thickBot="1" x14ac:dyDescent="0.35">
      <c r="A17" s="37" t="s">
        <v>27</v>
      </c>
      <c r="B17" s="1">
        <v>65253</v>
      </c>
      <c r="C17" s="2"/>
      <c r="D17" s="1">
        <v>2946</v>
      </c>
      <c r="E17" s="2"/>
      <c r="F17" s="1">
        <v>16556</v>
      </c>
      <c r="G17" s="1">
        <v>9693</v>
      </c>
      <c r="H17" s="2">
        <v>438</v>
      </c>
      <c r="I17" s="1">
        <v>735848</v>
      </c>
      <c r="J17" s="1">
        <v>109302</v>
      </c>
      <c r="K17" s="35"/>
      <c r="L17" s="41">
        <f>IFERROR(B17/I17,0)</f>
        <v>8.8677281177634515E-2</v>
      </c>
      <c r="M17" s="42">
        <f>IFERROR(H17/G17,0)</f>
        <v>4.5187248529866914E-2</v>
      </c>
      <c r="N17" s="40">
        <f>D17*250</f>
        <v>736500</v>
      </c>
      <c r="O17" s="43">
        <f t="shared" si="0"/>
        <v>10.286837386786814</v>
      </c>
    </row>
    <row r="18" spans="1:15" ht="15" thickBot="1" x14ac:dyDescent="0.35">
      <c r="A18" s="37" t="s">
        <v>41</v>
      </c>
      <c r="B18" s="1">
        <v>44044</v>
      </c>
      <c r="C18" s="2"/>
      <c r="D18" s="2">
        <v>857</v>
      </c>
      <c r="E18" s="2"/>
      <c r="F18" s="1">
        <v>11352</v>
      </c>
      <c r="G18" s="1">
        <v>13960</v>
      </c>
      <c r="H18" s="2">
        <v>272</v>
      </c>
      <c r="I18" s="1">
        <v>471006</v>
      </c>
      <c r="J18" s="1">
        <v>149285</v>
      </c>
      <c r="K18" s="34"/>
      <c r="L18" s="41">
        <f>IFERROR(B18/I18,0)</f>
        <v>9.3510486065994908E-2</v>
      </c>
      <c r="M18" s="42">
        <f>IFERROR(H18/G18,0)</f>
        <v>1.9484240687679084E-2</v>
      </c>
      <c r="N18" s="40">
        <f>D18*250</f>
        <v>214250</v>
      </c>
      <c r="O18" s="43">
        <f t="shared" si="0"/>
        <v>3.8644537280900919</v>
      </c>
    </row>
    <row r="19" spans="1:15" ht="15" thickBot="1" x14ac:dyDescent="0.35">
      <c r="A19" s="37" t="s">
        <v>45</v>
      </c>
      <c r="B19" s="1">
        <v>27183</v>
      </c>
      <c r="C19" s="2"/>
      <c r="D19" s="2">
        <v>356</v>
      </c>
      <c r="E19" s="2"/>
      <c r="F19" s="1">
        <v>11098</v>
      </c>
      <c r="G19" s="1">
        <v>9331</v>
      </c>
      <c r="H19" s="2">
        <v>122</v>
      </c>
      <c r="I19" s="1">
        <v>284949</v>
      </c>
      <c r="J19" s="1">
        <v>97809</v>
      </c>
      <c r="K19" s="34"/>
      <c r="L19" s="41">
        <f>IFERROR(B19/I19,0)</f>
        <v>9.539601823484202E-2</v>
      </c>
      <c r="M19" s="42">
        <f>IFERROR(H19/G19,0)</f>
        <v>1.3074697245740006E-2</v>
      </c>
      <c r="N19" s="40">
        <f>D19*250</f>
        <v>89000</v>
      </c>
      <c r="O19" s="43">
        <f t="shared" si="0"/>
        <v>2.2741051392414375</v>
      </c>
    </row>
    <row r="20" spans="1:15" ht="15" thickBot="1" x14ac:dyDescent="0.35">
      <c r="A20" s="37" t="s">
        <v>38</v>
      </c>
      <c r="B20" s="1">
        <v>29386</v>
      </c>
      <c r="C20" s="2"/>
      <c r="D20" s="2">
        <v>731</v>
      </c>
      <c r="E20" s="2"/>
      <c r="F20" s="1">
        <v>21065</v>
      </c>
      <c r="G20" s="1">
        <v>6577</v>
      </c>
      <c r="H20" s="2">
        <v>164</v>
      </c>
      <c r="I20" s="1">
        <v>621206</v>
      </c>
      <c r="J20" s="1">
        <v>139045</v>
      </c>
      <c r="K20" s="34"/>
      <c r="L20" s="41">
        <f>IFERROR(B20/I20,0)</f>
        <v>4.7304758807867275E-2</v>
      </c>
      <c r="M20" s="42">
        <f>IFERROR(H20/G20,0)</f>
        <v>2.493538087273833E-2</v>
      </c>
      <c r="N20" s="40">
        <f>D20*250</f>
        <v>182750</v>
      </c>
      <c r="O20" s="43">
        <f t="shared" si="0"/>
        <v>5.2189477982712855</v>
      </c>
    </row>
    <row r="21" spans="1:15" ht="15" thickBot="1" x14ac:dyDescent="0.35">
      <c r="A21" s="37" t="s">
        <v>14</v>
      </c>
      <c r="B21" s="1">
        <v>114481</v>
      </c>
      <c r="C21" s="2"/>
      <c r="D21" s="1">
        <v>3929</v>
      </c>
      <c r="E21" s="2"/>
      <c r="F21" s="1">
        <v>36306</v>
      </c>
      <c r="G21" s="1">
        <v>24626</v>
      </c>
      <c r="H21" s="2">
        <v>845</v>
      </c>
      <c r="I21" s="1">
        <v>1317390</v>
      </c>
      <c r="J21" s="1">
        <v>283383</v>
      </c>
      <c r="K21" s="35"/>
      <c r="L21" s="41">
        <f>IFERROR(B21/I21,0)</f>
        <v>8.6899855016358107E-2</v>
      </c>
      <c r="M21" s="42">
        <f>IFERROR(H21/G21,0)</f>
        <v>3.4313327377568426E-2</v>
      </c>
      <c r="N21" s="40">
        <f>D21*250</f>
        <v>982250</v>
      </c>
      <c r="O21" s="43">
        <f t="shared" si="0"/>
        <v>7.5800263799233063</v>
      </c>
    </row>
    <row r="22" spans="1:15" ht="15" thickBot="1" x14ac:dyDescent="0.35">
      <c r="A22" s="37" t="s">
        <v>39</v>
      </c>
      <c r="B22" s="1">
        <v>3888</v>
      </c>
      <c r="C22" s="2"/>
      <c r="D22" s="2">
        <v>122</v>
      </c>
      <c r="E22" s="2"/>
      <c r="F22" s="2">
        <v>421</v>
      </c>
      <c r="G22" s="1">
        <v>2892</v>
      </c>
      <c r="H22" s="2">
        <v>91</v>
      </c>
      <c r="I22" s="1">
        <v>173191</v>
      </c>
      <c r="J22" s="1">
        <v>128842</v>
      </c>
      <c r="K22" s="35"/>
      <c r="L22" s="41">
        <f>IFERROR(B22/I22,0)</f>
        <v>2.2449203480550375E-2</v>
      </c>
      <c r="M22" s="42">
        <f>IFERROR(H22/G22,0)</f>
        <v>3.1466113416320884E-2</v>
      </c>
      <c r="N22" s="40">
        <f>D22*250</f>
        <v>30500</v>
      </c>
      <c r="O22" s="43">
        <f t="shared" si="0"/>
        <v>6.844650205761317</v>
      </c>
    </row>
    <row r="23" spans="1:15" ht="15" thickBot="1" x14ac:dyDescent="0.35">
      <c r="A23" s="37" t="s">
        <v>26</v>
      </c>
      <c r="B23" s="1">
        <v>87177</v>
      </c>
      <c r="C23" s="2"/>
      <c r="D23" s="1">
        <v>3488</v>
      </c>
      <c r="E23" s="2"/>
      <c r="F23" s="1">
        <v>78097</v>
      </c>
      <c r="G23" s="1">
        <v>14420</v>
      </c>
      <c r="H23" s="2">
        <v>577</v>
      </c>
      <c r="I23" s="1">
        <v>1186132</v>
      </c>
      <c r="J23" s="1">
        <v>196195</v>
      </c>
      <c r="K23" s="35"/>
      <c r="L23" s="41">
        <f>IFERROR(B23/I23,0)</f>
        <v>7.3496878930844126E-2</v>
      </c>
      <c r="M23" s="42">
        <f>IFERROR(H23/G23,0)</f>
        <v>4.0013869625520108E-2</v>
      </c>
      <c r="N23" s="40">
        <f>D23*250</f>
        <v>872000</v>
      </c>
      <c r="O23" s="43">
        <f t="shared" si="0"/>
        <v>9.0026383105635652</v>
      </c>
    </row>
    <row r="24" spans="1:15" ht="15" thickBot="1" x14ac:dyDescent="0.35">
      <c r="A24" s="37" t="s">
        <v>17</v>
      </c>
      <c r="B24" s="1">
        <v>117098</v>
      </c>
      <c r="C24" s="2"/>
      <c r="D24" s="1">
        <v>8595</v>
      </c>
      <c r="E24" s="2"/>
      <c r="F24" s="1">
        <v>10908</v>
      </c>
      <c r="G24" s="1">
        <v>16989</v>
      </c>
      <c r="H24" s="1">
        <v>1247</v>
      </c>
      <c r="I24" s="1">
        <v>1256671</v>
      </c>
      <c r="J24" s="1">
        <v>182324</v>
      </c>
      <c r="K24" s="34"/>
      <c r="L24" s="41">
        <f>IFERROR(B24/I24,0)</f>
        <v>9.3181111046566678E-2</v>
      </c>
      <c r="M24" s="42">
        <f>IFERROR(H24/G24,0)</f>
        <v>7.3400435575960918E-2</v>
      </c>
      <c r="N24" s="40">
        <f>D24*250</f>
        <v>2148750</v>
      </c>
      <c r="O24" s="43">
        <f t="shared" si="0"/>
        <v>17.35001451775436</v>
      </c>
    </row>
    <row r="25" spans="1:15" ht="15" thickBot="1" x14ac:dyDescent="0.35">
      <c r="A25" s="37" t="s">
        <v>11</v>
      </c>
      <c r="B25" s="1">
        <v>89781</v>
      </c>
      <c r="C25" s="2"/>
      <c r="D25" s="1">
        <v>6443</v>
      </c>
      <c r="E25" s="2"/>
      <c r="F25" s="1">
        <v>25836</v>
      </c>
      <c r="G25" s="1">
        <v>8990</v>
      </c>
      <c r="H25" s="2">
        <v>645</v>
      </c>
      <c r="I25" s="1">
        <v>2049316</v>
      </c>
      <c r="J25" s="1">
        <v>205201</v>
      </c>
      <c r="K25" s="35"/>
      <c r="L25" s="41">
        <f>IFERROR(B25/I25,0)</f>
        <v>4.3810227412463473E-2</v>
      </c>
      <c r="M25" s="42">
        <f>IFERROR(H25/G25,0)</f>
        <v>7.1746384872080085E-2</v>
      </c>
      <c r="N25" s="40">
        <f>D25*250</f>
        <v>1610750</v>
      </c>
      <c r="O25" s="43">
        <f t="shared" si="0"/>
        <v>16.940878359563829</v>
      </c>
    </row>
    <row r="26" spans="1:15" ht="15" thickBot="1" x14ac:dyDescent="0.35">
      <c r="A26" s="37" t="s">
        <v>32</v>
      </c>
      <c r="B26" s="1">
        <v>53692</v>
      </c>
      <c r="C26" s="2"/>
      <c r="D26" s="1">
        <v>1634</v>
      </c>
      <c r="E26" s="2"/>
      <c r="F26" s="1">
        <v>5093</v>
      </c>
      <c r="G26" s="1">
        <v>9520</v>
      </c>
      <c r="H26" s="2">
        <v>290</v>
      </c>
      <c r="I26" s="1">
        <v>1007882</v>
      </c>
      <c r="J26" s="1">
        <v>178714</v>
      </c>
      <c r="K26" s="34"/>
      <c r="L26" s="41">
        <f>IFERROR(B26/I26,0)</f>
        <v>5.3272109235009656E-2</v>
      </c>
      <c r="M26" s="42">
        <f>IFERROR(H26/G26,0)</f>
        <v>3.0462184873949579E-2</v>
      </c>
      <c r="N26" s="40">
        <f>D26*250</f>
        <v>408500</v>
      </c>
      <c r="O26" s="43">
        <f t="shared" si="0"/>
        <v>6.6082097891678462</v>
      </c>
    </row>
    <row r="27" spans="1:15" ht="15" thickBot="1" x14ac:dyDescent="0.35">
      <c r="A27" s="37" t="s">
        <v>30</v>
      </c>
      <c r="B27" s="1">
        <v>57579</v>
      </c>
      <c r="C27" s="2"/>
      <c r="D27" s="1">
        <v>1611</v>
      </c>
      <c r="E27" s="2"/>
      <c r="F27" s="1">
        <v>20897</v>
      </c>
      <c r="G27" s="1">
        <v>19347</v>
      </c>
      <c r="H27" s="2">
        <v>541</v>
      </c>
      <c r="I27" s="1">
        <v>465356</v>
      </c>
      <c r="J27" s="1">
        <v>156362</v>
      </c>
      <c r="K27" s="35"/>
      <c r="L27" s="41">
        <f>IFERROR(B27/I27,0)</f>
        <v>0.12373107900188243</v>
      </c>
      <c r="M27" s="42">
        <f>IFERROR(H27/G27,0)</f>
        <v>2.7962991678296377E-2</v>
      </c>
      <c r="N27" s="40">
        <f>D27*250</f>
        <v>402750</v>
      </c>
      <c r="O27" s="43">
        <f t="shared" si="0"/>
        <v>5.9947376647736155</v>
      </c>
    </row>
    <row r="28" spans="1:15" ht="15" thickBot="1" x14ac:dyDescent="0.35">
      <c r="A28" s="37" t="s">
        <v>35</v>
      </c>
      <c r="B28" s="1">
        <v>49364</v>
      </c>
      <c r="C28" s="2"/>
      <c r="D28" s="1">
        <v>1286</v>
      </c>
      <c r="E28" s="2"/>
      <c r="F28" s="1">
        <v>38828</v>
      </c>
      <c r="G28" s="1">
        <v>8043</v>
      </c>
      <c r="H28" s="2">
        <v>210</v>
      </c>
      <c r="I28" s="1">
        <v>734343</v>
      </c>
      <c r="J28" s="1">
        <v>119650</v>
      </c>
      <c r="K28" s="34"/>
      <c r="L28" s="41">
        <f>IFERROR(B28/I28,0)</f>
        <v>6.7221992992375496E-2</v>
      </c>
      <c r="M28" s="42">
        <f>IFERROR(H28/G28,0)</f>
        <v>2.6109660574412531E-2</v>
      </c>
      <c r="N28" s="40">
        <f>D28*250</f>
        <v>321500</v>
      </c>
      <c r="O28" s="43">
        <f t="shared" si="0"/>
        <v>5.512843367636334</v>
      </c>
    </row>
    <row r="29" spans="1:15" ht="15" thickBot="1" x14ac:dyDescent="0.35">
      <c r="A29" s="37" t="s">
        <v>51</v>
      </c>
      <c r="B29" s="1">
        <v>3814</v>
      </c>
      <c r="C29" s="2"/>
      <c r="D29" s="2">
        <v>55</v>
      </c>
      <c r="E29" s="2"/>
      <c r="F29" s="1">
        <v>1519</v>
      </c>
      <c r="G29" s="1">
        <v>3569</v>
      </c>
      <c r="H29" s="2">
        <v>51</v>
      </c>
      <c r="I29" s="1">
        <v>168616</v>
      </c>
      <c r="J29" s="1">
        <v>157765</v>
      </c>
      <c r="K29" s="35"/>
      <c r="L29" s="41">
        <f>IFERROR(B29/I29,0)</f>
        <v>2.2619442994733598E-2</v>
      </c>
      <c r="M29" s="42">
        <f>IFERROR(H29/G29,0)</f>
        <v>1.4289717007565145E-2</v>
      </c>
      <c r="N29" s="40">
        <f>D29*250</f>
        <v>13750</v>
      </c>
      <c r="O29" s="43">
        <f t="shared" si="0"/>
        <v>2.6051389617199789</v>
      </c>
    </row>
    <row r="30" spans="1:15" ht="15" thickBot="1" x14ac:dyDescent="0.35">
      <c r="A30" s="37" t="s">
        <v>50</v>
      </c>
      <c r="B30" s="1">
        <v>25766</v>
      </c>
      <c r="C30" s="2"/>
      <c r="D30" s="2">
        <v>328</v>
      </c>
      <c r="E30" s="2"/>
      <c r="F30" s="1">
        <v>6441</v>
      </c>
      <c r="G30" s="1">
        <v>13320</v>
      </c>
      <c r="H30" s="2">
        <v>170</v>
      </c>
      <c r="I30" s="1">
        <v>271245</v>
      </c>
      <c r="J30" s="1">
        <v>140221</v>
      </c>
      <c r="K30" s="35"/>
      <c r="L30" s="41">
        <f>IFERROR(B30/I30,0)</f>
        <v>9.4991612748622098E-2</v>
      </c>
      <c r="M30" s="42">
        <f>IFERROR(H30/G30,0)</f>
        <v>1.2762762762762763E-2</v>
      </c>
      <c r="N30" s="40">
        <f>D30*250</f>
        <v>82000</v>
      </c>
      <c r="O30" s="43">
        <f t="shared" si="0"/>
        <v>2.1824885508033844</v>
      </c>
    </row>
    <row r="31" spans="1:15" ht="15" thickBot="1" x14ac:dyDescent="0.35">
      <c r="A31" s="37" t="s">
        <v>31</v>
      </c>
      <c r="B31" s="1">
        <v>46824</v>
      </c>
      <c r="C31" s="2"/>
      <c r="D31" s="2">
        <v>801</v>
      </c>
      <c r="E31" s="2"/>
      <c r="F31" s="1">
        <v>21003</v>
      </c>
      <c r="G31" s="1">
        <v>15202</v>
      </c>
      <c r="H31" s="2">
        <v>260</v>
      </c>
      <c r="I31" s="1">
        <v>607288</v>
      </c>
      <c r="J31" s="1">
        <v>197161</v>
      </c>
      <c r="K31" s="35"/>
      <c r="L31" s="41">
        <f>IFERROR(B31/I31,0)</f>
        <v>7.7103450092871922E-2</v>
      </c>
      <c r="M31" s="42">
        <f>IFERROR(H31/G31,0)</f>
        <v>1.7103012761478752E-2</v>
      </c>
      <c r="N31" s="40">
        <f>D31*250</f>
        <v>200250</v>
      </c>
      <c r="O31" s="43">
        <f t="shared" si="0"/>
        <v>3.2766529984623269</v>
      </c>
    </row>
    <row r="32" spans="1:15" ht="15" thickBot="1" x14ac:dyDescent="0.35">
      <c r="A32" s="37" t="s">
        <v>42</v>
      </c>
      <c r="B32" s="1">
        <v>6544</v>
      </c>
      <c r="C32" s="2"/>
      <c r="D32" s="2">
        <v>415</v>
      </c>
      <c r="E32" s="2"/>
      <c r="F32" s="2">
        <v>407</v>
      </c>
      <c r="G32" s="1">
        <v>4813</v>
      </c>
      <c r="H32" s="2">
        <v>305</v>
      </c>
      <c r="I32" s="1">
        <v>185119</v>
      </c>
      <c r="J32" s="1">
        <v>136146</v>
      </c>
      <c r="K32" s="34"/>
      <c r="L32" s="41">
        <f>IFERROR(B32/I32,0)</f>
        <v>3.5350234173693679E-2</v>
      </c>
      <c r="M32" s="42">
        <f>IFERROR(H32/G32,0)</f>
        <v>6.3370039476418033E-2</v>
      </c>
      <c r="N32" s="40">
        <f>D32*250</f>
        <v>103750</v>
      </c>
      <c r="O32" s="43">
        <f t="shared" si="0"/>
        <v>14.85421760391198</v>
      </c>
    </row>
    <row r="33" spans="1:15" ht="15" thickBot="1" x14ac:dyDescent="0.35">
      <c r="A33" s="37" t="s">
        <v>8</v>
      </c>
      <c r="B33" s="1">
        <v>186975</v>
      </c>
      <c r="C33" s="2"/>
      <c r="D33" s="1">
        <v>15888</v>
      </c>
      <c r="E33" s="2"/>
      <c r="F33" s="1">
        <v>38974</v>
      </c>
      <c r="G33" s="1">
        <v>21051</v>
      </c>
      <c r="H33" s="1">
        <v>1789</v>
      </c>
      <c r="I33" s="1">
        <v>2059564</v>
      </c>
      <c r="J33" s="1">
        <v>231876</v>
      </c>
      <c r="K33" s="35"/>
      <c r="L33" s="41">
        <f>IFERROR(B33/I33,0)</f>
        <v>9.0783777537381705E-2</v>
      </c>
      <c r="M33" s="42">
        <f>IFERROR(H33/G33,0)</f>
        <v>8.4984086266685674E-2</v>
      </c>
      <c r="N33" s="40">
        <f>D33*250</f>
        <v>3972000</v>
      </c>
      <c r="O33" s="43">
        <f t="shared" si="0"/>
        <v>20.243481748896912</v>
      </c>
    </row>
    <row r="34" spans="1:15" ht="15" thickBot="1" x14ac:dyDescent="0.35">
      <c r="A34" s="37" t="s">
        <v>44</v>
      </c>
      <c r="B34" s="1">
        <v>20388</v>
      </c>
      <c r="C34" s="2"/>
      <c r="D34" s="2">
        <v>635</v>
      </c>
      <c r="E34" s="2"/>
      <c r="F34" s="1">
        <v>11738</v>
      </c>
      <c r="G34" s="1">
        <v>9723</v>
      </c>
      <c r="H34" s="2">
        <v>303</v>
      </c>
      <c r="I34" s="1">
        <v>551637</v>
      </c>
      <c r="J34" s="1">
        <v>263082</v>
      </c>
      <c r="K34" s="34"/>
      <c r="L34" s="41">
        <f>IFERROR(B34/I34,0)</f>
        <v>3.6959087225838731E-2</v>
      </c>
      <c r="M34" s="42">
        <f>IFERROR(H34/G34,0)</f>
        <v>3.1163221228016045E-2</v>
      </c>
      <c r="N34" s="40">
        <f>D34*250</f>
        <v>158750</v>
      </c>
      <c r="O34" s="43">
        <f t="shared" si="0"/>
        <v>6.7864430056896214</v>
      </c>
    </row>
    <row r="35" spans="1:15" ht="15" thickBot="1" x14ac:dyDescent="0.35">
      <c r="A35" s="37" t="s">
        <v>7</v>
      </c>
      <c r="B35" s="1">
        <v>443000</v>
      </c>
      <c r="C35" s="2"/>
      <c r="D35" s="1">
        <v>32754</v>
      </c>
      <c r="E35" s="2"/>
      <c r="F35" s="1">
        <v>106989</v>
      </c>
      <c r="G35" s="1">
        <v>22772</v>
      </c>
      <c r="H35" s="1">
        <v>1684</v>
      </c>
      <c r="I35" s="1">
        <v>5820368</v>
      </c>
      <c r="J35" s="1">
        <v>299193</v>
      </c>
      <c r="K35" s="35"/>
      <c r="L35" s="41">
        <f>IFERROR(B35/I35,0)</f>
        <v>7.6112025906265715E-2</v>
      </c>
      <c r="M35" s="42">
        <f>IFERROR(H35/G35,0)</f>
        <v>7.3950465483927627E-2</v>
      </c>
      <c r="N35" s="40">
        <f>D35*250</f>
        <v>8188500</v>
      </c>
      <c r="O35" s="43">
        <f t="shared" si="0"/>
        <v>17.484198645598195</v>
      </c>
    </row>
    <row r="36" spans="1:15" ht="15" thickBot="1" x14ac:dyDescent="0.35">
      <c r="A36" s="37" t="s">
        <v>24</v>
      </c>
      <c r="B36" s="1">
        <v>120602</v>
      </c>
      <c r="C36" s="2"/>
      <c r="D36" s="1">
        <v>1929</v>
      </c>
      <c r="E36" s="2"/>
      <c r="F36" s="1">
        <v>26371</v>
      </c>
      <c r="G36" s="1">
        <v>11499</v>
      </c>
      <c r="H36" s="2">
        <v>184</v>
      </c>
      <c r="I36" s="1">
        <v>1724924</v>
      </c>
      <c r="J36" s="1">
        <v>164465</v>
      </c>
      <c r="K36" s="35"/>
      <c r="L36" s="41">
        <f>IFERROR(B36/I36,0)</f>
        <v>6.991728331219231E-2</v>
      </c>
      <c r="M36" s="42">
        <f>IFERROR(H36/G36,0)</f>
        <v>1.6001391425341335E-2</v>
      </c>
      <c r="N36" s="40">
        <f>D36*250</f>
        <v>482250</v>
      </c>
      <c r="O36" s="43">
        <f t="shared" si="0"/>
        <v>2.9986899056400391</v>
      </c>
    </row>
    <row r="37" spans="1:15" ht="15" thickBot="1" x14ac:dyDescent="0.35">
      <c r="A37" s="37" t="s">
        <v>53</v>
      </c>
      <c r="B37" s="1">
        <v>6301</v>
      </c>
      <c r="C37" s="2"/>
      <c r="D37" s="2">
        <v>103</v>
      </c>
      <c r="E37" s="2"/>
      <c r="F37" s="1">
        <v>1017</v>
      </c>
      <c r="G37" s="1">
        <v>8268</v>
      </c>
      <c r="H37" s="2">
        <v>135</v>
      </c>
      <c r="I37" s="1">
        <v>151861</v>
      </c>
      <c r="J37" s="1">
        <v>199276</v>
      </c>
      <c r="K37" s="35"/>
      <c r="L37" s="41">
        <f>IFERROR(B37/I37,0)</f>
        <v>4.1491890610492486E-2</v>
      </c>
      <c r="M37" s="42">
        <f>IFERROR(H37/G37,0)</f>
        <v>1.632801161103048E-2</v>
      </c>
      <c r="N37" s="40">
        <f>D37*250</f>
        <v>25750</v>
      </c>
      <c r="O37" s="43">
        <f t="shared" si="0"/>
        <v>3.0866529122361528</v>
      </c>
    </row>
    <row r="38" spans="1:15" ht="15" thickBot="1" x14ac:dyDescent="0.35">
      <c r="A38" s="3" t="s">
        <v>67</v>
      </c>
      <c r="B38" s="2">
        <v>42</v>
      </c>
      <c r="C38" s="2"/>
      <c r="D38" s="2">
        <v>2</v>
      </c>
      <c r="E38" s="2"/>
      <c r="F38" s="2">
        <v>21</v>
      </c>
      <c r="G38" s="2"/>
      <c r="H38" s="2"/>
      <c r="I38" s="1">
        <v>12745</v>
      </c>
      <c r="J38" s="2"/>
      <c r="K38" s="45"/>
      <c r="L38" s="41">
        <f>IFERROR(B38/I38,0)</f>
        <v>3.2954099646920359E-3</v>
      </c>
      <c r="M38" s="42">
        <f>IFERROR(H38/G38,0)</f>
        <v>0</v>
      </c>
      <c r="N38" s="40">
        <f>D38*250</f>
        <v>500</v>
      </c>
      <c r="O38" s="43">
        <f t="shared" si="0"/>
        <v>10.904761904761905</v>
      </c>
    </row>
    <row r="39" spans="1:15" ht="15" thickBot="1" x14ac:dyDescent="0.35">
      <c r="A39" s="37" t="s">
        <v>21</v>
      </c>
      <c r="B39" s="1">
        <v>89648</v>
      </c>
      <c r="C39" s="2"/>
      <c r="D39" s="1">
        <v>3449</v>
      </c>
      <c r="E39" s="2"/>
      <c r="F39" s="1">
        <v>21888</v>
      </c>
      <c r="G39" s="1">
        <v>7669</v>
      </c>
      <c r="H39" s="2">
        <v>295</v>
      </c>
      <c r="I39" s="1">
        <v>1441708</v>
      </c>
      <c r="J39" s="1">
        <v>123338</v>
      </c>
      <c r="K39" s="34"/>
      <c r="L39" s="41">
        <f>IFERROR(B39/I39,0)</f>
        <v>6.2181801030444447E-2</v>
      </c>
      <c r="M39" s="42">
        <f>IFERROR(H39/G39,0)</f>
        <v>3.8466553657582475E-2</v>
      </c>
      <c r="N39" s="40">
        <f>D39*250</f>
        <v>862250</v>
      </c>
      <c r="O39" s="43">
        <f t="shared" si="0"/>
        <v>8.6181733000178475</v>
      </c>
    </row>
    <row r="40" spans="1:15" ht="15" thickBot="1" x14ac:dyDescent="0.35">
      <c r="A40" s="37" t="s">
        <v>46</v>
      </c>
      <c r="B40" s="1">
        <v>35740</v>
      </c>
      <c r="C40" s="2"/>
      <c r="D40" s="2">
        <v>536</v>
      </c>
      <c r="E40" s="2"/>
      <c r="F40" s="1">
        <v>6793</v>
      </c>
      <c r="G40" s="1">
        <v>9032</v>
      </c>
      <c r="H40" s="2">
        <v>135</v>
      </c>
      <c r="I40" s="1">
        <v>632535</v>
      </c>
      <c r="J40" s="1">
        <v>159853</v>
      </c>
      <c r="K40" s="35"/>
      <c r="L40" s="41">
        <f>IFERROR(B40/I40,0)</f>
        <v>5.6502802216478139E-2</v>
      </c>
      <c r="M40" s="42">
        <f>IFERROR(H40/G40,0)</f>
        <v>1.4946855624446413E-2</v>
      </c>
      <c r="N40" s="40">
        <f>D40*250</f>
        <v>134000</v>
      </c>
      <c r="O40" s="43">
        <f t="shared" si="0"/>
        <v>2.749300503637381</v>
      </c>
    </row>
    <row r="41" spans="1:15" ht="15" thickBot="1" x14ac:dyDescent="0.35">
      <c r="A41" s="37" t="s">
        <v>37</v>
      </c>
      <c r="B41" s="1">
        <v>18131</v>
      </c>
      <c r="C41" s="2"/>
      <c r="D41" s="2">
        <v>316</v>
      </c>
      <c r="E41" s="2"/>
      <c r="F41" s="1">
        <v>14024</v>
      </c>
      <c r="G41" s="1">
        <v>4299</v>
      </c>
      <c r="H41" s="2">
        <v>75</v>
      </c>
      <c r="I41" s="1">
        <v>397705</v>
      </c>
      <c r="J41" s="1">
        <v>94293</v>
      </c>
      <c r="K41" s="35"/>
      <c r="L41" s="41">
        <f>IFERROR(B41/I41,0)</f>
        <v>4.5589067273481602E-2</v>
      </c>
      <c r="M41" s="42">
        <f>IFERROR(H41/G41,0)</f>
        <v>1.7445917655268667E-2</v>
      </c>
      <c r="N41" s="40">
        <f>D41*250</f>
        <v>79000</v>
      </c>
      <c r="O41" s="43">
        <f t="shared" si="0"/>
        <v>3.3571783133859134</v>
      </c>
    </row>
    <row r="42" spans="1:15" ht="15" thickBot="1" x14ac:dyDescent="0.35">
      <c r="A42" s="37" t="s">
        <v>19</v>
      </c>
      <c r="B42" s="1">
        <v>115853</v>
      </c>
      <c r="C42" s="2"/>
      <c r="D42" s="1">
        <v>7269</v>
      </c>
      <c r="E42" s="2"/>
      <c r="F42" s="1">
        <v>25276</v>
      </c>
      <c r="G42" s="1">
        <v>9050</v>
      </c>
      <c r="H42" s="2">
        <v>568</v>
      </c>
      <c r="I42" s="1">
        <v>1196817</v>
      </c>
      <c r="J42" s="1">
        <v>93487</v>
      </c>
      <c r="K42" s="35"/>
      <c r="L42" s="41">
        <f>IFERROR(B42/I42,0)</f>
        <v>9.6800931136506244E-2</v>
      </c>
      <c r="M42" s="42">
        <f>IFERROR(H42/G42,0)</f>
        <v>6.2762430939226524E-2</v>
      </c>
      <c r="N42" s="40">
        <f>D42*250</f>
        <v>1817250</v>
      </c>
      <c r="O42" s="43">
        <f t="shared" si="0"/>
        <v>14.685826003642546</v>
      </c>
    </row>
    <row r="43" spans="1:15" ht="15" thickBot="1" x14ac:dyDescent="0.35">
      <c r="A43" s="3" t="s">
        <v>65</v>
      </c>
      <c r="B43" s="1">
        <v>16572</v>
      </c>
      <c r="C43" s="2"/>
      <c r="D43" s="2">
        <v>214</v>
      </c>
      <c r="E43" s="2"/>
      <c r="F43" s="1">
        <v>14091</v>
      </c>
      <c r="G43" s="1">
        <v>4893</v>
      </c>
      <c r="H43" s="2">
        <v>63</v>
      </c>
      <c r="I43" s="1">
        <v>464073</v>
      </c>
      <c r="J43" s="1">
        <v>137018</v>
      </c>
      <c r="K43" s="34"/>
      <c r="L43" s="41">
        <f>IFERROR(B43/I43,0)</f>
        <v>3.5709899089151925E-2</v>
      </c>
      <c r="M43" s="42">
        <f>IFERROR(H43/G43,0)</f>
        <v>1.2875536480686695E-2</v>
      </c>
      <c r="N43" s="40">
        <f>D43*250</f>
        <v>53500</v>
      </c>
      <c r="O43" s="43">
        <f t="shared" si="0"/>
        <v>2.2283369538981415</v>
      </c>
    </row>
    <row r="44" spans="1:15" ht="15" thickBot="1" x14ac:dyDescent="0.35">
      <c r="A44" s="37" t="s">
        <v>40</v>
      </c>
      <c r="B44" s="1">
        <v>18950</v>
      </c>
      <c r="C44" s="2"/>
      <c r="D44" s="1">
        <v>1007</v>
      </c>
      <c r="E44" s="2"/>
      <c r="F44" s="1">
        <v>16130</v>
      </c>
      <c r="G44" s="1">
        <v>17888</v>
      </c>
      <c r="H44" s="2">
        <v>951</v>
      </c>
      <c r="I44" s="1">
        <v>360947</v>
      </c>
      <c r="J44" s="1">
        <v>340721</v>
      </c>
      <c r="K44" s="35"/>
      <c r="L44" s="41">
        <f>IFERROR(B44/I44,0)</f>
        <v>5.2500782663382713E-2</v>
      </c>
      <c r="M44" s="42">
        <f>IFERROR(H44/G44,0)</f>
        <v>5.3164132379248656E-2</v>
      </c>
      <c r="N44" s="40">
        <f>D44*250</f>
        <v>251750</v>
      </c>
      <c r="O44" s="43">
        <f t="shared" si="0"/>
        <v>12.284960422163588</v>
      </c>
    </row>
    <row r="45" spans="1:15" ht="15" thickBot="1" x14ac:dyDescent="0.35">
      <c r="A45" s="37" t="s">
        <v>25</v>
      </c>
      <c r="B45" s="1">
        <v>87572</v>
      </c>
      <c r="C45" s="2"/>
      <c r="D45" s="1">
        <v>1667</v>
      </c>
      <c r="E45" s="2"/>
      <c r="F45" s="1">
        <v>53045</v>
      </c>
      <c r="G45" s="1">
        <v>17009</v>
      </c>
      <c r="H45" s="2">
        <v>324</v>
      </c>
      <c r="I45" s="1">
        <v>734149</v>
      </c>
      <c r="J45" s="1">
        <v>142589</v>
      </c>
      <c r="K45" s="34"/>
      <c r="L45" s="41">
        <f>IFERROR(B45/I45,0)</f>
        <v>0.11928368764378892</v>
      </c>
      <c r="M45" s="42">
        <f>IFERROR(H45/G45,0)</f>
        <v>1.9048738902933741E-2</v>
      </c>
      <c r="N45" s="40">
        <f>D45*250</f>
        <v>416750</v>
      </c>
      <c r="O45" s="43">
        <f t="shared" si="0"/>
        <v>3.7589412140866942</v>
      </c>
    </row>
    <row r="46" spans="1:15" ht="15" thickBot="1" x14ac:dyDescent="0.35">
      <c r="A46" s="37" t="s">
        <v>54</v>
      </c>
      <c r="B46" s="1">
        <v>8685</v>
      </c>
      <c r="C46" s="2"/>
      <c r="D46" s="2">
        <v>129</v>
      </c>
      <c r="E46" s="2"/>
      <c r="F46" s="2">
        <v>866</v>
      </c>
      <c r="G46" s="1">
        <v>9817</v>
      </c>
      <c r="H46" s="2">
        <v>146</v>
      </c>
      <c r="I46" s="1">
        <v>110345</v>
      </c>
      <c r="J46" s="1">
        <v>124732</v>
      </c>
      <c r="K46" s="34"/>
      <c r="L46" s="41">
        <f>IFERROR(B46/I46,0)</f>
        <v>7.8707689519235124E-2</v>
      </c>
      <c r="M46" s="42">
        <f>IFERROR(H46/G46,0)</f>
        <v>1.4872160537842518E-2</v>
      </c>
      <c r="N46" s="40">
        <f>D46*250</f>
        <v>32250</v>
      </c>
      <c r="O46" s="43">
        <f t="shared" si="0"/>
        <v>2.7132987910189983</v>
      </c>
    </row>
    <row r="47" spans="1:15" ht="15" thickBot="1" x14ac:dyDescent="0.35">
      <c r="A47" s="37" t="s">
        <v>20</v>
      </c>
      <c r="B47" s="1">
        <v>102871</v>
      </c>
      <c r="C47" s="2"/>
      <c r="D47" s="1">
        <v>1033</v>
      </c>
      <c r="E47" s="2"/>
      <c r="F47" s="1">
        <v>37604</v>
      </c>
      <c r="G47" s="1">
        <v>15063</v>
      </c>
      <c r="H47" s="2">
        <v>151</v>
      </c>
      <c r="I47" s="1">
        <v>1479669</v>
      </c>
      <c r="J47" s="1">
        <v>216669</v>
      </c>
      <c r="K47" s="34"/>
      <c r="L47" s="41">
        <f>IFERROR(B47/I47,0)</f>
        <v>6.9522981153217381E-2</v>
      </c>
      <c r="M47" s="42">
        <f>IFERROR(H47/G47,0)</f>
        <v>1.0024563499966806E-2</v>
      </c>
      <c r="N47" s="40">
        <f>D47*250</f>
        <v>258250</v>
      </c>
      <c r="O47" s="43">
        <f t="shared" si="0"/>
        <v>1.5104256787627222</v>
      </c>
    </row>
    <row r="48" spans="1:15" ht="15" thickBot="1" x14ac:dyDescent="0.35">
      <c r="A48" s="37" t="s">
        <v>15</v>
      </c>
      <c r="B48" s="1">
        <v>433276</v>
      </c>
      <c r="C48" s="2"/>
      <c r="D48" s="1">
        <v>6703</v>
      </c>
      <c r="E48" s="2"/>
      <c r="F48" s="1">
        <v>166031</v>
      </c>
      <c r="G48" s="1">
        <v>14943</v>
      </c>
      <c r="H48" s="2">
        <v>231</v>
      </c>
      <c r="I48" s="1">
        <v>3911270</v>
      </c>
      <c r="J48" s="1">
        <v>134891</v>
      </c>
      <c r="K48" s="35"/>
      <c r="L48" s="41">
        <f>IFERROR(B48/I48,0)</f>
        <v>0.11077629516755427</v>
      </c>
      <c r="M48" s="42">
        <f>IFERROR(H48/G48,0)</f>
        <v>1.5458743224252159E-2</v>
      </c>
      <c r="N48" s="40">
        <f>D48*250</f>
        <v>1675750</v>
      </c>
      <c r="O48" s="43">
        <f t="shared" si="0"/>
        <v>2.8676271014318817</v>
      </c>
    </row>
    <row r="49" spans="1:15" ht="14.5" thickBot="1" x14ac:dyDescent="0.35">
      <c r="A49" s="49" t="s">
        <v>66</v>
      </c>
      <c r="B49" s="47">
        <v>385</v>
      </c>
      <c r="C49" s="47"/>
      <c r="D49" s="47">
        <v>8</v>
      </c>
      <c r="E49" s="47"/>
      <c r="F49" s="47">
        <v>81</v>
      </c>
      <c r="G49" s="47"/>
      <c r="H49" s="47"/>
      <c r="I49" s="48">
        <v>8833</v>
      </c>
      <c r="J49" s="47"/>
      <c r="K49" s="35"/>
      <c r="L49" s="41">
        <f>IFERROR(B49/I49,0)</f>
        <v>4.3586550435865505E-2</v>
      </c>
      <c r="M49" s="42">
        <f>IFERROR(H49/G49,0)</f>
        <v>0</v>
      </c>
      <c r="N49" s="40">
        <f>D49*250</f>
        <v>2000</v>
      </c>
      <c r="O49" s="43">
        <f t="shared" si="0"/>
        <v>4.1948051948051948</v>
      </c>
    </row>
    <row r="50" spans="1:15" ht="15" thickBot="1" x14ac:dyDescent="0.35">
      <c r="A50" s="37" t="s">
        <v>28</v>
      </c>
      <c r="B50" s="1">
        <v>39696</v>
      </c>
      <c r="C50" s="2"/>
      <c r="D50" s="2">
        <v>300</v>
      </c>
      <c r="E50" s="2"/>
      <c r="F50" s="1">
        <v>12135</v>
      </c>
      <c r="G50" s="1">
        <v>12382</v>
      </c>
      <c r="H50" s="2">
        <v>94</v>
      </c>
      <c r="I50" s="1">
        <v>624952</v>
      </c>
      <c r="J50" s="1">
        <v>194935</v>
      </c>
      <c r="K50" s="34"/>
      <c r="L50" s="41">
        <f>IFERROR(B50/I50,0)</f>
        <v>6.3518478219127233E-2</v>
      </c>
      <c r="M50" s="42">
        <f>IFERROR(H50/G50,0)</f>
        <v>7.5916653206267162E-3</v>
      </c>
      <c r="N50" s="40">
        <f>D50*250</f>
        <v>75000</v>
      </c>
      <c r="O50" s="43">
        <f t="shared" si="0"/>
        <v>0.88935912938331319</v>
      </c>
    </row>
    <row r="51" spans="1:15" ht="15" thickBot="1" x14ac:dyDescent="0.35">
      <c r="A51" s="37" t="s">
        <v>48</v>
      </c>
      <c r="B51" s="1">
        <v>1407</v>
      </c>
      <c r="C51" s="2"/>
      <c r="D51" s="2">
        <v>57</v>
      </c>
      <c r="E51" s="2"/>
      <c r="F51" s="2">
        <v>143</v>
      </c>
      <c r="G51" s="1">
        <v>2255</v>
      </c>
      <c r="H51" s="2">
        <v>91</v>
      </c>
      <c r="I51" s="1">
        <v>93284</v>
      </c>
      <c r="J51" s="1">
        <v>149496</v>
      </c>
      <c r="K51" s="35"/>
      <c r="L51" s="41">
        <f>IFERROR(B51/I51,0)</f>
        <v>1.5082972428283522E-2</v>
      </c>
      <c r="M51" s="42">
        <f>IFERROR(H51/G51,0)</f>
        <v>4.0354767184035474E-2</v>
      </c>
      <c r="N51" s="40">
        <f>D51*250</f>
        <v>14250</v>
      </c>
      <c r="O51" s="43">
        <f t="shared" ref="O51" si="1">ABS(N51-B51)/B51</f>
        <v>9.1279317697228137</v>
      </c>
    </row>
    <row r="52" spans="1:15" ht="15" thickBot="1" x14ac:dyDescent="0.35">
      <c r="A52" s="37" t="s">
        <v>29</v>
      </c>
      <c r="B52" s="1">
        <v>88904</v>
      </c>
      <c r="C52" s="2"/>
      <c r="D52" s="1">
        <v>2141</v>
      </c>
      <c r="E52" s="2"/>
      <c r="F52" s="1">
        <v>75035</v>
      </c>
      <c r="G52" s="1">
        <v>10416</v>
      </c>
      <c r="H52" s="2">
        <v>251</v>
      </c>
      <c r="I52" s="1">
        <v>1195101</v>
      </c>
      <c r="J52" s="1">
        <v>140015</v>
      </c>
      <c r="K52" s="35"/>
      <c r="L52" s="41">
        <f>IFERROR(B52/I52,0)</f>
        <v>7.4390365333139211E-2</v>
      </c>
      <c r="M52" s="42">
        <f>IFERROR(H52/G52,0)</f>
        <v>2.4097542242703534E-2</v>
      </c>
      <c r="N52" s="40">
        <f>D52*250</f>
        <v>535250</v>
      </c>
      <c r="O52" s="43">
        <f t="shared" si="0"/>
        <v>5.0205390083685772</v>
      </c>
    </row>
    <row r="53" spans="1:15" ht="15" thickBot="1" x14ac:dyDescent="0.35">
      <c r="A53" s="37" t="s">
        <v>9</v>
      </c>
      <c r="B53" s="1">
        <v>57466</v>
      </c>
      <c r="C53" s="2"/>
      <c r="D53" s="1">
        <v>1568</v>
      </c>
      <c r="E53" s="2"/>
      <c r="F53" s="1">
        <v>37431</v>
      </c>
      <c r="G53" s="1">
        <v>7547</v>
      </c>
      <c r="H53" s="2">
        <v>206</v>
      </c>
      <c r="I53" s="1">
        <v>973654</v>
      </c>
      <c r="J53" s="1">
        <v>127862</v>
      </c>
      <c r="K53" s="35"/>
      <c r="L53" s="41">
        <f>IFERROR(B53/I53,0)</f>
        <v>5.9020966380254176E-2</v>
      </c>
      <c r="M53" s="42">
        <f>IFERROR(H53/G53,0)</f>
        <v>2.7295614151318405E-2</v>
      </c>
      <c r="N53" s="40">
        <f>D53*250</f>
        <v>392000</v>
      </c>
      <c r="O53" s="43">
        <f t="shared" si="0"/>
        <v>5.8214248425155741</v>
      </c>
    </row>
    <row r="54" spans="1:15" ht="15" thickBot="1" x14ac:dyDescent="0.35">
      <c r="A54" s="37" t="s">
        <v>56</v>
      </c>
      <c r="B54" s="1">
        <v>6422</v>
      </c>
      <c r="C54" s="2"/>
      <c r="D54" s="2">
        <v>115</v>
      </c>
      <c r="E54" s="2"/>
      <c r="F54" s="1">
        <v>1604</v>
      </c>
      <c r="G54" s="1">
        <v>3583</v>
      </c>
      <c r="H54" s="2">
        <v>64</v>
      </c>
      <c r="I54" s="1">
        <v>277343</v>
      </c>
      <c r="J54" s="1">
        <v>154755</v>
      </c>
      <c r="K54" s="34"/>
      <c r="L54" s="41">
        <f>IFERROR(B54/I54,0)</f>
        <v>2.3155442899225869E-2</v>
      </c>
      <c r="M54" s="42">
        <f>IFERROR(H54/G54,0)</f>
        <v>1.7862126709461346E-2</v>
      </c>
      <c r="N54" s="40">
        <f>D54*250</f>
        <v>28750</v>
      </c>
      <c r="O54" s="43">
        <f t="shared" si="0"/>
        <v>3.4767985051385861</v>
      </c>
    </row>
    <row r="55" spans="1:15" ht="15" thickBot="1" x14ac:dyDescent="0.35">
      <c r="A55" s="37" t="s">
        <v>22</v>
      </c>
      <c r="B55" s="1">
        <v>52108</v>
      </c>
      <c r="C55" s="2"/>
      <c r="D55" s="2">
        <v>919</v>
      </c>
      <c r="E55" s="2"/>
      <c r="F55" s="1">
        <v>9870</v>
      </c>
      <c r="G55" s="1">
        <v>8950</v>
      </c>
      <c r="H55" s="2">
        <v>158</v>
      </c>
      <c r="I55" s="1">
        <v>919710</v>
      </c>
      <c r="J55" s="1">
        <v>157960</v>
      </c>
      <c r="K55" s="35"/>
      <c r="L55" s="41">
        <f>IFERROR(B55/I55,0)</f>
        <v>5.6656989703276033E-2</v>
      </c>
      <c r="M55" s="42">
        <f>IFERROR(H55/G55,0)</f>
        <v>1.7653631284916201E-2</v>
      </c>
      <c r="N55" s="40">
        <f>D55*250</f>
        <v>229750</v>
      </c>
      <c r="O55" s="43">
        <f t="shared" si="0"/>
        <v>3.4091118446303832</v>
      </c>
    </row>
    <row r="56" spans="1:15" ht="15" thickBot="1" x14ac:dyDescent="0.35">
      <c r="A56" s="46" t="s">
        <v>55</v>
      </c>
      <c r="B56" s="29">
        <v>2686</v>
      </c>
      <c r="C56" s="13"/>
      <c r="D56" s="13">
        <v>26</v>
      </c>
      <c r="E56" s="13"/>
      <c r="F56" s="13">
        <v>595</v>
      </c>
      <c r="G56" s="29">
        <v>4641</v>
      </c>
      <c r="H56" s="13">
        <v>45</v>
      </c>
      <c r="I56" s="29">
        <v>74891</v>
      </c>
      <c r="J56" s="29">
        <v>129399</v>
      </c>
      <c r="K56" s="51"/>
      <c r="L56" s="41">
        <f>IFERROR(B56/I56,0)</f>
        <v>3.5865457798667399E-2</v>
      </c>
      <c r="M56" s="42">
        <f>IFERROR(H56/G56,0)</f>
        <v>9.6961861667744023E-3</v>
      </c>
      <c r="N56" s="40">
        <f>D56*250</f>
        <v>6500</v>
      </c>
      <c r="O56" s="43">
        <f t="shared" si="0"/>
        <v>1.4199553239017126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E9ADA389-550C-46AA-9BB3-E4B1D820C3D6}"/>
    <hyperlink ref="A11" r:id="rId2" display="https://www.worldometers.info/coronavirus/usa/florida/" xr:uid="{65DBC898-6714-48D3-A657-7B89A9FDE11F}"/>
    <hyperlink ref="A35" r:id="rId3" display="https://www.worldometers.info/coronavirus/usa/new-york/" xr:uid="{1EB8FC8D-66A3-4BCE-9F28-2A00D37A2CC2}"/>
    <hyperlink ref="A48" r:id="rId4" display="https://www.worldometers.info/coronavirus/usa/texas/" xr:uid="{534B6D43-4E8E-463D-B4B8-837E60C20D10}"/>
    <hyperlink ref="A33" r:id="rId5" display="https://www.worldometers.info/coronavirus/usa/new-jersey/" xr:uid="{DF7FFA57-C350-4E7F-B8AE-9C4BFE703DEE}"/>
    <hyperlink ref="A12" r:id="rId6" display="https://www.worldometers.info/coronavirus/usa/georgia/" xr:uid="{35460E3F-CDA8-4B92-A835-ABCA45427E7D}"/>
    <hyperlink ref="A16" r:id="rId7" display="https://www.worldometers.info/coronavirus/usa/illinois/" xr:uid="{F6BB8359-653F-4FC4-8189-46DBCB44F089}"/>
    <hyperlink ref="A4" r:id="rId8" display="https://www.worldometers.info/coronavirus/usa/arizona/" xr:uid="{52A857E9-CD0D-4800-85BF-2682F0146DA3}"/>
    <hyperlink ref="A36" r:id="rId9" display="https://www.worldometers.info/coronavirus/usa/north-carolina/" xr:uid="{B21A5CDD-6367-4B8A-B322-9CE00EECD7AE}"/>
    <hyperlink ref="A24" r:id="rId10" display="https://www.worldometers.info/coronavirus/usa/massachusetts/" xr:uid="{EF97C79F-6852-473E-A78C-706607342E70}"/>
    <hyperlink ref="A42" r:id="rId11" display="https://www.worldometers.info/coronavirus/usa/pennsylvania/" xr:uid="{1AD4833E-CA77-44DE-BAD6-DB134F1A51F6}"/>
    <hyperlink ref="A21" r:id="rId12" display="https://www.worldometers.info/coronavirus/usa/louisiana/" xr:uid="{42D8F10D-2B7C-4723-8C94-70FB15960661}"/>
    <hyperlink ref="A47" r:id="rId13" display="https://www.worldometers.info/coronavirus/usa/tennessee/" xr:uid="{6CBB9EED-7D88-449B-B965-A8B5D05CC224}"/>
    <hyperlink ref="A25" r:id="rId14" display="https://www.worldometers.info/coronavirus/usa/michigan/" xr:uid="{0B62FA62-C07E-4191-B221-03766E0F9151}"/>
    <hyperlink ref="A39" r:id="rId15" display="https://www.worldometers.info/coronavirus/usa/ohio/" xr:uid="{226918D4-2C3A-46BF-85AD-114133BB5E80}"/>
    <hyperlink ref="A52" r:id="rId16" display="https://www.worldometers.info/coronavirus/usa/virginia/" xr:uid="{A220FEAF-7B9D-451E-82A4-D8051F0AC98D}"/>
    <hyperlink ref="A45" r:id="rId17" display="https://www.worldometers.info/coronavirus/usa/south-carolina/" xr:uid="{0B8F5CBD-8E9C-459F-A209-C04A3A0BEC31}"/>
    <hyperlink ref="A23" r:id="rId18" display="https://www.worldometers.info/coronavirus/usa/maryland/" xr:uid="{7BDE9A30-00E0-4348-9E8F-80CE9D0920B4}"/>
    <hyperlink ref="A2" r:id="rId19" display="https://www.worldometers.info/coronavirus/usa/alabama/" xr:uid="{85236EAD-C89A-4697-966D-7C253822C527}"/>
    <hyperlink ref="A17" r:id="rId20" display="https://www.worldometers.info/coronavirus/usa/indiana/" xr:uid="{3B67C09F-0CE2-4BD9-8A6F-87B6E42D61FA}"/>
    <hyperlink ref="A27" r:id="rId21" display="https://www.worldometers.info/coronavirus/usa/mississippi/" xr:uid="{C3DF87CB-9CB1-4A73-A2A0-97AB472621CB}"/>
    <hyperlink ref="A53" r:id="rId22" display="https://www.worldometers.info/coronavirus/usa/washington/" xr:uid="{1D7820DC-5E1C-40A8-841A-DD4A9053C1FC}"/>
    <hyperlink ref="A26" r:id="rId23" display="https://www.worldometers.info/coronavirus/usa/minnesota/" xr:uid="{DDE3743F-D545-4149-94FE-2D844198899B}"/>
    <hyperlink ref="A55" r:id="rId24" display="https://www.worldometers.info/coronavirus/usa/wisconsin/" xr:uid="{CAA2E290-68A3-466C-8245-7B3017746ABA}"/>
    <hyperlink ref="A8" r:id="rId25" display="https://www.worldometers.info/coronavirus/usa/connecticut/" xr:uid="{18ADFFDA-5D4A-4856-AD51-E8401DA7CF2A}"/>
    <hyperlink ref="A28" r:id="rId26" display="https://www.worldometers.info/coronavirus/usa/missouri/" xr:uid="{DB8908F3-EA85-45F4-8209-F7F0F971C580}"/>
    <hyperlink ref="A31" r:id="rId27" display="https://www.worldometers.info/coronavirus/usa/nevada/" xr:uid="{4A2550F7-A3D0-4571-9892-EA21051D7068}"/>
    <hyperlink ref="A7" r:id="rId28" display="https://www.worldometers.info/coronavirus/usa/colorado/" xr:uid="{740B5A52-091E-4F88-8C9E-0B6BE9ACC094}"/>
    <hyperlink ref="A18" r:id="rId29" display="https://www.worldometers.info/coronavirus/usa/iowa/" xr:uid="{50514FD6-78AA-4787-ADAA-07C0F5F75794}"/>
    <hyperlink ref="A5" r:id="rId30" display="https://www.worldometers.info/coronavirus/usa/arkansas/" xr:uid="{C7567532-9606-4C31-A2D5-E5C0B0F60634}"/>
    <hyperlink ref="A50" r:id="rId31" display="https://www.worldometers.info/coronavirus/usa/utah/" xr:uid="{BC00BA34-EABD-4341-8298-18DFDC106E89}"/>
    <hyperlink ref="A40" r:id="rId32" display="https://www.worldometers.info/coronavirus/usa/oklahoma/" xr:uid="{A0E800F3-3AD0-4F64-9CA3-19C12366897C}"/>
    <hyperlink ref="A20" r:id="rId33" display="https://www.worldometers.info/coronavirus/usa/kentucky/" xr:uid="{C55BA056-90E8-40C5-8669-780A42176DA3}"/>
    <hyperlink ref="A19" r:id="rId34" display="https://www.worldometers.info/coronavirus/usa/kansas/" xr:uid="{85959BCF-6999-468C-B8B3-7B87365AF896}"/>
    <hyperlink ref="A30" r:id="rId35" display="https://www.worldometers.info/coronavirus/usa/nebraska/" xr:uid="{14824B6C-184B-4714-A593-2F51DBB0D071}"/>
    <hyperlink ref="A34" r:id="rId36" display="https://www.worldometers.info/coronavirus/usa/new-mexico/" xr:uid="{6127D79D-14F5-4EE9-BAB9-28BC25A4E026}"/>
    <hyperlink ref="A15" r:id="rId37" display="https://www.worldometers.info/coronavirus/usa/idaho/" xr:uid="{D493DCF3-25C7-4A46-A76F-4B62CD8ECB79}"/>
    <hyperlink ref="A44" r:id="rId38" display="https://www.worldometers.info/coronavirus/usa/rhode-island/" xr:uid="{B374E5BD-219E-4F2C-81ED-798CB11FD2FE}"/>
    <hyperlink ref="A41" r:id="rId39" display="https://www.worldometers.info/coronavirus/usa/oregon/" xr:uid="{A0E67EAB-6AD2-4D70-86F2-66056770ECF0}"/>
    <hyperlink ref="A9" r:id="rId40" display="https://www.worldometers.info/coronavirus/usa/delaware/" xr:uid="{DCE517E7-6B58-4A18-9947-1AF3CC93F615}"/>
    <hyperlink ref="A10" r:id="rId41" display="https://www.worldometers.info/coronavirus/usa/district-of-columbia/" xr:uid="{8CAA4FD7-9846-4AFB-A8B2-14766ECB05D2}"/>
    <hyperlink ref="A46" r:id="rId42" display="https://www.worldometers.info/coronavirus/usa/south-dakota/" xr:uid="{A1D4B26F-997A-4438-A31D-2D3D5F2A73BA}"/>
    <hyperlink ref="A32" r:id="rId43" display="https://www.worldometers.info/coronavirus/usa/new-hampshire/" xr:uid="{47645254-4585-4B49-A995-277332C415E4}"/>
    <hyperlink ref="A54" r:id="rId44" display="https://www.worldometers.info/coronavirus/usa/west-virginia/" xr:uid="{20414B5F-1570-4AA5-9517-D6C62E2BBE80}"/>
    <hyperlink ref="A37" r:id="rId45" display="https://www.worldometers.info/coronavirus/usa/north-dakota/" xr:uid="{5933E174-29E9-4CB2-8AA8-3D5339327CC6}"/>
    <hyperlink ref="A22" r:id="rId46" display="https://www.worldometers.info/coronavirus/usa/maine/" xr:uid="{F4023467-B2A9-4404-88D6-77E99D6F9D6F}"/>
    <hyperlink ref="A29" r:id="rId47" display="https://www.worldometers.info/coronavirus/usa/montana/" xr:uid="{6FDD72C0-965C-4F5D-946D-C17CFA2D18DD}"/>
    <hyperlink ref="A3" r:id="rId48" display="https://www.worldometers.info/coronavirus/usa/alaska/" xr:uid="{89724426-4359-4D42-88C3-F67E88CA5F5C}"/>
    <hyperlink ref="A56" r:id="rId49" display="https://www.worldometers.info/coronavirus/usa/wyoming/" xr:uid="{233BE3F2-16FB-4439-AE12-7B82D0025739}"/>
    <hyperlink ref="A14" r:id="rId50" display="https://www.worldometers.info/coronavirus/usa/hawaii/" xr:uid="{8CBA206F-B7AF-43FA-B861-17F49A0C048D}"/>
    <hyperlink ref="A51" r:id="rId51" display="https://www.worldometers.info/coronavirus/usa/vermont/" xr:uid="{5A2EBB34-1770-4C5E-A1B8-40B010B63C7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1565</v>
      </c>
    </row>
    <row r="3" spans="1:2" ht="15" thickBot="1" x14ac:dyDescent="0.4">
      <c r="A3" s="37" t="s">
        <v>52</v>
      </c>
      <c r="B3" s="31">
        <v>23</v>
      </c>
    </row>
    <row r="4" spans="1:2" ht="15" thickBot="1" x14ac:dyDescent="0.4">
      <c r="A4" s="37" t="s">
        <v>33</v>
      </c>
      <c r="B4" s="31">
        <v>3626</v>
      </c>
    </row>
    <row r="5" spans="1:2" ht="15" thickBot="1" x14ac:dyDescent="0.4">
      <c r="A5" s="37" t="s">
        <v>34</v>
      </c>
      <c r="B5" s="31">
        <v>442</v>
      </c>
    </row>
    <row r="6" spans="1:2" ht="15" thickBot="1" x14ac:dyDescent="0.4">
      <c r="A6" s="37" t="s">
        <v>10</v>
      </c>
      <c r="B6" s="31">
        <v>9003</v>
      </c>
    </row>
    <row r="7" spans="1:2" ht="15" thickBot="1" x14ac:dyDescent="0.4">
      <c r="A7" s="37" t="s">
        <v>18</v>
      </c>
      <c r="B7" s="31">
        <v>1822</v>
      </c>
    </row>
    <row r="8" spans="1:2" ht="15" thickBot="1" x14ac:dyDescent="0.4">
      <c r="A8" s="37" t="s">
        <v>23</v>
      </c>
      <c r="B8" s="31">
        <v>4431</v>
      </c>
    </row>
    <row r="9" spans="1:2" ht="15" thickBot="1" x14ac:dyDescent="0.4">
      <c r="A9" s="37" t="s">
        <v>43</v>
      </c>
      <c r="B9" s="31">
        <v>581</v>
      </c>
    </row>
    <row r="10" spans="1:2" ht="29.5" thickBot="1" x14ac:dyDescent="0.4">
      <c r="A10" s="37" t="s">
        <v>63</v>
      </c>
      <c r="B10" s="31">
        <v>584</v>
      </c>
    </row>
    <row r="11" spans="1:2" ht="15" thickBot="1" x14ac:dyDescent="0.4">
      <c r="A11" s="37" t="s">
        <v>13</v>
      </c>
      <c r="B11" s="31">
        <v>6587</v>
      </c>
    </row>
    <row r="12" spans="1:2" ht="15" thickBot="1" x14ac:dyDescent="0.4">
      <c r="A12" s="37" t="s">
        <v>16</v>
      </c>
      <c r="B12" s="31">
        <v>3671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177</v>
      </c>
    </row>
    <row r="16" spans="1:2" ht="15" thickBot="1" x14ac:dyDescent="0.4">
      <c r="A16" s="37" t="s">
        <v>12</v>
      </c>
      <c r="B16" s="31">
        <v>7670</v>
      </c>
    </row>
    <row r="17" spans="1:2" ht="15" thickBot="1" x14ac:dyDescent="0.4">
      <c r="A17" s="37" t="s">
        <v>27</v>
      </c>
      <c r="B17" s="31">
        <v>2946</v>
      </c>
    </row>
    <row r="18" spans="1:2" ht="15" thickBot="1" x14ac:dyDescent="0.4">
      <c r="A18" s="37" t="s">
        <v>41</v>
      </c>
      <c r="B18" s="31">
        <v>857</v>
      </c>
    </row>
    <row r="19" spans="1:2" ht="15" thickBot="1" x14ac:dyDescent="0.4">
      <c r="A19" s="37" t="s">
        <v>45</v>
      </c>
      <c r="B19" s="31">
        <v>356</v>
      </c>
    </row>
    <row r="20" spans="1:2" ht="15" thickBot="1" x14ac:dyDescent="0.4">
      <c r="A20" s="37" t="s">
        <v>38</v>
      </c>
      <c r="B20" s="31">
        <v>731</v>
      </c>
    </row>
    <row r="21" spans="1:2" ht="15" thickBot="1" x14ac:dyDescent="0.4">
      <c r="A21" s="37" t="s">
        <v>14</v>
      </c>
      <c r="B21" s="31">
        <v>3929</v>
      </c>
    </row>
    <row r="22" spans="1:2" ht="15" thickBot="1" x14ac:dyDescent="0.4">
      <c r="A22" s="37" t="s">
        <v>39</v>
      </c>
      <c r="B22" s="31">
        <v>122</v>
      </c>
    </row>
    <row r="23" spans="1:2" ht="15" thickBot="1" x14ac:dyDescent="0.4">
      <c r="A23" s="37" t="s">
        <v>26</v>
      </c>
      <c r="B23" s="31">
        <v>3488</v>
      </c>
    </row>
    <row r="24" spans="1:2" ht="15" thickBot="1" x14ac:dyDescent="0.4">
      <c r="A24" s="37" t="s">
        <v>17</v>
      </c>
      <c r="B24" s="31">
        <v>8595</v>
      </c>
    </row>
    <row r="25" spans="1:2" ht="15" thickBot="1" x14ac:dyDescent="0.4">
      <c r="A25" s="37" t="s">
        <v>11</v>
      </c>
      <c r="B25" s="31">
        <v>6443</v>
      </c>
    </row>
    <row r="26" spans="1:2" ht="15" thickBot="1" x14ac:dyDescent="0.4">
      <c r="A26" s="37" t="s">
        <v>32</v>
      </c>
      <c r="B26" s="31">
        <v>1634</v>
      </c>
    </row>
    <row r="27" spans="1:2" ht="15" thickBot="1" x14ac:dyDescent="0.4">
      <c r="A27" s="37" t="s">
        <v>30</v>
      </c>
      <c r="B27" s="31">
        <v>1611</v>
      </c>
    </row>
    <row r="28" spans="1:2" ht="15" thickBot="1" x14ac:dyDescent="0.4">
      <c r="A28" s="37" t="s">
        <v>35</v>
      </c>
      <c r="B28" s="31">
        <v>1286</v>
      </c>
    </row>
    <row r="29" spans="1:2" ht="15" thickBot="1" x14ac:dyDescent="0.4">
      <c r="A29" s="37" t="s">
        <v>51</v>
      </c>
      <c r="B29" s="31">
        <v>55</v>
      </c>
    </row>
    <row r="30" spans="1:2" ht="15" thickBot="1" x14ac:dyDescent="0.4">
      <c r="A30" s="37" t="s">
        <v>50</v>
      </c>
      <c r="B30" s="31">
        <v>328</v>
      </c>
    </row>
    <row r="31" spans="1:2" ht="15" thickBot="1" x14ac:dyDescent="0.4">
      <c r="A31" s="37" t="s">
        <v>31</v>
      </c>
      <c r="B31" s="31">
        <v>801</v>
      </c>
    </row>
    <row r="32" spans="1:2" ht="29.5" thickBot="1" x14ac:dyDescent="0.4">
      <c r="A32" s="37" t="s">
        <v>42</v>
      </c>
      <c r="B32" s="31">
        <v>415</v>
      </c>
    </row>
    <row r="33" spans="1:2" ht="15" thickBot="1" x14ac:dyDescent="0.4">
      <c r="A33" s="37" t="s">
        <v>8</v>
      </c>
      <c r="B33" s="31">
        <v>15888</v>
      </c>
    </row>
    <row r="34" spans="1:2" ht="15" thickBot="1" x14ac:dyDescent="0.4">
      <c r="A34" s="37" t="s">
        <v>44</v>
      </c>
      <c r="B34" s="31">
        <v>635</v>
      </c>
    </row>
    <row r="35" spans="1:2" ht="15" thickBot="1" x14ac:dyDescent="0.4">
      <c r="A35" s="37" t="s">
        <v>7</v>
      </c>
      <c r="B35" s="31">
        <v>32754</v>
      </c>
    </row>
    <row r="36" spans="1:2" ht="15" thickBot="1" x14ac:dyDescent="0.4">
      <c r="A36" s="37" t="s">
        <v>24</v>
      </c>
      <c r="B36" s="31">
        <v>1929</v>
      </c>
    </row>
    <row r="37" spans="1:2" ht="15" thickBot="1" x14ac:dyDescent="0.4">
      <c r="A37" s="37" t="s">
        <v>53</v>
      </c>
      <c r="B37" s="31">
        <v>103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3449</v>
      </c>
    </row>
    <row r="40" spans="1:2" ht="15" thickBot="1" x14ac:dyDescent="0.4">
      <c r="A40" s="37" t="s">
        <v>46</v>
      </c>
      <c r="B40" s="31">
        <v>536</v>
      </c>
    </row>
    <row r="41" spans="1:2" ht="15" thickBot="1" x14ac:dyDescent="0.4">
      <c r="A41" s="37" t="s">
        <v>37</v>
      </c>
      <c r="B41" s="31">
        <v>316</v>
      </c>
    </row>
    <row r="42" spans="1:2" ht="15" thickBot="1" x14ac:dyDescent="0.4">
      <c r="A42" s="37" t="s">
        <v>19</v>
      </c>
      <c r="B42" s="31">
        <v>7269</v>
      </c>
    </row>
    <row r="43" spans="1:2" ht="15" thickBot="1" x14ac:dyDescent="0.4">
      <c r="A43" s="3" t="s">
        <v>65</v>
      </c>
      <c r="B43" s="31">
        <v>214</v>
      </c>
    </row>
    <row r="44" spans="1:2" ht="15" thickBot="1" x14ac:dyDescent="0.4">
      <c r="A44" s="37" t="s">
        <v>40</v>
      </c>
      <c r="B44" s="31">
        <v>1007</v>
      </c>
    </row>
    <row r="45" spans="1:2" ht="15" thickBot="1" x14ac:dyDescent="0.4">
      <c r="A45" s="37" t="s">
        <v>25</v>
      </c>
      <c r="B45" s="31">
        <v>1667</v>
      </c>
    </row>
    <row r="46" spans="1:2" ht="15" thickBot="1" x14ac:dyDescent="0.4">
      <c r="A46" s="37" t="s">
        <v>54</v>
      </c>
      <c r="B46" s="31">
        <v>129</v>
      </c>
    </row>
    <row r="47" spans="1:2" ht="15" thickBot="1" x14ac:dyDescent="0.4">
      <c r="A47" s="37" t="s">
        <v>20</v>
      </c>
      <c r="B47" s="31">
        <v>1033</v>
      </c>
    </row>
    <row r="48" spans="1:2" ht="15" thickBot="1" x14ac:dyDescent="0.4">
      <c r="A48" s="37" t="s">
        <v>15</v>
      </c>
      <c r="B48" s="31">
        <v>6703</v>
      </c>
    </row>
    <row r="49" spans="1:2" ht="21.5" thickBot="1" x14ac:dyDescent="0.4">
      <c r="A49" s="49" t="s">
        <v>66</v>
      </c>
      <c r="B49" s="50">
        <v>8</v>
      </c>
    </row>
    <row r="50" spans="1:2" ht="15" thickBot="1" x14ac:dyDescent="0.4">
      <c r="A50" s="37" t="s">
        <v>28</v>
      </c>
      <c r="B50" s="31">
        <v>300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2141</v>
      </c>
    </row>
    <row r="53" spans="1:2" ht="15" thickBot="1" x14ac:dyDescent="0.4">
      <c r="A53" s="37" t="s">
        <v>9</v>
      </c>
      <c r="B53" s="31">
        <v>1568</v>
      </c>
    </row>
    <row r="54" spans="1:2" ht="15" thickBot="1" x14ac:dyDescent="0.4">
      <c r="A54" s="37" t="s">
        <v>56</v>
      </c>
      <c r="B54" s="31">
        <v>115</v>
      </c>
    </row>
    <row r="55" spans="1:2" ht="15" thickBot="1" x14ac:dyDescent="0.4">
      <c r="A55" s="37" t="s">
        <v>22</v>
      </c>
      <c r="B55" s="31">
        <v>919</v>
      </c>
    </row>
    <row r="56" spans="1:2" ht="15" thickBot="1" x14ac:dyDescent="0.4">
      <c r="A56" s="46" t="s">
        <v>55</v>
      </c>
      <c r="B56" s="32">
        <v>26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E38BF359-026F-41CA-9792-ABD563EAD62A}"/>
    <hyperlink ref="A11" r:id="rId2" display="https://www.worldometers.info/coronavirus/usa/florida/" xr:uid="{E6DB87BC-1B33-45AF-A77E-A088E269F26F}"/>
    <hyperlink ref="A35" r:id="rId3" display="https://www.worldometers.info/coronavirus/usa/new-york/" xr:uid="{7093AD1A-4DAC-48C7-ABE0-C4A4BA43D5E7}"/>
    <hyperlink ref="A48" r:id="rId4" display="https://www.worldometers.info/coronavirus/usa/texas/" xr:uid="{6E64054B-F92D-4DB6-A1B0-B52E89FA4561}"/>
    <hyperlink ref="A33" r:id="rId5" display="https://www.worldometers.info/coronavirus/usa/new-jersey/" xr:uid="{AE5B1C89-2F73-473B-B84B-0C77D4A0AD53}"/>
    <hyperlink ref="A12" r:id="rId6" display="https://www.worldometers.info/coronavirus/usa/georgia/" xr:uid="{074FB2C0-B7D3-4AE2-9916-A472E37B077E}"/>
    <hyperlink ref="A16" r:id="rId7" display="https://www.worldometers.info/coronavirus/usa/illinois/" xr:uid="{AE6BD593-416B-4B9A-8599-2AEF0DCF6297}"/>
    <hyperlink ref="A4" r:id="rId8" display="https://www.worldometers.info/coronavirus/usa/arizona/" xr:uid="{7A35AB19-E314-4FDB-B209-8A5485685754}"/>
    <hyperlink ref="A36" r:id="rId9" display="https://www.worldometers.info/coronavirus/usa/north-carolina/" xr:uid="{735EC454-0DCC-4486-8AB6-FF988C1C42C6}"/>
    <hyperlink ref="A24" r:id="rId10" display="https://www.worldometers.info/coronavirus/usa/massachusetts/" xr:uid="{E6EC1386-D973-4673-B97C-DEEFB6E511FC}"/>
    <hyperlink ref="A42" r:id="rId11" display="https://www.worldometers.info/coronavirus/usa/pennsylvania/" xr:uid="{9F202325-535B-4D7B-B1CF-99EB5CF4AB17}"/>
    <hyperlink ref="A21" r:id="rId12" display="https://www.worldometers.info/coronavirus/usa/louisiana/" xr:uid="{05444B0F-D53D-46DD-9074-D7BCF59F47D7}"/>
    <hyperlink ref="A47" r:id="rId13" display="https://www.worldometers.info/coronavirus/usa/tennessee/" xr:uid="{3391636D-D771-493D-96DA-2D5C2C6B6552}"/>
    <hyperlink ref="A25" r:id="rId14" display="https://www.worldometers.info/coronavirus/usa/michigan/" xr:uid="{D31AF6FF-F847-4202-8D60-9D97CFCE78AC}"/>
    <hyperlink ref="A39" r:id="rId15" display="https://www.worldometers.info/coronavirus/usa/ohio/" xr:uid="{D1939DD4-D51C-4CBB-8F7C-C939E589FDD2}"/>
    <hyperlink ref="A52" r:id="rId16" display="https://www.worldometers.info/coronavirus/usa/virginia/" xr:uid="{3DBAFE55-030D-4108-90D8-080CD3C73421}"/>
    <hyperlink ref="A45" r:id="rId17" display="https://www.worldometers.info/coronavirus/usa/south-carolina/" xr:uid="{EE004290-E311-4378-A656-9BBFCEA8A42E}"/>
    <hyperlink ref="A23" r:id="rId18" display="https://www.worldometers.info/coronavirus/usa/maryland/" xr:uid="{D07ABFFA-32DD-40AD-A489-8B6AAFB4D0EB}"/>
    <hyperlink ref="A2" r:id="rId19" display="https://www.worldometers.info/coronavirus/usa/alabama/" xr:uid="{A060EBB7-B3D9-4D44-A359-75AFCF5E0FD3}"/>
    <hyperlink ref="A17" r:id="rId20" display="https://www.worldometers.info/coronavirus/usa/indiana/" xr:uid="{4AA81283-2836-4CC1-AE81-04224B51C7ED}"/>
    <hyperlink ref="A27" r:id="rId21" display="https://www.worldometers.info/coronavirus/usa/mississippi/" xr:uid="{C605B1F3-5CEC-4C41-B659-F9F45C6D5E6B}"/>
    <hyperlink ref="A53" r:id="rId22" display="https://www.worldometers.info/coronavirus/usa/washington/" xr:uid="{76AEE77B-4FFA-4B76-B2AD-BCA9DAE3DEE8}"/>
    <hyperlink ref="A26" r:id="rId23" display="https://www.worldometers.info/coronavirus/usa/minnesota/" xr:uid="{1A4B1E69-2CBF-4337-B5EC-E6C534288B92}"/>
    <hyperlink ref="A55" r:id="rId24" display="https://www.worldometers.info/coronavirus/usa/wisconsin/" xr:uid="{A3C7CC13-A00D-45F6-8376-AAD8F998B91A}"/>
    <hyperlink ref="A8" r:id="rId25" display="https://www.worldometers.info/coronavirus/usa/connecticut/" xr:uid="{58C58F69-081E-42C8-832C-D26E29EB40EB}"/>
    <hyperlink ref="A28" r:id="rId26" display="https://www.worldometers.info/coronavirus/usa/missouri/" xr:uid="{9C525752-FEFC-44EB-B2F0-DB61AF20BDD7}"/>
    <hyperlink ref="A31" r:id="rId27" display="https://www.worldometers.info/coronavirus/usa/nevada/" xr:uid="{DD1AB928-8BCF-41A2-9708-072A812C9A3B}"/>
    <hyperlink ref="A7" r:id="rId28" display="https://www.worldometers.info/coronavirus/usa/colorado/" xr:uid="{FA89D58D-7A5A-4E6E-AC7E-DC23887D8CE0}"/>
    <hyperlink ref="A18" r:id="rId29" display="https://www.worldometers.info/coronavirus/usa/iowa/" xr:uid="{3810DE62-244F-4B2A-8A84-CDBC28280FF9}"/>
    <hyperlink ref="A5" r:id="rId30" display="https://www.worldometers.info/coronavirus/usa/arkansas/" xr:uid="{84D109F0-5DD4-4267-87C0-B47E549B16B5}"/>
    <hyperlink ref="A50" r:id="rId31" display="https://www.worldometers.info/coronavirus/usa/utah/" xr:uid="{955CB317-6B5B-43F1-B5C7-8ECA5F493884}"/>
    <hyperlink ref="A40" r:id="rId32" display="https://www.worldometers.info/coronavirus/usa/oklahoma/" xr:uid="{7DCA42B0-0968-41A2-AFD3-8643CC85CA03}"/>
    <hyperlink ref="A20" r:id="rId33" display="https://www.worldometers.info/coronavirus/usa/kentucky/" xr:uid="{20312868-A6FE-4385-8745-843296FDD867}"/>
    <hyperlink ref="A19" r:id="rId34" display="https://www.worldometers.info/coronavirus/usa/kansas/" xr:uid="{51CECEE4-1D6F-48A0-BBA1-63EF08D886A7}"/>
    <hyperlink ref="A30" r:id="rId35" display="https://www.worldometers.info/coronavirus/usa/nebraska/" xr:uid="{2D7C8E4C-61D3-42DC-84E5-3B9B4542F8EA}"/>
    <hyperlink ref="A34" r:id="rId36" display="https://www.worldometers.info/coronavirus/usa/new-mexico/" xr:uid="{4087B86F-56B7-465B-A636-C1F1211C58BA}"/>
    <hyperlink ref="A15" r:id="rId37" display="https://www.worldometers.info/coronavirus/usa/idaho/" xr:uid="{03472509-7362-4813-AFA9-71131E3E3DE5}"/>
    <hyperlink ref="A44" r:id="rId38" display="https://www.worldometers.info/coronavirus/usa/rhode-island/" xr:uid="{3A41C23C-1A59-4E48-8F4D-C1BB6D1B030A}"/>
    <hyperlink ref="A41" r:id="rId39" display="https://www.worldometers.info/coronavirus/usa/oregon/" xr:uid="{B6C11743-2411-4E43-9CFE-EC230AF37C9C}"/>
    <hyperlink ref="A9" r:id="rId40" display="https://www.worldometers.info/coronavirus/usa/delaware/" xr:uid="{6D49C6AB-3571-4036-98B4-41FA6576E3E2}"/>
    <hyperlink ref="A10" r:id="rId41" display="https://www.worldometers.info/coronavirus/usa/district-of-columbia/" xr:uid="{7017AFB5-F2B2-4181-9414-C87F5AA45193}"/>
    <hyperlink ref="A46" r:id="rId42" display="https://www.worldometers.info/coronavirus/usa/south-dakota/" xr:uid="{E80D7F33-1826-424E-94D1-59061EE3D7BD}"/>
    <hyperlink ref="A32" r:id="rId43" display="https://www.worldometers.info/coronavirus/usa/new-hampshire/" xr:uid="{8BE19F77-3F42-4CB8-9C46-C269DD4496B6}"/>
    <hyperlink ref="A54" r:id="rId44" display="https://www.worldometers.info/coronavirus/usa/west-virginia/" xr:uid="{04FA079E-85FC-4C7A-BF75-BA496FF0875E}"/>
    <hyperlink ref="A37" r:id="rId45" display="https://www.worldometers.info/coronavirus/usa/north-dakota/" xr:uid="{AE0C1E4B-91E7-4A69-B355-D0855FCC2EF1}"/>
    <hyperlink ref="A22" r:id="rId46" display="https://www.worldometers.info/coronavirus/usa/maine/" xr:uid="{318A3890-1F13-40A2-B83B-626939D07A5D}"/>
    <hyperlink ref="A29" r:id="rId47" display="https://www.worldometers.info/coronavirus/usa/montana/" xr:uid="{DE0914A9-06D9-4331-80B0-269802E20906}"/>
    <hyperlink ref="A3" r:id="rId48" display="https://www.worldometers.info/coronavirus/usa/alaska/" xr:uid="{AE6F506E-C770-4795-A84A-D2C873C7CA76}"/>
    <hyperlink ref="A56" r:id="rId49" display="https://www.worldometers.info/coronavirus/usa/wyoming/" xr:uid="{AF2078C0-64F4-47AE-B36C-2CA3419F912F}"/>
    <hyperlink ref="A14" r:id="rId50" display="https://www.worldometers.info/coronavirus/usa/hawaii/" xr:uid="{1D9A739F-6290-40EC-825D-4C0C2A6D721F}"/>
    <hyperlink ref="A51" r:id="rId51" display="https://www.worldometers.info/coronavirus/usa/vermont/" xr:uid="{67702034-801A-4EC7-87B2-D70D50F0DC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1565</v>
      </c>
    </row>
    <row r="3" spans="1:3" ht="15" thickBot="1" x14ac:dyDescent="0.4">
      <c r="B3" s="37" t="s">
        <v>52</v>
      </c>
      <c r="C3" s="31">
        <v>23</v>
      </c>
    </row>
    <row r="4" spans="1:3" ht="15" thickBot="1" x14ac:dyDescent="0.4">
      <c r="A4" s="27" t="s">
        <v>33</v>
      </c>
      <c r="B4" s="37" t="s">
        <v>33</v>
      </c>
      <c r="C4" s="31">
        <v>3626</v>
      </c>
    </row>
    <row r="5" spans="1:3" ht="15" thickBot="1" x14ac:dyDescent="0.4">
      <c r="A5" s="27" t="s">
        <v>34</v>
      </c>
      <c r="B5" s="37" t="s">
        <v>34</v>
      </c>
      <c r="C5" s="31">
        <v>442</v>
      </c>
    </row>
    <row r="6" spans="1:3" ht="15" thickBot="1" x14ac:dyDescent="0.4">
      <c r="A6" s="27" t="s">
        <v>10</v>
      </c>
      <c r="B6" s="37" t="s">
        <v>10</v>
      </c>
      <c r="C6" s="31">
        <v>9003</v>
      </c>
    </row>
    <row r="7" spans="1:3" ht="15" thickBot="1" x14ac:dyDescent="0.4">
      <c r="A7" s="27" t="s">
        <v>18</v>
      </c>
      <c r="B7" s="37" t="s">
        <v>18</v>
      </c>
      <c r="C7" s="31">
        <v>1822</v>
      </c>
    </row>
    <row r="8" spans="1:3" ht="15" thickBot="1" x14ac:dyDescent="0.4">
      <c r="A8" s="27" t="s">
        <v>23</v>
      </c>
      <c r="B8" s="37" t="s">
        <v>23</v>
      </c>
      <c r="C8" s="31">
        <v>4431</v>
      </c>
    </row>
    <row r="9" spans="1:3" ht="15" thickBot="1" x14ac:dyDescent="0.4">
      <c r="A9" s="27" t="s">
        <v>43</v>
      </c>
      <c r="B9" s="37" t="s">
        <v>43</v>
      </c>
      <c r="C9" s="31">
        <v>581</v>
      </c>
    </row>
    <row r="10" spans="1:3" ht="29.5" thickBot="1" x14ac:dyDescent="0.4">
      <c r="A10" s="27" t="s">
        <v>95</v>
      </c>
      <c r="B10" s="37" t="s">
        <v>63</v>
      </c>
      <c r="C10" s="31">
        <v>584</v>
      </c>
    </row>
    <row r="11" spans="1:3" ht="15" thickBot="1" x14ac:dyDescent="0.4">
      <c r="A11" s="27" t="s">
        <v>13</v>
      </c>
      <c r="B11" s="37" t="s">
        <v>13</v>
      </c>
      <c r="C11" s="31">
        <v>6587</v>
      </c>
    </row>
    <row r="12" spans="1:3" ht="15" thickBot="1" x14ac:dyDescent="0.4">
      <c r="A12" s="27" t="s">
        <v>16</v>
      </c>
      <c r="B12" s="37" t="s">
        <v>16</v>
      </c>
      <c r="C12" s="31">
        <v>3671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177</v>
      </c>
    </row>
    <row r="16" spans="1:3" ht="15" thickBot="1" x14ac:dyDescent="0.4">
      <c r="A16" s="27" t="s">
        <v>12</v>
      </c>
      <c r="B16" s="37" t="s">
        <v>12</v>
      </c>
      <c r="C16" s="31">
        <v>7670</v>
      </c>
    </row>
    <row r="17" spans="1:3" ht="15" thickBot="1" x14ac:dyDescent="0.4">
      <c r="A17" s="27" t="s">
        <v>27</v>
      </c>
      <c r="B17" s="37" t="s">
        <v>27</v>
      </c>
      <c r="C17" s="31">
        <v>2946</v>
      </c>
    </row>
    <row r="18" spans="1:3" ht="15" thickBot="1" x14ac:dyDescent="0.4">
      <c r="A18" s="27" t="s">
        <v>41</v>
      </c>
      <c r="B18" s="37" t="s">
        <v>41</v>
      </c>
      <c r="C18" s="31">
        <v>857</v>
      </c>
    </row>
    <row r="19" spans="1:3" ht="15" thickBot="1" x14ac:dyDescent="0.4">
      <c r="A19" s="27" t="s">
        <v>45</v>
      </c>
      <c r="B19" s="37" t="s">
        <v>45</v>
      </c>
      <c r="C19" s="31">
        <v>356</v>
      </c>
    </row>
    <row r="20" spans="1:3" ht="15" thickBot="1" x14ac:dyDescent="0.4">
      <c r="A20" s="27" t="s">
        <v>38</v>
      </c>
      <c r="B20" s="37" t="s">
        <v>38</v>
      </c>
      <c r="C20" s="31">
        <v>731</v>
      </c>
    </row>
    <row r="21" spans="1:3" ht="15" thickBot="1" x14ac:dyDescent="0.4">
      <c r="A21" s="27" t="s">
        <v>14</v>
      </c>
      <c r="B21" s="37" t="s">
        <v>14</v>
      </c>
      <c r="C21" s="31">
        <v>3929</v>
      </c>
    </row>
    <row r="22" spans="1:3" ht="15" thickBot="1" x14ac:dyDescent="0.4">
      <c r="B22" s="37" t="s">
        <v>39</v>
      </c>
      <c r="C22" s="31">
        <v>122</v>
      </c>
    </row>
    <row r="23" spans="1:3" ht="15" thickBot="1" x14ac:dyDescent="0.4">
      <c r="A23" s="27" t="s">
        <v>26</v>
      </c>
      <c r="B23" s="37" t="s">
        <v>26</v>
      </c>
      <c r="C23" s="31">
        <v>3488</v>
      </c>
    </row>
    <row r="24" spans="1:3" ht="15" thickBot="1" x14ac:dyDescent="0.4">
      <c r="A24" s="27" t="s">
        <v>17</v>
      </c>
      <c r="B24" s="37" t="s">
        <v>17</v>
      </c>
      <c r="C24" s="31">
        <v>8595</v>
      </c>
    </row>
    <row r="25" spans="1:3" ht="15" thickBot="1" x14ac:dyDescent="0.4">
      <c r="A25" s="27" t="s">
        <v>11</v>
      </c>
      <c r="B25" s="37" t="s">
        <v>11</v>
      </c>
      <c r="C25" s="31">
        <v>6443</v>
      </c>
    </row>
    <row r="26" spans="1:3" ht="15" thickBot="1" x14ac:dyDescent="0.4">
      <c r="A26" s="27" t="s">
        <v>32</v>
      </c>
      <c r="B26" s="37" t="s">
        <v>32</v>
      </c>
      <c r="C26" s="31">
        <v>1634</v>
      </c>
    </row>
    <row r="27" spans="1:3" ht="15" thickBot="1" x14ac:dyDescent="0.4">
      <c r="A27" s="27" t="s">
        <v>30</v>
      </c>
      <c r="B27" s="37" t="s">
        <v>30</v>
      </c>
      <c r="C27" s="31">
        <v>1611</v>
      </c>
    </row>
    <row r="28" spans="1:3" ht="15" thickBot="1" x14ac:dyDescent="0.4">
      <c r="A28" s="27" t="s">
        <v>35</v>
      </c>
      <c r="B28" s="37" t="s">
        <v>35</v>
      </c>
      <c r="C28" s="31">
        <v>1286</v>
      </c>
    </row>
    <row r="29" spans="1:3" ht="15" thickBot="1" x14ac:dyDescent="0.4">
      <c r="B29" s="37" t="s">
        <v>51</v>
      </c>
      <c r="C29" s="31">
        <v>55</v>
      </c>
    </row>
    <row r="30" spans="1:3" ht="15" thickBot="1" x14ac:dyDescent="0.4">
      <c r="B30" s="37" t="s">
        <v>50</v>
      </c>
      <c r="C30" s="31">
        <v>328</v>
      </c>
    </row>
    <row r="31" spans="1:3" ht="15" thickBot="1" x14ac:dyDescent="0.4">
      <c r="A31" s="27" t="s">
        <v>31</v>
      </c>
      <c r="B31" s="37" t="s">
        <v>31</v>
      </c>
      <c r="C31" s="31">
        <v>801</v>
      </c>
    </row>
    <row r="32" spans="1:3" ht="15" thickBot="1" x14ac:dyDescent="0.4">
      <c r="A32" s="27" t="s">
        <v>42</v>
      </c>
      <c r="B32" s="37" t="s">
        <v>42</v>
      </c>
      <c r="C32" s="31">
        <v>415</v>
      </c>
    </row>
    <row r="33" spans="1:3" ht="15" thickBot="1" x14ac:dyDescent="0.4">
      <c r="A33" s="27" t="s">
        <v>8</v>
      </c>
      <c r="B33" s="37" t="s">
        <v>8</v>
      </c>
      <c r="C33" s="31">
        <v>15888</v>
      </c>
    </row>
    <row r="34" spans="1:3" ht="15" thickBot="1" x14ac:dyDescent="0.4">
      <c r="A34" s="27" t="s">
        <v>44</v>
      </c>
      <c r="B34" s="37" t="s">
        <v>44</v>
      </c>
      <c r="C34" s="31">
        <v>635</v>
      </c>
    </row>
    <row r="35" spans="1:3" ht="15" thickBot="1" x14ac:dyDescent="0.4">
      <c r="A35" s="27" t="s">
        <v>7</v>
      </c>
      <c r="B35" s="37" t="s">
        <v>7</v>
      </c>
      <c r="C35" s="31">
        <v>32754</v>
      </c>
    </row>
    <row r="36" spans="1:3" ht="15" thickBot="1" x14ac:dyDescent="0.4">
      <c r="A36" s="27" t="s">
        <v>24</v>
      </c>
      <c r="B36" s="37" t="s">
        <v>24</v>
      </c>
      <c r="C36" s="31">
        <v>1929</v>
      </c>
    </row>
    <row r="37" spans="1:3" ht="15" thickBot="1" x14ac:dyDescent="0.4">
      <c r="B37" s="37" t="s">
        <v>53</v>
      </c>
      <c r="C37" s="31">
        <v>103</v>
      </c>
    </row>
    <row r="38" spans="1:3" ht="15" thickBot="1" x14ac:dyDescent="0.4">
      <c r="A38" s="27" t="s">
        <v>21</v>
      </c>
      <c r="B38" s="37" t="s">
        <v>21</v>
      </c>
      <c r="C38" s="31">
        <v>3449</v>
      </c>
    </row>
    <row r="39" spans="1:3" ht="15" thickBot="1" x14ac:dyDescent="0.4">
      <c r="A39" s="27" t="s">
        <v>46</v>
      </c>
      <c r="B39" s="37" t="s">
        <v>46</v>
      </c>
      <c r="C39" s="31">
        <v>536</v>
      </c>
    </row>
    <row r="40" spans="1:3" ht="15" thickBot="1" x14ac:dyDescent="0.4">
      <c r="A40" s="27" t="s">
        <v>37</v>
      </c>
      <c r="B40" s="37" t="s">
        <v>37</v>
      </c>
      <c r="C40" s="31">
        <v>316</v>
      </c>
    </row>
    <row r="41" spans="1:3" ht="15" thickBot="1" x14ac:dyDescent="0.4">
      <c r="A41" s="27" t="s">
        <v>19</v>
      </c>
      <c r="B41" s="37" t="s">
        <v>19</v>
      </c>
      <c r="C41" s="31">
        <v>7269</v>
      </c>
    </row>
    <row r="42" spans="1:3" ht="13" thickBot="1" x14ac:dyDescent="0.4">
      <c r="A42" s="27" t="s">
        <v>65</v>
      </c>
      <c r="B42" s="3" t="s">
        <v>65</v>
      </c>
      <c r="C42" s="31">
        <v>214</v>
      </c>
    </row>
    <row r="43" spans="1:3" ht="15" thickBot="1" x14ac:dyDescent="0.4">
      <c r="B43" s="37" t="s">
        <v>40</v>
      </c>
      <c r="C43" s="31">
        <v>1007</v>
      </c>
    </row>
    <row r="44" spans="1:3" ht="15" thickBot="1" x14ac:dyDescent="0.4">
      <c r="A44" s="27" t="s">
        <v>25</v>
      </c>
      <c r="B44" s="37" t="s">
        <v>25</v>
      </c>
      <c r="C44" s="31">
        <v>1667</v>
      </c>
    </row>
    <row r="45" spans="1:3" ht="15" thickBot="1" x14ac:dyDescent="0.4">
      <c r="A45" s="27" t="s">
        <v>54</v>
      </c>
      <c r="B45" s="37" t="s">
        <v>54</v>
      </c>
      <c r="C45" s="31">
        <v>129</v>
      </c>
    </row>
    <row r="46" spans="1:3" ht="15" thickBot="1" x14ac:dyDescent="0.4">
      <c r="A46" s="27" t="s">
        <v>20</v>
      </c>
      <c r="B46" s="37" t="s">
        <v>20</v>
      </c>
      <c r="C46" s="31">
        <v>1033</v>
      </c>
    </row>
    <row r="47" spans="1:3" ht="15" thickBot="1" x14ac:dyDescent="0.4">
      <c r="A47" s="27" t="s">
        <v>15</v>
      </c>
      <c r="B47" s="37" t="s">
        <v>15</v>
      </c>
      <c r="C47" s="31">
        <v>6703</v>
      </c>
    </row>
    <row r="48" spans="1:3" ht="15" thickBot="1" x14ac:dyDescent="0.4">
      <c r="A48" s="27" t="s">
        <v>28</v>
      </c>
      <c r="B48" s="37" t="s">
        <v>28</v>
      </c>
      <c r="C48" s="31">
        <v>300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2141</v>
      </c>
    </row>
    <row r="51" spans="1:3" ht="15" thickBot="1" x14ac:dyDescent="0.4">
      <c r="A51" s="27" t="s">
        <v>9</v>
      </c>
      <c r="B51" s="37" t="s">
        <v>9</v>
      </c>
      <c r="C51" s="31">
        <v>1568</v>
      </c>
    </row>
    <row r="52" spans="1:3" ht="15" thickBot="1" x14ac:dyDescent="0.4">
      <c r="B52" s="37" t="s">
        <v>56</v>
      </c>
      <c r="C52" s="31">
        <v>115</v>
      </c>
    </row>
    <row r="53" spans="1:3" ht="15" thickBot="1" x14ac:dyDescent="0.4">
      <c r="A53" s="27" t="s">
        <v>22</v>
      </c>
      <c r="B53" s="37" t="s">
        <v>22</v>
      </c>
      <c r="C53" s="31">
        <v>919</v>
      </c>
    </row>
    <row r="54" spans="1:3" ht="15" thickBot="1" x14ac:dyDescent="0.4">
      <c r="A54" s="27" t="s">
        <v>55</v>
      </c>
      <c r="B54" s="46" t="s">
        <v>55</v>
      </c>
      <c r="C54" s="32">
        <v>26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F590D582-A5D0-4578-9846-122E64A946DC}"/>
    <hyperlink ref="B11" r:id="rId2" display="https://www.worldometers.info/coronavirus/usa/florida/" xr:uid="{FC10ED97-0A6B-4188-99CC-BB9CF600D175}"/>
    <hyperlink ref="B35" r:id="rId3" display="https://www.worldometers.info/coronavirus/usa/new-york/" xr:uid="{BC39D75F-2DDE-4BD9-A0FF-D47782BC4805}"/>
    <hyperlink ref="B47" r:id="rId4" display="https://www.worldometers.info/coronavirus/usa/texas/" xr:uid="{146A213A-0D97-4D58-A2F2-667754BBD2E7}"/>
    <hyperlink ref="B33" r:id="rId5" display="https://www.worldometers.info/coronavirus/usa/new-jersey/" xr:uid="{2635530E-7FC1-413C-987A-C9BB5E17D661}"/>
    <hyperlink ref="B12" r:id="rId6" display="https://www.worldometers.info/coronavirus/usa/georgia/" xr:uid="{77D0B9C1-EDE2-430A-B564-86E566B72AFD}"/>
    <hyperlink ref="B16" r:id="rId7" display="https://www.worldometers.info/coronavirus/usa/illinois/" xr:uid="{8AA04189-F18A-4933-B69D-474F106AFBB8}"/>
    <hyperlink ref="B4" r:id="rId8" display="https://www.worldometers.info/coronavirus/usa/arizona/" xr:uid="{3C246FD9-6FF1-4C44-A3CF-ACA681D0EB0E}"/>
    <hyperlink ref="B36" r:id="rId9" display="https://www.worldometers.info/coronavirus/usa/north-carolina/" xr:uid="{10A09907-4A90-4093-9EFF-DA14519BF95E}"/>
    <hyperlink ref="B24" r:id="rId10" display="https://www.worldometers.info/coronavirus/usa/massachusetts/" xr:uid="{595A283F-DE00-4627-82AB-48CF62E479B5}"/>
    <hyperlink ref="B41" r:id="rId11" display="https://www.worldometers.info/coronavirus/usa/pennsylvania/" xr:uid="{D7C92E23-8955-497D-BCDF-2463F65DF1FB}"/>
    <hyperlink ref="B21" r:id="rId12" display="https://www.worldometers.info/coronavirus/usa/louisiana/" xr:uid="{C0687FD1-5A20-4D6F-BF6E-88D5ED860C06}"/>
    <hyperlink ref="B46" r:id="rId13" display="https://www.worldometers.info/coronavirus/usa/tennessee/" xr:uid="{10E6AA02-73DD-4B66-9E2D-D0C52DDEBAEC}"/>
    <hyperlink ref="B25" r:id="rId14" display="https://www.worldometers.info/coronavirus/usa/michigan/" xr:uid="{E2999255-DDCC-4F23-BB6E-915A37827A92}"/>
    <hyperlink ref="B38" r:id="rId15" display="https://www.worldometers.info/coronavirus/usa/ohio/" xr:uid="{A34AB5A7-834E-4F84-BB34-15422ECE0F46}"/>
    <hyperlink ref="B50" r:id="rId16" display="https://www.worldometers.info/coronavirus/usa/virginia/" xr:uid="{8A3C0178-9418-47C5-8B53-1600C1109AF9}"/>
    <hyperlink ref="B44" r:id="rId17" display="https://www.worldometers.info/coronavirus/usa/south-carolina/" xr:uid="{D60AF2F5-E1DB-447D-BBDF-DF04896BFB8C}"/>
    <hyperlink ref="B23" r:id="rId18" display="https://www.worldometers.info/coronavirus/usa/maryland/" xr:uid="{7638EE4A-AB3B-43A6-99C7-6869F03D11B1}"/>
    <hyperlink ref="B2" r:id="rId19" display="https://www.worldometers.info/coronavirus/usa/alabama/" xr:uid="{1E8FC17C-7D32-4495-9E01-2814C0B0D7A1}"/>
    <hyperlink ref="B17" r:id="rId20" display="https://www.worldometers.info/coronavirus/usa/indiana/" xr:uid="{105ECF88-2748-467C-8765-BDB4D016B2B2}"/>
    <hyperlink ref="B27" r:id="rId21" display="https://www.worldometers.info/coronavirus/usa/mississippi/" xr:uid="{B56CA1A9-DC10-47DB-B1C5-005AA61E0DCE}"/>
    <hyperlink ref="B51" r:id="rId22" display="https://www.worldometers.info/coronavirus/usa/washington/" xr:uid="{13D77658-6D3A-495B-B416-F51BBFA99CB0}"/>
    <hyperlink ref="B26" r:id="rId23" display="https://www.worldometers.info/coronavirus/usa/minnesota/" xr:uid="{A54289C3-78BC-4FC2-A6D2-E0D8AEB6C323}"/>
    <hyperlink ref="B53" r:id="rId24" display="https://www.worldometers.info/coronavirus/usa/wisconsin/" xr:uid="{D04DCA3A-3C84-4C94-BBEF-43161DA67F4D}"/>
    <hyperlink ref="B8" r:id="rId25" display="https://www.worldometers.info/coronavirus/usa/connecticut/" xr:uid="{35C699C4-3379-4317-A106-830785EB34AD}"/>
    <hyperlink ref="B28" r:id="rId26" display="https://www.worldometers.info/coronavirus/usa/missouri/" xr:uid="{2C16EF44-0F01-445D-8206-DBF9BE4F51B7}"/>
    <hyperlink ref="B31" r:id="rId27" display="https://www.worldometers.info/coronavirus/usa/nevada/" xr:uid="{44A6FCB7-24E4-46EC-84F5-5E2450F7A386}"/>
    <hyperlink ref="B7" r:id="rId28" display="https://www.worldometers.info/coronavirus/usa/colorado/" xr:uid="{C2F363A0-E81D-4753-80AD-2294DBF619EB}"/>
    <hyperlink ref="B18" r:id="rId29" display="https://www.worldometers.info/coronavirus/usa/iowa/" xr:uid="{6737DBE4-A8E7-4CDC-B573-3945B286D5DF}"/>
    <hyperlink ref="B5" r:id="rId30" display="https://www.worldometers.info/coronavirus/usa/arkansas/" xr:uid="{69B7B758-C790-4A0A-AA49-401C6E47BA58}"/>
    <hyperlink ref="B48" r:id="rId31" display="https://www.worldometers.info/coronavirus/usa/utah/" xr:uid="{0AFDF475-9972-441F-B2C5-70686F461D1C}"/>
    <hyperlink ref="B39" r:id="rId32" display="https://www.worldometers.info/coronavirus/usa/oklahoma/" xr:uid="{4EF32D0B-34F8-44FB-8FB3-9AAFE25A7DF0}"/>
    <hyperlink ref="B20" r:id="rId33" display="https://www.worldometers.info/coronavirus/usa/kentucky/" xr:uid="{85E02357-6A20-4F0D-AA06-B37C43806CFA}"/>
    <hyperlink ref="B19" r:id="rId34" display="https://www.worldometers.info/coronavirus/usa/kansas/" xr:uid="{8F679828-BCF5-4A76-B48C-8093DE573752}"/>
    <hyperlink ref="B30" r:id="rId35" display="https://www.worldometers.info/coronavirus/usa/nebraska/" xr:uid="{96A73573-AEA7-4032-A143-F414370533C6}"/>
    <hyperlink ref="B34" r:id="rId36" display="https://www.worldometers.info/coronavirus/usa/new-mexico/" xr:uid="{56CB0351-E3B8-4819-97D6-D0C9939AE1A4}"/>
    <hyperlink ref="B15" r:id="rId37" display="https://www.worldometers.info/coronavirus/usa/idaho/" xr:uid="{9E442C04-5EC8-47EE-9A91-73A66C1DE970}"/>
    <hyperlink ref="B43" r:id="rId38" display="https://www.worldometers.info/coronavirus/usa/rhode-island/" xr:uid="{A2D132CC-135F-4A98-81E8-742B9388BD0E}"/>
    <hyperlink ref="B40" r:id="rId39" display="https://www.worldometers.info/coronavirus/usa/oregon/" xr:uid="{6EC38FD5-D39A-499A-B559-2D56773FA9C5}"/>
    <hyperlink ref="B9" r:id="rId40" display="https://www.worldometers.info/coronavirus/usa/delaware/" xr:uid="{D7BFFF50-C3C9-4B6B-842A-3787D229CF16}"/>
    <hyperlink ref="B10" r:id="rId41" display="https://www.worldometers.info/coronavirus/usa/district-of-columbia/" xr:uid="{3D21F4B8-CE8A-49BC-8A88-C79374AEBCB8}"/>
    <hyperlink ref="B45" r:id="rId42" display="https://www.worldometers.info/coronavirus/usa/south-dakota/" xr:uid="{41CD1F4C-B86E-4544-8804-2C4311AD1889}"/>
    <hyperlink ref="B32" r:id="rId43" display="https://www.worldometers.info/coronavirus/usa/new-hampshire/" xr:uid="{DBA66F74-F2E7-493C-B5FA-04289D09384E}"/>
    <hyperlink ref="B52" r:id="rId44" display="https://www.worldometers.info/coronavirus/usa/west-virginia/" xr:uid="{6365238E-BFBA-42BA-B2EE-80287040F2A3}"/>
    <hyperlink ref="B37" r:id="rId45" display="https://www.worldometers.info/coronavirus/usa/north-dakota/" xr:uid="{9FF3CA65-E531-485E-BD54-5F4D3D12190E}"/>
    <hyperlink ref="B22" r:id="rId46" display="https://www.worldometers.info/coronavirus/usa/maine/" xr:uid="{E77F6175-F6EF-419C-A60A-4DAC13263A24}"/>
    <hyperlink ref="B29" r:id="rId47" display="https://www.worldometers.info/coronavirus/usa/montana/" xr:uid="{F074C82B-A789-42C0-BA5D-DA7BF28E0324}"/>
    <hyperlink ref="B3" r:id="rId48" display="https://www.worldometers.info/coronavirus/usa/alaska/" xr:uid="{8FCEAD59-F064-41C8-9CC6-0BC1FEEB75FE}"/>
    <hyperlink ref="B54" r:id="rId49" display="https://www.worldometers.info/coronavirus/usa/wyoming/" xr:uid="{74D66D61-914A-4994-B862-EB7CFCA47101}"/>
    <hyperlink ref="B14" r:id="rId50" display="https://www.worldometers.info/coronavirus/usa/hawaii/" xr:uid="{638E8199-B842-4D60-993B-FE503D9478BE}"/>
    <hyperlink ref="B49" r:id="rId51" display="https://www.worldometers.info/coronavirus/usa/vermont/" xr:uid="{D3BD17F2-38FF-4BBF-BE04-536089AC5A7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2020-07-31T10:20:56Z</dcterms:modified>
</cp:coreProperties>
</file>