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8" documentId="8_{ED30DA3D-E484-4C88-9DD1-EC7850D0FB6B}" xr6:coauthVersionLast="45" xr6:coauthVersionMax="45" xr10:uidLastSave="{4B054745-8A88-4A06-AD74-087EB8B6C8E1}"/>
  <bookViews>
    <workbookView xWindow="16395" yWindow="-20340" windowWidth="23190" windowHeight="1942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3" l="1"/>
  <c r="L31" i="3"/>
  <c r="L21" i="3"/>
  <c r="L32" i="3"/>
  <c r="L8" i="3"/>
  <c r="L45" i="3"/>
  <c r="L44" i="3"/>
  <c r="L24" i="3"/>
  <c r="L37" i="3"/>
  <c r="L2" i="3"/>
  <c r="L27" i="3"/>
  <c r="L40" i="3"/>
  <c r="L33" i="3"/>
  <c r="L50" i="3"/>
  <c r="L12" i="3"/>
  <c r="L9" i="3"/>
  <c r="L4" i="3"/>
  <c r="L30" i="3"/>
  <c r="L17" i="3"/>
  <c r="L18" i="3"/>
  <c r="L6" i="3"/>
  <c r="L20" i="3"/>
  <c r="L16" i="3"/>
  <c r="L53" i="3"/>
  <c r="L15" i="3"/>
  <c r="L41" i="3"/>
  <c r="L5" i="3"/>
  <c r="L22" i="3"/>
  <c r="L19" i="3"/>
  <c r="L55" i="3"/>
  <c r="L23" i="3"/>
  <c r="L26" i="3"/>
  <c r="L35" i="3"/>
  <c r="L48" i="3"/>
  <c r="L29" i="3"/>
  <c r="L7" i="3"/>
  <c r="L36" i="3"/>
  <c r="L39" i="3"/>
  <c r="L28" i="3"/>
  <c r="L47" i="3"/>
  <c r="L11" i="3"/>
  <c r="L56" i="3"/>
  <c r="L52" i="3"/>
  <c r="L54" i="3"/>
  <c r="L34" i="3"/>
  <c r="L42" i="3"/>
  <c r="L10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<sst xmlns="http://schemas.openxmlformats.org/spreadsheetml/2006/main" count="318" uniqueCount="99">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</sst>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10"/>
      <color rgb="FF363945"/>
      <name val="Arial"/>
      <family val="2"/>
    </font>
    <font>
      <b/>
      <sz val="10"/>
      <color rgb="FFFFFFFF"/>
      <name val="Arial"/>
      <family val="2"/>
    </font>
    <font>
      <sz val="9"/>
      <color rgb="FF36394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165" fontId="12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1" fontId="10" fillId="0" borderId="0" xfId="4" applyNumberFormat="1" applyAlignment="1">
      <alignment horizontal="left" vertical="center"/>
    </xf>
    <xf numFmtId="0" fontId="5" fillId="5" borderId="3" xfId="3" applyFont="1" applyFill="1" applyBorder="1" applyAlignment="1">
      <alignment horizontal="right" vertical="top" wrapText="1"/>
    </xf>
    <xf numFmtId="165" fontId="13" fillId="0" borderId="0" xfId="2" applyNumberFormat="1" applyFont="1"/>
    <xf numFmtId="0" fontId="5" fillId="2" borderId="3" xfId="3" applyFont="1" applyFill="1" applyBorder="1" applyAlignment="1">
      <alignment horizontal="right" vertical="top" wrapText="1"/>
    </xf>
    <xf numFmtId="0" fontId="14" fillId="2" borderId="3" xfId="0" applyFont="1" applyFill="1" applyBorder="1" applyAlignment="1">
      <alignment horizontal="right" vertical="top" wrapText="1"/>
    </xf>
    <xf numFmtId="0" fontId="0" fillId="0" borderId="0" xfId="0" applyFont="1"/>
    <xf numFmtId="0" fontId="14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3" fontId="15" fillId="2" borderId="3" xfId="0" applyNumberFormat="1" applyFont="1" applyFill="1" applyBorder="1" applyAlignment="1">
      <alignment horizontal="right" vertical="top" wrapText="1"/>
    </xf>
    <xf numFmtId="0" fontId="15" fillId="2" borderId="3" xfId="0" applyFont="1" applyFill="1" applyBorder="1" applyAlignment="1">
      <alignment horizontal="right" vertical="top" wrapText="1"/>
    </xf>
    <xf numFmtId="0" fontId="15" fillId="3" borderId="3" xfId="0" applyFont="1" applyFill="1" applyBorder="1" applyAlignment="1">
      <alignment horizontal="right" vertical="top" wrapText="1"/>
    </xf>
    <xf numFmtId="0" fontId="16" fillId="4" borderId="3" xfId="0" applyFont="1" applyFill="1" applyBorder="1" applyAlignment="1">
      <alignment horizontal="righ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right" vertical="top" wrapText="1"/>
    </xf>
    <xf numFmtId="3" fontId="15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15" fillId="2" borderId="3" xfId="0" applyNumberFormat="1" applyFont="1" applyFill="1" applyBorder="1" applyAlignment="1">
      <alignment horizontal="right" vertical="top" wrapText="1"/>
    </xf>
    <xf numFmtId="1" fontId="15" fillId="2" borderId="7" xfId="0" applyNumberFormat="1" applyFont="1" applyFill="1" applyBorder="1" applyAlignment="1">
      <alignment horizontal="right" vertical="top" wrapText="1"/>
    </xf>
    <xf numFmtId="0" fontId="17" fillId="2" borderId="4" xfId="0" applyFont="1" applyFill="1" applyBorder="1" applyAlignment="1">
      <alignment horizontal="left" vertical="top" wrapText="1"/>
    </xf>
    <xf numFmtId="1" fontId="17" fillId="2" borderId="3" xfId="0" applyNumberFormat="1" applyFont="1" applyFill="1" applyBorder="1" applyAlignment="1">
      <alignment horizontal="right" vertical="top" wrapText="1"/>
    </xf>
    <xf numFmtId="0" fontId="17" fillId="2" borderId="6" xfId="0" applyFont="1" applyFill="1" applyBorder="1" applyAlignment="1">
      <alignment horizontal="left" vertical="top" wrapText="1"/>
    </xf>
    <xf numFmtId="1" fontId="17" fillId="2" borderId="7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18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50" t="s">
        <v>68</v>
      </c>
      <c r="L1" s="50"/>
      <c r="M1" s="50"/>
      <c r="N1" s="8">
        <v>1.4999999999999999E-2</v>
      </c>
      <c r="O1" s="8"/>
      <c r="P1" s="51" t="s">
        <v>77</v>
      </c>
      <c r="Q1" s="51"/>
      <c r="R1" s="51"/>
      <c r="S1" s="51"/>
      <c r="T1" s="51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252094</v>
      </c>
      <c r="C5" s="2"/>
      <c r="D5" s="1">
        <v>18929</v>
      </c>
      <c r="E5" s="2"/>
      <c r="F5" s="1">
        <v>209278</v>
      </c>
      <c r="G5" s="1">
        <v>12850</v>
      </c>
      <c r="H5" s="2">
        <v>965</v>
      </c>
      <c r="I5" s="1">
        <v>633861</v>
      </c>
      <c r="J5" s="1">
        <v>32309</v>
      </c>
      <c r="K5" s="9"/>
      <c r="L5" s="28">
        <f t="shared" ref="L5:L35" si="0">D5/B5</f>
        <v>7.5087070695851549E-2</v>
      </c>
      <c r="M5" s="6">
        <f t="shared" ref="M5:M35" si="1">D5/$N$1</f>
        <v>1261933.3333333335</v>
      </c>
      <c r="N5" s="7">
        <f t="shared" ref="N5:N35" si="2">ABS(F5-M5)/M5</f>
        <v>0.83416081145332566</v>
      </c>
      <c r="O5" s="7"/>
      <c r="P5" s="24">
        <f t="shared" ref="P5:P35" si="3">$P$2*$M5</f>
        <v>189290.00000000003</v>
      </c>
      <c r="Q5" s="24">
        <f t="shared" ref="Q5:Q35" si="4">$Q$2*$M5</f>
        <v>757160.00000000012</v>
      </c>
      <c r="R5" s="24">
        <f t="shared" ref="R5:R35" si="5">$R$2*$M5</f>
        <v>315483.33333333337</v>
      </c>
      <c r="S5" s="24">
        <f t="shared" ref="S5:S35" si="6">$S$2*$M5</f>
        <v>157741.66666666669</v>
      </c>
      <c r="T5" s="24">
        <f t="shared" ref="T5:T35" si="7">$T$2*$M5</f>
        <v>18929</v>
      </c>
      <c r="U5" s="21">
        <f t="shared" ref="U5:U35" si="8">M5-T5</f>
        <v>1243004.3333333335</v>
      </c>
    </row>
    <row r="6" spans="1:21" ht="15" thickBot="1" x14ac:dyDescent="0.4">
      <c r="A6" s="5" t="s">
        <v>8</v>
      </c>
      <c r="B6" s="1">
        <v>88806</v>
      </c>
      <c r="C6" s="2"/>
      <c r="D6" s="1">
        <v>4377</v>
      </c>
      <c r="E6" s="2"/>
      <c r="F6" s="1">
        <v>83158</v>
      </c>
      <c r="G6" s="1">
        <v>9999</v>
      </c>
      <c r="H6" s="2">
        <v>493</v>
      </c>
      <c r="I6" s="1">
        <v>179682</v>
      </c>
      <c r="J6" s="1">
        <v>20230</v>
      </c>
      <c r="K6" s="9"/>
      <c r="L6" s="28">
        <f t="shared" si="0"/>
        <v>4.9287210323626783E-2</v>
      </c>
      <c r="M6" s="6">
        <f t="shared" si="1"/>
        <v>291800</v>
      </c>
      <c r="N6" s="7">
        <f t="shared" si="2"/>
        <v>0.715017135023989</v>
      </c>
      <c r="O6" s="7"/>
      <c r="P6" s="24">
        <f t="shared" si="3"/>
        <v>43770</v>
      </c>
      <c r="Q6" s="24">
        <f t="shared" si="4"/>
        <v>175080</v>
      </c>
      <c r="R6" s="24">
        <f t="shared" si="5"/>
        <v>72950</v>
      </c>
      <c r="S6" s="24">
        <f t="shared" si="6"/>
        <v>36475</v>
      </c>
      <c r="T6" s="24">
        <f t="shared" si="7"/>
        <v>4377</v>
      </c>
      <c r="U6" s="21">
        <f t="shared" si="8"/>
        <v>287423</v>
      </c>
    </row>
    <row r="7" spans="1:21" ht="15" thickBot="1" x14ac:dyDescent="0.4">
      <c r="A7" s="5" t="s">
        <v>17</v>
      </c>
      <c r="B7" s="1">
        <v>39643</v>
      </c>
      <c r="C7" s="2"/>
      <c r="D7" s="1">
        <v>1809</v>
      </c>
      <c r="E7" s="2"/>
      <c r="F7" s="1">
        <v>29716</v>
      </c>
      <c r="G7" s="1">
        <v>5804</v>
      </c>
      <c r="H7" s="2">
        <v>265</v>
      </c>
      <c r="I7" s="1">
        <v>169398</v>
      </c>
      <c r="J7" s="1">
        <v>24801</v>
      </c>
      <c r="K7" s="9"/>
      <c r="L7" s="28">
        <f t="shared" si="0"/>
        <v>4.5632267991827055E-2</v>
      </c>
      <c r="M7" s="6">
        <f t="shared" si="1"/>
        <v>120600</v>
      </c>
      <c r="N7" s="7">
        <f t="shared" si="2"/>
        <v>0.75359867330016583</v>
      </c>
      <c r="O7" s="7"/>
      <c r="P7" s="24">
        <f t="shared" si="3"/>
        <v>18090</v>
      </c>
      <c r="Q7" s="24">
        <f t="shared" si="4"/>
        <v>72360</v>
      </c>
      <c r="R7" s="24">
        <f t="shared" si="5"/>
        <v>30150</v>
      </c>
      <c r="S7" s="24">
        <f t="shared" si="6"/>
        <v>15075</v>
      </c>
      <c r="T7" s="24">
        <f t="shared" si="7"/>
        <v>1809</v>
      </c>
      <c r="U7" s="21">
        <f t="shared" si="8"/>
        <v>118791</v>
      </c>
    </row>
    <row r="8" spans="1:21" ht="15" thickBot="1" x14ac:dyDescent="0.4">
      <c r="A8" s="5" t="s">
        <v>19</v>
      </c>
      <c r="B8" s="1">
        <v>33914</v>
      </c>
      <c r="C8" s="2"/>
      <c r="D8" s="1">
        <v>1348</v>
      </c>
      <c r="E8" s="2"/>
      <c r="F8" s="1">
        <v>31916</v>
      </c>
      <c r="G8" s="1">
        <v>2651</v>
      </c>
      <c r="H8" s="2">
        <v>105</v>
      </c>
      <c r="I8" s="1">
        <v>162952</v>
      </c>
      <c r="J8" s="1">
        <v>12739</v>
      </c>
      <c r="K8" s="9"/>
      <c r="L8" s="28">
        <f t="shared" si="0"/>
        <v>3.9747596862652591E-2</v>
      </c>
      <c r="M8" s="6">
        <f t="shared" si="1"/>
        <v>89866.666666666672</v>
      </c>
      <c r="N8" s="7">
        <f t="shared" si="2"/>
        <v>0.64485163204747775</v>
      </c>
      <c r="O8" s="7"/>
      <c r="P8" s="24">
        <f t="shared" si="3"/>
        <v>13480</v>
      </c>
      <c r="Q8" s="24">
        <f t="shared" si="4"/>
        <v>53920</v>
      </c>
      <c r="R8" s="24">
        <f t="shared" si="5"/>
        <v>22466.666666666668</v>
      </c>
      <c r="S8" s="24">
        <f t="shared" si="6"/>
        <v>11233.333333333334</v>
      </c>
      <c r="T8" s="24">
        <f t="shared" si="7"/>
        <v>1348</v>
      </c>
      <c r="U8" s="21">
        <f t="shared" si="8"/>
        <v>88518.666666666672</v>
      </c>
    </row>
    <row r="9" spans="1:21" ht="15" thickBot="1" x14ac:dyDescent="0.4">
      <c r="A9" s="5" t="s">
        <v>10</v>
      </c>
      <c r="B9" s="1">
        <v>33865</v>
      </c>
      <c r="C9" s="4">
        <v>179</v>
      </c>
      <c r="D9" s="1">
        <v>1227</v>
      </c>
      <c r="E9" s="3">
        <v>4</v>
      </c>
      <c r="F9" s="1">
        <v>31288</v>
      </c>
      <c r="G9" s="2">
        <v>865</v>
      </c>
      <c r="H9" s="2">
        <v>31</v>
      </c>
      <c r="I9" s="1">
        <v>280900</v>
      </c>
      <c r="J9" s="1">
        <v>7175</v>
      </c>
      <c r="K9" s="9"/>
      <c r="L9" s="28">
        <f t="shared" si="0"/>
        <v>3.6232098036320687E-2</v>
      </c>
      <c r="M9" s="6">
        <f t="shared" si="1"/>
        <v>81800</v>
      </c>
      <c r="N9" s="7">
        <f t="shared" si="2"/>
        <v>0.61750611246943765</v>
      </c>
      <c r="O9" s="7"/>
      <c r="P9" s="24">
        <f t="shared" si="3"/>
        <v>12270</v>
      </c>
      <c r="Q9" s="24">
        <f t="shared" si="4"/>
        <v>49080</v>
      </c>
      <c r="R9" s="24">
        <f t="shared" si="5"/>
        <v>20450</v>
      </c>
      <c r="S9" s="24">
        <f t="shared" si="6"/>
        <v>10225</v>
      </c>
      <c r="T9" s="24">
        <f t="shared" si="7"/>
        <v>1227</v>
      </c>
      <c r="U9" s="21">
        <f t="shared" si="8"/>
        <v>80573</v>
      </c>
    </row>
    <row r="10" spans="1:21" ht="15" thickBot="1" x14ac:dyDescent="0.4">
      <c r="A10" s="5" t="s">
        <v>11</v>
      </c>
      <c r="B10" s="1">
        <v>32000</v>
      </c>
      <c r="C10" s="2"/>
      <c r="D10" s="1">
        <v>2468</v>
      </c>
      <c r="E10" s="2"/>
      <c r="F10" s="1">
        <v>26295</v>
      </c>
      <c r="G10" s="1">
        <v>3214</v>
      </c>
      <c r="H10" s="2">
        <v>248</v>
      </c>
      <c r="I10" s="1">
        <v>118265</v>
      </c>
      <c r="J10" s="1">
        <v>11877</v>
      </c>
      <c r="K10" s="9"/>
      <c r="L10" s="28">
        <f t="shared" si="0"/>
        <v>7.7124999999999999E-2</v>
      </c>
      <c r="M10" s="6">
        <f t="shared" si="1"/>
        <v>164533.33333333334</v>
      </c>
      <c r="N10" s="7">
        <f t="shared" si="2"/>
        <v>0.84018435980551054</v>
      </c>
      <c r="O10" s="7"/>
      <c r="P10" s="24">
        <f t="shared" si="3"/>
        <v>24680</v>
      </c>
      <c r="Q10" s="24">
        <f t="shared" si="4"/>
        <v>98720</v>
      </c>
      <c r="R10" s="24">
        <f t="shared" si="5"/>
        <v>41133.333333333336</v>
      </c>
      <c r="S10" s="24">
        <f t="shared" si="6"/>
        <v>20566.666666666668</v>
      </c>
      <c r="T10" s="24">
        <f t="shared" si="7"/>
        <v>2468</v>
      </c>
      <c r="U10" s="21">
        <f t="shared" si="8"/>
        <v>162065.33333333334</v>
      </c>
    </row>
    <row r="11" spans="1:21" ht="15" thickBot="1" x14ac:dyDescent="0.4">
      <c r="A11" s="5" t="s">
        <v>12</v>
      </c>
      <c r="B11" s="1">
        <v>31508</v>
      </c>
      <c r="C11" s="2"/>
      <c r="D11" s="1">
        <v>1349</v>
      </c>
      <c r="E11" s="2"/>
      <c r="F11" s="1">
        <v>29553</v>
      </c>
      <c r="G11" s="1">
        <v>2457</v>
      </c>
      <c r="H11" s="2">
        <v>105</v>
      </c>
      <c r="I11" s="1">
        <v>148358</v>
      </c>
      <c r="J11" s="1">
        <v>11571</v>
      </c>
      <c r="K11" s="9"/>
      <c r="L11" s="28">
        <f t="shared" si="0"/>
        <v>4.2814523295670939E-2</v>
      </c>
      <c r="M11" s="6">
        <f t="shared" si="1"/>
        <v>89933.333333333343</v>
      </c>
      <c r="N11" s="7">
        <f t="shared" si="2"/>
        <v>0.67138991845811713</v>
      </c>
      <c r="O11" s="7"/>
      <c r="P11" s="24">
        <f t="shared" si="3"/>
        <v>13490.000000000002</v>
      </c>
      <c r="Q11" s="24">
        <f t="shared" si="4"/>
        <v>53960.000000000007</v>
      </c>
      <c r="R11" s="24">
        <f t="shared" si="5"/>
        <v>22483.333333333336</v>
      </c>
      <c r="S11" s="24">
        <f t="shared" si="6"/>
        <v>11241.666666666668</v>
      </c>
      <c r="T11" s="24">
        <f t="shared" si="7"/>
        <v>1349</v>
      </c>
      <c r="U11" s="21">
        <f t="shared" si="8"/>
        <v>88584.333333333343</v>
      </c>
    </row>
    <row r="12" spans="1:21" ht="15" thickBot="1" x14ac:dyDescent="0.4">
      <c r="A12" s="5" t="s">
        <v>13</v>
      </c>
      <c r="B12" s="1">
        <v>27058</v>
      </c>
      <c r="C12" s="2"/>
      <c r="D12" s="2">
        <v>823</v>
      </c>
      <c r="E12" s="2"/>
      <c r="F12" s="1">
        <v>25549</v>
      </c>
      <c r="G12" s="1">
        <v>1314</v>
      </c>
      <c r="H12" s="2">
        <v>40</v>
      </c>
      <c r="I12" s="1">
        <v>273552</v>
      </c>
      <c r="J12" s="1">
        <v>13280</v>
      </c>
      <c r="K12" s="9"/>
      <c r="L12" s="28">
        <f t="shared" si="0"/>
        <v>3.0416143100007391E-2</v>
      </c>
      <c r="M12" s="6">
        <f t="shared" si="1"/>
        <v>54866.666666666672</v>
      </c>
      <c r="N12" s="7">
        <f t="shared" si="2"/>
        <v>0.5343438639125152</v>
      </c>
      <c r="O12" s="7"/>
      <c r="P12" s="24">
        <f t="shared" si="3"/>
        <v>8230</v>
      </c>
      <c r="Q12" s="24">
        <f t="shared" si="4"/>
        <v>32920</v>
      </c>
      <c r="R12" s="24">
        <f t="shared" si="5"/>
        <v>13716.666666666668</v>
      </c>
      <c r="S12" s="24">
        <f t="shared" si="6"/>
        <v>6858.3333333333339</v>
      </c>
      <c r="T12" s="24">
        <f t="shared" si="7"/>
        <v>823</v>
      </c>
      <c r="U12" s="21">
        <f t="shared" si="8"/>
        <v>54043.666666666672</v>
      </c>
    </row>
    <row r="13" spans="1:21" ht="15" thickBot="1" x14ac:dyDescent="0.4">
      <c r="A13" s="5" t="s">
        <v>14</v>
      </c>
      <c r="B13" s="1">
        <v>24523</v>
      </c>
      <c r="C13" s="2"/>
      <c r="D13" s="1">
        <v>1328</v>
      </c>
      <c r="E13" s="2"/>
      <c r="F13" s="1">
        <v>23145</v>
      </c>
      <c r="G13" s="1">
        <v>5258</v>
      </c>
      <c r="H13" s="2">
        <v>285</v>
      </c>
      <c r="I13" s="1">
        <v>141835</v>
      </c>
      <c r="J13" s="1">
        <v>30413</v>
      </c>
      <c r="K13" s="10"/>
      <c r="L13" s="28">
        <f t="shared" si="0"/>
        <v>5.4153243893487746E-2</v>
      </c>
      <c r="M13" s="6">
        <f t="shared" si="1"/>
        <v>88533.333333333343</v>
      </c>
      <c r="N13" s="7">
        <f t="shared" si="2"/>
        <v>0.7385730421686747</v>
      </c>
      <c r="O13" s="7"/>
      <c r="P13" s="24">
        <f t="shared" si="3"/>
        <v>13280.000000000002</v>
      </c>
      <c r="Q13" s="24">
        <f t="shared" si="4"/>
        <v>53120.000000000007</v>
      </c>
      <c r="R13" s="24">
        <f t="shared" si="5"/>
        <v>22133.333333333336</v>
      </c>
      <c r="S13" s="24">
        <f t="shared" si="6"/>
        <v>11066.666666666668</v>
      </c>
      <c r="T13" s="24">
        <f t="shared" si="7"/>
        <v>1328</v>
      </c>
      <c r="U13" s="21">
        <f t="shared" si="8"/>
        <v>87205.333333333343</v>
      </c>
    </row>
    <row r="14" spans="1:21" ht="15" thickBot="1" x14ac:dyDescent="0.4">
      <c r="A14" s="5" t="s">
        <v>15</v>
      </c>
      <c r="B14" s="1">
        <v>19822</v>
      </c>
      <c r="C14" s="2"/>
      <c r="D14" s="2">
        <v>505</v>
      </c>
      <c r="E14" s="2"/>
      <c r="F14" s="1">
        <v>14511</v>
      </c>
      <c r="G14" s="2">
        <v>711</v>
      </c>
      <c r="H14" s="2">
        <v>18</v>
      </c>
      <c r="I14" s="1">
        <v>190394</v>
      </c>
      <c r="J14" s="1">
        <v>6828</v>
      </c>
      <c r="K14" s="9"/>
      <c r="L14" s="28">
        <f t="shared" si="0"/>
        <v>2.5476743012814045E-2</v>
      </c>
      <c r="M14" s="6">
        <f t="shared" si="1"/>
        <v>33666.666666666672</v>
      </c>
      <c r="N14" s="7">
        <f t="shared" si="2"/>
        <v>0.56898019801980204</v>
      </c>
      <c r="O14" s="7"/>
      <c r="P14" s="24">
        <f t="shared" si="3"/>
        <v>5050.0000000000009</v>
      </c>
      <c r="Q14" s="24">
        <f t="shared" si="4"/>
        <v>20200.000000000004</v>
      </c>
      <c r="R14" s="24">
        <f t="shared" si="5"/>
        <v>8416.6666666666679</v>
      </c>
      <c r="S14" s="24">
        <f t="shared" si="6"/>
        <v>4208.3333333333339</v>
      </c>
      <c r="T14" s="24">
        <f t="shared" si="7"/>
        <v>505.00000000000006</v>
      </c>
      <c r="U14" s="21">
        <f t="shared" si="8"/>
        <v>33161.666666666672</v>
      </c>
    </row>
    <row r="15" spans="1:21" ht="15" thickBot="1" x14ac:dyDescent="0.4">
      <c r="A15" s="5" t="s">
        <v>23</v>
      </c>
      <c r="B15" s="1">
        <v>19815</v>
      </c>
      <c r="C15" s="2"/>
      <c r="D15" s="1">
        <v>1331</v>
      </c>
      <c r="E15" s="2"/>
      <c r="F15" s="1">
        <v>18419</v>
      </c>
      <c r="G15" s="1">
        <v>5533</v>
      </c>
      <c r="H15" s="2">
        <v>372</v>
      </c>
      <c r="I15" s="1">
        <v>62806</v>
      </c>
      <c r="J15" s="1">
        <v>17536</v>
      </c>
      <c r="K15" s="9"/>
      <c r="L15" s="28">
        <f t="shared" si="0"/>
        <v>6.717133484733788E-2</v>
      </c>
      <c r="M15" s="6">
        <f t="shared" si="1"/>
        <v>88733.333333333343</v>
      </c>
      <c r="N15" s="7">
        <f t="shared" si="2"/>
        <v>0.79242299023290763</v>
      </c>
      <c r="O15" s="7"/>
      <c r="P15" s="24">
        <f t="shared" si="3"/>
        <v>13310.000000000002</v>
      </c>
      <c r="Q15" s="24">
        <f t="shared" si="4"/>
        <v>53240.000000000007</v>
      </c>
      <c r="R15" s="24">
        <f t="shared" si="5"/>
        <v>22183.333333333336</v>
      </c>
      <c r="S15" s="24">
        <f t="shared" si="6"/>
        <v>11091.666666666668</v>
      </c>
      <c r="T15" s="24">
        <f t="shared" si="7"/>
        <v>1331</v>
      </c>
      <c r="U15" s="21">
        <f t="shared" si="8"/>
        <v>87402.333333333343</v>
      </c>
    </row>
    <row r="16" spans="1:21" ht="15" thickBot="1" x14ac:dyDescent="0.4">
      <c r="A16" s="5" t="s">
        <v>16</v>
      </c>
      <c r="B16" s="1">
        <v>19399</v>
      </c>
      <c r="C16" s="2"/>
      <c r="D16" s="2">
        <v>775</v>
      </c>
      <c r="E16" s="2"/>
      <c r="F16" s="1">
        <v>18593</v>
      </c>
      <c r="G16" s="1">
        <v>1884</v>
      </c>
      <c r="H16" s="2">
        <v>75</v>
      </c>
      <c r="I16" s="1">
        <v>84328</v>
      </c>
      <c r="J16" s="1">
        <v>8189</v>
      </c>
      <c r="K16" s="9"/>
      <c r="L16" s="28">
        <f t="shared" si="0"/>
        <v>3.9950512913036758E-2</v>
      </c>
      <c r="M16" s="6">
        <f t="shared" si="1"/>
        <v>51666.666666666672</v>
      </c>
      <c r="N16" s="7">
        <f t="shared" si="2"/>
        <v>0.64013548387096775</v>
      </c>
      <c r="O16" s="7"/>
      <c r="P16" s="24">
        <f t="shared" si="3"/>
        <v>7750</v>
      </c>
      <c r="Q16" s="24">
        <f t="shared" si="4"/>
        <v>31000</v>
      </c>
      <c r="R16" s="24">
        <f t="shared" si="5"/>
        <v>12916.666666666668</v>
      </c>
      <c r="S16" s="24">
        <f t="shared" si="6"/>
        <v>6458.3333333333339</v>
      </c>
      <c r="T16" s="24">
        <f t="shared" si="7"/>
        <v>775</v>
      </c>
      <c r="U16" s="21">
        <f t="shared" si="8"/>
        <v>50891.666666666672</v>
      </c>
    </row>
    <row r="17" spans="1:21" ht="15" thickBot="1" x14ac:dyDescent="0.4">
      <c r="A17" s="5" t="s">
        <v>26</v>
      </c>
      <c r="B17" s="1">
        <v>13684</v>
      </c>
      <c r="C17" s="2"/>
      <c r="D17" s="2">
        <v>582</v>
      </c>
      <c r="E17" s="2"/>
      <c r="F17" s="1">
        <v>12185</v>
      </c>
      <c r="G17" s="1">
        <v>2279</v>
      </c>
      <c r="H17" s="2">
        <v>97</v>
      </c>
      <c r="I17" s="1">
        <v>71397</v>
      </c>
      <c r="J17" s="1">
        <v>11893</v>
      </c>
      <c r="K17" s="10"/>
      <c r="L17" s="28">
        <f t="shared" si="0"/>
        <v>4.253142356036247E-2</v>
      </c>
      <c r="M17" s="6">
        <f t="shared" si="1"/>
        <v>38800</v>
      </c>
      <c r="N17" s="7">
        <f t="shared" si="2"/>
        <v>0.68595360824742269</v>
      </c>
      <c r="O17" s="7"/>
      <c r="P17" s="24">
        <f t="shared" si="3"/>
        <v>5820</v>
      </c>
      <c r="Q17" s="24">
        <f t="shared" si="4"/>
        <v>23280</v>
      </c>
      <c r="R17" s="24">
        <f t="shared" si="5"/>
        <v>9700</v>
      </c>
      <c r="S17" s="24">
        <f t="shared" si="6"/>
        <v>4850</v>
      </c>
      <c r="T17" s="24">
        <f t="shared" si="7"/>
        <v>582</v>
      </c>
      <c r="U17" s="21">
        <f t="shared" si="8"/>
        <v>38218</v>
      </c>
    </row>
    <row r="18" spans="1:21" ht="15" thickBot="1" x14ac:dyDescent="0.4">
      <c r="A18" s="5" t="s">
        <v>21</v>
      </c>
      <c r="B18" s="1">
        <v>12919</v>
      </c>
      <c r="C18" s="2"/>
      <c r="D18" s="2">
        <v>509</v>
      </c>
      <c r="E18" s="2"/>
      <c r="F18" s="1">
        <v>12290</v>
      </c>
      <c r="G18" s="1">
        <v>1110</v>
      </c>
      <c r="H18" s="2">
        <v>44</v>
      </c>
      <c r="I18" s="1">
        <v>90839</v>
      </c>
      <c r="J18" s="1">
        <v>7803</v>
      </c>
      <c r="K18" s="9"/>
      <c r="L18" s="28">
        <f t="shared" si="0"/>
        <v>3.9399334313801375E-2</v>
      </c>
      <c r="M18" s="6">
        <f t="shared" si="1"/>
        <v>33933.333333333336</v>
      </c>
      <c r="N18" s="7">
        <f t="shared" si="2"/>
        <v>0.63781925343811396</v>
      </c>
      <c r="O18" s="7"/>
      <c r="P18" s="24">
        <f t="shared" si="3"/>
        <v>5090</v>
      </c>
      <c r="Q18" s="24">
        <f t="shared" si="4"/>
        <v>20360</v>
      </c>
      <c r="R18" s="24">
        <f t="shared" si="5"/>
        <v>8483.3333333333339</v>
      </c>
      <c r="S18" s="24">
        <f t="shared" si="6"/>
        <v>4241.666666666667</v>
      </c>
      <c r="T18" s="24">
        <f t="shared" si="7"/>
        <v>509</v>
      </c>
      <c r="U18" s="21">
        <f t="shared" si="8"/>
        <v>33424.333333333336</v>
      </c>
    </row>
    <row r="19" spans="1:21" ht="15" thickBot="1" x14ac:dyDescent="0.4">
      <c r="A19" s="5" t="s">
        <v>9</v>
      </c>
      <c r="B19" s="1">
        <v>12085</v>
      </c>
      <c r="C19" s="2"/>
      <c r="D19" s="2">
        <v>652</v>
      </c>
      <c r="E19" s="2"/>
      <c r="F19" s="1">
        <v>9651</v>
      </c>
      <c r="G19" s="1">
        <v>1657</v>
      </c>
      <c r="H19" s="2">
        <v>89</v>
      </c>
      <c r="I19" s="1">
        <v>141011</v>
      </c>
      <c r="J19" s="1">
        <v>19332</v>
      </c>
      <c r="K19" s="9"/>
      <c r="L19" s="28">
        <f t="shared" si="0"/>
        <v>5.3951179147703768E-2</v>
      </c>
      <c r="M19" s="6">
        <f t="shared" si="1"/>
        <v>43466.666666666672</v>
      </c>
      <c r="N19" s="7">
        <f t="shared" si="2"/>
        <v>0.777967791411043</v>
      </c>
      <c r="O19" s="7"/>
      <c r="P19" s="24">
        <f t="shared" si="3"/>
        <v>6520.0000000000009</v>
      </c>
      <c r="Q19" s="24">
        <f t="shared" si="4"/>
        <v>26080.000000000004</v>
      </c>
      <c r="R19" s="24">
        <f t="shared" si="5"/>
        <v>10866.666666666668</v>
      </c>
      <c r="S19" s="24">
        <f t="shared" si="6"/>
        <v>5433.3333333333339</v>
      </c>
      <c r="T19" s="24">
        <f t="shared" si="7"/>
        <v>652</v>
      </c>
      <c r="U19" s="21">
        <f t="shared" si="8"/>
        <v>42814.666666666672</v>
      </c>
    </row>
    <row r="20" spans="1:21" ht="15" thickBot="1" x14ac:dyDescent="0.4">
      <c r="A20" s="5" t="s">
        <v>27</v>
      </c>
      <c r="B20" s="1">
        <v>11686</v>
      </c>
      <c r="C20" s="2"/>
      <c r="D20" s="2">
        <v>569</v>
      </c>
      <c r="E20" s="2"/>
      <c r="F20" s="1">
        <v>11103</v>
      </c>
      <c r="G20" s="1">
        <v>1761</v>
      </c>
      <c r="H20" s="2">
        <v>86</v>
      </c>
      <c r="I20" s="1">
        <v>64639</v>
      </c>
      <c r="J20" s="1">
        <v>9739</v>
      </c>
      <c r="K20" s="9"/>
      <c r="L20" s="28">
        <f t="shared" si="0"/>
        <v>4.8690741057675853E-2</v>
      </c>
      <c r="M20" s="6">
        <f t="shared" si="1"/>
        <v>37933.333333333336</v>
      </c>
      <c r="N20" s="7">
        <f t="shared" si="2"/>
        <v>0.70730228471001755</v>
      </c>
      <c r="O20" s="7"/>
      <c r="P20" s="24">
        <f t="shared" si="3"/>
        <v>5690</v>
      </c>
      <c r="Q20" s="24">
        <f t="shared" si="4"/>
        <v>22760</v>
      </c>
      <c r="R20" s="24">
        <f t="shared" si="5"/>
        <v>9483.3333333333339</v>
      </c>
      <c r="S20" s="24">
        <f t="shared" si="6"/>
        <v>4741.666666666667</v>
      </c>
      <c r="T20" s="24">
        <f t="shared" si="7"/>
        <v>569</v>
      </c>
      <c r="U20" s="21">
        <f t="shared" si="8"/>
        <v>37364.333333333336</v>
      </c>
    </row>
    <row r="21" spans="1:21" ht="15" thickBot="1" x14ac:dyDescent="0.4">
      <c r="A21" s="5" t="s">
        <v>18</v>
      </c>
      <c r="B21" s="1">
        <v>10106</v>
      </c>
      <c r="C21" s="2"/>
      <c r="D21" s="2">
        <v>449</v>
      </c>
      <c r="E21" s="2"/>
      <c r="F21" s="1">
        <v>9159</v>
      </c>
      <c r="G21" s="1">
        <v>1827</v>
      </c>
      <c r="H21" s="2">
        <v>81</v>
      </c>
      <c r="I21" s="1">
        <v>47466</v>
      </c>
      <c r="J21" s="1">
        <v>8582</v>
      </c>
      <c r="K21" s="10"/>
      <c r="L21" s="28">
        <f t="shared" si="0"/>
        <v>4.4429052048288148E-2</v>
      </c>
      <c r="M21" s="6">
        <f t="shared" si="1"/>
        <v>29933.333333333336</v>
      </c>
      <c r="N21" s="7">
        <f t="shared" si="2"/>
        <v>0.69402004454342991</v>
      </c>
      <c r="O21" s="7"/>
      <c r="P21" s="24">
        <f t="shared" si="3"/>
        <v>4490</v>
      </c>
      <c r="Q21" s="24">
        <f t="shared" si="4"/>
        <v>17960</v>
      </c>
      <c r="R21" s="24">
        <f t="shared" si="5"/>
        <v>7483.3333333333339</v>
      </c>
      <c r="S21" s="24">
        <f t="shared" si="6"/>
        <v>3741.666666666667</v>
      </c>
      <c r="T21" s="24">
        <f t="shared" si="7"/>
        <v>449</v>
      </c>
      <c r="U21" s="21">
        <f t="shared" si="8"/>
        <v>29484.333333333336</v>
      </c>
    </row>
    <row r="22" spans="1:21" ht="15" thickBot="1" x14ac:dyDescent="0.4">
      <c r="A22" s="5" t="s">
        <v>29</v>
      </c>
      <c r="B22" s="1">
        <v>8990</v>
      </c>
      <c r="C22" s="2"/>
      <c r="D22" s="2">
        <v>300</v>
      </c>
      <c r="E22" s="2"/>
      <c r="F22" s="1">
        <v>7366</v>
      </c>
      <c r="G22" s="1">
        <v>1068</v>
      </c>
      <c r="H22" s="2">
        <v>36</v>
      </c>
      <c r="I22" s="1">
        <v>56735</v>
      </c>
      <c r="J22" s="1">
        <v>6743</v>
      </c>
      <c r="K22" s="9"/>
      <c r="L22" s="28">
        <f t="shared" si="0"/>
        <v>3.3370411568409343E-2</v>
      </c>
      <c r="M22" s="6">
        <f t="shared" si="1"/>
        <v>20000</v>
      </c>
      <c r="N22" s="7">
        <f t="shared" si="2"/>
        <v>0.63170000000000004</v>
      </c>
      <c r="O22" s="7"/>
      <c r="P22" s="24">
        <f t="shared" si="3"/>
        <v>3000</v>
      </c>
      <c r="Q22" s="24">
        <f t="shared" si="4"/>
        <v>12000</v>
      </c>
      <c r="R22" s="24">
        <f t="shared" si="5"/>
        <v>5000</v>
      </c>
      <c r="S22" s="24">
        <f t="shared" si="6"/>
        <v>2500</v>
      </c>
      <c r="T22" s="24">
        <f t="shared" si="7"/>
        <v>300</v>
      </c>
      <c r="U22" s="21">
        <f t="shared" si="8"/>
        <v>19700</v>
      </c>
    </row>
    <row r="23" spans="1:21" ht="15" thickBot="1" x14ac:dyDescent="0.4">
      <c r="A23" s="5" t="s">
        <v>20</v>
      </c>
      <c r="B23" s="1">
        <v>7238</v>
      </c>
      <c r="C23" s="2"/>
      <c r="D23" s="2">
        <v>152</v>
      </c>
      <c r="E23" s="2"/>
      <c r="F23" s="1">
        <v>3852</v>
      </c>
      <c r="G23" s="1">
        <v>1088</v>
      </c>
      <c r="H23" s="2">
        <v>23</v>
      </c>
      <c r="I23" s="1">
        <v>97098</v>
      </c>
      <c r="J23" s="1">
        <v>14599</v>
      </c>
      <c r="K23" s="9"/>
      <c r="L23" s="28">
        <f t="shared" si="0"/>
        <v>2.1000276319425255E-2</v>
      </c>
      <c r="M23" s="6">
        <f t="shared" si="1"/>
        <v>10133.333333333334</v>
      </c>
      <c r="N23" s="7">
        <f t="shared" si="2"/>
        <v>0.61986842105263162</v>
      </c>
      <c r="O23" s="7"/>
      <c r="P23" s="24">
        <f t="shared" si="3"/>
        <v>1520</v>
      </c>
      <c r="Q23" s="24">
        <f t="shared" si="4"/>
        <v>6080</v>
      </c>
      <c r="R23" s="24">
        <f t="shared" si="5"/>
        <v>2533.3333333333335</v>
      </c>
      <c r="S23" s="24">
        <f t="shared" si="6"/>
        <v>1266.6666666666667</v>
      </c>
      <c r="T23" s="24">
        <f t="shared" si="7"/>
        <v>152</v>
      </c>
      <c r="U23" s="21">
        <f t="shared" si="8"/>
        <v>9981.3333333333339</v>
      </c>
    </row>
    <row r="24" spans="1:21" ht="15" thickBot="1" x14ac:dyDescent="0.4">
      <c r="A24" s="5" t="s">
        <v>24</v>
      </c>
      <c r="B24" s="1">
        <v>6867</v>
      </c>
      <c r="C24" s="2"/>
      <c r="D24" s="2">
        <v>210</v>
      </c>
      <c r="E24" s="2"/>
      <c r="F24" s="1">
        <v>5774</v>
      </c>
      <c r="G24" s="2">
        <v>676</v>
      </c>
      <c r="H24" s="2">
        <v>21</v>
      </c>
      <c r="I24" s="1">
        <v>79484</v>
      </c>
      <c r="J24" s="1">
        <v>7827</v>
      </c>
      <c r="K24" s="9"/>
      <c r="L24" s="28">
        <f t="shared" si="0"/>
        <v>3.0581039755351681E-2</v>
      </c>
      <c r="M24" s="6">
        <f t="shared" si="1"/>
        <v>14000</v>
      </c>
      <c r="N24" s="7">
        <f t="shared" si="2"/>
        <v>0.58757142857142852</v>
      </c>
      <c r="O24" s="7"/>
      <c r="P24" s="24">
        <f t="shared" si="3"/>
        <v>2100</v>
      </c>
      <c r="Q24" s="24">
        <f t="shared" si="4"/>
        <v>8400</v>
      </c>
      <c r="R24" s="24">
        <f t="shared" si="5"/>
        <v>3500</v>
      </c>
      <c r="S24" s="24">
        <f t="shared" si="6"/>
        <v>1750</v>
      </c>
      <c r="T24" s="24">
        <f t="shared" si="7"/>
        <v>210</v>
      </c>
      <c r="U24" s="21">
        <f t="shared" si="8"/>
        <v>13790</v>
      </c>
    </row>
    <row r="25" spans="1:21" ht="15" thickBot="1" x14ac:dyDescent="0.4">
      <c r="A25" s="5" t="s">
        <v>35</v>
      </c>
      <c r="B25" s="1">
        <v>5831</v>
      </c>
      <c r="C25" s="2"/>
      <c r="D25" s="2">
        <v>205</v>
      </c>
      <c r="E25" s="2"/>
      <c r="F25" s="1">
        <v>5079</v>
      </c>
      <c r="G25" s="2">
        <v>957</v>
      </c>
      <c r="H25" s="2">
        <v>34</v>
      </c>
      <c r="I25" s="1">
        <v>56986</v>
      </c>
      <c r="J25" s="1">
        <v>9357</v>
      </c>
      <c r="K25" s="9"/>
      <c r="L25" s="28">
        <f t="shared" si="0"/>
        <v>3.5156919910821469E-2</v>
      </c>
      <c r="M25" s="6">
        <f t="shared" si="1"/>
        <v>13666.666666666668</v>
      </c>
      <c r="N25" s="7">
        <f t="shared" si="2"/>
        <v>0.62836585365853659</v>
      </c>
      <c r="O25" s="7"/>
      <c r="P25" s="24">
        <f t="shared" si="3"/>
        <v>2050</v>
      </c>
      <c r="Q25" s="24">
        <f t="shared" si="4"/>
        <v>8200</v>
      </c>
      <c r="R25" s="24">
        <f t="shared" si="5"/>
        <v>3416.666666666667</v>
      </c>
      <c r="S25" s="24">
        <f t="shared" si="6"/>
        <v>1708.3333333333335</v>
      </c>
      <c r="T25" s="24">
        <f t="shared" si="7"/>
        <v>205</v>
      </c>
      <c r="U25" s="21">
        <f t="shared" si="8"/>
        <v>13461.666666666668</v>
      </c>
    </row>
    <row r="26" spans="1:21" ht="15" thickBot="1" x14ac:dyDescent="0.4">
      <c r="A26" s="5" t="s">
        <v>40</v>
      </c>
      <c r="B26" s="1">
        <v>5090</v>
      </c>
      <c r="C26" s="2"/>
      <c r="D26" s="2">
        <v>155</v>
      </c>
      <c r="E26" s="2"/>
      <c r="F26" s="1">
        <v>4925</v>
      </c>
      <c r="G26" s="1">
        <v>4817</v>
      </c>
      <c r="H26" s="2">
        <v>147</v>
      </c>
      <c r="I26" s="1">
        <v>37080</v>
      </c>
      <c r="J26" s="1">
        <v>35093</v>
      </c>
      <c r="K26" s="9"/>
      <c r="L26" s="28">
        <f t="shared" si="0"/>
        <v>3.0451866404715127E-2</v>
      </c>
      <c r="M26" s="6">
        <f t="shared" si="1"/>
        <v>10333.333333333334</v>
      </c>
      <c r="N26" s="7">
        <f t="shared" si="2"/>
        <v>0.52338709677419359</v>
      </c>
      <c r="O26" s="7"/>
      <c r="P26" s="24">
        <f t="shared" si="3"/>
        <v>1550</v>
      </c>
      <c r="Q26" s="24">
        <f t="shared" si="4"/>
        <v>6200</v>
      </c>
      <c r="R26" s="24">
        <f t="shared" si="5"/>
        <v>2583.3333333333335</v>
      </c>
      <c r="S26" s="24">
        <f t="shared" si="6"/>
        <v>1291.6666666666667</v>
      </c>
      <c r="T26" s="24">
        <f t="shared" si="7"/>
        <v>155</v>
      </c>
      <c r="U26" s="21">
        <f t="shared" si="8"/>
        <v>10178.333333333334</v>
      </c>
    </row>
    <row r="27" spans="1:21" ht="15" thickBot="1" x14ac:dyDescent="0.4">
      <c r="A27" s="5" t="s">
        <v>36</v>
      </c>
      <c r="B27" s="1">
        <v>5078</v>
      </c>
      <c r="C27" s="2"/>
      <c r="D27" s="2">
        <v>164</v>
      </c>
      <c r="E27" s="2"/>
      <c r="F27" s="1">
        <v>4894</v>
      </c>
      <c r="G27" s="1">
        <v>1044</v>
      </c>
      <c r="H27" s="2">
        <v>34</v>
      </c>
      <c r="I27" s="1">
        <v>45712</v>
      </c>
      <c r="J27" s="1">
        <v>9397</v>
      </c>
      <c r="K27" s="10"/>
      <c r="L27" s="28">
        <f t="shared" si="0"/>
        <v>3.2296179598267034E-2</v>
      </c>
      <c r="M27" s="6">
        <f t="shared" si="1"/>
        <v>10933.333333333334</v>
      </c>
      <c r="N27" s="7">
        <f t="shared" si="2"/>
        <v>0.5523780487804878</v>
      </c>
      <c r="O27" s="7"/>
      <c r="P27" s="24">
        <f t="shared" si="3"/>
        <v>1640</v>
      </c>
      <c r="Q27" s="24">
        <f t="shared" si="4"/>
        <v>6560</v>
      </c>
      <c r="R27" s="24">
        <f t="shared" si="5"/>
        <v>2733.3333333333335</v>
      </c>
      <c r="S27" s="24">
        <f t="shared" si="6"/>
        <v>1366.6666666666667</v>
      </c>
      <c r="T27" s="24">
        <f t="shared" si="7"/>
        <v>164</v>
      </c>
      <c r="U27" s="21">
        <f t="shared" si="8"/>
        <v>10769.333333333334</v>
      </c>
    </row>
    <row r="28" spans="1:21" ht="15" thickBot="1" x14ac:dyDescent="0.4">
      <c r="A28" s="5" t="s">
        <v>33</v>
      </c>
      <c r="B28" s="1">
        <v>5064</v>
      </c>
      <c r="C28" s="2"/>
      <c r="D28" s="2">
        <v>187</v>
      </c>
      <c r="E28" s="2"/>
      <c r="F28" s="1">
        <v>4807</v>
      </c>
      <c r="G28" s="2">
        <v>729</v>
      </c>
      <c r="H28" s="2">
        <v>27</v>
      </c>
      <c r="I28" s="1">
        <v>54500</v>
      </c>
      <c r="J28" s="1">
        <v>7845</v>
      </c>
      <c r="K28" s="10"/>
      <c r="L28" s="28">
        <f t="shared" si="0"/>
        <v>3.6927330173775669E-2</v>
      </c>
      <c r="M28" s="6">
        <f t="shared" si="1"/>
        <v>12466.666666666668</v>
      </c>
      <c r="N28" s="7">
        <f t="shared" si="2"/>
        <v>0.61441176470588243</v>
      </c>
      <c r="O28" s="7"/>
      <c r="P28" s="24">
        <f t="shared" si="3"/>
        <v>1870</v>
      </c>
      <c r="Q28" s="24">
        <f t="shared" si="4"/>
        <v>7480</v>
      </c>
      <c r="R28" s="24">
        <f t="shared" si="5"/>
        <v>3116.666666666667</v>
      </c>
      <c r="S28" s="24">
        <f t="shared" si="6"/>
        <v>1558.3333333333335</v>
      </c>
      <c r="T28" s="24">
        <f t="shared" si="7"/>
        <v>187</v>
      </c>
      <c r="U28" s="21">
        <f t="shared" si="8"/>
        <v>12279.666666666668</v>
      </c>
    </row>
    <row r="29" spans="1:21" ht="15" thickBot="1" x14ac:dyDescent="0.4">
      <c r="A29" s="5" t="s">
        <v>30</v>
      </c>
      <c r="B29" s="1">
        <v>4512</v>
      </c>
      <c r="C29" s="2"/>
      <c r="D29" s="2">
        <v>169</v>
      </c>
      <c r="E29" s="2"/>
      <c r="F29" s="1">
        <v>4343</v>
      </c>
      <c r="G29" s="1">
        <v>1510</v>
      </c>
      <c r="H29" s="2">
        <v>57</v>
      </c>
      <c r="I29" s="1">
        <v>51434</v>
      </c>
      <c r="J29" s="1">
        <v>17209</v>
      </c>
      <c r="K29" s="9"/>
      <c r="L29" s="28">
        <f t="shared" si="0"/>
        <v>3.745567375886525E-2</v>
      </c>
      <c r="M29" s="6">
        <f t="shared" si="1"/>
        <v>11266.666666666668</v>
      </c>
      <c r="N29" s="7">
        <f t="shared" si="2"/>
        <v>0.61452662721893492</v>
      </c>
      <c r="O29" s="7"/>
      <c r="P29" s="24">
        <f t="shared" si="3"/>
        <v>1690.0000000000002</v>
      </c>
      <c r="Q29" s="24">
        <f t="shared" si="4"/>
        <v>6760.0000000000009</v>
      </c>
      <c r="R29" s="24">
        <f t="shared" si="5"/>
        <v>2816.666666666667</v>
      </c>
      <c r="S29" s="24">
        <f t="shared" si="6"/>
        <v>1408.3333333333335</v>
      </c>
      <c r="T29" s="24">
        <f t="shared" si="7"/>
        <v>169</v>
      </c>
      <c r="U29" s="21">
        <f t="shared" si="8"/>
        <v>11097.666666666668</v>
      </c>
    </row>
    <row r="30" spans="1:21" ht="15" thickBot="1" x14ac:dyDescent="0.4">
      <c r="A30" s="5" t="s">
        <v>22</v>
      </c>
      <c r="B30" s="1">
        <v>4499</v>
      </c>
      <c r="C30" s="2"/>
      <c r="D30" s="2">
        <v>230</v>
      </c>
      <c r="E30" s="2"/>
      <c r="F30" s="1">
        <v>4075</v>
      </c>
      <c r="G30" s="2">
        <v>779</v>
      </c>
      <c r="H30" s="2">
        <v>40</v>
      </c>
      <c r="I30" s="1">
        <v>51102</v>
      </c>
      <c r="J30" s="1">
        <v>8844</v>
      </c>
      <c r="K30" s="9"/>
      <c r="L30" s="28">
        <f t="shared" si="0"/>
        <v>5.1122471660368971E-2</v>
      </c>
      <c r="M30" s="6">
        <f t="shared" si="1"/>
        <v>15333.333333333334</v>
      </c>
      <c r="N30" s="7">
        <f t="shared" si="2"/>
        <v>0.73423913043478262</v>
      </c>
      <c r="O30" s="7"/>
      <c r="P30" s="24">
        <f t="shared" si="3"/>
        <v>2300</v>
      </c>
      <c r="Q30" s="24">
        <f t="shared" si="4"/>
        <v>9200</v>
      </c>
      <c r="R30" s="24">
        <f t="shared" si="5"/>
        <v>3833.3333333333335</v>
      </c>
      <c r="S30" s="24">
        <f t="shared" si="6"/>
        <v>1916.6666666666667</v>
      </c>
      <c r="T30" s="24">
        <f t="shared" si="7"/>
        <v>230</v>
      </c>
      <c r="U30" s="21">
        <f t="shared" si="8"/>
        <v>15103.333333333334</v>
      </c>
    </row>
    <row r="31" spans="1:21" ht="15" thickBot="1" x14ac:dyDescent="0.4">
      <c r="A31" s="5" t="s">
        <v>25</v>
      </c>
      <c r="B31" s="1">
        <v>4439</v>
      </c>
      <c r="C31" s="2"/>
      <c r="D31" s="2">
        <v>124</v>
      </c>
      <c r="E31" s="2"/>
      <c r="F31" s="1">
        <v>1577</v>
      </c>
      <c r="G31" s="2">
        <v>896</v>
      </c>
      <c r="H31" s="2">
        <v>25</v>
      </c>
      <c r="I31" s="1">
        <v>40480</v>
      </c>
      <c r="J31" s="1">
        <v>8168</v>
      </c>
      <c r="K31" s="9"/>
      <c r="L31" s="28">
        <f t="shared" si="0"/>
        <v>2.7934219418788014E-2</v>
      </c>
      <c r="M31" s="6">
        <f t="shared" si="1"/>
        <v>8266.6666666666679</v>
      </c>
      <c r="N31" s="7">
        <f t="shared" si="2"/>
        <v>0.80923387096774191</v>
      </c>
      <c r="O31" s="7"/>
      <c r="P31" s="24">
        <f t="shared" si="3"/>
        <v>1240.0000000000002</v>
      </c>
      <c r="Q31" s="24">
        <f t="shared" si="4"/>
        <v>4960.0000000000009</v>
      </c>
      <c r="R31" s="24">
        <f t="shared" si="5"/>
        <v>2066.666666666667</v>
      </c>
      <c r="S31" s="24">
        <f t="shared" si="6"/>
        <v>1033.3333333333335</v>
      </c>
      <c r="T31" s="24">
        <f t="shared" si="7"/>
        <v>124.00000000000001</v>
      </c>
      <c r="U31" s="21">
        <f t="shared" si="8"/>
        <v>8142.6666666666679</v>
      </c>
    </row>
    <row r="32" spans="1:21" ht="15" thickBot="1" x14ac:dyDescent="0.4">
      <c r="A32" s="5" t="s">
        <v>31</v>
      </c>
      <c r="B32" s="1">
        <v>3830</v>
      </c>
      <c r="C32" s="2"/>
      <c r="D32" s="2">
        <v>158</v>
      </c>
      <c r="E32" s="2"/>
      <c r="F32" s="1">
        <v>2503</v>
      </c>
      <c r="G32" s="1">
        <v>1310</v>
      </c>
      <c r="H32" s="2">
        <v>54</v>
      </c>
      <c r="I32" s="1">
        <v>39528</v>
      </c>
      <c r="J32" s="1">
        <v>13524</v>
      </c>
      <c r="K32" s="9"/>
      <c r="L32" s="28">
        <f t="shared" si="0"/>
        <v>4.1253263707571798E-2</v>
      </c>
      <c r="M32" s="32">
        <f t="shared" si="1"/>
        <v>10533.333333333334</v>
      </c>
      <c r="N32" s="33">
        <f t="shared" si="2"/>
        <v>0.76237341772151901</v>
      </c>
      <c r="O32" s="7"/>
      <c r="P32" s="24">
        <f t="shared" si="3"/>
        <v>1580</v>
      </c>
      <c r="Q32" s="24">
        <f t="shared" si="4"/>
        <v>6320</v>
      </c>
      <c r="R32" s="24">
        <f t="shared" si="5"/>
        <v>2633.3333333333335</v>
      </c>
      <c r="S32" s="24">
        <f t="shared" si="6"/>
        <v>1316.6666666666667</v>
      </c>
      <c r="T32" s="24">
        <f t="shared" si="7"/>
        <v>158</v>
      </c>
      <c r="U32" s="21">
        <f t="shared" si="8"/>
        <v>10375.333333333334</v>
      </c>
    </row>
    <row r="33" spans="1:21" ht="15" thickBot="1" x14ac:dyDescent="0.4">
      <c r="A33" s="5" t="s">
        <v>28</v>
      </c>
      <c r="B33" s="1">
        <v>3213</v>
      </c>
      <c r="C33" s="2"/>
      <c r="D33" s="2">
        <v>28</v>
      </c>
      <c r="E33" s="2"/>
      <c r="F33" s="1">
        <v>2506</v>
      </c>
      <c r="G33" s="1">
        <v>1055</v>
      </c>
      <c r="H33" s="2">
        <v>9</v>
      </c>
      <c r="I33" s="1">
        <v>68311</v>
      </c>
      <c r="J33" s="1">
        <v>22431</v>
      </c>
      <c r="K33" s="10"/>
      <c r="L33" s="28">
        <f t="shared" si="0"/>
        <v>8.7145969498910684E-3</v>
      </c>
      <c r="M33" s="6">
        <f t="shared" si="1"/>
        <v>1866.6666666666667</v>
      </c>
      <c r="N33" s="7">
        <f t="shared" si="2"/>
        <v>0.34249999999999997</v>
      </c>
      <c r="O33" s="7"/>
      <c r="P33" s="24">
        <f t="shared" si="3"/>
        <v>280</v>
      </c>
      <c r="Q33" s="24">
        <f t="shared" si="4"/>
        <v>1120</v>
      </c>
      <c r="R33" s="24">
        <f t="shared" si="5"/>
        <v>466.66666666666669</v>
      </c>
      <c r="S33" s="24">
        <f t="shared" si="6"/>
        <v>233.33333333333334</v>
      </c>
      <c r="T33" s="24">
        <f t="shared" si="7"/>
        <v>28</v>
      </c>
      <c r="U33" s="21">
        <f t="shared" si="8"/>
        <v>1838.6666666666667</v>
      </c>
    </row>
    <row r="34" spans="1:21" ht="15" thickBot="1" x14ac:dyDescent="0.4">
      <c r="A34" s="5" t="s">
        <v>41</v>
      </c>
      <c r="B34" s="1">
        <v>3159</v>
      </c>
      <c r="C34" s="2"/>
      <c r="D34" s="2">
        <v>79</v>
      </c>
      <c r="E34" s="2"/>
      <c r="F34" s="1">
        <v>1845</v>
      </c>
      <c r="G34" s="1">
        <v>1008</v>
      </c>
      <c r="H34" s="2">
        <v>25</v>
      </c>
      <c r="I34" s="1">
        <v>25820</v>
      </c>
      <c r="J34" s="1">
        <v>8243</v>
      </c>
      <c r="K34" s="10"/>
      <c r="L34" s="28">
        <f t="shared" si="0"/>
        <v>2.5007913896802784E-2</v>
      </c>
      <c r="M34" s="6">
        <f t="shared" si="1"/>
        <v>5266.666666666667</v>
      </c>
      <c r="N34" s="7">
        <f t="shared" si="2"/>
        <v>0.64968354430379749</v>
      </c>
      <c r="O34" s="7"/>
      <c r="P34" s="24">
        <f t="shared" si="3"/>
        <v>790</v>
      </c>
      <c r="Q34" s="24">
        <f t="shared" si="4"/>
        <v>3160</v>
      </c>
      <c r="R34" s="24">
        <f t="shared" si="5"/>
        <v>1316.6666666666667</v>
      </c>
      <c r="S34" s="24">
        <f t="shared" si="6"/>
        <v>658.33333333333337</v>
      </c>
      <c r="T34" s="24">
        <f t="shared" si="7"/>
        <v>79</v>
      </c>
      <c r="U34" s="21">
        <f t="shared" si="8"/>
        <v>5187.666666666667</v>
      </c>
    </row>
    <row r="35" spans="1:21" ht="15" thickBot="1" x14ac:dyDescent="0.4">
      <c r="A35" s="5" t="s">
        <v>38</v>
      </c>
      <c r="B35" s="1">
        <v>3050</v>
      </c>
      <c r="C35" s="2"/>
      <c r="D35" s="2">
        <v>154</v>
      </c>
      <c r="E35" s="2"/>
      <c r="F35" s="1">
        <v>1774</v>
      </c>
      <c r="G35" s="2">
        <v>687</v>
      </c>
      <c r="H35" s="2">
        <v>35</v>
      </c>
      <c r="I35" s="1">
        <v>32820</v>
      </c>
      <c r="J35" s="1">
        <v>7392</v>
      </c>
      <c r="K35" s="10"/>
      <c r="L35" s="28">
        <f t="shared" si="0"/>
        <v>5.0491803278688525E-2</v>
      </c>
      <c r="M35" s="6">
        <f t="shared" si="1"/>
        <v>10266.666666666668</v>
      </c>
      <c r="N35" s="7">
        <f t="shared" si="2"/>
        <v>0.82720779220779228</v>
      </c>
      <c r="O35" s="7"/>
      <c r="P35" s="24">
        <f t="shared" si="3"/>
        <v>1540.0000000000002</v>
      </c>
      <c r="Q35" s="24">
        <f t="shared" si="4"/>
        <v>6160.0000000000009</v>
      </c>
      <c r="R35" s="24">
        <f t="shared" si="5"/>
        <v>2566.666666666667</v>
      </c>
      <c r="S35" s="24">
        <f t="shared" si="6"/>
        <v>1283.3333333333335</v>
      </c>
      <c r="T35" s="24">
        <f t="shared" si="7"/>
        <v>154</v>
      </c>
      <c r="U35" s="21">
        <f t="shared" si="8"/>
        <v>10112.666666666668</v>
      </c>
    </row>
    <row r="36" spans="1:21" ht="21.5" thickBot="1" x14ac:dyDescent="0.4">
      <c r="A36" s="5" t="s">
        <v>63</v>
      </c>
      <c r="B36" s="1">
        <v>2927</v>
      </c>
      <c r="C36" s="2"/>
      <c r="D36" s="2">
        <v>105</v>
      </c>
      <c r="E36" s="2"/>
      <c r="F36" s="1">
        <v>2192</v>
      </c>
      <c r="G36" s="1">
        <v>4276</v>
      </c>
      <c r="H36" s="2">
        <v>153</v>
      </c>
      <c r="I36" s="1">
        <v>14113</v>
      </c>
      <c r="J36" s="1">
        <v>20618</v>
      </c>
      <c r="K36" s="10"/>
      <c r="L36" s="28">
        <f t="shared" ref="L36:L57" si="9">D36/B36</f>
        <v>3.5872907413734202E-2</v>
      </c>
      <c r="M36" s="6">
        <f t="shared" ref="M36:M58" si="10">D36/$N$1</f>
        <v>7000</v>
      </c>
      <c r="N36" s="7">
        <f t="shared" ref="N36:N58" si="11">ABS(F36-M36)/M36</f>
        <v>0.68685714285714283</v>
      </c>
      <c r="O36" s="7"/>
      <c r="P36" s="24">
        <f t="shared" ref="P36:P57" si="12">$P$2*$M36</f>
        <v>1050</v>
      </c>
      <c r="Q36" s="24">
        <f t="shared" ref="Q36:Q57" si="13">$Q$2*$M36</f>
        <v>4200</v>
      </c>
      <c r="R36" s="24">
        <f t="shared" ref="R36:R57" si="14">$R$2*$M36</f>
        <v>1750</v>
      </c>
      <c r="S36" s="24">
        <f t="shared" ref="S36:S57" si="15">$S$2*$M36</f>
        <v>875</v>
      </c>
      <c r="T36" s="24">
        <f t="shared" ref="T36:T57" si="16">$T$2*$M36</f>
        <v>105</v>
      </c>
      <c r="U36" s="21">
        <f t="shared" ref="U36:U57" si="17">M36-T36</f>
        <v>6895</v>
      </c>
    </row>
    <row r="37" spans="1:21" ht="15" thickBot="1" x14ac:dyDescent="0.4">
      <c r="A37" s="5" t="s">
        <v>43</v>
      </c>
      <c r="B37" s="1">
        <v>2745</v>
      </c>
      <c r="C37" s="2"/>
      <c r="D37" s="2">
        <v>72</v>
      </c>
      <c r="E37" s="2"/>
      <c r="F37" s="1">
        <v>2178</v>
      </c>
      <c r="G37" s="1">
        <v>2891</v>
      </c>
      <c r="H37" s="2">
        <v>76</v>
      </c>
      <c r="I37" s="1">
        <v>16470</v>
      </c>
      <c r="J37" s="1">
        <v>17346</v>
      </c>
      <c r="K37" s="10"/>
      <c r="L37" s="28">
        <f t="shared" si="9"/>
        <v>2.6229508196721311E-2</v>
      </c>
      <c r="M37" s="6">
        <f t="shared" si="10"/>
        <v>4800</v>
      </c>
      <c r="N37" s="7">
        <f t="shared" si="11"/>
        <v>0.54625000000000001</v>
      </c>
      <c r="O37" s="7"/>
      <c r="P37" s="24">
        <f t="shared" si="12"/>
        <v>720</v>
      </c>
      <c r="Q37" s="24">
        <f t="shared" si="13"/>
        <v>2880</v>
      </c>
      <c r="R37" s="24">
        <f t="shared" si="14"/>
        <v>1200</v>
      </c>
      <c r="S37" s="24">
        <f t="shared" si="15"/>
        <v>600</v>
      </c>
      <c r="T37" s="24">
        <f t="shared" si="16"/>
        <v>72</v>
      </c>
      <c r="U37" s="21">
        <f t="shared" si="17"/>
        <v>4728</v>
      </c>
    </row>
    <row r="38" spans="1:21" ht="15" thickBot="1" x14ac:dyDescent="0.4">
      <c r="A38" s="5" t="s">
        <v>46</v>
      </c>
      <c r="B38" s="1">
        <v>2680</v>
      </c>
      <c r="C38" s="2"/>
      <c r="D38" s="2">
        <v>143</v>
      </c>
      <c r="E38" s="2"/>
      <c r="F38" s="1">
        <v>1003</v>
      </c>
      <c r="G38" s="2">
        <v>684</v>
      </c>
      <c r="H38" s="2">
        <v>36</v>
      </c>
      <c r="I38" s="1">
        <v>35536</v>
      </c>
      <c r="J38" s="1">
        <v>9070</v>
      </c>
      <c r="K38" s="9"/>
      <c r="L38" s="28">
        <f t="shared" si="9"/>
        <v>5.3358208955223883E-2</v>
      </c>
      <c r="M38" s="6">
        <f t="shared" si="10"/>
        <v>9533.3333333333339</v>
      </c>
      <c r="N38" s="7">
        <f t="shared" si="11"/>
        <v>0.89479020979020985</v>
      </c>
      <c r="O38" s="7"/>
      <c r="P38" s="24">
        <f t="shared" si="12"/>
        <v>1430</v>
      </c>
      <c r="Q38" s="24">
        <f t="shared" si="13"/>
        <v>5720</v>
      </c>
      <c r="R38" s="24">
        <f t="shared" si="14"/>
        <v>2383.3333333333335</v>
      </c>
      <c r="S38" s="24">
        <f t="shared" si="15"/>
        <v>1191.6666666666667</v>
      </c>
      <c r="T38" s="24">
        <f t="shared" si="16"/>
        <v>143</v>
      </c>
      <c r="U38" s="21">
        <f t="shared" si="17"/>
        <v>9390.3333333333339</v>
      </c>
    </row>
    <row r="39" spans="1:21" ht="15" thickBot="1" x14ac:dyDescent="0.4">
      <c r="A39" s="5" t="s">
        <v>32</v>
      </c>
      <c r="B39" s="1">
        <v>2470</v>
      </c>
      <c r="C39" s="2"/>
      <c r="D39" s="2">
        <v>143</v>
      </c>
      <c r="E39" s="2"/>
      <c r="F39" s="1">
        <v>1125</v>
      </c>
      <c r="G39" s="2">
        <v>447</v>
      </c>
      <c r="H39" s="2">
        <v>26</v>
      </c>
      <c r="I39" s="1">
        <v>46850</v>
      </c>
      <c r="J39" s="1">
        <v>8476</v>
      </c>
      <c r="K39" s="9"/>
      <c r="L39" s="28">
        <f t="shared" si="9"/>
        <v>5.7894736842105263E-2</v>
      </c>
      <c r="M39" s="6">
        <f t="shared" si="10"/>
        <v>9533.3333333333339</v>
      </c>
      <c r="N39" s="7">
        <f t="shared" si="11"/>
        <v>0.88199300699300698</v>
      </c>
      <c r="O39" s="7"/>
      <c r="P39" s="24">
        <f t="shared" si="12"/>
        <v>1430</v>
      </c>
      <c r="Q39" s="24">
        <f t="shared" si="13"/>
        <v>5720</v>
      </c>
      <c r="R39" s="24">
        <f t="shared" si="14"/>
        <v>2383.3333333333335</v>
      </c>
      <c r="S39" s="24">
        <f t="shared" si="15"/>
        <v>1191.6666666666667</v>
      </c>
      <c r="T39" s="24">
        <f t="shared" si="16"/>
        <v>143</v>
      </c>
      <c r="U39" s="21">
        <f t="shared" si="17"/>
        <v>9390.3333333333339</v>
      </c>
    </row>
    <row r="40" spans="1:21" ht="15" thickBot="1" x14ac:dyDescent="0.4">
      <c r="A40" s="5" t="s">
        <v>45</v>
      </c>
      <c r="B40" s="1">
        <v>1986</v>
      </c>
      <c r="C40" s="2"/>
      <c r="D40" s="2">
        <v>100</v>
      </c>
      <c r="E40" s="2"/>
      <c r="F40" s="1">
        <v>1446</v>
      </c>
      <c r="G40" s="2">
        <v>683</v>
      </c>
      <c r="H40" s="2">
        <v>34</v>
      </c>
      <c r="I40" s="1">
        <v>18761</v>
      </c>
      <c r="J40" s="1">
        <v>6450</v>
      </c>
      <c r="K40" s="9"/>
      <c r="L40" s="28">
        <f t="shared" si="9"/>
        <v>5.0352467270896276E-2</v>
      </c>
      <c r="M40" s="6">
        <f t="shared" si="10"/>
        <v>6666.666666666667</v>
      </c>
      <c r="N40" s="7">
        <f t="shared" si="11"/>
        <v>0.78310000000000002</v>
      </c>
      <c r="O40" s="7"/>
      <c r="P40" s="24">
        <f t="shared" si="12"/>
        <v>1000</v>
      </c>
      <c r="Q40" s="24">
        <f t="shared" si="13"/>
        <v>4000</v>
      </c>
      <c r="R40" s="24">
        <f t="shared" si="14"/>
        <v>1666.6666666666667</v>
      </c>
      <c r="S40" s="24">
        <f t="shared" si="15"/>
        <v>833.33333333333337</v>
      </c>
      <c r="T40" s="24">
        <f t="shared" si="16"/>
        <v>100</v>
      </c>
      <c r="U40" s="21">
        <f t="shared" si="17"/>
        <v>6566.666666666667</v>
      </c>
    </row>
    <row r="41" spans="1:21" ht="15" thickBot="1" x14ac:dyDescent="0.4">
      <c r="A41" s="5" t="s">
        <v>44</v>
      </c>
      <c r="B41" s="1">
        <v>1971</v>
      </c>
      <c r="C41" s="2"/>
      <c r="D41" s="2">
        <v>58</v>
      </c>
      <c r="E41" s="2"/>
      <c r="F41" s="1">
        <v>1426</v>
      </c>
      <c r="G41" s="2">
        <v>942</v>
      </c>
      <c r="H41" s="2">
        <v>28</v>
      </c>
      <c r="I41" s="1">
        <v>38755</v>
      </c>
      <c r="J41" s="1">
        <v>18521</v>
      </c>
      <c r="K41" s="9"/>
      <c r="L41" s="28">
        <f t="shared" si="9"/>
        <v>2.9426686960933535E-2</v>
      </c>
      <c r="M41" s="6">
        <f t="shared" si="10"/>
        <v>3866.666666666667</v>
      </c>
      <c r="N41" s="7">
        <f t="shared" si="11"/>
        <v>0.63120689655172413</v>
      </c>
      <c r="O41" s="7"/>
      <c r="P41" s="24">
        <f t="shared" si="12"/>
        <v>580</v>
      </c>
      <c r="Q41" s="24">
        <f t="shared" si="13"/>
        <v>2320</v>
      </c>
      <c r="R41" s="24">
        <f t="shared" si="14"/>
        <v>966.66666666666674</v>
      </c>
      <c r="S41" s="24">
        <f t="shared" si="15"/>
        <v>483.33333333333337</v>
      </c>
      <c r="T41" s="24">
        <f t="shared" si="16"/>
        <v>58</v>
      </c>
      <c r="U41" s="21">
        <f t="shared" si="17"/>
        <v>3808.666666666667</v>
      </c>
    </row>
    <row r="42" spans="1:21" ht="15" thickBot="1" x14ac:dyDescent="0.4">
      <c r="A42" s="5" t="s">
        <v>34</v>
      </c>
      <c r="B42" s="1">
        <v>1971</v>
      </c>
      <c r="C42" s="2"/>
      <c r="D42" s="2">
        <v>42</v>
      </c>
      <c r="E42" s="2"/>
      <c r="F42" s="1">
        <v>1132</v>
      </c>
      <c r="G42" s="2">
        <v>659</v>
      </c>
      <c r="H42" s="2">
        <v>14</v>
      </c>
      <c r="I42" s="1">
        <v>26988</v>
      </c>
      <c r="J42" s="1">
        <v>9024</v>
      </c>
      <c r="K42" s="9"/>
      <c r="L42" s="28">
        <f t="shared" si="9"/>
        <v>2.1308980213089801E-2</v>
      </c>
      <c r="M42" s="6">
        <f t="shared" si="10"/>
        <v>2800</v>
      </c>
      <c r="N42" s="7">
        <f t="shared" si="11"/>
        <v>0.59571428571428575</v>
      </c>
      <c r="O42" s="7"/>
      <c r="P42" s="24">
        <f t="shared" si="12"/>
        <v>420</v>
      </c>
      <c r="Q42" s="24">
        <f t="shared" si="13"/>
        <v>1680</v>
      </c>
      <c r="R42" s="24">
        <f t="shared" si="14"/>
        <v>700</v>
      </c>
      <c r="S42" s="24">
        <f t="shared" si="15"/>
        <v>350</v>
      </c>
      <c r="T42" s="24">
        <f t="shared" si="16"/>
        <v>42</v>
      </c>
      <c r="U42" s="21">
        <f t="shared" si="17"/>
        <v>2758</v>
      </c>
    </row>
    <row r="43" spans="1:21" ht="15" thickBot="1" x14ac:dyDescent="0.4">
      <c r="A43" s="5" t="s">
        <v>37</v>
      </c>
      <c r="B43" s="1">
        <v>1956</v>
      </c>
      <c r="C43" s="2"/>
      <c r="D43" s="2">
        <v>75</v>
      </c>
      <c r="E43" s="2"/>
      <c r="F43" s="1">
        <v>1881</v>
      </c>
      <c r="G43" s="2">
        <v>479</v>
      </c>
      <c r="H43" s="2">
        <v>18</v>
      </c>
      <c r="I43" s="1">
        <v>40045</v>
      </c>
      <c r="J43" s="1">
        <v>9810</v>
      </c>
      <c r="K43" s="9"/>
      <c r="L43" s="28">
        <f t="shared" si="9"/>
        <v>3.834355828220859E-2</v>
      </c>
      <c r="M43" s="6">
        <f t="shared" si="10"/>
        <v>5000</v>
      </c>
      <c r="N43" s="7">
        <f t="shared" si="11"/>
        <v>0.62380000000000002</v>
      </c>
      <c r="O43" s="7"/>
      <c r="P43" s="24">
        <f t="shared" si="12"/>
        <v>750</v>
      </c>
      <c r="Q43" s="24">
        <f t="shared" si="13"/>
        <v>3000</v>
      </c>
      <c r="R43" s="24">
        <f t="shared" si="14"/>
        <v>1250</v>
      </c>
      <c r="S43" s="24">
        <f t="shared" si="15"/>
        <v>625</v>
      </c>
      <c r="T43" s="24">
        <f t="shared" si="16"/>
        <v>75</v>
      </c>
      <c r="U43" s="21">
        <f t="shared" si="17"/>
        <v>4925</v>
      </c>
    </row>
    <row r="44" spans="1:21" ht="15" thickBot="1" x14ac:dyDescent="0.4">
      <c r="A44" s="5" t="s">
        <v>49</v>
      </c>
      <c r="B44" s="1">
        <v>1736</v>
      </c>
      <c r="C44" s="2"/>
      <c r="D44" s="2">
        <v>48</v>
      </c>
      <c r="E44" s="2"/>
      <c r="F44" s="1">
        <v>1028</v>
      </c>
      <c r="G44" s="1">
        <v>1029</v>
      </c>
      <c r="H44" s="2">
        <v>28</v>
      </c>
      <c r="I44" s="1">
        <v>17445</v>
      </c>
      <c r="J44" s="1">
        <v>10336</v>
      </c>
      <c r="K44" s="9"/>
      <c r="L44" s="28">
        <f t="shared" si="9"/>
        <v>2.7649769585253458E-2</v>
      </c>
      <c r="M44" s="6">
        <f t="shared" si="10"/>
        <v>3200</v>
      </c>
      <c r="N44" s="7">
        <f t="shared" si="11"/>
        <v>0.67874999999999996</v>
      </c>
      <c r="O44" s="7"/>
      <c r="P44" s="24">
        <f t="shared" si="12"/>
        <v>480</v>
      </c>
      <c r="Q44" s="24">
        <f t="shared" si="13"/>
        <v>1920</v>
      </c>
      <c r="R44" s="24">
        <f t="shared" si="14"/>
        <v>800</v>
      </c>
      <c r="S44" s="24">
        <f t="shared" si="15"/>
        <v>400</v>
      </c>
      <c r="T44" s="24">
        <f t="shared" si="16"/>
        <v>48</v>
      </c>
      <c r="U44" s="21">
        <f t="shared" si="17"/>
        <v>3152</v>
      </c>
    </row>
    <row r="45" spans="1:21" ht="15" thickBot="1" x14ac:dyDescent="0.4">
      <c r="A45" s="5" t="s">
        <v>54</v>
      </c>
      <c r="B45" s="1">
        <v>1685</v>
      </c>
      <c r="C45" s="2"/>
      <c r="D45" s="2">
        <v>7</v>
      </c>
      <c r="E45" s="2"/>
      <c r="F45" s="2">
        <v>969</v>
      </c>
      <c r="G45" s="1">
        <v>1950</v>
      </c>
      <c r="H45" s="2">
        <v>8</v>
      </c>
      <c r="I45" s="1">
        <v>12062</v>
      </c>
      <c r="J45" s="1">
        <v>13956</v>
      </c>
      <c r="K45" s="10"/>
      <c r="L45" s="28">
        <f t="shared" si="9"/>
        <v>4.154302670623145E-3</v>
      </c>
      <c r="M45" s="6">
        <f t="shared" si="10"/>
        <v>466.66666666666669</v>
      </c>
      <c r="N45" s="7">
        <f t="shared" si="11"/>
        <v>1.0764285714285713</v>
      </c>
      <c r="O45" s="7"/>
      <c r="P45" s="24">
        <f t="shared" si="12"/>
        <v>70</v>
      </c>
      <c r="Q45" s="24">
        <f t="shared" si="13"/>
        <v>280</v>
      </c>
      <c r="R45" s="24">
        <f t="shared" si="14"/>
        <v>116.66666666666667</v>
      </c>
      <c r="S45" s="24">
        <f t="shared" si="15"/>
        <v>58.333333333333336</v>
      </c>
      <c r="T45" s="24">
        <f t="shared" si="16"/>
        <v>7</v>
      </c>
      <c r="U45" s="21">
        <f t="shared" si="17"/>
        <v>459.66666666666669</v>
      </c>
    </row>
    <row r="46" spans="1:21" ht="15" thickBot="1" x14ac:dyDescent="0.4">
      <c r="A46" s="5" t="s">
        <v>50</v>
      </c>
      <c r="B46" s="1">
        <v>1648</v>
      </c>
      <c r="C46" s="2"/>
      <c r="D46" s="2">
        <v>33</v>
      </c>
      <c r="E46" s="2"/>
      <c r="F46" s="1">
        <v>1593</v>
      </c>
      <c r="G46" s="2">
        <v>865</v>
      </c>
      <c r="H46" s="2">
        <v>17</v>
      </c>
      <c r="I46" s="1">
        <v>16478</v>
      </c>
      <c r="J46" s="1">
        <v>8651</v>
      </c>
      <c r="K46" s="9"/>
      <c r="L46" s="28">
        <f t="shared" si="9"/>
        <v>2.0024271844660196E-2</v>
      </c>
      <c r="M46" s="6">
        <f t="shared" si="10"/>
        <v>2200</v>
      </c>
      <c r="N46" s="7">
        <f t="shared" si="11"/>
        <v>0.27590909090909088</v>
      </c>
      <c r="O46" s="7"/>
      <c r="P46" s="24">
        <f t="shared" si="12"/>
        <v>330</v>
      </c>
      <c r="Q46" s="24">
        <f t="shared" si="13"/>
        <v>1320</v>
      </c>
      <c r="R46" s="24">
        <f t="shared" si="14"/>
        <v>550</v>
      </c>
      <c r="S46" s="24">
        <f t="shared" si="15"/>
        <v>275</v>
      </c>
      <c r="T46" s="24">
        <f t="shared" si="16"/>
        <v>33</v>
      </c>
      <c r="U46" s="21">
        <f t="shared" si="17"/>
        <v>2167</v>
      </c>
    </row>
    <row r="47" spans="1:21" ht="15" thickBot="1" x14ac:dyDescent="0.4">
      <c r="A47" s="5" t="s">
        <v>42</v>
      </c>
      <c r="B47" s="1">
        <v>1447</v>
      </c>
      <c r="C47" s="2"/>
      <c r="D47" s="2">
        <v>42</v>
      </c>
      <c r="E47" s="2"/>
      <c r="F47" s="2">
        <v>884</v>
      </c>
      <c r="G47" s="1">
        <v>1077</v>
      </c>
      <c r="H47" s="2">
        <v>31</v>
      </c>
      <c r="I47" s="1">
        <v>14295</v>
      </c>
      <c r="J47" s="1">
        <v>10639</v>
      </c>
      <c r="K47" s="10"/>
      <c r="L47" s="28">
        <f t="shared" si="9"/>
        <v>2.9025570145127851E-2</v>
      </c>
      <c r="M47" s="6">
        <f t="shared" si="10"/>
        <v>2800</v>
      </c>
      <c r="N47" s="7">
        <f t="shared" si="11"/>
        <v>0.68428571428571427</v>
      </c>
      <c r="O47" s="7"/>
      <c r="P47" s="24">
        <f t="shared" si="12"/>
        <v>420</v>
      </c>
      <c r="Q47" s="24">
        <f t="shared" si="13"/>
        <v>1680</v>
      </c>
      <c r="R47" s="24">
        <f t="shared" si="14"/>
        <v>700</v>
      </c>
      <c r="S47" s="24">
        <f t="shared" si="15"/>
        <v>350</v>
      </c>
      <c r="T47" s="24">
        <f t="shared" si="16"/>
        <v>42</v>
      </c>
      <c r="U47" s="21">
        <f t="shared" si="17"/>
        <v>2758</v>
      </c>
    </row>
    <row r="48" spans="1:21" ht="15" thickBot="1" x14ac:dyDescent="0.4">
      <c r="A48" s="5" t="s">
        <v>56</v>
      </c>
      <c r="B48" s="2">
        <v>902</v>
      </c>
      <c r="C48" s="2"/>
      <c r="D48" s="2">
        <v>24</v>
      </c>
      <c r="E48" s="2"/>
      <c r="F48" s="2">
        <v>653</v>
      </c>
      <c r="G48" s="2">
        <v>493</v>
      </c>
      <c r="H48" s="2">
        <v>13</v>
      </c>
      <c r="I48" s="1">
        <v>22155</v>
      </c>
      <c r="J48" s="1">
        <v>12113</v>
      </c>
      <c r="K48" s="10"/>
      <c r="L48" s="28">
        <f t="shared" si="9"/>
        <v>2.6607538802660754E-2</v>
      </c>
      <c r="M48" s="6">
        <f t="shared" si="10"/>
        <v>1600</v>
      </c>
      <c r="N48" s="7">
        <f t="shared" si="11"/>
        <v>0.59187500000000004</v>
      </c>
      <c r="O48" s="7"/>
      <c r="P48" s="24">
        <f t="shared" si="12"/>
        <v>240</v>
      </c>
      <c r="Q48" s="24">
        <f t="shared" si="13"/>
        <v>960</v>
      </c>
      <c r="R48" s="24">
        <f t="shared" si="14"/>
        <v>400</v>
      </c>
      <c r="S48" s="24">
        <f t="shared" si="15"/>
        <v>200</v>
      </c>
      <c r="T48" s="24">
        <f t="shared" si="16"/>
        <v>24</v>
      </c>
      <c r="U48" s="21">
        <f t="shared" si="17"/>
        <v>1576</v>
      </c>
    </row>
    <row r="49" spans="1:21" ht="15" thickBot="1" x14ac:dyDescent="0.4">
      <c r="A49" s="5" t="s">
        <v>39</v>
      </c>
      <c r="B49" s="2">
        <v>875</v>
      </c>
      <c r="C49" s="2"/>
      <c r="D49" s="2">
        <v>35</v>
      </c>
      <c r="E49" s="2"/>
      <c r="F49" s="2">
        <v>426</v>
      </c>
      <c r="G49" s="2">
        <v>657</v>
      </c>
      <c r="H49" s="2">
        <v>26</v>
      </c>
      <c r="I49" s="1">
        <v>14943</v>
      </c>
      <c r="J49" s="1">
        <v>11212</v>
      </c>
      <c r="K49" s="9"/>
      <c r="L49" s="28">
        <f t="shared" si="9"/>
        <v>0.04</v>
      </c>
      <c r="M49" s="6">
        <f t="shared" si="10"/>
        <v>2333.3333333333335</v>
      </c>
      <c r="N49" s="7">
        <f t="shared" si="11"/>
        <v>0.81742857142857139</v>
      </c>
      <c r="O49" s="7"/>
      <c r="P49" s="24">
        <f t="shared" si="12"/>
        <v>350</v>
      </c>
      <c r="Q49" s="24">
        <f t="shared" si="13"/>
        <v>1400</v>
      </c>
      <c r="R49" s="24">
        <f t="shared" si="14"/>
        <v>583.33333333333337</v>
      </c>
      <c r="S49" s="24">
        <f t="shared" si="15"/>
        <v>291.66666666666669</v>
      </c>
      <c r="T49" s="24">
        <f t="shared" si="16"/>
        <v>35</v>
      </c>
      <c r="U49" s="21">
        <f t="shared" si="17"/>
        <v>2298.3333333333335</v>
      </c>
    </row>
    <row r="50" spans="1:21" ht="15" thickBot="1" x14ac:dyDescent="0.4">
      <c r="A50" s="5" t="s">
        <v>48</v>
      </c>
      <c r="B50" s="2">
        <v>816</v>
      </c>
      <c r="C50" s="2"/>
      <c r="D50" s="2">
        <v>38</v>
      </c>
      <c r="E50" s="2"/>
      <c r="F50" s="2">
        <v>778</v>
      </c>
      <c r="G50" s="1">
        <v>1306</v>
      </c>
      <c r="H50" s="2">
        <v>61</v>
      </c>
      <c r="I50" s="1">
        <v>12981</v>
      </c>
      <c r="J50" s="1">
        <v>20770</v>
      </c>
      <c r="K50" s="10"/>
      <c r="L50" s="28">
        <f t="shared" si="9"/>
        <v>4.6568627450980393E-2</v>
      </c>
      <c r="M50" s="6">
        <f t="shared" si="10"/>
        <v>2533.3333333333335</v>
      </c>
      <c r="N50" s="7">
        <f t="shared" si="11"/>
        <v>0.69289473684210523</v>
      </c>
      <c r="O50" s="7"/>
      <c r="P50" s="24">
        <f t="shared" si="12"/>
        <v>380</v>
      </c>
      <c r="Q50" s="24">
        <f t="shared" si="13"/>
        <v>1520</v>
      </c>
      <c r="R50" s="24">
        <f t="shared" si="14"/>
        <v>633.33333333333337</v>
      </c>
      <c r="S50" s="24">
        <f t="shared" si="15"/>
        <v>316.66666666666669</v>
      </c>
      <c r="T50" s="24">
        <f t="shared" si="16"/>
        <v>38</v>
      </c>
      <c r="U50" s="21">
        <f t="shared" si="17"/>
        <v>2495.3333333333335</v>
      </c>
    </row>
    <row r="51" spans="1:21" ht="15" thickBot="1" x14ac:dyDescent="0.4">
      <c r="A51" s="5" t="s">
        <v>53</v>
      </c>
      <c r="B51" s="2">
        <v>627</v>
      </c>
      <c r="C51" s="2"/>
      <c r="D51" s="2">
        <v>13</v>
      </c>
      <c r="E51" s="2"/>
      <c r="F51" s="2">
        <v>425</v>
      </c>
      <c r="G51" s="2">
        <v>834</v>
      </c>
      <c r="H51" s="2">
        <v>17</v>
      </c>
      <c r="I51" s="1">
        <v>14747</v>
      </c>
      <c r="J51" s="1">
        <v>19605</v>
      </c>
      <c r="K51" s="10"/>
      <c r="L51" s="28">
        <f t="shared" si="9"/>
        <v>2.0733652312599681E-2</v>
      </c>
      <c r="M51" s="6">
        <f t="shared" si="10"/>
        <v>866.66666666666674</v>
      </c>
      <c r="N51" s="7">
        <f t="shared" si="11"/>
        <v>0.50961538461538469</v>
      </c>
      <c r="O51" s="7"/>
      <c r="P51" s="24">
        <f t="shared" si="12"/>
        <v>130</v>
      </c>
      <c r="Q51" s="24">
        <f t="shared" si="13"/>
        <v>520</v>
      </c>
      <c r="R51" s="24">
        <f t="shared" si="14"/>
        <v>216.66666666666669</v>
      </c>
      <c r="S51" s="24">
        <f t="shared" si="15"/>
        <v>108.33333333333334</v>
      </c>
      <c r="T51" s="24">
        <f t="shared" si="16"/>
        <v>13</v>
      </c>
      <c r="U51" s="21">
        <f t="shared" si="17"/>
        <v>853.66666666666674</v>
      </c>
    </row>
    <row r="52" spans="1:21" ht="15" thickBot="1" x14ac:dyDescent="0.4">
      <c r="A52" s="5" t="s">
        <v>47</v>
      </c>
      <c r="B52" s="2">
        <v>584</v>
      </c>
      <c r="C52" s="2"/>
      <c r="D52" s="2">
        <v>10</v>
      </c>
      <c r="E52" s="2"/>
      <c r="F52" s="2">
        <v>151</v>
      </c>
      <c r="G52" s="2">
        <v>411</v>
      </c>
      <c r="H52" s="2">
        <v>7</v>
      </c>
      <c r="I52" s="1">
        <v>24452</v>
      </c>
      <c r="J52" s="1">
        <v>17195</v>
      </c>
      <c r="K52" s="9"/>
      <c r="L52" s="28">
        <f t="shared" si="9"/>
        <v>1.7123287671232876E-2</v>
      </c>
      <c r="M52" s="6">
        <f t="shared" si="10"/>
        <v>666.66666666666674</v>
      </c>
      <c r="N52" s="7">
        <f t="shared" si="11"/>
        <v>0.77350000000000008</v>
      </c>
      <c r="O52" s="7"/>
      <c r="P52" s="24">
        <f t="shared" si="12"/>
        <v>100.00000000000001</v>
      </c>
      <c r="Q52" s="24">
        <f t="shared" si="13"/>
        <v>400.00000000000006</v>
      </c>
      <c r="R52" s="24">
        <f t="shared" si="14"/>
        <v>166.66666666666669</v>
      </c>
      <c r="S52" s="24">
        <f t="shared" si="15"/>
        <v>83.333333333333343</v>
      </c>
      <c r="T52" s="24">
        <f t="shared" si="16"/>
        <v>10</v>
      </c>
      <c r="U52" s="21">
        <f t="shared" si="17"/>
        <v>656.66666666666674</v>
      </c>
    </row>
    <row r="53" spans="1:21" ht="15" thickBot="1" x14ac:dyDescent="0.4">
      <c r="A53" s="5" t="s">
        <v>51</v>
      </c>
      <c r="B53" s="2">
        <v>433</v>
      </c>
      <c r="C53" s="2"/>
      <c r="D53" s="2">
        <v>10</v>
      </c>
      <c r="E53" s="2"/>
      <c r="F53" s="2">
        <v>180</v>
      </c>
      <c r="G53" s="2">
        <v>416</v>
      </c>
      <c r="H53" s="2">
        <v>10</v>
      </c>
      <c r="I53" s="1">
        <v>11051</v>
      </c>
      <c r="J53" s="1">
        <v>10608</v>
      </c>
      <c r="K53" s="9"/>
      <c r="L53" s="28">
        <f t="shared" si="9"/>
        <v>2.3094688221709007E-2</v>
      </c>
      <c r="M53" s="6">
        <f t="shared" si="10"/>
        <v>666.66666666666674</v>
      </c>
      <c r="N53" s="7">
        <f t="shared" si="11"/>
        <v>0.73</v>
      </c>
      <c r="O53" s="7"/>
      <c r="P53" s="24">
        <f t="shared" si="12"/>
        <v>100.00000000000001</v>
      </c>
      <c r="Q53" s="24">
        <f t="shared" si="13"/>
        <v>400.00000000000006</v>
      </c>
      <c r="R53" s="24">
        <f t="shared" si="14"/>
        <v>166.66666666666669</v>
      </c>
      <c r="S53" s="24">
        <f t="shared" si="15"/>
        <v>83.333333333333343</v>
      </c>
      <c r="T53" s="24">
        <f t="shared" si="16"/>
        <v>10</v>
      </c>
      <c r="U53" s="21">
        <f t="shared" si="17"/>
        <v>656.66666666666674</v>
      </c>
    </row>
    <row r="54" spans="1:21" ht="15" thickBot="1" x14ac:dyDescent="0.4">
      <c r="A54" s="5" t="s">
        <v>55</v>
      </c>
      <c r="B54" s="2">
        <v>428</v>
      </c>
      <c r="C54" s="2"/>
      <c r="D54" s="2">
        <v>2</v>
      </c>
      <c r="E54" s="2"/>
      <c r="F54" s="2">
        <v>189</v>
      </c>
      <c r="G54" s="2">
        <v>736</v>
      </c>
      <c r="H54" s="2">
        <v>3</v>
      </c>
      <c r="I54" s="1">
        <v>7386</v>
      </c>
      <c r="J54" s="1">
        <v>12694</v>
      </c>
      <c r="K54" s="9"/>
      <c r="L54" s="28">
        <f t="shared" si="9"/>
        <v>4.6728971962616819E-3</v>
      </c>
      <c r="M54" s="6">
        <f t="shared" si="10"/>
        <v>133.33333333333334</v>
      </c>
      <c r="N54" s="7">
        <f t="shared" si="11"/>
        <v>0.41749999999999993</v>
      </c>
      <c r="O54" s="7"/>
      <c r="P54" s="24">
        <f t="shared" si="12"/>
        <v>20</v>
      </c>
      <c r="Q54" s="24">
        <f t="shared" si="13"/>
        <v>80</v>
      </c>
      <c r="R54" s="24">
        <f t="shared" si="14"/>
        <v>33.333333333333336</v>
      </c>
      <c r="S54" s="24">
        <f t="shared" si="15"/>
        <v>16.666666666666668</v>
      </c>
      <c r="T54" s="24">
        <f t="shared" si="16"/>
        <v>2</v>
      </c>
      <c r="U54" s="21">
        <f t="shared" si="17"/>
        <v>131.33333333333334</v>
      </c>
    </row>
    <row r="55" spans="1:21" ht="15" thickBot="1" x14ac:dyDescent="0.4">
      <c r="A55" s="5" t="s">
        <v>52</v>
      </c>
      <c r="B55" s="2">
        <v>321</v>
      </c>
      <c r="C55" s="2"/>
      <c r="D55" s="2">
        <v>9</v>
      </c>
      <c r="E55" s="2"/>
      <c r="F55" s="2">
        <v>151</v>
      </c>
      <c r="G55" s="2">
        <v>435</v>
      </c>
      <c r="H55" s="2">
        <v>12</v>
      </c>
      <c r="I55" s="1">
        <v>10124</v>
      </c>
      <c r="J55" s="1">
        <v>13709</v>
      </c>
      <c r="K55" s="10"/>
      <c r="L55" s="28">
        <f t="shared" si="9"/>
        <v>2.8037383177570093E-2</v>
      </c>
      <c r="M55" s="6">
        <f t="shared" si="10"/>
        <v>600</v>
      </c>
      <c r="N55" s="7">
        <f t="shared" si="11"/>
        <v>0.74833333333333329</v>
      </c>
      <c r="O55" s="7"/>
      <c r="P55" s="24">
        <f t="shared" si="12"/>
        <v>90</v>
      </c>
      <c r="Q55" s="24">
        <f t="shared" si="13"/>
        <v>360</v>
      </c>
      <c r="R55" s="24">
        <f t="shared" si="14"/>
        <v>150</v>
      </c>
      <c r="S55" s="24">
        <f t="shared" si="15"/>
        <v>75</v>
      </c>
      <c r="T55" s="24">
        <f t="shared" si="16"/>
        <v>9</v>
      </c>
      <c r="U55" s="21">
        <f t="shared" si="17"/>
        <v>591</v>
      </c>
    </row>
    <row r="56" spans="1:21" ht="15" thickBot="1" x14ac:dyDescent="0.4">
      <c r="A56" s="5" t="s">
        <v>64</v>
      </c>
      <c r="B56" s="2">
        <v>136</v>
      </c>
      <c r="C56" s="2"/>
      <c r="D56" s="2">
        <v>5</v>
      </c>
      <c r="E56" s="2"/>
      <c r="F56" s="2">
        <v>21</v>
      </c>
      <c r="G56" s="2"/>
      <c r="H56" s="2"/>
      <c r="I56" s="2">
        <v>605</v>
      </c>
      <c r="J56" s="2"/>
      <c r="K56" s="10"/>
      <c r="L56" s="28">
        <f t="shared" si="9"/>
        <v>3.6764705882352942E-2</v>
      </c>
      <c r="M56" s="6">
        <f t="shared" si="10"/>
        <v>333.33333333333337</v>
      </c>
      <c r="N56" s="7">
        <f t="shared" si="11"/>
        <v>0.93700000000000006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14</v>
      </c>
      <c r="C57" s="2"/>
      <c r="D57" s="2">
        <v>2</v>
      </c>
      <c r="E57" s="2"/>
      <c r="F57" s="2">
        <v>3</v>
      </c>
      <c r="G57" s="2"/>
      <c r="H57" s="2"/>
      <c r="I57" s="2">
        <v>45</v>
      </c>
      <c r="J57" s="2"/>
      <c r="K57" s="10"/>
      <c r="L57" s="28">
        <f t="shared" si="9"/>
        <v>0.14285714285714285</v>
      </c>
      <c r="M57" s="6">
        <f t="shared" si="10"/>
        <v>133.33333333333334</v>
      </c>
      <c r="N57" s="7">
        <f t="shared" si="11"/>
        <v>0.97750000000000004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1">
        <v>1252</v>
      </c>
      <c r="C58" s="2"/>
      <c r="D58" s="2">
        <v>63</v>
      </c>
      <c r="E58" s="2"/>
      <c r="F58" s="1">
        <v>1185</v>
      </c>
      <c r="G58" s="2">
        <v>370</v>
      </c>
      <c r="H58" s="2">
        <v>19</v>
      </c>
      <c r="I58" s="1">
        <v>11633</v>
      </c>
      <c r="J58" s="1">
        <v>3435</v>
      </c>
      <c r="K58" s="9"/>
      <c r="L58" s="27"/>
      <c r="M58" s="6">
        <f t="shared" si="10"/>
        <v>4200</v>
      </c>
      <c r="N58" s="7">
        <f t="shared" si="11"/>
        <v>0.71785714285714286</v>
      </c>
      <c r="O58" s="7"/>
      <c r="P58" s="24">
        <f>P55*$M58</f>
        <v>378000</v>
      </c>
      <c r="Q58" s="24">
        <f>Q55*$M58</f>
        <v>1512000</v>
      </c>
      <c r="R58" s="24">
        <f>R55*$M58</f>
        <v>630000</v>
      </c>
      <c r="S58" s="24">
        <f>S55*$M58</f>
        <v>315000</v>
      </c>
      <c r="T58" s="24">
        <f>T55*$M58</f>
        <v>37800</v>
      </c>
    </row>
    <row r="59" spans="1:21" ht="21.5" thickBot="1" x14ac:dyDescent="0.4">
      <c r="A59" s="16" t="s">
        <v>66</v>
      </c>
      <c r="B59" s="17">
        <v>53</v>
      </c>
      <c r="C59" s="17"/>
      <c r="D59" s="17">
        <v>3</v>
      </c>
      <c r="E59" s="17"/>
      <c r="F59" s="17">
        <v>2</v>
      </c>
      <c r="G59" s="17"/>
      <c r="H59" s="17"/>
      <c r="I59" s="17">
        <v>625</v>
      </c>
      <c r="J59" s="17"/>
      <c r="K59" s="42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1.906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2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2" ht="15" thickBot="1" x14ac:dyDescent="0.4">
      <c r="A2" s="52" t="s">
        <v>36</v>
      </c>
      <c r="B2" s="53">
        <v>5078</v>
      </c>
      <c r="C2" s="54"/>
      <c r="D2" s="54">
        <v>164</v>
      </c>
      <c r="E2" s="54"/>
      <c r="F2" s="53">
        <v>4894</v>
      </c>
      <c r="G2" s="53">
        <v>1044</v>
      </c>
      <c r="H2" s="54">
        <v>34</v>
      </c>
      <c r="I2" s="53">
        <v>45712</v>
      </c>
      <c r="J2" s="53">
        <v>9397</v>
      </c>
      <c r="K2" s="47"/>
      <c r="L2" s="45">
        <f>IFERROR(B2/I2,0)</f>
        <v>0.111086804340217</v>
      </c>
    </row>
    <row r="3" spans="1:12" ht="15" thickBot="1" x14ac:dyDescent="0.4">
      <c r="A3" s="52" t="s">
        <v>52</v>
      </c>
      <c r="B3" s="54">
        <v>321</v>
      </c>
      <c r="C3" s="54"/>
      <c r="D3" s="54">
        <v>9</v>
      </c>
      <c r="E3" s="54"/>
      <c r="F3" s="54">
        <v>151</v>
      </c>
      <c r="G3" s="54">
        <v>435</v>
      </c>
      <c r="H3" s="54">
        <v>12</v>
      </c>
      <c r="I3" s="53">
        <v>10124</v>
      </c>
      <c r="J3" s="53">
        <v>13709</v>
      </c>
      <c r="K3" s="47"/>
      <c r="L3" s="48"/>
    </row>
    <row r="4" spans="1:12" ht="15" thickBot="1" x14ac:dyDescent="0.4">
      <c r="A4" s="52" t="s">
        <v>33</v>
      </c>
      <c r="B4" s="53">
        <v>5064</v>
      </c>
      <c r="C4" s="54"/>
      <c r="D4" s="54">
        <v>187</v>
      </c>
      <c r="E4" s="54"/>
      <c r="F4" s="53">
        <v>4807</v>
      </c>
      <c r="G4" s="54">
        <v>729</v>
      </c>
      <c r="H4" s="54">
        <v>27</v>
      </c>
      <c r="I4" s="53">
        <v>54500</v>
      </c>
      <c r="J4" s="53">
        <v>7845</v>
      </c>
      <c r="K4" s="47"/>
      <c r="L4" s="45">
        <f>IFERROR(B4/I4,0)</f>
        <v>9.2917431192660549E-2</v>
      </c>
    </row>
    <row r="5" spans="1:12" ht="12.5" customHeight="1" thickBot="1" x14ac:dyDescent="0.4">
      <c r="A5" s="52" t="s">
        <v>34</v>
      </c>
      <c r="B5" s="53">
        <v>1971</v>
      </c>
      <c r="C5" s="54"/>
      <c r="D5" s="54">
        <v>42</v>
      </c>
      <c r="E5" s="54"/>
      <c r="F5" s="53">
        <v>1132</v>
      </c>
      <c r="G5" s="54">
        <v>659</v>
      </c>
      <c r="H5" s="54">
        <v>14</v>
      </c>
      <c r="I5" s="53">
        <v>26988</v>
      </c>
      <c r="J5" s="53">
        <v>9024</v>
      </c>
      <c r="K5" s="46"/>
      <c r="L5" s="45">
        <f>IFERROR(B5/I5,0)</f>
        <v>7.3032458870609163E-2</v>
      </c>
    </row>
    <row r="6" spans="1:12" ht="15" thickBot="1" x14ac:dyDescent="0.4">
      <c r="A6" s="52" t="s">
        <v>10</v>
      </c>
      <c r="B6" s="53">
        <v>33865</v>
      </c>
      <c r="C6" s="55">
        <v>179</v>
      </c>
      <c r="D6" s="53">
        <v>1227</v>
      </c>
      <c r="E6" s="56">
        <v>4</v>
      </c>
      <c r="F6" s="53">
        <v>31288</v>
      </c>
      <c r="G6" s="54">
        <v>865</v>
      </c>
      <c r="H6" s="54">
        <v>31</v>
      </c>
      <c r="I6" s="53">
        <v>280900</v>
      </c>
      <c r="J6" s="53">
        <v>7175</v>
      </c>
      <c r="K6" s="46"/>
      <c r="L6" s="45">
        <f>IFERROR(B6/I6,0)</f>
        <v>0.12055891776432895</v>
      </c>
    </row>
    <row r="7" spans="1:12" ht="15" thickBot="1" x14ac:dyDescent="0.4">
      <c r="A7" s="52" t="s">
        <v>18</v>
      </c>
      <c r="B7" s="53">
        <v>10106</v>
      </c>
      <c r="C7" s="54"/>
      <c r="D7" s="54">
        <v>449</v>
      </c>
      <c r="E7" s="54"/>
      <c r="F7" s="53">
        <v>9159</v>
      </c>
      <c r="G7" s="53">
        <v>1827</v>
      </c>
      <c r="H7" s="54">
        <v>81</v>
      </c>
      <c r="I7" s="53">
        <v>47466</v>
      </c>
      <c r="J7" s="53">
        <v>8582</v>
      </c>
      <c r="K7" s="46"/>
      <c r="L7" s="45">
        <f>IFERROR(B7/I7,0)</f>
        <v>0.21291029368390005</v>
      </c>
    </row>
    <row r="8" spans="1:12" ht="15" thickBot="1" x14ac:dyDescent="0.4">
      <c r="A8" s="52" t="s">
        <v>23</v>
      </c>
      <c r="B8" s="53">
        <v>19815</v>
      </c>
      <c r="C8" s="54"/>
      <c r="D8" s="53">
        <v>1331</v>
      </c>
      <c r="E8" s="54"/>
      <c r="F8" s="53">
        <v>18419</v>
      </c>
      <c r="G8" s="53">
        <v>5533</v>
      </c>
      <c r="H8" s="54">
        <v>372</v>
      </c>
      <c r="I8" s="53">
        <v>62806</v>
      </c>
      <c r="J8" s="53">
        <v>17536</v>
      </c>
      <c r="K8" s="47"/>
      <c r="L8" s="45">
        <f>IFERROR(B8/I8,0)</f>
        <v>0.31549533484062031</v>
      </c>
    </row>
    <row r="9" spans="1:12" ht="15" thickBot="1" x14ac:dyDescent="0.4">
      <c r="A9" s="52" t="s">
        <v>43</v>
      </c>
      <c r="B9" s="53">
        <v>2745</v>
      </c>
      <c r="C9" s="54"/>
      <c r="D9" s="54">
        <v>72</v>
      </c>
      <c r="E9" s="54"/>
      <c r="F9" s="53">
        <v>2178</v>
      </c>
      <c r="G9" s="53">
        <v>2891</v>
      </c>
      <c r="H9" s="54">
        <v>76</v>
      </c>
      <c r="I9" s="53">
        <v>16470</v>
      </c>
      <c r="J9" s="53">
        <v>17346</v>
      </c>
      <c r="K9" s="46"/>
      <c r="L9" s="45">
        <f>IFERROR(B9/I9,0)</f>
        <v>0.16666666666666666</v>
      </c>
    </row>
    <row r="10" spans="1:12" ht="15" thickBot="1" x14ac:dyDescent="0.4">
      <c r="A10" s="52" t="s">
        <v>63</v>
      </c>
      <c r="B10" s="53">
        <v>2927</v>
      </c>
      <c r="C10" s="54"/>
      <c r="D10" s="54">
        <v>105</v>
      </c>
      <c r="E10" s="54"/>
      <c r="F10" s="53">
        <v>2192</v>
      </c>
      <c r="G10" s="53">
        <v>4276</v>
      </c>
      <c r="H10" s="54">
        <v>153</v>
      </c>
      <c r="I10" s="53">
        <v>14113</v>
      </c>
      <c r="J10" s="53">
        <v>20618</v>
      </c>
      <c r="K10" s="47"/>
      <c r="L10" s="45">
        <f>IFERROR(B10/I10,0)</f>
        <v>0.20739743498901722</v>
      </c>
    </row>
    <row r="11" spans="1:12" ht="15" thickBot="1" x14ac:dyDescent="0.4">
      <c r="A11" s="52" t="s">
        <v>13</v>
      </c>
      <c r="B11" s="53">
        <v>27058</v>
      </c>
      <c r="C11" s="54"/>
      <c r="D11" s="54">
        <v>823</v>
      </c>
      <c r="E11" s="54"/>
      <c r="F11" s="53">
        <v>25549</v>
      </c>
      <c r="G11" s="53">
        <v>1314</v>
      </c>
      <c r="H11" s="54">
        <v>40</v>
      </c>
      <c r="I11" s="53">
        <v>273552</v>
      </c>
      <c r="J11" s="53">
        <v>13280</v>
      </c>
      <c r="K11" s="46"/>
      <c r="L11" s="45">
        <f>IFERROR(B11/I11,0)</f>
        <v>9.8913552085161144E-2</v>
      </c>
    </row>
    <row r="12" spans="1:12" ht="15" thickBot="1" x14ac:dyDescent="0.4">
      <c r="A12" s="52" t="s">
        <v>16</v>
      </c>
      <c r="B12" s="53">
        <v>19399</v>
      </c>
      <c r="C12" s="54"/>
      <c r="D12" s="54">
        <v>775</v>
      </c>
      <c r="E12" s="54"/>
      <c r="F12" s="53">
        <v>18593</v>
      </c>
      <c r="G12" s="53">
        <v>1884</v>
      </c>
      <c r="H12" s="54">
        <v>75</v>
      </c>
      <c r="I12" s="53">
        <v>84328</v>
      </c>
      <c r="J12" s="53">
        <v>8189</v>
      </c>
      <c r="K12" s="47"/>
      <c r="L12" s="45">
        <f>IFERROR(B12/I12,0)</f>
        <v>0.2300422161085286</v>
      </c>
    </row>
    <row r="13" spans="1:12" ht="15" thickBot="1" x14ac:dyDescent="0.4">
      <c r="A13" s="52" t="s">
        <v>64</v>
      </c>
      <c r="B13" s="54">
        <v>136</v>
      </c>
      <c r="C13" s="54"/>
      <c r="D13" s="54">
        <v>5</v>
      </c>
      <c r="E13" s="54"/>
      <c r="F13" s="54">
        <v>21</v>
      </c>
      <c r="G13" s="54"/>
      <c r="H13" s="54"/>
      <c r="I13" s="54">
        <v>605</v>
      </c>
      <c r="J13" s="54"/>
      <c r="K13" s="46"/>
      <c r="L13" s="48"/>
    </row>
    <row r="14" spans="1:12" ht="15" thickBot="1" x14ac:dyDescent="0.4">
      <c r="A14" s="52" t="s">
        <v>47</v>
      </c>
      <c r="B14" s="54">
        <v>584</v>
      </c>
      <c r="C14" s="54"/>
      <c r="D14" s="54">
        <v>10</v>
      </c>
      <c r="E14" s="54"/>
      <c r="F14" s="54">
        <v>151</v>
      </c>
      <c r="G14" s="54">
        <v>411</v>
      </c>
      <c r="H14" s="54">
        <v>7</v>
      </c>
      <c r="I14" s="53">
        <v>24452</v>
      </c>
      <c r="J14" s="53">
        <v>17195</v>
      </c>
      <c r="K14" s="47"/>
      <c r="L14" s="48"/>
    </row>
    <row r="15" spans="1:12" ht="15" thickBot="1" x14ac:dyDescent="0.4">
      <c r="A15" s="52" t="s">
        <v>49</v>
      </c>
      <c r="B15" s="53">
        <v>1736</v>
      </c>
      <c r="C15" s="54"/>
      <c r="D15" s="54">
        <v>48</v>
      </c>
      <c r="E15" s="54"/>
      <c r="F15" s="53">
        <v>1028</v>
      </c>
      <c r="G15" s="53">
        <v>1029</v>
      </c>
      <c r="H15" s="54">
        <v>28</v>
      </c>
      <c r="I15" s="53">
        <v>17445</v>
      </c>
      <c r="J15" s="53">
        <v>10336</v>
      </c>
      <c r="K15" s="47"/>
      <c r="L15" s="45">
        <f>IFERROR(B15/I15,0)</f>
        <v>9.9512754370879905E-2</v>
      </c>
    </row>
    <row r="16" spans="1:12" ht="15" thickBot="1" x14ac:dyDescent="0.4">
      <c r="A16" s="52" t="s">
        <v>12</v>
      </c>
      <c r="B16" s="53">
        <v>31508</v>
      </c>
      <c r="C16" s="54"/>
      <c r="D16" s="53">
        <v>1349</v>
      </c>
      <c r="E16" s="54"/>
      <c r="F16" s="53">
        <v>29553</v>
      </c>
      <c r="G16" s="53">
        <v>2457</v>
      </c>
      <c r="H16" s="54">
        <v>105</v>
      </c>
      <c r="I16" s="53">
        <v>148358</v>
      </c>
      <c r="J16" s="53">
        <v>11571</v>
      </c>
      <c r="K16" s="46"/>
      <c r="L16" s="45">
        <f>IFERROR(B16/I16,0)</f>
        <v>0.21237816632739726</v>
      </c>
    </row>
    <row r="17" spans="1:12" ht="15" thickBot="1" x14ac:dyDescent="0.4">
      <c r="A17" s="52" t="s">
        <v>27</v>
      </c>
      <c r="B17" s="53">
        <v>11686</v>
      </c>
      <c r="C17" s="54"/>
      <c r="D17" s="54">
        <v>569</v>
      </c>
      <c r="E17" s="54"/>
      <c r="F17" s="53">
        <v>11103</v>
      </c>
      <c r="G17" s="53">
        <v>1761</v>
      </c>
      <c r="H17" s="54">
        <v>86</v>
      </c>
      <c r="I17" s="53">
        <v>64639</v>
      </c>
      <c r="J17" s="53">
        <v>9739</v>
      </c>
      <c r="K17" s="47"/>
      <c r="L17" s="45">
        <f>IFERROR(B17/I17,0)</f>
        <v>0.18078868794381101</v>
      </c>
    </row>
    <row r="18" spans="1:12" ht="15" thickBot="1" x14ac:dyDescent="0.4">
      <c r="A18" s="52" t="s">
        <v>41</v>
      </c>
      <c r="B18" s="53">
        <v>3159</v>
      </c>
      <c r="C18" s="54"/>
      <c r="D18" s="54">
        <v>79</v>
      </c>
      <c r="E18" s="54"/>
      <c r="F18" s="53">
        <v>1845</v>
      </c>
      <c r="G18" s="53">
        <v>1008</v>
      </c>
      <c r="H18" s="54">
        <v>25</v>
      </c>
      <c r="I18" s="53">
        <v>25820</v>
      </c>
      <c r="J18" s="53">
        <v>8243</v>
      </c>
      <c r="K18" s="46"/>
      <c r="L18" s="45">
        <f>IFERROR(B18/I18,0)</f>
        <v>0.12234701781564679</v>
      </c>
    </row>
    <row r="19" spans="1:12" ht="15" thickBot="1" x14ac:dyDescent="0.4">
      <c r="A19" s="52" t="s">
        <v>45</v>
      </c>
      <c r="B19" s="53">
        <v>1986</v>
      </c>
      <c r="C19" s="54"/>
      <c r="D19" s="54">
        <v>100</v>
      </c>
      <c r="E19" s="54"/>
      <c r="F19" s="53">
        <v>1446</v>
      </c>
      <c r="G19" s="54">
        <v>683</v>
      </c>
      <c r="H19" s="54">
        <v>34</v>
      </c>
      <c r="I19" s="53">
        <v>18761</v>
      </c>
      <c r="J19" s="53">
        <v>6450</v>
      </c>
      <c r="K19" s="46"/>
      <c r="L19" s="45">
        <f>IFERROR(B19/I19,0)</f>
        <v>0.10585789670060232</v>
      </c>
    </row>
    <row r="20" spans="1:12" ht="15" thickBot="1" x14ac:dyDescent="0.4">
      <c r="A20" s="52" t="s">
        <v>38</v>
      </c>
      <c r="B20" s="53">
        <v>3050</v>
      </c>
      <c r="C20" s="54"/>
      <c r="D20" s="54">
        <v>154</v>
      </c>
      <c r="E20" s="54"/>
      <c r="F20" s="53">
        <v>1774</v>
      </c>
      <c r="G20" s="54">
        <v>687</v>
      </c>
      <c r="H20" s="54">
        <v>35</v>
      </c>
      <c r="I20" s="53">
        <v>32820</v>
      </c>
      <c r="J20" s="53">
        <v>7392</v>
      </c>
      <c r="K20" s="47"/>
      <c r="L20" s="45">
        <f>IFERROR(B20/I20,0)</f>
        <v>9.293113954905545E-2</v>
      </c>
    </row>
    <row r="21" spans="1:12" ht="15" thickBot="1" x14ac:dyDescent="0.4">
      <c r="A21" s="52" t="s">
        <v>14</v>
      </c>
      <c r="B21" s="53">
        <v>24523</v>
      </c>
      <c r="C21" s="54"/>
      <c r="D21" s="53">
        <v>1328</v>
      </c>
      <c r="E21" s="54"/>
      <c r="F21" s="53">
        <v>23145</v>
      </c>
      <c r="G21" s="53">
        <v>5258</v>
      </c>
      <c r="H21" s="54">
        <v>285</v>
      </c>
      <c r="I21" s="53">
        <v>141835</v>
      </c>
      <c r="J21" s="53">
        <v>30413</v>
      </c>
      <c r="K21" s="46"/>
      <c r="L21" s="45">
        <f>IFERROR(B21/I21,0)</f>
        <v>0.1728980858039271</v>
      </c>
    </row>
    <row r="22" spans="1:12" ht="15" thickBot="1" x14ac:dyDescent="0.4">
      <c r="A22" s="52" t="s">
        <v>39</v>
      </c>
      <c r="B22" s="54">
        <v>875</v>
      </c>
      <c r="C22" s="54"/>
      <c r="D22" s="54">
        <v>35</v>
      </c>
      <c r="E22" s="54"/>
      <c r="F22" s="54">
        <v>426</v>
      </c>
      <c r="G22" s="54">
        <v>657</v>
      </c>
      <c r="H22" s="54">
        <v>26</v>
      </c>
      <c r="I22" s="53">
        <v>14943</v>
      </c>
      <c r="J22" s="53">
        <v>11212</v>
      </c>
      <c r="K22" s="47"/>
      <c r="L22" s="45">
        <f>IFERROR(B22/I22,0)</f>
        <v>5.8555845546409691E-2</v>
      </c>
    </row>
    <row r="23" spans="1:12" ht="15" thickBot="1" x14ac:dyDescent="0.4">
      <c r="A23" s="52" t="s">
        <v>26</v>
      </c>
      <c r="B23" s="53">
        <v>13684</v>
      </c>
      <c r="C23" s="54"/>
      <c r="D23" s="54">
        <v>582</v>
      </c>
      <c r="E23" s="54"/>
      <c r="F23" s="53">
        <v>12185</v>
      </c>
      <c r="G23" s="53">
        <v>2279</v>
      </c>
      <c r="H23" s="54">
        <v>97</v>
      </c>
      <c r="I23" s="53">
        <v>71397</v>
      </c>
      <c r="J23" s="53">
        <v>11893</v>
      </c>
      <c r="K23" s="47"/>
      <c r="L23" s="45">
        <f>IFERROR(B23/I23,0)</f>
        <v>0.19166071403560372</v>
      </c>
    </row>
    <row r="24" spans="1:12" ht="15" thickBot="1" x14ac:dyDescent="0.4">
      <c r="A24" s="52" t="s">
        <v>17</v>
      </c>
      <c r="B24" s="53">
        <v>39643</v>
      </c>
      <c r="C24" s="54"/>
      <c r="D24" s="53">
        <v>1809</v>
      </c>
      <c r="E24" s="54"/>
      <c r="F24" s="53">
        <v>29716</v>
      </c>
      <c r="G24" s="53">
        <v>5804</v>
      </c>
      <c r="H24" s="54">
        <v>265</v>
      </c>
      <c r="I24" s="53">
        <v>169398</v>
      </c>
      <c r="J24" s="53">
        <v>24801</v>
      </c>
      <c r="K24" s="47"/>
      <c r="L24" s="45">
        <f>IFERROR(B24/I24,0)</f>
        <v>0.23402283379969066</v>
      </c>
    </row>
    <row r="25" spans="1:12" ht="15" thickBot="1" x14ac:dyDescent="0.4">
      <c r="A25" s="52" t="s">
        <v>11</v>
      </c>
      <c r="B25" s="53">
        <v>32000</v>
      </c>
      <c r="C25" s="54"/>
      <c r="D25" s="53">
        <v>2468</v>
      </c>
      <c r="E25" s="54"/>
      <c r="F25" s="53">
        <v>26295</v>
      </c>
      <c r="G25" s="53">
        <v>3214</v>
      </c>
      <c r="H25" s="54">
        <v>248</v>
      </c>
      <c r="I25" s="53">
        <v>118265</v>
      </c>
      <c r="J25" s="53">
        <v>11877</v>
      </c>
      <c r="K25" s="47"/>
      <c r="L25" s="45">
        <f>IFERROR(B25/I25,0)</f>
        <v>0.27057878493214393</v>
      </c>
    </row>
    <row r="26" spans="1:12" ht="15" thickBot="1" x14ac:dyDescent="0.4">
      <c r="A26" s="52" t="s">
        <v>32</v>
      </c>
      <c r="B26" s="53">
        <v>2470</v>
      </c>
      <c r="C26" s="54"/>
      <c r="D26" s="54">
        <v>143</v>
      </c>
      <c r="E26" s="54"/>
      <c r="F26" s="53">
        <v>1125</v>
      </c>
      <c r="G26" s="54">
        <v>447</v>
      </c>
      <c r="H26" s="54">
        <v>26</v>
      </c>
      <c r="I26" s="53">
        <v>46850</v>
      </c>
      <c r="J26" s="53">
        <v>8476</v>
      </c>
      <c r="K26" s="47"/>
      <c r="L26" s="45">
        <f>IFERROR(B26/I26,0)</f>
        <v>5.272145144076841E-2</v>
      </c>
    </row>
    <row r="27" spans="1:12" ht="15" thickBot="1" x14ac:dyDescent="0.4">
      <c r="A27" s="52" t="s">
        <v>30</v>
      </c>
      <c r="B27" s="53">
        <v>4512</v>
      </c>
      <c r="C27" s="54"/>
      <c r="D27" s="54">
        <v>169</v>
      </c>
      <c r="E27" s="54"/>
      <c r="F27" s="53">
        <v>4343</v>
      </c>
      <c r="G27" s="53">
        <v>1510</v>
      </c>
      <c r="H27" s="54">
        <v>57</v>
      </c>
      <c r="I27" s="53">
        <v>51434</v>
      </c>
      <c r="J27" s="53">
        <v>17209</v>
      </c>
      <c r="K27" s="47"/>
      <c r="L27" s="45">
        <f>IFERROR(B27/I27,0)</f>
        <v>8.7724073570012051E-2</v>
      </c>
    </row>
    <row r="28" spans="1:12" ht="15" thickBot="1" x14ac:dyDescent="0.4">
      <c r="A28" s="52" t="s">
        <v>35</v>
      </c>
      <c r="B28" s="53">
        <v>5831</v>
      </c>
      <c r="C28" s="54"/>
      <c r="D28" s="54">
        <v>205</v>
      </c>
      <c r="E28" s="54"/>
      <c r="F28" s="53">
        <v>5079</v>
      </c>
      <c r="G28" s="54">
        <v>957</v>
      </c>
      <c r="H28" s="54">
        <v>34</v>
      </c>
      <c r="I28" s="53">
        <v>56986</v>
      </c>
      <c r="J28" s="53">
        <v>9357</v>
      </c>
      <c r="K28" s="47"/>
      <c r="L28" s="45">
        <f>IFERROR(B28/I28,0)</f>
        <v>0.10232337767170883</v>
      </c>
    </row>
    <row r="29" spans="1:12" ht="15" thickBot="1" x14ac:dyDescent="0.4">
      <c r="A29" s="52" t="s">
        <v>51</v>
      </c>
      <c r="B29" s="54">
        <v>433</v>
      </c>
      <c r="C29" s="54"/>
      <c r="D29" s="54">
        <v>10</v>
      </c>
      <c r="E29" s="54"/>
      <c r="F29" s="54">
        <v>180</v>
      </c>
      <c r="G29" s="54">
        <v>416</v>
      </c>
      <c r="H29" s="54">
        <v>10</v>
      </c>
      <c r="I29" s="53">
        <v>11051</v>
      </c>
      <c r="J29" s="53">
        <v>10608</v>
      </c>
      <c r="K29" s="47"/>
      <c r="L29" s="45">
        <f>IFERROR(B29/I29,0)</f>
        <v>3.9181974481947338E-2</v>
      </c>
    </row>
    <row r="30" spans="1:12" ht="15" thickBot="1" x14ac:dyDescent="0.4">
      <c r="A30" s="52" t="s">
        <v>50</v>
      </c>
      <c r="B30" s="53">
        <v>1648</v>
      </c>
      <c r="C30" s="54"/>
      <c r="D30" s="54">
        <v>33</v>
      </c>
      <c r="E30" s="54"/>
      <c r="F30" s="53">
        <v>1593</v>
      </c>
      <c r="G30" s="54">
        <v>865</v>
      </c>
      <c r="H30" s="54">
        <v>17</v>
      </c>
      <c r="I30" s="53">
        <v>16478</v>
      </c>
      <c r="J30" s="53">
        <v>8651</v>
      </c>
      <c r="K30" s="46"/>
      <c r="L30" s="45">
        <f>IFERROR(B30/I30,0)</f>
        <v>0.10001213739531496</v>
      </c>
    </row>
    <row r="31" spans="1:12" ht="15" thickBot="1" x14ac:dyDescent="0.4">
      <c r="A31" s="52" t="s">
        <v>31</v>
      </c>
      <c r="B31" s="53">
        <v>3830</v>
      </c>
      <c r="C31" s="54"/>
      <c r="D31" s="54">
        <v>158</v>
      </c>
      <c r="E31" s="54"/>
      <c r="F31" s="53">
        <v>2503</v>
      </c>
      <c r="G31" s="53">
        <v>1310</v>
      </c>
      <c r="H31" s="54">
        <v>54</v>
      </c>
      <c r="I31" s="53">
        <v>39528</v>
      </c>
      <c r="J31" s="53">
        <v>13524</v>
      </c>
      <c r="K31" s="46"/>
      <c r="L31" s="45">
        <f>IFERROR(B31/I31,0)</f>
        <v>9.6893341428860552E-2</v>
      </c>
    </row>
    <row r="32" spans="1:12" ht="15" thickBot="1" x14ac:dyDescent="0.4">
      <c r="A32" s="52" t="s">
        <v>42</v>
      </c>
      <c r="B32" s="53">
        <v>1447</v>
      </c>
      <c r="C32" s="54"/>
      <c r="D32" s="54">
        <v>42</v>
      </c>
      <c r="E32" s="54"/>
      <c r="F32" s="54">
        <v>884</v>
      </c>
      <c r="G32" s="53">
        <v>1077</v>
      </c>
      <c r="H32" s="54">
        <v>31</v>
      </c>
      <c r="I32" s="53">
        <v>14295</v>
      </c>
      <c r="J32" s="53">
        <v>10639</v>
      </c>
      <c r="K32" s="46"/>
      <c r="L32" s="45">
        <f>IFERROR(B32/I32,0)</f>
        <v>0.10122420426722631</v>
      </c>
    </row>
    <row r="33" spans="1:12" ht="15" thickBot="1" x14ac:dyDescent="0.4">
      <c r="A33" s="52" t="s">
        <v>8</v>
      </c>
      <c r="B33" s="53">
        <v>88806</v>
      </c>
      <c r="C33" s="54"/>
      <c r="D33" s="53">
        <v>4377</v>
      </c>
      <c r="E33" s="54"/>
      <c r="F33" s="53">
        <v>83158</v>
      </c>
      <c r="G33" s="53">
        <v>9999</v>
      </c>
      <c r="H33" s="54">
        <v>493</v>
      </c>
      <c r="I33" s="53">
        <v>179682</v>
      </c>
      <c r="J33" s="53">
        <v>20230</v>
      </c>
      <c r="K33" s="46"/>
      <c r="L33" s="45">
        <f>IFERROR(B33/I33,0)</f>
        <v>0.49423982368851638</v>
      </c>
    </row>
    <row r="34" spans="1:12" ht="15" thickBot="1" x14ac:dyDescent="0.4">
      <c r="A34" s="52" t="s">
        <v>44</v>
      </c>
      <c r="B34" s="53">
        <v>1971</v>
      </c>
      <c r="C34" s="54"/>
      <c r="D34" s="54">
        <v>58</v>
      </c>
      <c r="E34" s="54"/>
      <c r="F34" s="53">
        <v>1426</v>
      </c>
      <c r="G34" s="54">
        <v>942</v>
      </c>
      <c r="H34" s="54">
        <v>28</v>
      </c>
      <c r="I34" s="53">
        <v>38755</v>
      </c>
      <c r="J34" s="53">
        <v>18521</v>
      </c>
      <c r="K34" s="47"/>
      <c r="L34" s="45">
        <f>IFERROR(B34/I34,0)</f>
        <v>5.0857953812411302E-2</v>
      </c>
    </row>
    <row r="35" spans="1:12" ht="15" thickBot="1" x14ac:dyDescent="0.4">
      <c r="A35" s="52" t="s">
        <v>7</v>
      </c>
      <c r="B35" s="53">
        <v>252094</v>
      </c>
      <c r="C35" s="54"/>
      <c r="D35" s="53">
        <v>18929</v>
      </c>
      <c r="E35" s="54"/>
      <c r="F35" s="53">
        <v>209278</v>
      </c>
      <c r="G35" s="53">
        <v>12850</v>
      </c>
      <c r="H35" s="54">
        <v>965</v>
      </c>
      <c r="I35" s="53">
        <v>633861</v>
      </c>
      <c r="J35" s="53">
        <v>32309</v>
      </c>
      <c r="K35" s="44"/>
      <c r="L35" s="45">
        <f>IFERROR(B35/I35,0)</f>
        <v>0.39771180116776389</v>
      </c>
    </row>
    <row r="36" spans="1:12" ht="15" thickBot="1" x14ac:dyDescent="0.4">
      <c r="A36" s="52" t="s">
        <v>24</v>
      </c>
      <c r="B36" s="53">
        <v>6867</v>
      </c>
      <c r="C36" s="54"/>
      <c r="D36" s="54">
        <v>210</v>
      </c>
      <c r="E36" s="54"/>
      <c r="F36" s="53">
        <v>5774</v>
      </c>
      <c r="G36" s="54">
        <v>676</v>
      </c>
      <c r="H36" s="54">
        <v>21</v>
      </c>
      <c r="I36" s="53">
        <v>79484</v>
      </c>
      <c r="J36" s="53">
        <v>7827</v>
      </c>
      <c r="K36" s="47"/>
      <c r="L36" s="45">
        <f>IFERROR(B36/I36,0)</f>
        <v>8.6394746112425147E-2</v>
      </c>
    </row>
    <row r="37" spans="1:12" ht="15" thickBot="1" x14ac:dyDescent="0.4">
      <c r="A37" s="52" t="s">
        <v>53</v>
      </c>
      <c r="B37" s="54">
        <v>627</v>
      </c>
      <c r="C37" s="54"/>
      <c r="D37" s="54">
        <v>13</v>
      </c>
      <c r="E37" s="54"/>
      <c r="F37" s="54">
        <v>425</v>
      </c>
      <c r="G37" s="54">
        <v>834</v>
      </c>
      <c r="H37" s="54">
        <v>17</v>
      </c>
      <c r="I37" s="53">
        <v>14747</v>
      </c>
      <c r="J37" s="53">
        <v>19605</v>
      </c>
      <c r="K37" s="47"/>
      <c r="L37" s="45">
        <f>IFERROR(B37/I37,0)</f>
        <v>4.2517122126534211E-2</v>
      </c>
    </row>
    <row r="38" spans="1:12" ht="26.5" thickBot="1" x14ac:dyDescent="0.4">
      <c r="A38" s="52" t="s">
        <v>67</v>
      </c>
      <c r="B38" s="54">
        <v>14</v>
      </c>
      <c r="C38" s="54"/>
      <c r="D38" s="54">
        <v>2</v>
      </c>
      <c r="E38" s="54"/>
      <c r="F38" s="54">
        <v>3</v>
      </c>
      <c r="G38" s="54"/>
      <c r="H38" s="54"/>
      <c r="I38" s="54">
        <v>45</v>
      </c>
      <c r="J38" s="54"/>
      <c r="K38" s="46"/>
      <c r="L38" s="48"/>
    </row>
    <row r="39" spans="1:12" ht="15" thickBot="1" x14ac:dyDescent="0.4">
      <c r="A39" s="52" t="s">
        <v>21</v>
      </c>
      <c r="B39" s="53">
        <v>12919</v>
      </c>
      <c r="C39" s="54"/>
      <c r="D39" s="54">
        <v>509</v>
      </c>
      <c r="E39" s="54"/>
      <c r="F39" s="53">
        <v>12290</v>
      </c>
      <c r="G39" s="53">
        <v>1110</v>
      </c>
      <c r="H39" s="54">
        <v>44</v>
      </c>
      <c r="I39" s="53">
        <v>90839</v>
      </c>
      <c r="J39" s="53">
        <v>7803</v>
      </c>
      <c r="K39" s="47"/>
      <c r="L39" s="45">
        <f>IFERROR(B39/I39,0)</f>
        <v>0.14221865057959687</v>
      </c>
    </row>
    <row r="40" spans="1:12" ht="15" thickBot="1" x14ac:dyDescent="0.4">
      <c r="A40" s="52" t="s">
        <v>46</v>
      </c>
      <c r="B40" s="53">
        <v>2680</v>
      </c>
      <c r="C40" s="54"/>
      <c r="D40" s="54">
        <v>143</v>
      </c>
      <c r="E40" s="54"/>
      <c r="F40" s="53">
        <v>1003</v>
      </c>
      <c r="G40" s="54">
        <v>684</v>
      </c>
      <c r="H40" s="54">
        <v>36</v>
      </c>
      <c r="I40" s="53">
        <v>35536</v>
      </c>
      <c r="J40" s="53">
        <v>9070</v>
      </c>
      <c r="K40" s="46"/>
      <c r="L40" s="45">
        <f>IFERROR(B40/I40,0)</f>
        <v>7.541647906348492E-2</v>
      </c>
    </row>
    <row r="41" spans="1:12" ht="15" thickBot="1" x14ac:dyDescent="0.4">
      <c r="A41" s="52" t="s">
        <v>37</v>
      </c>
      <c r="B41" s="53">
        <v>1956</v>
      </c>
      <c r="C41" s="54"/>
      <c r="D41" s="54">
        <v>75</v>
      </c>
      <c r="E41" s="54"/>
      <c r="F41" s="53">
        <v>1881</v>
      </c>
      <c r="G41" s="54">
        <v>479</v>
      </c>
      <c r="H41" s="54">
        <v>18</v>
      </c>
      <c r="I41" s="53">
        <v>40045</v>
      </c>
      <c r="J41" s="53">
        <v>9810</v>
      </c>
      <c r="K41" s="47"/>
      <c r="L41" s="45">
        <f>IFERROR(B41/I41,0)</f>
        <v>4.8845049319515547E-2</v>
      </c>
    </row>
    <row r="42" spans="1:12" ht="15" thickBot="1" x14ac:dyDescent="0.4">
      <c r="A42" s="52" t="s">
        <v>19</v>
      </c>
      <c r="B42" s="53">
        <v>33914</v>
      </c>
      <c r="C42" s="54"/>
      <c r="D42" s="53">
        <v>1348</v>
      </c>
      <c r="E42" s="54"/>
      <c r="F42" s="53">
        <v>31916</v>
      </c>
      <c r="G42" s="53">
        <v>2651</v>
      </c>
      <c r="H42" s="54">
        <v>105</v>
      </c>
      <c r="I42" s="53">
        <v>162952</v>
      </c>
      <c r="J42" s="53">
        <v>12739</v>
      </c>
      <c r="K42" s="47"/>
      <c r="L42" s="45">
        <f>IFERROR(B42/I42,0)</f>
        <v>0.20812263734105749</v>
      </c>
    </row>
    <row r="43" spans="1:12" ht="15" thickBot="1" x14ac:dyDescent="0.4">
      <c r="A43" s="52" t="s">
        <v>65</v>
      </c>
      <c r="B43" s="53">
        <v>1252</v>
      </c>
      <c r="C43" s="54"/>
      <c r="D43" s="54">
        <v>63</v>
      </c>
      <c r="E43" s="54"/>
      <c r="F43" s="53">
        <v>1185</v>
      </c>
      <c r="G43" s="54">
        <v>370</v>
      </c>
      <c r="H43" s="54">
        <v>19</v>
      </c>
      <c r="I43" s="53">
        <v>11633</v>
      </c>
      <c r="J43" s="53">
        <v>3435</v>
      </c>
      <c r="K43" s="47"/>
      <c r="L43" s="48"/>
    </row>
    <row r="44" spans="1:12" ht="15" thickBot="1" x14ac:dyDescent="0.4">
      <c r="A44" s="52" t="s">
        <v>40</v>
      </c>
      <c r="B44" s="53">
        <v>5090</v>
      </c>
      <c r="C44" s="54"/>
      <c r="D44" s="54">
        <v>155</v>
      </c>
      <c r="E44" s="54"/>
      <c r="F44" s="53">
        <v>4925</v>
      </c>
      <c r="G44" s="53">
        <v>4817</v>
      </c>
      <c r="H44" s="54">
        <v>147</v>
      </c>
      <c r="I44" s="53">
        <v>37080</v>
      </c>
      <c r="J44" s="53">
        <v>35093</v>
      </c>
      <c r="K44" s="47"/>
      <c r="L44" s="45">
        <f>IFERROR(B44/I44,0)</f>
        <v>0.13727076591154261</v>
      </c>
    </row>
    <row r="45" spans="1:12" ht="15" thickBot="1" x14ac:dyDescent="0.4">
      <c r="A45" s="52" t="s">
        <v>25</v>
      </c>
      <c r="B45" s="53">
        <v>4439</v>
      </c>
      <c r="C45" s="54"/>
      <c r="D45" s="54">
        <v>124</v>
      </c>
      <c r="E45" s="54"/>
      <c r="F45" s="53">
        <v>1577</v>
      </c>
      <c r="G45" s="54">
        <v>896</v>
      </c>
      <c r="H45" s="54">
        <v>25</v>
      </c>
      <c r="I45" s="53">
        <v>40480</v>
      </c>
      <c r="J45" s="53">
        <v>8168</v>
      </c>
      <c r="K45" s="46"/>
      <c r="L45" s="45">
        <f>IFERROR(B45/I45,0)</f>
        <v>0.10965909090909091</v>
      </c>
    </row>
    <row r="46" spans="1:12" ht="15" thickBot="1" x14ac:dyDescent="0.4">
      <c r="A46" s="52" t="s">
        <v>54</v>
      </c>
      <c r="B46" s="53">
        <v>1685</v>
      </c>
      <c r="C46" s="54"/>
      <c r="D46" s="54">
        <v>7</v>
      </c>
      <c r="E46" s="54"/>
      <c r="F46" s="54">
        <v>969</v>
      </c>
      <c r="G46" s="53">
        <v>1950</v>
      </c>
      <c r="H46" s="54">
        <v>8</v>
      </c>
      <c r="I46" s="53">
        <v>12062</v>
      </c>
      <c r="J46" s="53">
        <v>13956</v>
      </c>
      <c r="K46" s="46"/>
      <c r="L46" s="48"/>
    </row>
    <row r="47" spans="1:12" ht="15" thickBot="1" x14ac:dyDescent="0.4">
      <c r="A47" s="52" t="s">
        <v>20</v>
      </c>
      <c r="B47" s="53">
        <v>7238</v>
      </c>
      <c r="C47" s="54"/>
      <c r="D47" s="54">
        <v>152</v>
      </c>
      <c r="E47" s="54"/>
      <c r="F47" s="53">
        <v>3852</v>
      </c>
      <c r="G47" s="53">
        <v>1088</v>
      </c>
      <c r="H47" s="54">
        <v>23</v>
      </c>
      <c r="I47" s="53">
        <v>97098</v>
      </c>
      <c r="J47" s="53">
        <v>14599</v>
      </c>
      <c r="K47" s="47"/>
      <c r="L47" s="45">
        <f>IFERROR(B47/I47,0)</f>
        <v>7.4543244969000388E-2</v>
      </c>
    </row>
    <row r="48" spans="1:12" ht="15" thickBot="1" x14ac:dyDescent="0.4">
      <c r="A48" s="52" t="s">
        <v>15</v>
      </c>
      <c r="B48" s="53">
        <v>19822</v>
      </c>
      <c r="C48" s="54"/>
      <c r="D48" s="54">
        <v>505</v>
      </c>
      <c r="E48" s="54"/>
      <c r="F48" s="53">
        <v>14511</v>
      </c>
      <c r="G48" s="54">
        <v>711</v>
      </c>
      <c r="H48" s="54">
        <v>18</v>
      </c>
      <c r="I48" s="53">
        <v>190394</v>
      </c>
      <c r="J48" s="53">
        <v>6828</v>
      </c>
      <c r="K48" s="47"/>
      <c r="L48" s="45">
        <f>IFERROR(B48/I48,0)</f>
        <v>0.10411042364780403</v>
      </c>
    </row>
    <row r="49" spans="1:14" ht="26.5" thickBot="1" x14ac:dyDescent="0.4">
      <c r="A49" s="52" t="s">
        <v>66</v>
      </c>
      <c r="B49" s="54">
        <v>53</v>
      </c>
      <c r="C49" s="54"/>
      <c r="D49" s="54">
        <v>3</v>
      </c>
      <c r="E49" s="54"/>
      <c r="F49" s="54">
        <v>2</v>
      </c>
      <c r="G49" s="54"/>
      <c r="H49" s="54"/>
      <c r="I49" s="54">
        <v>625</v>
      </c>
      <c r="J49" s="54"/>
      <c r="K49" s="47"/>
      <c r="L49" s="48"/>
    </row>
    <row r="50" spans="1:14" ht="15" thickBot="1" x14ac:dyDescent="0.4">
      <c r="A50" s="52" t="s">
        <v>28</v>
      </c>
      <c r="B50" s="53">
        <v>3213</v>
      </c>
      <c r="C50" s="54"/>
      <c r="D50" s="54">
        <v>28</v>
      </c>
      <c r="E50" s="54"/>
      <c r="F50" s="53">
        <v>2506</v>
      </c>
      <c r="G50" s="53">
        <v>1055</v>
      </c>
      <c r="H50" s="54">
        <v>9</v>
      </c>
      <c r="I50" s="53">
        <v>68311</v>
      </c>
      <c r="J50" s="53">
        <v>22431</v>
      </c>
      <c r="K50" s="47"/>
      <c r="L50" s="45">
        <f>IFERROR(B50/I50,0)</f>
        <v>4.7034884572030859E-2</v>
      </c>
    </row>
    <row r="51" spans="1:14" ht="15" thickBot="1" x14ac:dyDescent="0.4">
      <c r="A51" s="52" t="s">
        <v>48</v>
      </c>
      <c r="B51" s="54">
        <v>816</v>
      </c>
      <c r="C51" s="54"/>
      <c r="D51" s="54">
        <v>38</v>
      </c>
      <c r="E51" s="54"/>
      <c r="F51" s="54">
        <v>778</v>
      </c>
      <c r="G51" s="53">
        <v>1306</v>
      </c>
      <c r="H51" s="54">
        <v>61</v>
      </c>
      <c r="I51" s="53">
        <v>12981</v>
      </c>
      <c r="J51" s="53">
        <v>20770</v>
      </c>
      <c r="K51" s="46"/>
      <c r="L51" s="48"/>
    </row>
    <row r="52" spans="1:14" ht="15" thickBot="1" x14ac:dyDescent="0.4">
      <c r="A52" s="52" t="s">
        <v>29</v>
      </c>
      <c r="B52" s="53">
        <v>8990</v>
      </c>
      <c r="C52" s="54"/>
      <c r="D52" s="54">
        <v>300</v>
      </c>
      <c r="E52" s="54"/>
      <c r="F52" s="53">
        <v>7366</v>
      </c>
      <c r="G52" s="53">
        <v>1068</v>
      </c>
      <c r="H52" s="54">
        <v>36</v>
      </c>
      <c r="I52" s="53">
        <v>56735</v>
      </c>
      <c r="J52" s="53">
        <v>6743</v>
      </c>
      <c r="K52" s="47"/>
      <c r="L52" s="45">
        <f>IFERROR(B52/I52,0)</f>
        <v>0.15845597955406715</v>
      </c>
      <c r="N52" s="39"/>
    </row>
    <row r="53" spans="1:14" ht="15" thickBot="1" x14ac:dyDescent="0.4">
      <c r="A53" s="52" t="s">
        <v>9</v>
      </c>
      <c r="B53" s="53">
        <v>12085</v>
      </c>
      <c r="C53" s="54"/>
      <c r="D53" s="54">
        <v>652</v>
      </c>
      <c r="E53" s="54"/>
      <c r="F53" s="53">
        <v>9651</v>
      </c>
      <c r="G53" s="53">
        <v>1657</v>
      </c>
      <c r="H53" s="54">
        <v>89</v>
      </c>
      <c r="I53" s="53">
        <v>141011</v>
      </c>
      <c r="J53" s="53">
        <v>19332</v>
      </c>
      <c r="K53" s="47"/>
      <c r="L53" s="45">
        <f>IFERROR(B53/I53,0)</f>
        <v>8.5702533844877346E-2</v>
      </c>
    </row>
    <row r="54" spans="1:14" ht="15" thickBot="1" x14ac:dyDescent="0.4">
      <c r="A54" s="52" t="s">
        <v>56</v>
      </c>
      <c r="B54" s="54">
        <v>902</v>
      </c>
      <c r="C54" s="54"/>
      <c r="D54" s="54">
        <v>24</v>
      </c>
      <c r="E54" s="54"/>
      <c r="F54" s="54">
        <v>653</v>
      </c>
      <c r="G54" s="54">
        <v>493</v>
      </c>
      <c r="H54" s="54">
        <v>13</v>
      </c>
      <c r="I54" s="53">
        <v>22155</v>
      </c>
      <c r="J54" s="53">
        <v>12113</v>
      </c>
      <c r="K54" s="47"/>
      <c r="L54" s="45">
        <f>IFERROR(B54/I54,0)</f>
        <v>4.0713157300835023E-2</v>
      </c>
    </row>
    <row r="55" spans="1:14" ht="15" thickBot="1" x14ac:dyDescent="0.4">
      <c r="A55" s="52" t="s">
        <v>22</v>
      </c>
      <c r="B55" s="53">
        <v>4499</v>
      </c>
      <c r="C55" s="54"/>
      <c r="D55" s="54">
        <v>230</v>
      </c>
      <c r="E55" s="54"/>
      <c r="F55" s="53">
        <v>4075</v>
      </c>
      <c r="G55" s="54">
        <v>779</v>
      </c>
      <c r="H55" s="54">
        <v>40</v>
      </c>
      <c r="I55" s="53">
        <v>51102</v>
      </c>
      <c r="J55" s="53">
        <v>8844</v>
      </c>
      <c r="K55" s="47"/>
      <c r="L55" s="45">
        <f>IFERROR(B55/I55,0)</f>
        <v>8.8039607060389019E-2</v>
      </c>
    </row>
    <row r="56" spans="1:14" ht="15" thickBot="1" x14ac:dyDescent="0.4">
      <c r="A56" s="57" t="s">
        <v>55</v>
      </c>
      <c r="B56" s="58">
        <v>428</v>
      </c>
      <c r="C56" s="58"/>
      <c r="D56" s="58">
        <v>2</v>
      </c>
      <c r="E56" s="58"/>
      <c r="F56" s="58">
        <v>189</v>
      </c>
      <c r="G56" s="58">
        <v>736</v>
      </c>
      <c r="H56" s="58">
        <v>3</v>
      </c>
      <c r="I56" s="59">
        <v>7386</v>
      </c>
      <c r="J56" s="59">
        <v>12694</v>
      </c>
      <c r="K56" s="49"/>
      <c r="L56" s="45">
        <f>IFERROR(B56/I56,0)</f>
        <v>5.7947468183049008E-2</v>
      </c>
    </row>
    <row r="57" spans="1:14" ht="15" thickBot="1" x14ac:dyDescent="0.35">
      <c r="A57" s="5"/>
      <c r="B57" s="2"/>
      <c r="C57" s="2"/>
      <c r="D57" s="2"/>
      <c r="E57" s="2"/>
      <c r="F57" s="2"/>
      <c r="G57" s="1"/>
      <c r="H57" s="2"/>
      <c r="I57" s="1"/>
      <c r="J57" s="1"/>
      <c r="K57" s="10"/>
      <c r="L57" s="40"/>
    </row>
    <row r="58" spans="1:14" ht="15" thickBot="1" x14ac:dyDescent="0.35">
      <c r="A58" s="5"/>
      <c r="B58" s="2"/>
      <c r="C58" s="2"/>
      <c r="D58" s="2"/>
      <c r="E58" s="2"/>
      <c r="F58" s="2"/>
      <c r="G58" s="1"/>
      <c r="H58" s="2"/>
      <c r="I58" s="1"/>
      <c r="J58" s="1"/>
      <c r="K58" s="10"/>
    </row>
    <row r="59" spans="1:14" ht="13.5" thickBot="1" x14ac:dyDescent="0.35">
      <c r="A59" s="5"/>
      <c r="B59" s="1"/>
      <c r="C59" s="2"/>
      <c r="D59" s="2"/>
      <c r="E59" s="2"/>
      <c r="F59" s="1"/>
      <c r="G59" s="2"/>
      <c r="H59" s="2"/>
      <c r="I59" s="1"/>
      <c r="J59" s="1"/>
      <c r="K59" s="9"/>
      <c r="L59" s="40"/>
    </row>
    <row r="60" spans="1:14" ht="13.5" thickBot="1" x14ac:dyDescent="0.35">
      <c r="A60" s="5"/>
      <c r="B60" s="1"/>
      <c r="C60" s="2"/>
      <c r="D60" s="2"/>
      <c r="E60" s="2"/>
      <c r="F60" s="1"/>
      <c r="G60" s="2"/>
      <c r="H60" s="2"/>
      <c r="I60" s="1"/>
      <c r="J60" s="1"/>
      <c r="K60" s="9"/>
      <c r="L60" s="40"/>
    </row>
    <row r="61" spans="1:14" ht="13.5" thickBot="1" x14ac:dyDescent="0.35">
      <c r="A61" s="5"/>
      <c r="B61" s="1"/>
      <c r="C61" s="2"/>
      <c r="D61" s="2"/>
      <c r="E61" s="2"/>
      <c r="F61" s="1"/>
      <c r="G61" s="1"/>
      <c r="H61" s="2"/>
      <c r="I61" s="1"/>
      <c r="J61" s="1"/>
      <c r="K61" s="9"/>
      <c r="L61" s="40"/>
    </row>
    <row r="62" spans="1:14" ht="13.5" thickBot="1" x14ac:dyDescent="0.35">
      <c r="A62" s="5"/>
      <c r="B62" s="1"/>
      <c r="C62" s="2"/>
      <c r="D62" s="2"/>
      <c r="E62" s="2"/>
      <c r="F62" s="1"/>
      <c r="G62" s="1"/>
      <c r="H62" s="2"/>
      <c r="I62" s="1"/>
      <c r="J62" s="1"/>
      <c r="K62" s="9"/>
      <c r="L62" s="40"/>
    </row>
    <row r="63" spans="1:14" ht="15" thickBot="1" x14ac:dyDescent="0.35">
      <c r="A63" s="5"/>
      <c r="B63" s="2"/>
      <c r="C63" s="2"/>
      <c r="D63" s="2"/>
      <c r="E63" s="2"/>
      <c r="F63" s="2"/>
      <c r="G63" s="2"/>
      <c r="H63" s="2"/>
      <c r="I63" s="1"/>
      <c r="J63" s="1"/>
      <c r="K63" s="10"/>
      <c r="L63" s="40"/>
    </row>
    <row r="64" spans="1:14" ht="15" thickBot="1" x14ac:dyDescent="0.35">
      <c r="A64" s="5"/>
      <c r="B64" s="2"/>
      <c r="C64" s="2"/>
      <c r="D64" s="2"/>
      <c r="E64" s="2"/>
      <c r="F64" s="2"/>
      <c r="G64" s="2"/>
      <c r="H64" s="2"/>
      <c r="I64" s="1"/>
      <c r="J64" s="1"/>
      <c r="K64" s="10"/>
    </row>
    <row r="65" spans="1:12" ht="13.5" thickBot="1" x14ac:dyDescent="0.35">
      <c r="A65" s="5"/>
      <c r="B65" s="1"/>
      <c r="C65" s="2"/>
      <c r="D65" s="2"/>
      <c r="E65" s="2"/>
      <c r="F65" s="1"/>
      <c r="G65" s="2"/>
      <c r="H65" s="2"/>
      <c r="I65" s="1"/>
      <c r="J65" s="1"/>
      <c r="K65" s="9"/>
    </row>
    <row r="66" spans="1:12" ht="13.5" thickBot="1" x14ac:dyDescent="0.35">
      <c r="A66" s="5"/>
      <c r="B66" s="1"/>
      <c r="C66" s="2"/>
      <c r="D66" s="2"/>
      <c r="E66" s="2"/>
      <c r="F66" s="1"/>
      <c r="G66" s="2"/>
      <c r="H66" s="2"/>
      <c r="I66" s="1"/>
      <c r="J66" s="1"/>
      <c r="K66" s="9"/>
      <c r="L66" s="40"/>
    </row>
    <row r="67" spans="1:12" ht="13.5" thickBot="1" x14ac:dyDescent="0.35">
      <c r="A67" s="5"/>
      <c r="B67" s="2"/>
      <c r="C67" s="2"/>
      <c r="D67" s="2"/>
      <c r="E67" s="2"/>
      <c r="F67" s="2"/>
      <c r="G67" s="2"/>
      <c r="H67" s="2"/>
      <c r="I67" s="1"/>
      <c r="J67" s="1"/>
      <c r="K67" s="9"/>
      <c r="L67" s="40"/>
    </row>
    <row r="68" spans="1:12" ht="13.5" thickBot="1" x14ac:dyDescent="0.35">
      <c r="A68" s="16"/>
      <c r="B68" s="17"/>
      <c r="C68" s="17"/>
      <c r="D68" s="17"/>
      <c r="E68" s="17"/>
      <c r="F68" s="17"/>
      <c r="G68" s="17"/>
      <c r="H68" s="17"/>
      <c r="I68" s="41"/>
      <c r="J68" s="41"/>
      <c r="K68" s="42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60"/>
  </cols>
  <sheetData>
    <row r="1" spans="1:2" ht="15" thickBot="1" x14ac:dyDescent="0.4"/>
    <row r="2" spans="1:2" ht="15" thickBot="1" x14ac:dyDescent="0.4">
      <c r="A2" s="52" t="s">
        <v>36</v>
      </c>
      <c r="B2" s="61">
        <v>164</v>
      </c>
    </row>
    <row r="3" spans="1:2" ht="15" thickBot="1" x14ac:dyDescent="0.4">
      <c r="A3" s="52" t="s">
        <v>52</v>
      </c>
      <c r="B3" s="61">
        <v>9</v>
      </c>
    </row>
    <row r="4" spans="1:2" ht="15" thickBot="1" x14ac:dyDescent="0.4">
      <c r="A4" s="52" t="s">
        <v>33</v>
      </c>
      <c r="B4" s="61">
        <v>187</v>
      </c>
    </row>
    <row r="5" spans="1:2" ht="15" thickBot="1" x14ac:dyDescent="0.4">
      <c r="A5" s="52" t="s">
        <v>34</v>
      </c>
      <c r="B5" s="61">
        <v>42</v>
      </c>
    </row>
    <row r="6" spans="1:2" ht="15" thickBot="1" x14ac:dyDescent="0.4">
      <c r="A6" s="52" t="s">
        <v>10</v>
      </c>
      <c r="B6" s="61">
        <v>1227</v>
      </c>
    </row>
    <row r="7" spans="1:2" ht="15" thickBot="1" x14ac:dyDescent="0.4">
      <c r="A7" s="52" t="s">
        <v>18</v>
      </c>
      <c r="B7" s="61">
        <v>449</v>
      </c>
    </row>
    <row r="8" spans="1:2" ht="15" thickBot="1" x14ac:dyDescent="0.4">
      <c r="A8" s="52" t="s">
        <v>23</v>
      </c>
      <c r="B8" s="61">
        <v>1331</v>
      </c>
    </row>
    <row r="9" spans="1:2" ht="15" thickBot="1" x14ac:dyDescent="0.4">
      <c r="A9" s="52" t="s">
        <v>43</v>
      </c>
      <c r="B9" s="61">
        <v>72</v>
      </c>
    </row>
    <row r="10" spans="1:2" ht="26.5" thickBot="1" x14ac:dyDescent="0.4">
      <c r="A10" s="52" t="s">
        <v>63</v>
      </c>
      <c r="B10" s="61">
        <v>105</v>
      </c>
    </row>
    <row r="11" spans="1:2" ht="15" thickBot="1" x14ac:dyDescent="0.4">
      <c r="A11" s="52" t="s">
        <v>13</v>
      </c>
      <c r="B11" s="61">
        <v>823</v>
      </c>
    </row>
    <row r="12" spans="1:2" ht="15" thickBot="1" x14ac:dyDescent="0.4">
      <c r="A12" s="52" t="s">
        <v>16</v>
      </c>
      <c r="B12" s="61">
        <v>775</v>
      </c>
    </row>
    <row r="13" spans="1:2" ht="15" thickBot="1" x14ac:dyDescent="0.4">
      <c r="A13" s="52" t="s">
        <v>64</v>
      </c>
      <c r="B13" s="61">
        <v>5</v>
      </c>
    </row>
    <row r="14" spans="1:2" ht="15" thickBot="1" x14ac:dyDescent="0.4">
      <c r="A14" s="52" t="s">
        <v>47</v>
      </c>
      <c r="B14" s="61">
        <v>10</v>
      </c>
    </row>
    <row r="15" spans="1:2" ht="15" thickBot="1" x14ac:dyDescent="0.4">
      <c r="A15" s="52" t="s">
        <v>49</v>
      </c>
      <c r="B15" s="61">
        <v>48</v>
      </c>
    </row>
    <row r="16" spans="1:2" ht="15" thickBot="1" x14ac:dyDescent="0.4">
      <c r="A16" s="52" t="s">
        <v>12</v>
      </c>
      <c r="B16" s="61">
        <v>1349</v>
      </c>
    </row>
    <row r="17" spans="1:2" ht="15" thickBot="1" x14ac:dyDescent="0.4">
      <c r="A17" s="52" t="s">
        <v>27</v>
      </c>
      <c r="B17" s="61">
        <v>569</v>
      </c>
    </row>
    <row r="18" spans="1:2" ht="15" thickBot="1" x14ac:dyDescent="0.4">
      <c r="A18" s="52" t="s">
        <v>41</v>
      </c>
      <c r="B18" s="61">
        <v>79</v>
      </c>
    </row>
    <row r="19" spans="1:2" ht="15" thickBot="1" x14ac:dyDescent="0.4">
      <c r="A19" s="52" t="s">
        <v>45</v>
      </c>
      <c r="B19" s="61">
        <v>100</v>
      </c>
    </row>
    <row r="20" spans="1:2" ht="15" thickBot="1" x14ac:dyDescent="0.4">
      <c r="A20" s="52" t="s">
        <v>38</v>
      </c>
      <c r="B20" s="61">
        <v>154</v>
      </c>
    </row>
    <row r="21" spans="1:2" ht="15" thickBot="1" x14ac:dyDescent="0.4">
      <c r="A21" s="52" t="s">
        <v>14</v>
      </c>
      <c r="B21" s="61">
        <v>1328</v>
      </c>
    </row>
    <row r="22" spans="1:2" ht="15" thickBot="1" x14ac:dyDescent="0.4">
      <c r="A22" s="52" t="s">
        <v>39</v>
      </c>
      <c r="B22" s="61">
        <v>35</v>
      </c>
    </row>
    <row r="23" spans="1:2" ht="15" thickBot="1" x14ac:dyDescent="0.4">
      <c r="A23" s="52" t="s">
        <v>26</v>
      </c>
      <c r="B23" s="61">
        <v>582</v>
      </c>
    </row>
    <row r="24" spans="1:2" ht="26.5" thickBot="1" x14ac:dyDescent="0.4">
      <c r="A24" s="52" t="s">
        <v>17</v>
      </c>
      <c r="B24" s="61">
        <v>1809</v>
      </c>
    </row>
    <row r="25" spans="1:2" ht="15" thickBot="1" x14ac:dyDescent="0.4">
      <c r="A25" s="52" t="s">
        <v>11</v>
      </c>
      <c r="B25" s="61">
        <v>2468</v>
      </c>
    </row>
    <row r="26" spans="1:2" ht="15" thickBot="1" x14ac:dyDescent="0.4">
      <c r="A26" s="52" t="s">
        <v>32</v>
      </c>
      <c r="B26" s="61">
        <v>143</v>
      </c>
    </row>
    <row r="27" spans="1:2" ht="15" thickBot="1" x14ac:dyDescent="0.4">
      <c r="A27" s="52" t="s">
        <v>30</v>
      </c>
      <c r="B27" s="61">
        <v>169</v>
      </c>
    </row>
    <row r="28" spans="1:2" ht="15" thickBot="1" x14ac:dyDescent="0.4">
      <c r="A28" s="52" t="s">
        <v>35</v>
      </c>
      <c r="B28" s="61">
        <v>205</v>
      </c>
    </row>
    <row r="29" spans="1:2" ht="15" thickBot="1" x14ac:dyDescent="0.4">
      <c r="A29" s="52" t="s">
        <v>51</v>
      </c>
      <c r="B29" s="61">
        <v>10</v>
      </c>
    </row>
    <row r="30" spans="1:2" ht="15" thickBot="1" x14ac:dyDescent="0.4">
      <c r="A30" s="52" t="s">
        <v>50</v>
      </c>
      <c r="B30" s="61">
        <v>33</v>
      </c>
    </row>
    <row r="31" spans="1:2" ht="15" thickBot="1" x14ac:dyDescent="0.4">
      <c r="A31" s="52" t="s">
        <v>31</v>
      </c>
      <c r="B31" s="61">
        <v>158</v>
      </c>
    </row>
    <row r="32" spans="1:2" ht="26.5" thickBot="1" x14ac:dyDescent="0.4">
      <c r="A32" s="52" t="s">
        <v>42</v>
      </c>
      <c r="B32" s="61">
        <v>42</v>
      </c>
    </row>
    <row r="33" spans="1:2" ht="15" thickBot="1" x14ac:dyDescent="0.4">
      <c r="A33" s="52" t="s">
        <v>8</v>
      </c>
      <c r="B33" s="61">
        <v>4377</v>
      </c>
    </row>
    <row r="34" spans="1:2" ht="15" thickBot="1" x14ac:dyDescent="0.4">
      <c r="A34" s="52" t="s">
        <v>44</v>
      </c>
      <c r="B34" s="61">
        <v>58</v>
      </c>
    </row>
    <row r="35" spans="1:2" ht="15" thickBot="1" x14ac:dyDescent="0.4">
      <c r="A35" s="52" t="s">
        <v>7</v>
      </c>
      <c r="B35" s="61">
        <v>18929</v>
      </c>
    </row>
    <row r="36" spans="1:2" ht="15" thickBot="1" x14ac:dyDescent="0.4">
      <c r="A36" s="52" t="s">
        <v>24</v>
      </c>
      <c r="B36" s="61">
        <v>210</v>
      </c>
    </row>
    <row r="37" spans="1:2" ht="15" thickBot="1" x14ac:dyDescent="0.4">
      <c r="A37" s="52" t="s">
        <v>53</v>
      </c>
      <c r="B37" s="61">
        <v>13</v>
      </c>
    </row>
    <row r="38" spans="1:2" ht="39.5" thickBot="1" x14ac:dyDescent="0.4">
      <c r="A38" s="52" t="s">
        <v>67</v>
      </c>
      <c r="B38" s="61">
        <v>2</v>
      </c>
    </row>
    <row r="39" spans="1:2" ht="15" thickBot="1" x14ac:dyDescent="0.4">
      <c r="A39" s="52" t="s">
        <v>21</v>
      </c>
      <c r="B39" s="61">
        <v>509</v>
      </c>
    </row>
    <row r="40" spans="1:2" ht="15" thickBot="1" x14ac:dyDescent="0.4">
      <c r="A40" s="52" t="s">
        <v>46</v>
      </c>
      <c r="B40" s="61">
        <v>143</v>
      </c>
    </row>
    <row r="41" spans="1:2" ht="15" thickBot="1" x14ac:dyDescent="0.4">
      <c r="A41" s="52" t="s">
        <v>37</v>
      </c>
      <c r="B41" s="61">
        <v>75</v>
      </c>
    </row>
    <row r="42" spans="1:2" ht="15" thickBot="1" x14ac:dyDescent="0.4">
      <c r="A42" s="52" t="s">
        <v>19</v>
      </c>
      <c r="B42" s="61">
        <v>1348</v>
      </c>
    </row>
    <row r="43" spans="1:2" ht="15" thickBot="1" x14ac:dyDescent="0.4">
      <c r="A43" s="52" t="s">
        <v>65</v>
      </c>
      <c r="B43" s="61">
        <v>63</v>
      </c>
    </row>
    <row r="44" spans="1:2" ht="15" thickBot="1" x14ac:dyDescent="0.4">
      <c r="A44" s="52" t="s">
        <v>40</v>
      </c>
      <c r="B44" s="61">
        <v>155</v>
      </c>
    </row>
    <row r="45" spans="1:2" ht="15" thickBot="1" x14ac:dyDescent="0.4">
      <c r="A45" s="52" t="s">
        <v>25</v>
      </c>
      <c r="B45" s="61">
        <v>124</v>
      </c>
    </row>
    <row r="46" spans="1:2" ht="15" thickBot="1" x14ac:dyDescent="0.4">
      <c r="A46" s="52" t="s">
        <v>54</v>
      </c>
      <c r="B46" s="61">
        <v>7</v>
      </c>
    </row>
    <row r="47" spans="1:2" ht="15" thickBot="1" x14ac:dyDescent="0.4">
      <c r="A47" s="52" t="s">
        <v>20</v>
      </c>
      <c r="B47" s="61">
        <v>152</v>
      </c>
    </row>
    <row r="48" spans="1:2" ht="15" thickBot="1" x14ac:dyDescent="0.4">
      <c r="A48" s="52" t="s">
        <v>15</v>
      </c>
      <c r="B48" s="61">
        <v>505</v>
      </c>
    </row>
    <row r="49" spans="1:2" ht="26.5" thickBot="1" x14ac:dyDescent="0.4">
      <c r="A49" s="52" t="s">
        <v>66</v>
      </c>
      <c r="B49" s="61">
        <v>3</v>
      </c>
    </row>
    <row r="50" spans="1:2" ht="15" thickBot="1" x14ac:dyDescent="0.4">
      <c r="A50" s="52" t="s">
        <v>28</v>
      </c>
      <c r="B50" s="61">
        <v>28</v>
      </c>
    </row>
    <row r="51" spans="1:2" ht="15" thickBot="1" x14ac:dyDescent="0.4">
      <c r="A51" s="52" t="s">
        <v>48</v>
      </c>
      <c r="B51" s="61">
        <v>38</v>
      </c>
    </row>
    <row r="52" spans="1:2" ht="15" thickBot="1" x14ac:dyDescent="0.4">
      <c r="A52" s="52" t="s">
        <v>29</v>
      </c>
      <c r="B52" s="61">
        <v>300</v>
      </c>
    </row>
    <row r="53" spans="1:2" ht="15" thickBot="1" x14ac:dyDescent="0.4">
      <c r="A53" s="52" t="s">
        <v>9</v>
      </c>
      <c r="B53" s="61">
        <v>652</v>
      </c>
    </row>
    <row r="54" spans="1:2" ht="15" thickBot="1" x14ac:dyDescent="0.4">
      <c r="A54" s="52" t="s">
        <v>56</v>
      </c>
      <c r="B54" s="61">
        <v>24</v>
      </c>
    </row>
    <row r="55" spans="1:2" ht="15" thickBot="1" x14ac:dyDescent="0.4">
      <c r="A55" s="52" t="s">
        <v>22</v>
      </c>
      <c r="B55" s="61">
        <v>230</v>
      </c>
    </row>
    <row r="56" spans="1:2" ht="15" thickBot="1" x14ac:dyDescent="0.4">
      <c r="A56" s="57" t="s">
        <v>55</v>
      </c>
      <c r="B56" s="62">
        <v>2</v>
      </c>
    </row>
    <row r="57" spans="1:2" ht="15" thickBot="1" x14ac:dyDescent="0.4">
      <c r="A57" s="5"/>
    </row>
    <row r="58" spans="1:2" ht="15" thickBot="1" x14ac:dyDescent="0.4">
      <c r="A58" s="5"/>
    </row>
    <row r="59" spans="1:2" ht="15" thickBot="1" x14ac:dyDescent="0.4">
      <c r="A59" s="5"/>
    </row>
    <row r="60" spans="1:2" ht="15" thickBot="1" x14ac:dyDescent="0.4">
      <c r="A60" s="5"/>
    </row>
    <row r="61" spans="1:2" ht="15" thickBot="1" x14ac:dyDescent="0.4">
      <c r="A61" s="5"/>
    </row>
    <row r="62" spans="1:2" ht="15" thickBot="1" x14ac:dyDescent="0.4">
      <c r="A62" s="5"/>
    </row>
    <row r="63" spans="1:2" ht="15" thickBot="1" x14ac:dyDescent="0.4">
      <c r="A63" s="5"/>
    </row>
    <row r="64" spans="1:2" ht="15" thickBot="1" x14ac:dyDescent="0.4">
      <c r="A64" s="5"/>
    </row>
    <row r="65" spans="1:1" ht="15" thickBot="1" x14ac:dyDescent="0.4">
      <c r="A65" s="5"/>
    </row>
    <row r="66" spans="1:1" ht="15" thickBot="1" x14ac:dyDescent="0.4">
      <c r="A66" s="5"/>
    </row>
    <row r="67" spans="1:1" ht="15" thickBot="1" x14ac:dyDescent="0.4">
      <c r="A67" s="5"/>
    </row>
    <row r="68" spans="1:1" ht="15" thickBot="1" x14ac:dyDescent="0.4">
      <c r="A68" s="16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2" sqref="C2:C54"/>
    </sheetView>
  </sheetViews>
  <sheetFormatPr defaultRowHeight="12.5" x14ac:dyDescent="0.35"/>
  <cols>
    <col min="1" max="2" width="16.6328125" style="38" bestFit="1" customWidth="1"/>
    <col min="3" max="3" width="10" style="43" bestFit="1" customWidth="1"/>
    <col min="4" max="16384" width="8.7265625" style="38"/>
  </cols>
  <sheetData>
    <row r="1" spans="1:3" ht="13" thickBot="1" x14ac:dyDescent="0.4">
      <c r="A1" s="38" t="s">
        <v>97</v>
      </c>
      <c r="C1" s="43" t="s">
        <v>96</v>
      </c>
    </row>
    <row r="2" spans="1:3" ht="13" thickBot="1" x14ac:dyDescent="0.4">
      <c r="A2" s="38" t="s">
        <v>36</v>
      </c>
      <c r="B2" s="63" t="s">
        <v>36</v>
      </c>
      <c r="C2" s="64">
        <v>164</v>
      </c>
    </row>
    <row r="3" spans="1:3" ht="13" thickBot="1" x14ac:dyDescent="0.4">
      <c r="B3" s="63" t="s">
        <v>52</v>
      </c>
      <c r="C3" s="64">
        <v>9</v>
      </c>
    </row>
    <row r="4" spans="1:3" ht="13" thickBot="1" x14ac:dyDescent="0.4">
      <c r="A4" s="38" t="s">
        <v>33</v>
      </c>
      <c r="B4" s="63" t="s">
        <v>33</v>
      </c>
      <c r="C4" s="64">
        <v>187</v>
      </c>
    </row>
    <row r="5" spans="1:3" ht="13" thickBot="1" x14ac:dyDescent="0.4">
      <c r="A5" s="38" t="s">
        <v>34</v>
      </c>
      <c r="B5" s="63" t="s">
        <v>34</v>
      </c>
      <c r="C5" s="64">
        <v>42</v>
      </c>
    </row>
    <row r="6" spans="1:3" ht="13" thickBot="1" x14ac:dyDescent="0.4">
      <c r="A6" s="38" t="s">
        <v>10</v>
      </c>
      <c r="B6" s="63" t="s">
        <v>10</v>
      </c>
      <c r="C6" s="64">
        <v>1227</v>
      </c>
    </row>
    <row r="7" spans="1:3" ht="13" thickBot="1" x14ac:dyDescent="0.4">
      <c r="A7" s="38" t="s">
        <v>18</v>
      </c>
      <c r="B7" s="63" t="s">
        <v>18</v>
      </c>
      <c r="C7" s="64">
        <v>449</v>
      </c>
    </row>
    <row r="8" spans="1:3" ht="13" thickBot="1" x14ac:dyDescent="0.4">
      <c r="A8" s="38" t="s">
        <v>23</v>
      </c>
      <c r="B8" s="63" t="s">
        <v>23</v>
      </c>
      <c r="C8" s="64">
        <v>1331</v>
      </c>
    </row>
    <row r="9" spans="1:3" ht="13" thickBot="1" x14ac:dyDescent="0.4">
      <c r="A9" s="38" t="s">
        <v>43</v>
      </c>
      <c r="B9" s="63" t="s">
        <v>43</v>
      </c>
      <c r="C9" s="64">
        <v>72</v>
      </c>
    </row>
    <row r="10" spans="1:3" ht="13" thickBot="1" x14ac:dyDescent="0.4">
      <c r="A10" s="38" t="s">
        <v>95</v>
      </c>
      <c r="B10" s="63" t="s">
        <v>63</v>
      </c>
      <c r="C10" s="64">
        <v>105</v>
      </c>
    </row>
    <row r="11" spans="1:3" ht="13" thickBot="1" x14ac:dyDescent="0.4">
      <c r="A11" s="38" t="s">
        <v>13</v>
      </c>
      <c r="B11" s="63" t="s">
        <v>13</v>
      </c>
      <c r="C11" s="64">
        <v>823</v>
      </c>
    </row>
    <row r="12" spans="1:3" ht="13" thickBot="1" x14ac:dyDescent="0.4">
      <c r="A12" s="38" t="s">
        <v>16</v>
      </c>
      <c r="B12" s="63" t="s">
        <v>16</v>
      </c>
      <c r="C12" s="64">
        <v>775</v>
      </c>
    </row>
    <row r="13" spans="1:3" ht="13" thickBot="1" x14ac:dyDescent="0.4">
      <c r="A13" s="38" t="s">
        <v>64</v>
      </c>
      <c r="B13" s="63" t="s">
        <v>64</v>
      </c>
      <c r="C13" s="64">
        <v>5</v>
      </c>
    </row>
    <row r="14" spans="1:3" ht="13" thickBot="1" x14ac:dyDescent="0.4">
      <c r="B14" s="63" t="s">
        <v>47</v>
      </c>
      <c r="C14" s="64">
        <v>10</v>
      </c>
    </row>
    <row r="15" spans="1:3" ht="13" thickBot="1" x14ac:dyDescent="0.4">
      <c r="A15" s="38" t="s">
        <v>49</v>
      </c>
      <c r="B15" s="63" t="s">
        <v>49</v>
      </c>
      <c r="C15" s="64">
        <v>48</v>
      </c>
    </row>
    <row r="16" spans="1:3" ht="13" thickBot="1" x14ac:dyDescent="0.4">
      <c r="A16" s="38" t="s">
        <v>12</v>
      </c>
      <c r="B16" s="63" t="s">
        <v>12</v>
      </c>
      <c r="C16" s="64">
        <v>1349</v>
      </c>
    </row>
    <row r="17" spans="1:3" ht="13" thickBot="1" x14ac:dyDescent="0.4">
      <c r="A17" s="38" t="s">
        <v>27</v>
      </c>
      <c r="B17" s="63" t="s">
        <v>27</v>
      </c>
      <c r="C17" s="64">
        <v>569</v>
      </c>
    </row>
    <row r="18" spans="1:3" ht="13" thickBot="1" x14ac:dyDescent="0.4">
      <c r="A18" s="38" t="s">
        <v>41</v>
      </c>
      <c r="B18" s="63" t="s">
        <v>41</v>
      </c>
      <c r="C18" s="64">
        <v>79</v>
      </c>
    </row>
    <row r="19" spans="1:3" ht="13" thickBot="1" x14ac:dyDescent="0.4">
      <c r="A19" s="38" t="s">
        <v>45</v>
      </c>
      <c r="B19" s="63" t="s">
        <v>45</v>
      </c>
      <c r="C19" s="64">
        <v>100</v>
      </c>
    </row>
    <row r="20" spans="1:3" ht="13" thickBot="1" x14ac:dyDescent="0.4">
      <c r="A20" s="38" t="s">
        <v>38</v>
      </c>
      <c r="B20" s="63" t="s">
        <v>38</v>
      </c>
      <c r="C20" s="64">
        <v>154</v>
      </c>
    </row>
    <row r="21" spans="1:3" ht="13" thickBot="1" x14ac:dyDescent="0.4">
      <c r="A21" s="38" t="s">
        <v>14</v>
      </c>
      <c r="B21" s="63" t="s">
        <v>14</v>
      </c>
      <c r="C21" s="64">
        <v>1328</v>
      </c>
    </row>
    <row r="22" spans="1:3" ht="13" thickBot="1" x14ac:dyDescent="0.4">
      <c r="B22" s="63" t="s">
        <v>39</v>
      </c>
      <c r="C22" s="64">
        <v>35</v>
      </c>
    </row>
    <row r="23" spans="1:3" ht="13" thickBot="1" x14ac:dyDescent="0.4">
      <c r="A23" s="38" t="s">
        <v>26</v>
      </c>
      <c r="B23" s="63" t="s">
        <v>26</v>
      </c>
      <c r="C23" s="64">
        <v>582</v>
      </c>
    </row>
    <row r="24" spans="1:3" ht="13" thickBot="1" x14ac:dyDescent="0.4">
      <c r="A24" s="38" t="s">
        <v>17</v>
      </c>
      <c r="B24" s="63" t="s">
        <v>17</v>
      </c>
      <c r="C24" s="64">
        <v>1809</v>
      </c>
    </row>
    <row r="25" spans="1:3" ht="13" thickBot="1" x14ac:dyDescent="0.4">
      <c r="A25" s="38" t="s">
        <v>11</v>
      </c>
      <c r="B25" s="63" t="s">
        <v>11</v>
      </c>
      <c r="C25" s="64">
        <v>2468</v>
      </c>
    </row>
    <row r="26" spans="1:3" ht="13" thickBot="1" x14ac:dyDescent="0.4">
      <c r="A26" s="38" t="s">
        <v>32</v>
      </c>
      <c r="B26" s="63" t="s">
        <v>32</v>
      </c>
      <c r="C26" s="64">
        <v>143</v>
      </c>
    </row>
    <row r="27" spans="1:3" ht="13" thickBot="1" x14ac:dyDescent="0.4">
      <c r="A27" s="38" t="s">
        <v>30</v>
      </c>
      <c r="B27" s="63" t="s">
        <v>30</v>
      </c>
      <c r="C27" s="64">
        <v>169</v>
      </c>
    </row>
    <row r="28" spans="1:3" ht="13" thickBot="1" x14ac:dyDescent="0.4">
      <c r="A28" s="38" t="s">
        <v>35</v>
      </c>
      <c r="B28" s="63" t="s">
        <v>35</v>
      </c>
      <c r="C28" s="64">
        <v>205</v>
      </c>
    </row>
    <row r="29" spans="1:3" ht="13" thickBot="1" x14ac:dyDescent="0.4">
      <c r="B29" s="63" t="s">
        <v>51</v>
      </c>
      <c r="C29" s="64">
        <v>10</v>
      </c>
    </row>
    <row r="30" spans="1:3" ht="13" thickBot="1" x14ac:dyDescent="0.4">
      <c r="B30" s="63" t="s">
        <v>50</v>
      </c>
      <c r="C30" s="64">
        <v>33</v>
      </c>
    </row>
    <row r="31" spans="1:3" ht="13" thickBot="1" x14ac:dyDescent="0.4">
      <c r="A31" s="38" t="s">
        <v>31</v>
      </c>
      <c r="B31" s="63" t="s">
        <v>31</v>
      </c>
      <c r="C31" s="64">
        <v>158</v>
      </c>
    </row>
    <row r="32" spans="1:3" ht="13" thickBot="1" x14ac:dyDescent="0.4">
      <c r="A32" s="38" t="s">
        <v>42</v>
      </c>
      <c r="B32" s="63" t="s">
        <v>42</v>
      </c>
      <c r="C32" s="64">
        <v>42</v>
      </c>
    </row>
    <row r="33" spans="1:3" ht="13" thickBot="1" x14ac:dyDescent="0.4">
      <c r="A33" s="38" t="s">
        <v>8</v>
      </c>
      <c r="B33" s="63" t="s">
        <v>8</v>
      </c>
      <c r="C33" s="64">
        <v>4377</v>
      </c>
    </row>
    <row r="34" spans="1:3" ht="13" thickBot="1" x14ac:dyDescent="0.4">
      <c r="A34" s="38" t="s">
        <v>44</v>
      </c>
      <c r="B34" s="63" t="s">
        <v>44</v>
      </c>
      <c r="C34" s="64">
        <v>58</v>
      </c>
    </row>
    <row r="35" spans="1:3" ht="13" thickBot="1" x14ac:dyDescent="0.4">
      <c r="A35" s="38" t="s">
        <v>7</v>
      </c>
      <c r="B35" s="63" t="s">
        <v>7</v>
      </c>
      <c r="C35" s="64">
        <v>18929</v>
      </c>
    </row>
    <row r="36" spans="1:3" ht="13" thickBot="1" x14ac:dyDescent="0.4">
      <c r="A36" s="38" t="s">
        <v>24</v>
      </c>
      <c r="B36" s="63" t="s">
        <v>24</v>
      </c>
      <c r="C36" s="64">
        <v>210</v>
      </c>
    </row>
    <row r="37" spans="1:3" ht="13" thickBot="1" x14ac:dyDescent="0.4">
      <c r="B37" s="63" t="s">
        <v>53</v>
      </c>
      <c r="C37" s="64">
        <v>13</v>
      </c>
    </row>
    <row r="38" spans="1:3" ht="13" thickBot="1" x14ac:dyDescent="0.4">
      <c r="A38" s="38" t="s">
        <v>21</v>
      </c>
      <c r="B38" s="63" t="s">
        <v>21</v>
      </c>
      <c r="C38" s="64">
        <v>509</v>
      </c>
    </row>
    <row r="39" spans="1:3" ht="13" thickBot="1" x14ac:dyDescent="0.4">
      <c r="A39" s="38" t="s">
        <v>46</v>
      </c>
      <c r="B39" s="63" t="s">
        <v>46</v>
      </c>
      <c r="C39" s="64">
        <v>143</v>
      </c>
    </row>
    <row r="40" spans="1:3" ht="13" thickBot="1" x14ac:dyDescent="0.4">
      <c r="A40" s="38" t="s">
        <v>37</v>
      </c>
      <c r="B40" s="63" t="s">
        <v>37</v>
      </c>
      <c r="C40" s="64">
        <v>75</v>
      </c>
    </row>
    <row r="41" spans="1:3" ht="13" thickBot="1" x14ac:dyDescent="0.4">
      <c r="A41" s="38" t="s">
        <v>19</v>
      </c>
      <c r="B41" s="63" t="s">
        <v>19</v>
      </c>
      <c r="C41" s="64">
        <v>1348</v>
      </c>
    </row>
    <row r="42" spans="1:3" ht="13" thickBot="1" x14ac:dyDescent="0.4">
      <c r="A42" s="38" t="s">
        <v>65</v>
      </c>
      <c r="B42" s="63" t="s">
        <v>65</v>
      </c>
      <c r="C42" s="64">
        <v>63</v>
      </c>
    </row>
    <row r="43" spans="1:3" ht="13" thickBot="1" x14ac:dyDescent="0.4">
      <c r="B43" s="63" t="s">
        <v>40</v>
      </c>
      <c r="C43" s="64">
        <v>155</v>
      </c>
    </row>
    <row r="44" spans="1:3" ht="13" thickBot="1" x14ac:dyDescent="0.4">
      <c r="A44" s="38" t="s">
        <v>25</v>
      </c>
      <c r="B44" s="63" t="s">
        <v>25</v>
      </c>
      <c r="C44" s="64">
        <v>124</v>
      </c>
    </row>
    <row r="45" spans="1:3" ht="13" thickBot="1" x14ac:dyDescent="0.4">
      <c r="A45" s="38" t="s">
        <v>54</v>
      </c>
      <c r="B45" s="63" t="s">
        <v>54</v>
      </c>
      <c r="C45" s="64">
        <v>7</v>
      </c>
    </row>
    <row r="46" spans="1:3" ht="13" thickBot="1" x14ac:dyDescent="0.4">
      <c r="A46" s="38" t="s">
        <v>20</v>
      </c>
      <c r="B46" s="63" t="s">
        <v>20</v>
      </c>
      <c r="C46" s="64">
        <v>152</v>
      </c>
    </row>
    <row r="47" spans="1:3" ht="13" thickBot="1" x14ac:dyDescent="0.4">
      <c r="A47" s="38" t="s">
        <v>15</v>
      </c>
      <c r="B47" s="63" t="s">
        <v>15</v>
      </c>
      <c r="C47" s="64">
        <v>505</v>
      </c>
    </row>
    <row r="48" spans="1:3" ht="13" thickBot="1" x14ac:dyDescent="0.4">
      <c r="A48" s="38" t="s">
        <v>28</v>
      </c>
      <c r="B48" s="63" t="s">
        <v>28</v>
      </c>
      <c r="C48" s="64">
        <v>28</v>
      </c>
    </row>
    <row r="49" spans="1:3" ht="13" thickBot="1" x14ac:dyDescent="0.4">
      <c r="A49" s="38" t="s">
        <v>48</v>
      </c>
      <c r="B49" s="63" t="s">
        <v>48</v>
      </c>
      <c r="C49" s="64">
        <v>38</v>
      </c>
    </row>
    <row r="50" spans="1:3" ht="13" thickBot="1" x14ac:dyDescent="0.4">
      <c r="A50" s="38" t="s">
        <v>29</v>
      </c>
      <c r="B50" s="63" t="s">
        <v>29</v>
      </c>
      <c r="C50" s="64">
        <v>300</v>
      </c>
    </row>
    <row r="51" spans="1:3" ht="13" thickBot="1" x14ac:dyDescent="0.4">
      <c r="A51" s="38" t="s">
        <v>9</v>
      </c>
      <c r="B51" s="63" t="s">
        <v>9</v>
      </c>
      <c r="C51" s="64">
        <v>652</v>
      </c>
    </row>
    <row r="52" spans="1:3" ht="13" thickBot="1" x14ac:dyDescent="0.4">
      <c r="B52" s="63" t="s">
        <v>56</v>
      </c>
      <c r="C52" s="64">
        <v>24</v>
      </c>
    </row>
    <row r="53" spans="1:3" ht="13" thickBot="1" x14ac:dyDescent="0.4">
      <c r="A53" s="38" t="s">
        <v>22</v>
      </c>
      <c r="B53" s="63" t="s">
        <v>22</v>
      </c>
      <c r="C53" s="64">
        <v>230</v>
      </c>
    </row>
    <row r="54" spans="1:3" ht="13" thickBot="1" x14ac:dyDescent="0.4">
      <c r="A54" s="38" t="s">
        <v>55</v>
      </c>
      <c r="B54" s="65" t="s">
        <v>55</v>
      </c>
      <c r="C54" s="66">
        <v>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2020-04-21T10:50:16Z</dcterms:modified>
</cp:coreProperties>
</file>