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5" documentId="8_{A0913582-FF92-4A7A-B00C-DE5219AB64FF}" xr6:coauthVersionLast="45" xr6:coauthVersionMax="45" xr10:uidLastSave="{01442DDC-24B8-48C6-A8E2-6FE480C0E1F7}"/>
  <bookViews>
    <workbookView xWindow="3285" yWindow="-19305" windowWidth="33900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3" l="1"/>
  <c r="L6" i="3" l="1"/>
  <c r="M6" i="3"/>
  <c r="N6" i="3"/>
  <c r="N45" i="3" l="1"/>
  <c r="N47" i="3"/>
  <c r="N25" i="3"/>
  <c r="N7" i="3"/>
  <c r="N36" i="3"/>
  <c r="N4" i="3"/>
  <c r="N27" i="3"/>
  <c r="N53" i="3"/>
  <c r="N17" i="3"/>
  <c r="N18" i="3"/>
  <c r="N43" i="3"/>
  <c r="N46" i="3"/>
  <c r="N5" i="3"/>
  <c r="N19" i="3"/>
  <c r="N44" i="3"/>
  <c r="N50" i="3"/>
  <c r="N24" i="3"/>
  <c r="N8" i="3"/>
  <c r="N33" i="3"/>
  <c r="N37" i="3"/>
  <c r="N12" i="3"/>
  <c r="N56" i="3"/>
  <c r="N49" i="3"/>
  <c r="N2" i="3"/>
  <c r="N38" i="3"/>
  <c r="N42" i="3"/>
  <c r="N10" i="3"/>
  <c r="N11" i="3"/>
  <c r="N32" i="3"/>
  <c r="N39" i="3"/>
  <c r="N22" i="3"/>
  <c r="N9" i="3"/>
  <c r="N3" i="3"/>
  <c r="N35" i="3"/>
  <c r="N40" i="3"/>
  <c r="N54" i="3"/>
  <c r="N13" i="3"/>
  <c r="N55" i="3"/>
  <c r="N16" i="3"/>
  <c r="N30" i="3"/>
  <c r="N51" i="3"/>
  <c r="N14" i="3"/>
  <c r="N41" i="3"/>
  <c r="N26" i="3"/>
  <c r="N23" i="3"/>
  <c r="N34" i="3"/>
  <c r="N29" i="3"/>
  <c r="N52" i="3"/>
  <c r="N15" i="3"/>
  <c r="N20" i="3"/>
  <c r="N28" i="3"/>
  <c r="N48" i="3"/>
  <c r="N21" i="3"/>
  <c r="N31" i="3"/>
  <c r="M35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35" i="3"/>
  <c r="L4" i="3"/>
  <c r="L54" i="3"/>
  <c r="L15" i="3"/>
  <c r="L42" i="3"/>
  <c r="L45" i="3"/>
  <c r="L38" i="3"/>
  <c r="L11" i="3"/>
  <c r="L49" i="3"/>
  <c r="L19" i="3"/>
  <c r="L48" i="3"/>
  <c r="L25" i="3"/>
  <c r="L24" i="3"/>
  <c r="L36" i="3"/>
  <c r="L28" i="3"/>
  <c r="L21" i="3"/>
  <c r="L32" i="3"/>
  <c r="L40" i="3"/>
  <c r="L17" i="3"/>
  <c r="L39" i="3"/>
  <c r="L41" i="3"/>
  <c r="L52" i="3"/>
  <c r="L53" i="3"/>
  <c r="L46" i="3"/>
  <c r="L56" i="3"/>
  <c r="L20" i="3"/>
  <c r="L26" i="3"/>
  <c r="L47" i="3"/>
  <c r="L8" i="3"/>
  <c r="L13" i="3"/>
  <c r="L55" i="3"/>
  <c r="L50" i="3"/>
  <c r="L37" i="3"/>
  <c r="L18" i="3"/>
  <c r="L12" i="3"/>
  <c r="L5" i="3"/>
  <c r="L29" i="3"/>
  <c r="L9" i="3"/>
  <c r="L22" i="3"/>
  <c r="L14" i="3"/>
  <c r="L23" i="3"/>
  <c r="L31" i="3"/>
  <c r="L34" i="3"/>
  <c r="L33" i="3"/>
  <c r="L51" i="3"/>
  <c r="L43" i="3"/>
  <c r="L3" i="3"/>
  <c r="L10" i="3"/>
  <c r="L2" i="3"/>
  <c r="L30" i="3"/>
  <c r="L7" i="3"/>
  <c r="L44" i="3"/>
  <c r="M5" i="3" l="1"/>
  <c r="M52" i="3"/>
  <c r="M32" i="3"/>
  <c r="M14" i="3"/>
  <c r="M45" i="3"/>
  <c r="M10" i="3"/>
  <c r="M29" i="3"/>
  <c r="M16" i="3"/>
  <c r="M39" i="3"/>
  <c r="M12" i="3"/>
  <c r="M46" i="3"/>
  <c r="M21" i="3"/>
  <c r="M53" i="3"/>
  <c r="M7" i="3"/>
  <c r="M27" i="3"/>
  <c r="M19" i="3"/>
  <c r="M17" i="3"/>
  <c r="M3" i="3"/>
  <c r="M4" i="3"/>
  <c r="M22" i="3"/>
  <c r="M40" i="3"/>
  <c r="M42" i="3"/>
  <c r="M37" i="3"/>
  <c r="M25" i="3"/>
  <c r="M48" i="3"/>
  <c r="M51" i="3"/>
  <c r="M11" i="3"/>
  <c r="M26" i="3"/>
  <c r="M20" i="3"/>
  <c r="M38" i="3"/>
  <c r="M50" i="3"/>
  <c r="M56" i="3"/>
  <c r="M34" i="3"/>
  <c r="M8" i="3"/>
  <c r="M43" i="3"/>
  <c r="M2" i="3"/>
  <c r="M55" i="3"/>
  <c r="M28" i="3"/>
  <c r="M36" i="3"/>
  <c r="M44" i="3"/>
  <c r="M18" i="3"/>
  <c r="M33" i="3"/>
  <c r="M47" i="3"/>
  <c r="M13" i="3"/>
  <c r="M41" i="3"/>
  <c r="M30" i="3"/>
  <c r="M31" i="3"/>
  <c r="M23" i="3"/>
  <c r="M15" i="3"/>
  <c r="M49" i="3"/>
  <c r="M9" i="3"/>
  <c r="M24" i="3"/>
  <c r="M54" i="3"/>
  <c r="L27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<sst xmlns="http://schemas.openxmlformats.org/spreadsheetml/2006/main" count="321" uniqueCount="102">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</sst>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5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3" fontId="2" fillId="4" borderId="3" xfId="0" applyNumberFormat="1" applyFont="1" applyFill="1" applyBorder="1" applyAlignment="1">
      <alignment horizontal="right" vertical="top" wrapText="1"/>
    </xf>
    <xf numFmtId="0" fontId="2" fillId="4" borderId="7" xfId="0" applyFont="1" applyFill="1" applyBorder="1" applyAlignment="1">
      <alignment horizontal="right" vertical="top" wrapText="1"/>
    </xf>
    <xf numFmtId="0" fontId="4" fillId="2" borderId="7" xfId="3" applyFill="1" applyBorder="1" applyAlignment="1">
      <alignment horizontal="right" vertical="top" wrapText="1"/>
    </xf>
    <xf numFmtId="0" fontId="4" fillId="2" borderId="7" xfId="3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aryland/" TargetMode="External"/><Relationship Id="rId26" Type="http://schemas.openxmlformats.org/officeDocument/2006/relationships/hyperlink" Target="https://www.worldometers.info/coronavirus/usa/connecticut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new-york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rhode-island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michiga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massachusetts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ew-hampshi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aryland/" TargetMode="External"/><Relationship Id="rId26" Type="http://schemas.openxmlformats.org/officeDocument/2006/relationships/hyperlink" Target="https://www.worldometers.info/coronavirus/usa/connecticut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new-york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rhode-island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michiga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massachusetts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ew-hampshi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aryland/" TargetMode="External"/><Relationship Id="rId26" Type="http://schemas.openxmlformats.org/officeDocument/2006/relationships/hyperlink" Target="https://www.worldometers.info/coronavirus/usa/connecticut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new-york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rhode-island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michiga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massachusetts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ew-hampshir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aryland/" TargetMode="External"/><Relationship Id="rId26" Type="http://schemas.openxmlformats.org/officeDocument/2006/relationships/hyperlink" Target="https://www.worldometers.info/coronavirus/usa/connecticut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new-york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rhode-island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michiga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massachusetts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ew-hampshi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3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47" t="s">
        <v>68</v>
      </c>
      <c r="M1" s="47"/>
      <c r="N1" s="47"/>
      <c r="O1" s="4">
        <v>1.4999999999999999E-2</v>
      </c>
      <c r="P1" s="4"/>
      <c r="Q1" s="48" t="s">
        <v>77</v>
      </c>
      <c r="R1" s="48"/>
      <c r="S1" s="48"/>
      <c r="T1" s="48"/>
      <c r="U1" s="48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10</v>
      </c>
      <c r="B5" s="1">
        <v>501909</v>
      </c>
      <c r="C5" s="2"/>
      <c r="D5" s="1">
        <v>9194</v>
      </c>
      <c r="E5" s="2"/>
      <c r="F5" s="1">
        <v>318976</v>
      </c>
      <c r="G5" s="1">
        <v>12703</v>
      </c>
      <c r="H5" s="2">
        <v>233</v>
      </c>
      <c r="I5" s="1">
        <v>7811041</v>
      </c>
      <c r="J5" s="1">
        <v>197687</v>
      </c>
      <c r="K5" s="5"/>
      <c r="L5" s="6"/>
    </row>
    <row r="6" spans="1:22" ht="15" thickBot="1" x14ac:dyDescent="0.4">
      <c r="A6" s="37" t="s">
        <v>13</v>
      </c>
      <c r="B6" s="1">
        <v>470386</v>
      </c>
      <c r="C6" s="2"/>
      <c r="D6" s="1">
        <v>6843</v>
      </c>
      <c r="E6" s="2"/>
      <c r="F6" s="1">
        <v>418395</v>
      </c>
      <c r="G6" s="1">
        <v>21901</v>
      </c>
      <c r="H6" s="2">
        <v>319</v>
      </c>
      <c r="I6" s="1">
        <v>3633393</v>
      </c>
      <c r="J6" s="1">
        <v>169170</v>
      </c>
      <c r="K6" s="5"/>
      <c r="L6" s="6"/>
    </row>
    <row r="7" spans="1:22" ht="15" thickBot="1" x14ac:dyDescent="0.4">
      <c r="A7" s="37" t="s">
        <v>7</v>
      </c>
      <c r="B7" s="1">
        <v>443745</v>
      </c>
      <c r="C7" s="2"/>
      <c r="D7" s="1">
        <v>32765</v>
      </c>
      <c r="E7" s="2"/>
      <c r="F7" s="1">
        <v>103181</v>
      </c>
      <c r="G7" s="1">
        <v>22810</v>
      </c>
      <c r="H7" s="1">
        <v>1684</v>
      </c>
      <c r="I7" s="1">
        <v>5889237</v>
      </c>
      <c r="J7" s="1">
        <v>302733</v>
      </c>
      <c r="K7" s="5"/>
      <c r="L7" s="6"/>
    </row>
    <row r="8" spans="1:22" ht="15" thickBot="1" x14ac:dyDescent="0.4">
      <c r="A8" s="37" t="s">
        <v>15</v>
      </c>
      <c r="B8" s="1">
        <v>443026</v>
      </c>
      <c r="C8" s="2"/>
      <c r="D8" s="1">
        <v>6998</v>
      </c>
      <c r="E8" s="2"/>
      <c r="F8" s="1">
        <v>162837</v>
      </c>
      <c r="G8" s="1">
        <v>15279</v>
      </c>
      <c r="H8" s="2">
        <v>241</v>
      </c>
      <c r="I8" s="1">
        <v>3990030</v>
      </c>
      <c r="J8" s="1">
        <v>137607</v>
      </c>
      <c r="K8" s="5"/>
      <c r="L8" s="6"/>
    </row>
    <row r="9" spans="1:22" ht="15" thickBot="1" x14ac:dyDescent="0.4">
      <c r="A9" s="37" t="s">
        <v>8</v>
      </c>
      <c r="B9" s="1">
        <v>187534</v>
      </c>
      <c r="C9" s="2"/>
      <c r="D9" s="1">
        <v>15897</v>
      </c>
      <c r="E9" s="2"/>
      <c r="F9" s="1">
        <v>37278</v>
      </c>
      <c r="G9" s="1">
        <v>21113</v>
      </c>
      <c r="H9" s="1">
        <v>1790</v>
      </c>
      <c r="I9" s="1">
        <v>2096329</v>
      </c>
      <c r="J9" s="1">
        <v>236015</v>
      </c>
      <c r="K9" s="5"/>
      <c r="L9" s="6"/>
    </row>
    <row r="10" spans="1:22" ht="15" thickBot="1" x14ac:dyDescent="0.4">
      <c r="A10" s="37" t="s">
        <v>16</v>
      </c>
      <c r="B10" s="1">
        <v>186352</v>
      </c>
      <c r="C10" s="2"/>
      <c r="D10" s="1">
        <v>3752</v>
      </c>
      <c r="E10" s="2"/>
      <c r="F10" s="1">
        <v>151437</v>
      </c>
      <c r="G10" s="1">
        <v>17552</v>
      </c>
      <c r="H10" s="2">
        <v>353</v>
      </c>
      <c r="I10" s="1">
        <v>1896900</v>
      </c>
      <c r="J10" s="1">
        <v>178659</v>
      </c>
      <c r="K10" s="6"/>
      <c r="L10" s="6"/>
    </row>
    <row r="11" spans="1:22" ht="15" thickBot="1" x14ac:dyDescent="0.4">
      <c r="A11" s="37" t="s">
        <v>12</v>
      </c>
      <c r="B11" s="1">
        <v>180118</v>
      </c>
      <c r="C11" s="2"/>
      <c r="D11" s="1">
        <v>7692</v>
      </c>
      <c r="E11" s="2"/>
      <c r="F11" s="1">
        <v>30021</v>
      </c>
      <c r="G11" s="1">
        <v>14214</v>
      </c>
      <c r="H11" s="2">
        <v>607</v>
      </c>
      <c r="I11" s="1">
        <v>2699568</v>
      </c>
      <c r="J11" s="1">
        <v>213037</v>
      </c>
      <c r="K11" s="5"/>
      <c r="L11" s="6"/>
    </row>
    <row r="12" spans="1:22" ht="15" thickBot="1" x14ac:dyDescent="0.4">
      <c r="A12" s="37" t="s">
        <v>33</v>
      </c>
      <c r="B12" s="1">
        <v>174010</v>
      </c>
      <c r="C12" s="2"/>
      <c r="D12" s="1">
        <v>3694</v>
      </c>
      <c r="E12" s="2"/>
      <c r="F12" s="1">
        <v>147602</v>
      </c>
      <c r="G12" s="1">
        <v>23907</v>
      </c>
      <c r="H12" s="2">
        <v>508</v>
      </c>
      <c r="I12" s="1">
        <v>1161640</v>
      </c>
      <c r="J12" s="1">
        <v>159594</v>
      </c>
      <c r="K12" s="6"/>
      <c r="L12" s="6"/>
    </row>
    <row r="13" spans="1:22" ht="15" thickBot="1" x14ac:dyDescent="0.4">
      <c r="A13" s="37" t="s">
        <v>24</v>
      </c>
      <c r="B13" s="1">
        <v>122614</v>
      </c>
      <c r="C13" s="2"/>
      <c r="D13" s="1">
        <v>1952</v>
      </c>
      <c r="E13" s="2"/>
      <c r="F13" s="1">
        <v>28360</v>
      </c>
      <c r="G13" s="1">
        <v>11691</v>
      </c>
      <c r="H13" s="2">
        <v>186</v>
      </c>
      <c r="I13" s="1">
        <v>1757102</v>
      </c>
      <c r="J13" s="1">
        <v>167533</v>
      </c>
      <c r="K13" s="5"/>
      <c r="L13" s="6"/>
    </row>
    <row r="14" spans="1:22" ht="15" thickBot="1" x14ac:dyDescent="0.4">
      <c r="A14" s="37" t="s">
        <v>17</v>
      </c>
      <c r="B14" s="1">
        <v>117612</v>
      </c>
      <c r="C14" s="2"/>
      <c r="D14" s="1">
        <v>8609</v>
      </c>
      <c r="E14" s="2"/>
      <c r="F14" s="1">
        <v>11408</v>
      </c>
      <c r="G14" s="1">
        <v>17064</v>
      </c>
      <c r="H14" s="1">
        <v>1249</v>
      </c>
      <c r="I14" s="1">
        <v>1276785</v>
      </c>
      <c r="J14" s="1">
        <v>185243</v>
      </c>
      <c r="K14" s="6"/>
      <c r="L14" s="6"/>
    </row>
    <row r="15" spans="1:22" ht="15" thickBot="1" x14ac:dyDescent="0.4">
      <c r="A15" s="37" t="s">
        <v>19</v>
      </c>
      <c r="B15" s="1">
        <v>116787</v>
      </c>
      <c r="C15" s="2"/>
      <c r="D15" s="1">
        <v>7281</v>
      </c>
      <c r="E15" s="2"/>
      <c r="F15" s="1">
        <v>25470</v>
      </c>
      <c r="G15" s="1">
        <v>9123</v>
      </c>
      <c r="H15" s="2">
        <v>569</v>
      </c>
      <c r="I15" s="1">
        <v>1213731</v>
      </c>
      <c r="J15" s="1">
        <v>94808</v>
      </c>
      <c r="K15" s="5"/>
      <c r="L15" s="6"/>
    </row>
    <row r="16" spans="1:22" ht="15" thickBot="1" x14ac:dyDescent="0.4">
      <c r="A16" s="37" t="s">
        <v>14</v>
      </c>
      <c r="B16" s="1">
        <v>116280</v>
      </c>
      <c r="C16" s="2"/>
      <c r="D16" s="1">
        <v>3953</v>
      </c>
      <c r="E16" s="2"/>
      <c r="F16" s="1">
        <v>38081</v>
      </c>
      <c r="G16" s="1">
        <v>25013</v>
      </c>
      <c r="H16" s="2">
        <v>850</v>
      </c>
      <c r="I16" s="1">
        <v>1342243</v>
      </c>
      <c r="J16" s="1">
        <v>288729</v>
      </c>
      <c r="K16" s="5"/>
      <c r="L16" s="6"/>
    </row>
    <row r="17" spans="1:12" ht="15" thickBot="1" x14ac:dyDescent="0.4">
      <c r="A17" s="37" t="s">
        <v>20</v>
      </c>
      <c r="B17" s="1">
        <v>105959</v>
      </c>
      <c r="C17" s="2"/>
      <c r="D17" s="1">
        <v>1060</v>
      </c>
      <c r="E17" s="2"/>
      <c r="F17" s="1">
        <v>38542</v>
      </c>
      <c r="G17" s="1">
        <v>15516</v>
      </c>
      <c r="H17" s="2">
        <v>155</v>
      </c>
      <c r="I17" s="1">
        <v>1512224</v>
      </c>
      <c r="J17" s="1">
        <v>221436</v>
      </c>
      <c r="K17" s="5"/>
      <c r="L17" s="6"/>
    </row>
    <row r="18" spans="1:12" ht="15" thickBot="1" x14ac:dyDescent="0.4">
      <c r="A18" s="37" t="s">
        <v>21</v>
      </c>
      <c r="B18" s="1">
        <v>91179</v>
      </c>
      <c r="C18" s="2"/>
      <c r="D18" s="1">
        <v>3495</v>
      </c>
      <c r="E18" s="2"/>
      <c r="F18" s="1">
        <v>21896</v>
      </c>
      <c r="G18" s="1">
        <v>7800</v>
      </c>
      <c r="H18" s="2">
        <v>299</v>
      </c>
      <c r="I18" s="1">
        <v>1463508</v>
      </c>
      <c r="J18" s="1">
        <v>125203</v>
      </c>
      <c r="K18" s="5"/>
      <c r="L18" s="6"/>
    </row>
    <row r="19" spans="1:12" ht="15" thickBot="1" x14ac:dyDescent="0.4">
      <c r="A19" s="37" t="s">
        <v>11</v>
      </c>
      <c r="B19" s="1">
        <v>90574</v>
      </c>
      <c r="C19" s="2"/>
      <c r="D19" s="1">
        <v>6450</v>
      </c>
      <c r="E19" s="2"/>
      <c r="F19" s="1">
        <v>26622</v>
      </c>
      <c r="G19" s="1">
        <v>9069</v>
      </c>
      <c r="H19" s="2">
        <v>646</v>
      </c>
      <c r="I19" s="1">
        <v>2083079</v>
      </c>
      <c r="J19" s="1">
        <v>208582</v>
      </c>
      <c r="K19" s="5"/>
      <c r="L19" s="6"/>
    </row>
    <row r="20" spans="1:12" ht="15" thickBot="1" x14ac:dyDescent="0.4">
      <c r="A20" s="37" t="s">
        <v>29</v>
      </c>
      <c r="B20" s="1">
        <v>89888</v>
      </c>
      <c r="C20" s="2"/>
      <c r="D20" s="1">
        <v>2174</v>
      </c>
      <c r="E20" s="2"/>
      <c r="F20" s="1">
        <v>75777</v>
      </c>
      <c r="G20" s="1">
        <v>10531</v>
      </c>
      <c r="H20" s="2">
        <v>255</v>
      </c>
      <c r="I20" s="1">
        <v>1211622</v>
      </c>
      <c r="J20" s="1">
        <v>141951</v>
      </c>
      <c r="K20" s="5"/>
      <c r="L20" s="6"/>
    </row>
    <row r="21" spans="1:12" ht="15" thickBot="1" x14ac:dyDescent="0.4">
      <c r="A21" s="37" t="s">
        <v>25</v>
      </c>
      <c r="B21" s="1">
        <v>89016</v>
      </c>
      <c r="C21" s="2"/>
      <c r="D21" s="1">
        <v>1712</v>
      </c>
      <c r="E21" s="2"/>
      <c r="F21" s="1">
        <v>54444</v>
      </c>
      <c r="G21" s="1">
        <v>17289</v>
      </c>
      <c r="H21" s="2">
        <v>333</v>
      </c>
      <c r="I21" s="1">
        <v>745198</v>
      </c>
      <c r="J21" s="1">
        <v>144735</v>
      </c>
      <c r="K21" s="5"/>
      <c r="L21" s="6"/>
    </row>
    <row r="22" spans="1:12" ht="15" thickBot="1" x14ac:dyDescent="0.4">
      <c r="A22" s="37" t="s">
        <v>26</v>
      </c>
      <c r="B22" s="1">
        <v>88346</v>
      </c>
      <c r="C22" s="2"/>
      <c r="D22" s="1">
        <v>3493</v>
      </c>
      <c r="E22" s="2"/>
      <c r="F22" s="1">
        <v>79164</v>
      </c>
      <c r="G22" s="1">
        <v>14613</v>
      </c>
      <c r="H22" s="2">
        <v>578</v>
      </c>
      <c r="I22" s="1">
        <v>1214764</v>
      </c>
      <c r="J22" s="1">
        <v>200931</v>
      </c>
      <c r="K22" s="6"/>
      <c r="L22" s="6"/>
    </row>
    <row r="23" spans="1:12" ht="15" thickBot="1" x14ac:dyDescent="0.4">
      <c r="A23" s="37" t="s">
        <v>36</v>
      </c>
      <c r="B23" s="1">
        <v>87723</v>
      </c>
      <c r="C23" s="2"/>
      <c r="D23" s="1">
        <v>1580</v>
      </c>
      <c r="E23" s="2"/>
      <c r="F23" s="1">
        <v>50742</v>
      </c>
      <c r="G23" s="1">
        <v>17891</v>
      </c>
      <c r="H23" s="2">
        <v>322</v>
      </c>
      <c r="I23" s="1">
        <v>687022</v>
      </c>
      <c r="J23" s="1">
        <v>140117</v>
      </c>
      <c r="K23" s="6"/>
      <c r="L23" s="6"/>
    </row>
    <row r="24" spans="1:12" ht="15" thickBot="1" x14ac:dyDescent="0.4">
      <c r="A24" s="37" t="s">
        <v>27</v>
      </c>
      <c r="B24" s="1">
        <v>66154</v>
      </c>
      <c r="C24" s="2"/>
      <c r="D24" s="1">
        <v>2965</v>
      </c>
      <c r="E24" s="2"/>
      <c r="F24" s="1">
        <v>16723</v>
      </c>
      <c r="G24" s="1">
        <v>9826</v>
      </c>
      <c r="H24" s="2">
        <v>440</v>
      </c>
      <c r="I24" s="1">
        <v>747383</v>
      </c>
      <c r="J24" s="1">
        <v>111016</v>
      </c>
      <c r="K24" s="5"/>
      <c r="L24" s="6"/>
    </row>
    <row r="25" spans="1:12" ht="15" thickBot="1" x14ac:dyDescent="0.4">
      <c r="A25" s="37" t="s">
        <v>30</v>
      </c>
      <c r="B25" s="1">
        <v>58747</v>
      </c>
      <c r="C25" s="2"/>
      <c r="D25" s="1">
        <v>1663</v>
      </c>
      <c r="E25" s="2"/>
      <c r="F25" s="1">
        <v>22013</v>
      </c>
      <c r="G25" s="1">
        <v>19739</v>
      </c>
      <c r="H25" s="2">
        <v>559</v>
      </c>
      <c r="I25" s="1">
        <v>470048</v>
      </c>
      <c r="J25" s="1">
        <v>157938</v>
      </c>
      <c r="K25" s="5"/>
      <c r="L25" s="6"/>
    </row>
    <row r="26" spans="1:12" ht="15" thickBot="1" x14ac:dyDescent="0.4">
      <c r="A26" s="37" t="s">
        <v>9</v>
      </c>
      <c r="B26" s="1">
        <v>58240</v>
      </c>
      <c r="C26" s="2"/>
      <c r="D26" s="1">
        <v>1573</v>
      </c>
      <c r="E26" s="2"/>
      <c r="F26" s="1">
        <v>37931</v>
      </c>
      <c r="G26" s="1">
        <v>7648</v>
      </c>
      <c r="H26" s="2">
        <v>207</v>
      </c>
      <c r="I26" s="1">
        <v>973654</v>
      </c>
      <c r="J26" s="1">
        <v>127862</v>
      </c>
      <c r="K26" s="5"/>
      <c r="L26" s="6"/>
    </row>
    <row r="27" spans="1:12" ht="15" thickBot="1" x14ac:dyDescent="0.4">
      <c r="A27" s="37" t="s">
        <v>32</v>
      </c>
      <c r="B27" s="1">
        <v>54463</v>
      </c>
      <c r="C27" s="2"/>
      <c r="D27" s="1">
        <v>1640</v>
      </c>
      <c r="E27" s="2"/>
      <c r="F27" s="1">
        <v>5534</v>
      </c>
      <c r="G27" s="1">
        <v>9657</v>
      </c>
      <c r="H27" s="2">
        <v>291</v>
      </c>
      <c r="I27" s="1">
        <v>1024916</v>
      </c>
      <c r="J27" s="1">
        <v>181735</v>
      </c>
      <c r="K27" s="5"/>
      <c r="L27" s="6"/>
    </row>
    <row r="28" spans="1:12" ht="15" thickBot="1" x14ac:dyDescent="0.4">
      <c r="A28" s="37" t="s">
        <v>22</v>
      </c>
      <c r="B28" s="1">
        <v>52940</v>
      </c>
      <c r="C28" s="2"/>
      <c r="D28" s="2">
        <v>934</v>
      </c>
      <c r="E28" s="2"/>
      <c r="F28" s="1">
        <v>9689</v>
      </c>
      <c r="G28" s="1">
        <v>9092</v>
      </c>
      <c r="H28" s="2">
        <v>160</v>
      </c>
      <c r="I28" s="1">
        <v>935089</v>
      </c>
      <c r="J28" s="1">
        <v>160601</v>
      </c>
      <c r="K28" s="5"/>
      <c r="L28" s="6"/>
    </row>
    <row r="29" spans="1:12" ht="15" thickBot="1" x14ac:dyDescent="0.4">
      <c r="A29" s="37" t="s">
        <v>35</v>
      </c>
      <c r="B29" s="1">
        <v>50911</v>
      </c>
      <c r="C29" s="2"/>
      <c r="D29" s="1">
        <v>1305</v>
      </c>
      <c r="E29" s="2"/>
      <c r="F29" s="1">
        <v>40104</v>
      </c>
      <c r="G29" s="1">
        <v>8295</v>
      </c>
      <c r="H29" s="2">
        <v>213</v>
      </c>
      <c r="I29" s="1">
        <v>746383</v>
      </c>
      <c r="J29" s="1">
        <v>121612</v>
      </c>
      <c r="K29" s="5"/>
      <c r="L29" s="6"/>
    </row>
    <row r="30" spans="1:12" ht="15" thickBot="1" x14ac:dyDescent="0.4">
      <c r="A30" s="37" t="s">
        <v>23</v>
      </c>
      <c r="B30" s="1">
        <v>49810</v>
      </c>
      <c r="C30" s="2"/>
      <c r="D30" s="1">
        <v>4432</v>
      </c>
      <c r="E30" s="2"/>
      <c r="F30" s="1">
        <v>20201</v>
      </c>
      <c r="G30" s="1">
        <v>13971</v>
      </c>
      <c r="H30" s="1">
        <v>1243</v>
      </c>
      <c r="I30" s="1">
        <v>792040</v>
      </c>
      <c r="J30" s="1">
        <v>222153</v>
      </c>
      <c r="K30" s="5"/>
      <c r="L30" s="6"/>
    </row>
    <row r="31" spans="1:12" ht="15" thickBot="1" x14ac:dyDescent="0.4">
      <c r="A31" s="37" t="s">
        <v>31</v>
      </c>
      <c r="B31" s="1">
        <v>48088</v>
      </c>
      <c r="C31" s="2"/>
      <c r="D31" s="2">
        <v>830</v>
      </c>
      <c r="E31" s="2"/>
      <c r="F31" s="1">
        <v>22238</v>
      </c>
      <c r="G31" s="1">
        <v>15612</v>
      </c>
      <c r="H31" s="2">
        <v>269</v>
      </c>
      <c r="I31" s="1">
        <v>616731</v>
      </c>
      <c r="J31" s="1">
        <v>200227</v>
      </c>
      <c r="K31" s="5"/>
      <c r="L31" s="6"/>
    </row>
    <row r="32" spans="1:12" ht="15" thickBot="1" x14ac:dyDescent="0.4">
      <c r="A32" s="37" t="s">
        <v>18</v>
      </c>
      <c r="B32" s="1">
        <v>46809</v>
      </c>
      <c r="C32" s="2"/>
      <c r="D32" s="1">
        <v>1838</v>
      </c>
      <c r="E32" s="2"/>
      <c r="F32" s="1">
        <v>27341</v>
      </c>
      <c r="G32" s="1">
        <v>8128</v>
      </c>
      <c r="H32" s="2">
        <v>319</v>
      </c>
      <c r="I32" s="1">
        <v>530220</v>
      </c>
      <c r="J32" s="1">
        <v>92072</v>
      </c>
      <c r="K32" s="6"/>
      <c r="L32" s="6"/>
    </row>
    <row r="33" spans="1:12" ht="15" thickBot="1" x14ac:dyDescent="0.4">
      <c r="A33" s="37" t="s">
        <v>41</v>
      </c>
      <c r="B33" s="1">
        <v>44753</v>
      </c>
      <c r="C33" s="49">
        <v>171</v>
      </c>
      <c r="D33" s="2">
        <v>872</v>
      </c>
      <c r="E33" s="50">
        <v>5</v>
      </c>
      <c r="F33" s="1">
        <v>11082</v>
      </c>
      <c r="G33" s="1">
        <v>14184</v>
      </c>
      <c r="H33" s="2">
        <v>276</v>
      </c>
      <c r="I33" s="1">
        <v>478522</v>
      </c>
      <c r="J33" s="1">
        <v>151668</v>
      </c>
      <c r="K33" s="5"/>
      <c r="L33" s="6"/>
    </row>
    <row r="34" spans="1:12" ht="15" thickBot="1" x14ac:dyDescent="0.4">
      <c r="A34" s="37" t="s">
        <v>34</v>
      </c>
      <c r="B34" s="1">
        <v>42511</v>
      </c>
      <c r="C34" s="2"/>
      <c r="D34" s="2">
        <v>453</v>
      </c>
      <c r="E34" s="2"/>
      <c r="F34" s="1">
        <v>6645</v>
      </c>
      <c r="G34" s="1">
        <v>14087</v>
      </c>
      <c r="H34" s="2">
        <v>150</v>
      </c>
      <c r="I34" s="1">
        <v>509028</v>
      </c>
      <c r="J34" s="1">
        <v>168675</v>
      </c>
      <c r="K34" s="5"/>
      <c r="L34" s="6"/>
    </row>
    <row r="35" spans="1:12" ht="15" thickBot="1" x14ac:dyDescent="0.4">
      <c r="A35" s="37" t="s">
        <v>28</v>
      </c>
      <c r="B35" s="1">
        <v>40196</v>
      </c>
      <c r="C35" s="2"/>
      <c r="D35" s="2">
        <v>304</v>
      </c>
      <c r="E35" s="2"/>
      <c r="F35" s="1">
        <v>11762</v>
      </c>
      <c r="G35" s="1">
        <v>12538</v>
      </c>
      <c r="H35" s="2">
        <v>95</v>
      </c>
      <c r="I35" s="1">
        <v>631309</v>
      </c>
      <c r="J35" s="1">
        <v>196917</v>
      </c>
      <c r="K35" s="6"/>
      <c r="L35" s="6"/>
    </row>
    <row r="36" spans="1:12" ht="15" thickBot="1" x14ac:dyDescent="0.4">
      <c r="A36" s="37" t="s">
        <v>46</v>
      </c>
      <c r="B36" s="1">
        <v>36487</v>
      </c>
      <c r="C36" s="2"/>
      <c r="D36" s="2">
        <v>541</v>
      </c>
      <c r="E36" s="2"/>
      <c r="F36" s="1">
        <v>6759</v>
      </c>
      <c r="G36" s="1">
        <v>9221</v>
      </c>
      <c r="H36" s="2">
        <v>137</v>
      </c>
      <c r="I36" s="1">
        <v>644042</v>
      </c>
      <c r="J36" s="1">
        <v>162761</v>
      </c>
      <c r="K36" s="5"/>
      <c r="L36" s="6"/>
    </row>
    <row r="37" spans="1:12" ht="15" thickBot="1" x14ac:dyDescent="0.4">
      <c r="A37" s="37" t="s">
        <v>38</v>
      </c>
      <c r="B37" s="1">
        <v>30151</v>
      </c>
      <c r="C37" s="2"/>
      <c r="D37" s="2">
        <v>736</v>
      </c>
      <c r="E37" s="2"/>
      <c r="F37" s="1">
        <v>21825</v>
      </c>
      <c r="G37" s="1">
        <v>6749</v>
      </c>
      <c r="H37" s="2">
        <v>165</v>
      </c>
      <c r="I37" s="1">
        <v>629706</v>
      </c>
      <c r="J37" s="1">
        <v>140947</v>
      </c>
      <c r="K37" s="5"/>
      <c r="L37" s="6"/>
    </row>
    <row r="38" spans="1:12" ht="15" thickBot="1" x14ac:dyDescent="0.4">
      <c r="A38" s="37" t="s">
        <v>45</v>
      </c>
      <c r="B38" s="1">
        <v>28123</v>
      </c>
      <c r="C38" s="49">
        <v>82</v>
      </c>
      <c r="D38" s="2">
        <v>358</v>
      </c>
      <c r="E38" s="2"/>
      <c r="F38" s="1">
        <v>11771</v>
      </c>
      <c r="G38" s="1">
        <v>9653</v>
      </c>
      <c r="H38" s="2">
        <v>123</v>
      </c>
      <c r="I38" s="1">
        <v>292507</v>
      </c>
      <c r="J38" s="1">
        <v>100404</v>
      </c>
      <c r="K38" s="5"/>
      <c r="L38" s="6"/>
    </row>
    <row r="39" spans="1:12" ht="15" thickBot="1" x14ac:dyDescent="0.4">
      <c r="A39" s="37" t="s">
        <v>50</v>
      </c>
      <c r="B39" s="1">
        <v>26211</v>
      </c>
      <c r="C39" s="2"/>
      <c r="D39" s="2">
        <v>332</v>
      </c>
      <c r="E39" s="2"/>
      <c r="F39" s="1">
        <v>6707</v>
      </c>
      <c r="G39" s="1">
        <v>13550</v>
      </c>
      <c r="H39" s="2">
        <v>172</v>
      </c>
      <c r="I39" s="1">
        <v>275544</v>
      </c>
      <c r="J39" s="1">
        <v>142444</v>
      </c>
      <c r="K39" s="5"/>
      <c r="L39" s="6"/>
    </row>
    <row r="40" spans="1:12" ht="15" thickBot="1" x14ac:dyDescent="0.4">
      <c r="A40" s="37" t="s">
        <v>49</v>
      </c>
      <c r="B40" s="1">
        <v>20721</v>
      </c>
      <c r="C40" s="2"/>
      <c r="D40" s="2">
        <v>189</v>
      </c>
      <c r="E40" s="2"/>
      <c r="F40" s="1">
        <v>13534</v>
      </c>
      <c r="G40" s="1">
        <v>11595</v>
      </c>
      <c r="H40" s="2">
        <v>106</v>
      </c>
      <c r="I40" s="1">
        <v>180615</v>
      </c>
      <c r="J40" s="1">
        <v>101068</v>
      </c>
      <c r="K40" s="5"/>
      <c r="L40" s="6"/>
    </row>
    <row r="41" spans="1:12" ht="15" thickBot="1" x14ac:dyDescent="0.4">
      <c r="A41" s="37" t="s">
        <v>44</v>
      </c>
      <c r="B41" s="1">
        <v>20600</v>
      </c>
      <c r="C41" s="2"/>
      <c r="D41" s="2">
        <v>642</v>
      </c>
      <c r="E41" s="2"/>
      <c r="F41" s="1">
        <v>11819</v>
      </c>
      <c r="G41" s="1">
        <v>9824</v>
      </c>
      <c r="H41" s="2">
        <v>306</v>
      </c>
      <c r="I41" s="1">
        <v>558012</v>
      </c>
      <c r="J41" s="1">
        <v>266122</v>
      </c>
      <c r="K41" s="5"/>
      <c r="L41" s="6"/>
    </row>
    <row r="42" spans="1:12" ht="15" thickBot="1" x14ac:dyDescent="0.4">
      <c r="A42" s="37" t="s">
        <v>40</v>
      </c>
      <c r="B42" s="1">
        <v>19022</v>
      </c>
      <c r="C42" s="2"/>
      <c r="D42" s="1">
        <v>1007</v>
      </c>
      <c r="E42" s="2"/>
      <c r="F42" s="1">
        <v>16192</v>
      </c>
      <c r="G42" s="1">
        <v>17956</v>
      </c>
      <c r="H42" s="2">
        <v>951</v>
      </c>
      <c r="I42" s="1">
        <v>365066</v>
      </c>
      <c r="J42" s="1">
        <v>344610</v>
      </c>
      <c r="K42" s="6"/>
      <c r="L42" s="6"/>
    </row>
    <row r="43" spans="1:12" ht="15" thickBot="1" x14ac:dyDescent="0.4">
      <c r="A43" s="37" t="s">
        <v>37</v>
      </c>
      <c r="B43" s="1">
        <v>18492</v>
      </c>
      <c r="C43" s="2"/>
      <c r="D43" s="2">
        <v>322</v>
      </c>
      <c r="E43" s="2"/>
      <c r="F43" s="1">
        <v>14335</v>
      </c>
      <c r="G43" s="1">
        <v>4384</v>
      </c>
      <c r="H43" s="2">
        <v>76</v>
      </c>
      <c r="I43" s="1">
        <v>403241</v>
      </c>
      <c r="J43" s="1">
        <v>95606</v>
      </c>
      <c r="K43" s="5"/>
      <c r="L43" s="6"/>
    </row>
    <row r="44" spans="1:12" ht="15" thickBot="1" x14ac:dyDescent="0.4">
      <c r="A44" s="37" t="s">
        <v>43</v>
      </c>
      <c r="B44" s="1">
        <v>14788</v>
      </c>
      <c r="C44" s="2"/>
      <c r="D44" s="2">
        <v>585</v>
      </c>
      <c r="E44" s="2"/>
      <c r="F44" s="1">
        <v>6024</v>
      </c>
      <c r="G44" s="1">
        <v>15186</v>
      </c>
      <c r="H44" s="2">
        <v>601</v>
      </c>
      <c r="I44" s="1">
        <v>181047</v>
      </c>
      <c r="J44" s="1">
        <v>185925</v>
      </c>
      <c r="K44" s="6"/>
      <c r="L44" s="6"/>
    </row>
    <row r="45" spans="1:12" ht="29.5" thickBot="1" x14ac:dyDescent="0.4">
      <c r="A45" s="37" t="s">
        <v>63</v>
      </c>
      <c r="B45" s="1">
        <v>12126</v>
      </c>
      <c r="C45" s="2"/>
      <c r="D45" s="2">
        <v>585</v>
      </c>
      <c r="E45" s="2"/>
      <c r="F45" s="1">
        <v>1725</v>
      </c>
      <c r="G45" s="1">
        <v>17182</v>
      </c>
      <c r="H45" s="2">
        <v>829</v>
      </c>
      <c r="I45" s="1">
        <v>188741</v>
      </c>
      <c r="J45" s="1">
        <v>267434</v>
      </c>
      <c r="K45" s="6"/>
      <c r="L45" s="6"/>
    </row>
    <row r="46" spans="1:12" ht="15" thickBot="1" x14ac:dyDescent="0.4">
      <c r="A46" s="37" t="s">
        <v>54</v>
      </c>
      <c r="B46" s="1">
        <v>8764</v>
      </c>
      <c r="C46" s="2"/>
      <c r="D46" s="2">
        <v>130</v>
      </c>
      <c r="E46" s="2"/>
      <c r="F46" s="2">
        <v>873</v>
      </c>
      <c r="G46" s="1">
        <v>9907</v>
      </c>
      <c r="H46" s="2">
        <v>147</v>
      </c>
      <c r="I46" s="1">
        <v>111635</v>
      </c>
      <c r="J46" s="1">
        <v>126190</v>
      </c>
      <c r="K46" s="6"/>
      <c r="L46" s="6"/>
    </row>
    <row r="47" spans="1:12" ht="15" thickBot="1" x14ac:dyDescent="0.4">
      <c r="A47" s="37" t="s">
        <v>56</v>
      </c>
      <c r="B47" s="1">
        <v>6642</v>
      </c>
      <c r="C47" s="2"/>
      <c r="D47" s="2">
        <v>116</v>
      </c>
      <c r="E47" s="2"/>
      <c r="F47" s="1">
        <v>1711</v>
      </c>
      <c r="G47" s="1">
        <v>3706</v>
      </c>
      <c r="H47" s="2">
        <v>65</v>
      </c>
      <c r="I47" s="1">
        <v>283848</v>
      </c>
      <c r="J47" s="1">
        <v>158384</v>
      </c>
      <c r="K47" s="6"/>
      <c r="L47" s="6"/>
    </row>
    <row r="48" spans="1:12" ht="29.5" thickBot="1" x14ac:dyDescent="0.4">
      <c r="A48" s="37" t="s">
        <v>42</v>
      </c>
      <c r="B48" s="1">
        <v>6583</v>
      </c>
      <c r="C48" s="2"/>
      <c r="D48" s="2">
        <v>415</v>
      </c>
      <c r="E48" s="2"/>
      <c r="F48" s="2">
        <v>396</v>
      </c>
      <c r="G48" s="1">
        <v>4841</v>
      </c>
      <c r="H48" s="2">
        <v>305</v>
      </c>
      <c r="I48" s="1">
        <v>186721</v>
      </c>
      <c r="J48" s="1">
        <v>137324</v>
      </c>
      <c r="K48" s="6"/>
      <c r="L48" s="6"/>
    </row>
    <row r="49" spans="1:12" ht="15" thickBot="1" x14ac:dyDescent="0.4">
      <c r="A49" s="37" t="s">
        <v>53</v>
      </c>
      <c r="B49" s="1">
        <v>6469</v>
      </c>
      <c r="C49" s="2"/>
      <c r="D49" s="2">
        <v>103</v>
      </c>
      <c r="E49" s="2"/>
      <c r="F49" s="1">
        <v>1077</v>
      </c>
      <c r="G49" s="1">
        <v>8489</v>
      </c>
      <c r="H49" s="2">
        <v>135</v>
      </c>
      <c r="I49" s="1">
        <v>153964</v>
      </c>
      <c r="J49" s="1">
        <v>202036</v>
      </c>
      <c r="K49" s="5"/>
      <c r="L49" s="6"/>
    </row>
    <row r="50" spans="1:12" ht="15" thickBot="1" x14ac:dyDescent="0.4">
      <c r="A50" s="37" t="s">
        <v>51</v>
      </c>
      <c r="B50" s="1">
        <v>3965</v>
      </c>
      <c r="C50" s="2"/>
      <c r="D50" s="2">
        <v>60</v>
      </c>
      <c r="E50" s="2"/>
      <c r="F50" s="1">
        <v>1574</v>
      </c>
      <c r="G50" s="1">
        <v>3710</v>
      </c>
      <c r="H50" s="2">
        <v>56</v>
      </c>
      <c r="I50" s="1">
        <v>169970</v>
      </c>
      <c r="J50" s="1">
        <v>159032</v>
      </c>
      <c r="K50" s="5"/>
      <c r="L50" s="6"/>
    </row>
    <row r="51" spans="1:12" ht="15" thickBot="1" x14ac:dyDescent="0.4">
      <c r="A51" s="37" t="s">
        <v>39</v>
      </c>
      <c r="B51" s="1">
        <v>3912</v>
      </c>
      <c r="C51" s="2"/>
      <c r="D51" s="2">
        <v>123</v>
      </c>
      <c r="E51" s="2"/>
      <c r="F51" s="2">
        <v>428</v>
      </c>
      <c r="G51" s="1">
        <v>2910</v>
      </c>
      <c r="H51" s="2">
        <v>92</v>
      </c>
      <c r="I51" s="1">
        <v>175575</v>
      </c>
      <c r="J51" s="1">
        <v>130616</v>
      </c>
      <c r="K51" s="5"/>
      <c r="L51" s="6"/>
    </row>
    <row r="52" spans="1:12" ht="15" thickBot="1" x14ac:dyDescent="0.4">
      <c r="A52" s="37" t="s">
        <v>52</v>
      </c>
      <c r="B52" s="1">
        <v>2990</v>
      </c>
      <c r="C52" s="2"/>
      <c r="D52" s="2">
        <v>23</v>
      </c>
      <c r="E52" s="2"/>
      <c r="F52" s="1">
        <v>2069</v>
      </c>
      <c r="G52" s="1">
        <v>4087</v>
      </c>
      <c r="H52" s="2">
        <v>31</v>
      </c>
      <c r="I52" s="1">
        <v>233106</v>
      </c>
      <c r="J52" s="1">
        <v>318649</v>
      </c>
      <c r="K52" s="6"/>
      <c r="L52" s="6"/>
    </row>
    <row r="53" spans="1:12" ht="15" thickBot="1" x14ac:dyDescent="0.4">
      <c r="A53" s="37" t="s">
        <v>55</v>
      </c>
      <c r="B53" s="1">
        <v>2726</v>
      </c>
      <c r="C53" s="2"/>
      <c r="D53" s="2">
        <v>26</v>
      </c>
      <c r="E53" s="2"/>
      <c r="F53" s="2">
        <v>577</v>
      </c>
      <c r="G53" s="1">
        <v>4710</v>
      </c>
      <c r="H53" s="2">
        <v>45</v>
      </c>
      <c r="I53" s="1">
        <v>77429</v>
      </c>
      <c r="J53" s="1">
        <v>133785</v>
      </c>
      <c r="K53" s="5"/>
      <c r="L53" s="6"/>
    </row>
    <row r="54" spans="1:12" ht="15" thickBot="1" x14ac:dyDescent="0.4">
      <c r="A54" s="37" t="s">
        <v>47</v>
      </c>
      <c r="B54" s="1">
        <v>2111</v>
      </c>
      <c r="C54" s="2"/>
      <c r="D54" s="2">
        <v>26</v>
      </c>
      <c r="E54" s="2"/>
      <c r="F54" s="2">
        <v>842</v>
      </c>
      <c r="G54" s="1">
        <v>1491</v>
      </c>
      <c r="H54" s="2">
        <v>18</v>
      </c>
      <c r="I54" s="1">
        <v>152976</v>
      </c>
      <c r="J54" s="1">
        <v>108044</v>
      </c>
      <c r="K54" s="5"/>
      <c r="L54" s="6"/>
    </row>
    <row r="55" spans="1:12" ht="15" thickBot="1" x14ac:dyDescent="0.4">
      <c r="A55" s="37" t="s">
        <v>48</v>
      </c>
      <c r="B55" s="1">
        <v>1414</v>
      </c>
      <c r="C55" s="2"/>
      <c r="D55" s="2">
        <v>57</v>
      </c>
      <c r="E55" s="2"/>
      <c r="F55" s="2">
        <v>146</v>
      </c>
      <c r="G55" s="1">
        <v>2266</v>
      </c>
      <c r="H55" s="2">
        <v>91</v>
      </c>
      <c r="I55" s="1">
        <v>94368</v>
      </c>
      <c r="J55" s="1">
        <v>151233</v>
      </c>
      <c r="K55" s="6"/>
      <c r="L55" s="6"/>
    </row>
    <row r="56" spans="1:12" ht="15" thickBot="1" x14ac:dyDescent="0.4">
      <c r="A56" s="3" t="s">
        <v>64</v>
      </c>
      <c r="B56" s="2">
        <v>356</v>
      </c>
      <c r="C56" s="2"/>
      <c r="D56" s="2">
        <v>5</v>
      </c>
      <c r="E56" s="2"/>
      <c r="F56" s="2">
        <v>57</v>
      </c>
      <c r="G56" s="2"/>
      <c r="H56" s="2"/>
      <c r="I56" s="1">
        <v>22018</v>
      </c>
      <c r="J56" s="2"/>
      <c r="K56" s="6"/>
      <c r="L56" s="5"/>
    </row>
    <row r="57" spans="1:12" ht="21.5" thickBot="1" x14ac:dyDescent="0.4">
      <c r="A57" s="3" t="s">
        <v>67</v>
      </c>
      <c r="B57" s="2">
        <v>42</v>
      </c>
      <c r="C57" s="2"/>
      <c r="D57" s="2">
        <v>2</v>
      </c>
      <c r="E57" s="2"/>
      <c r="F57" s="2">
        <v>21</v>
      </c>
      <c r="G57" s="2"/>
      <c r="H57" s="2"/>
      <c r="I57" s="1">
        <v>12745</v>
      </c>
      <c r="J57" s="2"/>
      <c r="K57" s="5"/>
      <c r="L57" s="5"/>
    </row>
    <row r="58" spans="1:12" ht="15" thickBot="1" x14ac:dyDescent="0.4">
      <c r="A58" s="3" t="s">
        <v>65</v>
      </c>
      <c r="B58" s="1">
        <v>17872</v>
      </c>
      <c r="C58" s="51">
        <v>1091</v>
      </c>
      <c r="D58" s="2">
        <v>225</v>
      </c>
      <c r="E58" s="50">
        <v>6</v>
      </c>
      <c r="F58" s="1">
        <v>15380</v>
      </c>
      <c r="G58" s="1">
        <v>5277</v>
      </c>
      <c r="H58" s="2">
        <v>66</v>
      </c>
      <c r="I58" s="1">
        <v>464073</v>
      </c>
      <c r="J58" s="1">
        <v>137018</v>
      </c>
      <c r="K58" s="5"/>
      <c r="L58" s="5"/>
    </row>
    <row r="59" spans="1:12" ht="21.5" thickBot="1" x14ac:dyDescent="0.4">
      <c r="A59" s="12" t="s">
        <v>66</v>
      </c>
      <c r="B59" s="13">
        <v>421</v>
      </c>
      <c r="C59" s="52">
        <v>15</v>
      </c>
      <c r="D59" s="13">
        <v>8</v>
      </c>
      <c r="E59" s="13"/>
      <c r="F59" s="13">
        <v>72</v>
      </c>
      <c r="G59" s="13"/>
      <c r="H59" s="13"/>
      <c r="I59" s="29">
        <v>9346</v>
      </c>
      <c r="J59" s="13"/>
      <c r="K59" s="53"/>
      <c r="L59" s="38"/>
    </row>
  </sheetData>
  <mergeCells count="2">
    <mergeCell ref="L1:N1"/>
    <mergeCell ref="Q1:U1"/>
  </mergeCells>
  <hyperlinks>
    <hyperlink ref="A5" r:id="rId1" display="https://www.worldometers.info/coronavirus/usa/california/" xr:uid="{8827EC60-E1EC-41C1-80E7-DDD4301D8ED6}"/>
    <hyperlink ref="A6" r:id="rId2" display="https://www.worldometers.info/coronavirus/usa/florida/" xr:uid="{2FE16E18-8C84-4373-9673-15FFDE779BB4}"/>
    <hyperlink ref="A7" r:id="rId3" display="https://www.worldometers.info/coronavirus/usa/new-york/" xr:uid="{94C91EE7-87FF-4C39-BDE1-4F918EB570A6}"/>
    <hyperlink ref="A8" r:id="rId4" display="https://www.worldometers.info/coronavirus/usa/texas/" xr:uid="{FD4DCC7A-7EBC-4713-AB09-C8FDBE32F40B}"/>
    <hyperlink ref="A9" r:id="rId5" display="https://www.worldometers.info/coronavirus/usa/new-jersey/" xr:uid="{131A9A76-9C2C-48F6-8AC9-5D580F6A6A08}"/>
    <hyperlink ref="A10" r:id="rId6" display="https://www.worldometers.info/coronavirus/usa/georgia/" xr:uid="{EEDE6F1F-9608-4A4F-ACA8-EFB1B66AE0CE}"/>
    <hyperlink ref="A11" r:id="rId7" display="https://www.worldometers.info/coronavirus/usa/illinois/" xr:uid="{A0B8D3A8-F8F6-4046-B759-7E68A920BCAF}"/>
    <hyperlink ref="A12" r:id="rId8" display="https://www.worldometers.info/coronavirus/usa/arizona/" xr:uid="{2214EA67-93E0-4A04-8550-F679B494651B}"/>
    <hyperlink ref="A13" r:id="rId9" display="https://www.worldometers.info/coronavirus/usa/north-carolina/" xr:uid="{11F1A9D6-CDB9-45BF-89CA-2A8F06E00737}"/>
    <hyperlink ref="A14" r:id="rId10" display="https://www.worldometers.info/coronavirus/usa/massachusetts/" xr:uid="{ECE3DCA8-53DC-44B6-B621-38E1E2B96009}"/>
    <hyperlink ref="A15" r:id="rId11" display="https://www.worldometers.info/coronavirus/usa/pennsylvania/" xr:uid="{3CD6FBE9-A332-4D69-8BFF-2079EEB32FCF}"/>
    <hyperlink ref="A16" r:id="rId12" display="https://www.worldometers.info/coronavirus/usa/louisiana/" xr:uid="{28DB4758-A9CF-46F6-8376-EB517692E9BA}"/>
    <hyperlink ref="A17" r:id="rId13" display="https://www.worldometers.info/coronavirus/usa/tennessee/" xr:uid="{E09D8481-168D-4293-9D1A-85B964234E0B}"/>
    <hyperlink ref="A18" r:id="rId14" display="https://www.worldometers.info/coronavirus/usa/ohio/" xr:uid="{9BDEBFB1-24AD-4190-AEBA-5BC6D090C76B}"/>
    <hyperlink ref="A19" r:id="rId15" display="https://www.worldometers.info/coronavirus/usa/michigan/" xr:uid="{7359DA20-6262-48F2-8224-E51CB9A40E79}"/>
    <hyperlink ref="A20" r:id="rId16" display="https://www.worldometers.info/coronavirus/usa/virginia/" xr:uid="{8D672B02-3A0B-4DF4-B3F6-EE2170E49402}"/>
    <hyperlink ref="A21" r:id="rId17" display="https://www.worldometers.info/coronavirus/usa/south-carolina/" xr:uid="{CC3D46BB-8DA2-486C-8515-4A6BF43F0D68}"/>
    <hyperlink ref="A22" r:id="rId18" display="https://www.worldometers.info/coronavirus/usa/maryland/" xr:uid="{2DD4BD02-D67B-4BDA-A0A8-D5A1B5B43AE4}"/>
    <hyperlink ref="A23" r:id="rId19" display="https://www.worldometers.info/coronavirus/usa/alabama/" xr:uid="{607F39FB-BB6C-481E-B43C-07883C4F8732}"/>
    <hyperlink ref="A24" r:id="rId20" display="https://www.worldometers.info/coronavirus/usa/indiana/" xr:uid="{6E6DFCD6-6CEA-440F-B0FD-FE196913B2E3}"/>
    <hyperlink ref="A25" r:id="rId21" display="https://www.worldometers.info/coronavirus/usa/mississippi/" xr:uid="{E88BA18D-F2E1-45AB-A959-242FB15E06B5}"/>
    <hyperlink ref="A26" r:id="rId22" display="https://www.worldometers.info/coronavirus/usa/washington/" xr:uid="{56F18934-EDAB-4F68-A9EC-391453B09980}"/>
    <hyperlink ref="A27" r:id="rId23" display="https://www.worldometers.info/coronavirus/usa/minnesota/" xr:uid="{32049099-E409-4F71-B0F5-4725A4A95F17}"/>
    <hyperlink ref="A28" r:id="rId24" display="https://www.worldometers.info/coronavirus/usa/wisconsin/" xr:uid="{170BE524-8E93-43CA-B3DB-AD76063EB06A}"/>
    <hyperlink ref="A29" r:id="rId25" display="https://www.worldometers.info/coronavirus/usa/missouri/" xr:uid="{9A731787-3B4A-4601-BF84-D6147864F034}"/>
    <hyperlink ref="A30" r:id="rId26" display="https://www.worldometers.info/coronavirus/usa/connecticut/" xr:uid="{9B26C752-13DB-4ABD-8B1D-1391356D0FC2}"/>
    <hyperlink ref="A31" r:id="rId27" display="https://www.worldometers.info/coronavirus/usa/nevada/" xr:uid="{54EA65D0-A771-43B1-B8AD-222D943DE0F1}"/>
    <hyperlink ref="A32" r:id="rId28" display="https://www.worldometers.info/coronavirus/usa/colorado/" xr:uid="{E118D1AD-3CCB-4376-BF58-02D10A002C93}"/>
    <hyperlink ref="A33" r:id="rId29" display="https://www.worldometers.info/coronavirus/usa/iowa/" xr:uid="{0069D795-F6D1-43CE-86FC-EB438545ABB9}"/>
    <hyperlink ref="A34" r:id="rId30" display="https://www.worldometers.info/coronavirus/usa/arkansas/" xr:uid="{45B79077-232C-4C9D-B2B1-A6D26522D554}"/>
    <hyperlink ref="A35" r:id="rId31" display="https://www.worldometers.info/coronavirus/usa/utah/" xr:uid="{6177E4ED-8AB5-479F-A08C-731E07814787}"/>
    <hyperlink ref="A36" r:id="rId32" display="https://www.worldometers.info/coronavirus/usa/oklahoma/" xr:uid="{A5BBD27B-A071-4F2A-9694-FB531B392C85}"/>
    <hyperlink ref="A37" r:id="rId33" display="https://www.worldometers.info/coronavirus/usa/kentucky/" xr:uid="{8D58A75F-ECB7-4B44-91D5-7935C2C41D1E}"/>
    <hyperlink ref="A38" r:id="rId34" display="https://www.worldometers.info/coronavirus/usa/kansas/" xr:uid="{1CEDE913-6010-4506-BE64-BD35B82C5D41}"/>
    <hyperlink ref="A39" r:id="rId35" display="https://www.worldometers.info/coronavirus/usa/nebraska/" xr:uid="{8E2D286D-25BB-4636-AAC5-0425B5655B81}"/>
    <hyperlink ref="A40" r:id="rId36" display="https://www.worldometers.info/coronavirus/usa/idaho/" xr:uid="{C434C8EB-0EB6-4883-9D61-20F56AC37BC3}"/>
    <hyperlink ref="A41" r:id="rId37" display="https://www.worldometers.info/coronavirus/usa/new-mexico/" xr:uid="{CDF18D8E-ED5A-434D-A15E-6467E8A3E5C6}"/>
    <hyperlink ref="A42" r:id="rId38" display="https://www.worldometers.info/coronavirus/usa/rhode-island/" xr:uid="{46A1817E-CED1-4F7A-AC77-EB844A8D4A80}"/>
    <hyperlink ref="A43" r:id="rId39" display="https://www.worldometers.info/coronavirus/usa/oregon/" xr:uid="{F4B8E8F5-FD41-44A0-BE75-A96F40D96E77}"/>
    <hyperlink ref="A44" r:id="rId40" display="https://www.worldometers.info/coronavirus/usa/delaware/" xr:uid="{B84A2E93-CCF2-4DAF-9E4B-68C0E9AA57FF}"/>
    <hyperlink ref="A45" r:id="rId41" display="https://www.worldometers.info/coronavirus/usa/district-of-columbia/" xr:uid="{FFE2FFE5-1DDE-4045-BD80-C287D37748AB}"/>
    <hyperlink ref="A46" r:id="rId42" display="https://www.worldometers.info/coronavirus/usa/south-dakota/" xr:uid="{33A65DBD-BF58-4280-A68C-D39939BCEAF3}"/>
    <hyperlink ref="A47" r:id="rId43" display="https://www.worldometers.info/coronavirus/usa/west-virginia/" xr:uid="{508D3978-0686-49F4-9696-9E97F20204A0}"/>
    <hyperlink ref="A48" r:id="rId44" display="https://www.worldometers.info/coronavirus/usa/new-hampshire/" xr:uid="{60475840-4113-40FB-9D8E-169CA7BA7115}"/>
    <hyperlink ref="A49" r:id="rId45" display="https://www.worldometers.info/coronavirus/usa/north-dakota/" xr:uid="{303462FE-BAC9-4F83-A8A7-60501731BC01}"/>
    <hyperlink ref="A50" r:id="rId46" display="https://www.worldometers.info/coronavirus/usa/montana/" xr:uid="{2716A78E-8226-4F35-A0FA-D9372E2CF01A}"/>
    <hyperlink ref="A51" r:id="rId47" display="https://www.worldometers.info/coronavirus/usa/maine/" xr:uid="{51F4A270-FDA6-439B-8541-73163AF475E3}"/>
    <hyperlink ref="A52" r:id="rId48" display="https://www.worldometers.info/coronavirus/usa/alaska/" xr:uid="{5675E2CC-BDE7-405E-8A3C-2AEA4364AC58}"/>
    <hyperlink ref="A53" r:id="rId49" display="https://www.worldometers.info/coronavirus/usa/wyoming/" xr:uid="{73F1DB98-CA29-4AA6-8DAF-F3B3CD3F0C2A}"/>
    <hyperlink ref="A54" r:id="rId50" display="https://www.worldometers.info/coronavirus/usa/hawaii/" xr:uid="{CF5B9270-FD9E-4737-B17A-9370C0DB6579}"/>
    <hyperlink ref="A55" r:id="rId51" display="https://www.worldometers.info/coronavirus/usa/vermont/" xr:uid="{52C0A7EA-1236-4CDA-BFEB-C3D70E188A6A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87723</v>
      </c>
      <c r="C2" s="2"/>
      <c r="D2" s="1">
        <v>1580</v>
      </c>
      <c r="E2" s="2"/>
      <c r="F2" s="1">
        <v>50742</v>
      </c>
      <c r="G2" s="1">
        <v>17891</v>
      </c>
      <c r="H2" s="2">
        <v>322</v>
      </c>
      <c r="I2" s="1">
        <v>687022</v>
      </c>
      <c r="J2" s="1">
        <v>140117</v>
      </c>
      <c r="K2" s="34"/>
      <c r="L2" s="41">
        <f>IFERROR(B2/I2,0)</f>
        <v>0.1276858674103595</v>
      </c>
      <c r="M2" s="42">
        <f>IFERROR(H2/G2,0)</f>
        <v>1.7997876027052707E-2</v>
      </c>
      <c r="N2" s="40">
        <f>D2*250</f>
        <v>395000</v>
      </c>
      <c r="O2" s="43">
        <f>ABS(N2-B2)/B2</f>
        <v>3.5028099814187841</v>
      </c>
    </row>
    <row r="3" spans="1:15" ht="15" thickBot="1" x14ac:dyDescent="0.35">
      <c r="A3" s="37" t="s">
        <v>52</v>
      </c>
      <c r="B3" s="1">
        <v>2990</v>
      </c>
      <c r="C3" s="2"/>
      <c r="D3" s="2">
        <v>23</v>
      </c>
      <c r="E3" s="2"/>
      <c r="F3" s="1">
        <v>2069</v>
      </c>
      <c r="G3" s="1">
        <v>4087</v>
      </c>
      <c r="H3" s="2">
        <v>31</v>
      </c>
      <c r="I3" s="1">
        <v>233106</v>
      </c>
      <c r="J3" s="1">
        <v>318649</v>
      </c>
      <c r="K3" s="35"/>
      <c r="L3" s="41">
        <f>IFERROR(B3/I3,0)</f>
        <v>1.2826782665396858E-2</v>
      </c>
      <c r="M3" s="42">
        <f>IFERROR(H3/G3,0)</f>
        <v>7.585025691216051E-3</v>
      </c>
      <c r="N3" s="40">
        <f>D3*250</f>
        <v>5750</v>
      </c>
      <c r="O3" s="43">
        <f t="shared" ref="O3:O56" si="0">ABS(N3-B3)/B3</f>
        <v>0.92307692307692313</v>
      </c>
    </row>
    <row r="4" spans="1:15" ht="15" thickBot="1" x14ac:dyDescent="0.35">
      <c r="A4" s="37" t="s">
        <v>33</v>
      </c>
      <c r="B4" s="1">
        <v>174010</v>
      </c>
      <c r="C4" s="2"/>
      <c r="D4" s="1">
        <v>3694</v>
      </c>
      <c r="E4" s="2"/>
      <c r="F4" s="1">
        <v>147602</v>
      </c>
      <c r="G4" s="1">
        <v>23907</v>
      </c>
      <c r="H4" s="2">
        <v>508</v>
      </c>
      <c r="I4" s="1">
        <v>1161640</v>
      </c>
      <c r="J4" s="1">
        <v>159594</v>
      </c>
      <c r="K4" s="34"/>
      <c r="L4" s="41">
        <f>IFERROR(B4/I4,0)</f>
        <v>0.14979683895182672</v>
      </c>
      <c r="M4" s="42">
        <f>IFERROR(H4/G4,0)</f>
        <v>2.1249006567114235E-2</v>
      </c>
      <c r="N4" s="40">
        <f>D4*250</f>
        <v>923500</v>
      </c>
      <c r="O4" s="43">
        <f t="shared" si="0"/>
        <v>4.3071662548129419</v>
      </c>
    </row>
    <row r="5" spans="1:15" ht="12.5" customHeight="1" thickBot="1" x14ac:dyDescent="0.35">
      <c r="A5" s="37" t="s">
        <v>34</v>
      </c>
      <c r="B5" s="1">
        <v>42511</v>
      </c>
      <c r="C5" s="2"/>
      <c r="D5" s="2">
        <v>453</v>
      </c>
      <c r="E5" s="2"/>
      <c r="F5" s="1">
        <v>6645</v>
      </c>
      <c r="G5" s="1">
        <v>14087</v>
      </c>
      <c r="H5" s="2">
        <v>150</v>
      </c>
      <c r="I5" s="1">
        <v>509028</v>
      </c>
      <c r="J5" s="1">
        <v>168675</v>
      </c>
      <c r="K5" s="35"/>
      <c r="L5" s="41">
        <f>IFERROR(B5/I5,0)</f>
        <v>8.3514069952929898E-2</v>
      </c>
      <c r="M5" s="42">
        <f>IFERROR(H5/G5,0)</f>
        <v>1.0648115283594804E-2</v>
      </c>
      <c r="N5" s="40">
        <f>D5*250</f>
        <v>113250</v>
      </c>
      <c r="O5" s="43">
        <f t="shared" si="0"/>
        <v>1.6640163722330692</v>
      </c>
    </row>
    <row r="6" spans="1:15" ht="15" thickBot="1" x14ac:dyDescent="0.35">
      <c r="A6" s="37" t="s">
        <v>10</v>
      </c>
      <c r="B6" s="1">
        <v>501909</v>
      </c>
      <c r="C6" s="2"/>
      <c r="D6" s="1">
        <v>9194</v>
      </c>
      <c r="E6" s="2"/>
      <c r="F6" s="1">
        <v>318976</v>
      </c>
      <c r="G6" s="1">
        <v>12703</v>
      </c>
      <c r="H6" s="2">
        <v>233</v>
      </c>
      <c r="I6" s="1">
        <v>7811041</v>
      </c>
      <c r="J6" s="1">
        <v>197687</v>
      </c>
      <c r="K6" s="6"/>
      <c r="L6" s="41">
        <f>IFERROR(B6/I6,0)</f>
        <v>6.425635200224912E-2</v>
      </c>
      <c r="M6" s="42">
        <f>IFERROR(H6/G6,0)</f>
        <v>1.8342123907738331E-2</v>
      </c>
      <c r="N6" s="40">
        <f>D6*250</f>
        <v>2298500</v>
      </c>
      <c r="O6" s="43">
        <f t="shared" si="0"/>
        <v>3.5795154101639937</v>
      </c>
    </row>
    <row r="7" spans="1:15" ht="15" thickBot="1" x14ac:dyDescent="0.35">
      <c r="A7" s="37" t="s">
        <v>18</v>
      </c>
      <c r="B7" s="1">
        <v>46809</v>
      </c>
      <c r="C7" s="2"/>
      <c r="D7" s="1">
        <v>1838</v>
      </c>
      <c r="E7" s="2"/>
      <c r="F7" s="1">
        <v>27341</v>
      </c>
      <c r="G7" s="1">
        <v>8128</v>
      </c>
      <c r="H7" s="2">
        <v>319</v>
      </c>
      <c r="I7" s="1">
        <v>530220</v>
      </c>
      <c r="J7" s="1">
        <v>92072</v>
      </c>
      <c r="K7" s="35"/>
      <c r="L7" s="41">
        <f>IFERROR(B7/I7,0)</f>
        <v>8.8282222473690164E-2</v>
      </c>
      <c r="M7" s="42">
        <f>IFERROR(H7/G7,0)</f>
        <v>3.9247047244094488E-2</v>
      </c>
      <c r="N7" s="40">
        <f>D7*250</f>
        <v>459500</v>
      </c>
      <c r="O7" s="43">
        <f t="shared" si="0"/>
        <v>8.8164882821679598</v>
      </c>
    </row>
    <row r="8" spans="1:15" ht="15" thickBot="1" x14ac:dyDescent="0.35">
      <c r="A8" s="37" t="s">
        <v>23</v>
      </c>
      <c r="B8" s="1">
        <v>49810</v>
      </c>
      <c r="C8" s="2"/>
      <c r="D8" s="1">
        <v>4432</v>
      </c>
      <c r="E8" s="2"/>
      <c r="F8" s="1">
        <v>20201</v>
      </c>
      <c r="G8" s="1">
        <v>13971</v>
      </c>
      <c r="H8" s="1">
        <v>1243</v>
      </c>
      <c r="I8" s="1">
        <v>792040</v>
      </c>
      <c r="J8" s="1">
        <v>222153</v>
      </c>
      <c r="K8" s="35"/>
      <c r="L8" s="41">
        <f>IFERROR(B8/I8,0)</f>
        <v>6.2888237967779412E-2</v>
      </c>
      <c r="M8" s="42">
        <f>IFERROR(H8/G8,0)</f>
        <v>8.8970009304988912E-2</v>
      </c>
      <c r="N8" s="40">
        <f>D8*250</f>
        <v>1108000</v>
      </c>
      <c r="O8" s="43">
        <f t="shared" si="0"/>
        <v>21.244529211001808</v>
      </c>
    </row>
    <row r="9" spans="1:15" ht="15" thickBot="1" x14ac:dyDescent="0.35">
      <c r="A9" s="37" t="s">
        <v>43</v>
      </c>
      <c r="B9" s="1">
        <v>14788</v>
      </c>
      <c r="C9" s="2"/>
      <c r="D9" s="2">
        <v>585</v>
      </c>
      <c r="E9" s="2"/>
      <c r="F9" s="1">
        <v>6024</v>
      </c>
      <c r="G9" s="1">
        <v>15186</v>
      </c>
      <c r="H9" s="2">
        <v>601</v>
      </c>
      <c r="I9" s="1">
        <v>181047</v>
      </c>
      <c r="J9" s="1">
        <v>185925</v>
      </c>
      <c r="K9" s="35"/>
      <c r="L9" s="41">
        <f>IFERROR(B9/I9,0)</f>
        <v>8.1680447618574181E-2</v>
      </c>
      <c r="M9" s="42">
        <f>IFERROR(H9/G9,0)</f>
        <v>3.9575925194257872E-2</v>
      </c>
      <c r="N9" s="40">
        <f>D9*250</f>
        <v>146250</v>
      </c>
      <c r="O9" s="43">
        <f t="shared" si="0"/>
        <v>8.8897754936434943</v>
      </c>
    </row>
    <row r="10" spans="1:15" ht="15" thickBot="1" x14ac:dyDescent="0.35">
      <c r="A10" s="37" t="s">
        <v>63</v>
      </c>
      <c r="B10" s="1">
        <v>12126</v>
      </c>
      <c r="C10" s="2"/>
      <c r="D10" s="2">
        <v>585</v>
      </c>
      <c r="E10" s="2"/>
      <c r="F10" s="1">
        <v>1725</v>
      </c>
      <c r="G10" s="1">
        <v>17182</v>
      </c>
      <c r="H10" s="2">
        <v>829</v>
      </c>
      <c r="I10" s="1">
        <v>188741</v>
      </c>
      <c r="J10" s="1">
        <v>267434</v>
      </c>
      <c r="K10" s="35"/>
      <c r="L10" s="41">
        <f>IFERROR(B10/I10,0)</f>
        <v>6.4246772031514091E-2</v>
      </c>
      <c r="M10" s="42">
        <f>IFERROR(H10/G10,0)</f>
        <v>4.8248166686066817E-2</v>
      </c>
      <c r="N10" s="40">
        <f>D10*250</f>
        <v>146250</v>
      </c>
      <c r="O10" s="43">
        <f t="shared" si="0"/>
        <v>11.060860959920831</v>
      </c>
    </row>
    <row r="11" spans="1:15" ht="15" thickBot="1" x14ac:dyDescent="0.35">
      <c r="A11" s="37" t="s">
        <v>13</v>
      </c>
      <c r="B11" s="1">
        <v>470386</v>
      </c>
      <c r="C11" s="2"/>
      <c r="D11" s="1">
        <v>6843</v>
      </c>
      <c r="E11" s="2"/>
      <c r="F11" s="1">
        <v>418395</v>
      </c>
      <c r="G11" s="1">
        <v>21901</v>
      </c>
      <c r="H11" s="2">
        <v>319</v>
      </c>
      <c r="I11" s="1">
        <v>3633393</v>
      </c>
      <c r="J11" s="1">
        <v>169170</v>
      </c>
      <c r="K11" s="35"/>
      <c r="L11" s="41">
        <f>IFERROR(B11/I11,0)</f>
        <v>0.12946191067137522</v>
      </c>
      <c r="M11" s="42">
        <f>IFERROR(H11/G11,0)</f>
        <v>1.4565544952285283E-2</v>
      </c>
      <c r="N11" s="40">
        <f>D11*250</f>
        <v>1710750</v>
      </c>
      <c r="O11" s="43">
        <f t="shared" si="0"/>
        <v>2.6369067106589057</v>
      </c>
    </row>
    <row r="12" spans="1:15" ht="15" thickBot="1" x14ac:dyDescent="0.35">
      <c r="A12" s="37" t="s">
        <v>16</v>
      </c>
      <c r="B12" s="1">
        <v>186352</v>
      </c>
      <c r="C12" s="2"/>
      <c r="D12" s="1">
        <v>3752</v>
      </c>
      <c r="E12" s="2"/>
      <c r="F12" s="1">
        <v>151437</v>
      </c>
      <c r="G12" s="1">
        <v>17552</v>
      </c>
      <c r="H12" s="2">
        <v>353</v>
      </c>
      <c r="I12" s="1">
        <v>1896900</v>
      </c>
      <c r="J12" s="1">
        <v>178659</v>
      </c>
      <c r="K12" s="35"/>
      <c r="L12" s="41">
        <f>IFERROR(B12/I12,0)</f>
        <v>9.8240286783699726E-2</v>
      </c>
      <c r="M12" s="42">
        <f>IFERROR(H12/G12,0)</f>
        <v>2.0111668185961714E-2</v>
      </c>
      <c r="N12" s="40">
        <f>D12*250</f>
        <v>938000</v>
      </c>
      <c r="O12" s="43">
        <f t="shared" si="0"/>
        <v>4.033485017601099</v>
      </c>
    </row>
    <row r="13" spans="1:15" ht="14.5" thickBot="1" x14ac:dyDescent="0.35">
      <c r="A13" s="3" t="s">
        <v>64</v>
      </c>
      <c r="B13" s="2">
        <v>356</v>
      </c>
      <c r="C13" s="2"/>
      <c r="D13" s="2">
        <v>5</v>
      </c>
      <c r="E13" s="2"/>
      <c r="F13" s="2">
        <v>57</v>
      </c>
      <c r="G13" s="2"/>
      <c r="H13" s="2"/>
      <c r="I13" s="1">
        <v>22018</v>
      </c>
      <c r="J13" s="2"/>
      <c r="K13" s="35"/>
      <c r="L13" s="41">
        <f>IFERROR(B13/I13,0)</f>
        <v>1.616858933599782E-2</v>
      </c>
      <c r="M13" s="42">
        <f>IFERROR(H13/G13,0)</f>
        <v>0</v>
      </c>
      <c r="N13" s="40">
        <f>D13*250</f>
        <v>1250</v>
      </c>
      <c r="O13" s="43">
        <f t="shared" si="0"/>
        <v>2.5112359550561796</v>
      </c>
    </row>
    <row r="14" spans="1:15" ht="15" thickBot="1" x14ac:dyDescent="0.35">
      <c r="A14" s="37" t="s">
        <v>47</v>
      </c>
      <c r="B14" s="1">
        <v>2111</v>
      </c>
      <c r="C14" s="2"/>
      <c r="D14" s="2">
        <v>26</v>
      </c>
      <c r="E14" s="2"/>
      <c r="F14" s="2">
        <v>842</v>
      </c>
      <c r="G14" s="1">
        <v>1491</v>
      </c>
      <c r="H14" s="2">
        <v>18</v>
      </c>
      <c r="I14" s="1">
        <v>152976</v>
      </c>
      <c r="J14" s="1">
        <v>108044</v>
      </c>
      <c r="K14" s="35"/>
      <c r="L14" s="41">
        <f>IFERROR(B14/I14,0)</f>
        <v>1.3799550256249347E-2</v>
      </c>
      <c r="M14" s="42">
        <f>IFERROR(H14/G14,0)</f>
        <v>1.2072434607645875E-2</v>
      </c>
      <c r="N14" s="40">
        <f>D14*250</f>
        <v>6500</v>
      </c>
      <c r="O14" s="43">
        <f t="shared" si="0"/>
        <v>2.0791094268119377</v>
      </c>
    </row>
    <row r="15" spans="1:15" ht="15" thickBot="1" x14ac:dyDescent="0.35">
      <c r="A15" s="37" t="s">
        <v>49</v>
      </c>
      <c r="B15" s="1">
        <v>20721</v>
      </c>
      <c r="C15" s="2"/>
      <c r="D15" s="2">
        <v>189</v>
      </c>
      <c r="E15" s="2"/>
      <c r="F15" s="1">
        <v>13534</v>
      </c>
      <c r="G15" s="1">
        <v>11595</v>
      </c>
      <c r="H15" s="2">
        <v>106</v>
      </c>
      <c r="I15" s="1">
        <v>180615</v>
      </c>
      <c r="J15" s="1">
        <v>101068</v>
      </c>
      <c r="K15" s="35"/>
      <c r="L15" s="41">
        <f>IFERROR(B15/I15,0)</f>
        <v>0.11472469064031227</v>
      </c>
      <c r="M15" s="42">
        <f>IFERROR(H15/G15,0)</f>
        <v>9.1418714963346272E-3</v>
      </c>
      <c r="N15" s="40">
        <f>D15*250</f>
        <v>47250</v>
      </c>
      <c r="O15" s="43">
        <f t="shared" si="0"/>
        <v>1.2802953525409004</v>
      </c>
    </row>
    <row r="16" spans="1:15" ht="15" thickBot="1" x14ac:dyDescent="0.35">
      <c r="A16" s="37" t="s">
        <v>12</v>
      </c>
      <c r="B16" s="1">
        <v>180118</v>
      </c>
      <c r="C16" s="2"/>
      <c r="D16" s="1">
        <v>7692</v>
      </c>
      <c r="E16" s="2"/>
      <c r="F16" s="1">
        <v>30021</v>
      </c>
      <c r="G16" s="1">
        <v>14214</v>
      </c>
      <c r="H16" s="2">
        <v>607</v>
      </c>
      <c r="I16" s="1">
        <v>2699568</v>
      </c>
      <c r="J16" s="1">
        <v>213037</v>
      </c>
      <c r="K16" s="35"/>
      <c r="L16" s="41">
        <f>IFERROR(B16/I16,0)</f>
        <v>6.6721045737688403E-2</v>
      </c>
      <c r="M16" s="42">
        <f>IFERROR(H16/G16,0)</f>
        <v>4.2704375967356129E-2</v>
      </c>
      <c r="N16" s="40">
        <f>D16*250</f>
        <v>1923000</v>
      </c>
      <c r="O16" s="43">
        <f t="shared" si="0"/>
        <v>9.6763344030024765</v>
      </c>
    </row>
    <row r="17" spans="1:15" ht="15" thickBot="1" x14ac:dyDescent="0.35">
      <c r="A17" s="37" t="s">
        <v>27</v>
      </c>
      <c r="B17" s="1">
        <v>66154</v>
      </c>
      <c r="C17" s="2"/>
      <c r="D17" s="1">
        <v>2965</v>
      </c>
      <c r="E17" s="2"/>
      <c r="F17" s="1">
        <v>16723</v>
      </c>
      <c r="G17" s="1">
        <v>9826</v>
      </c>
      <c r="H17" s="2">
        <v>440</v>
      </c>
      <c r="I17" s="1">
        <v>747383</v>
      </c>
      <c r="J17" s="1">
        <v>111016</v>
      </c>
      <c r="K17" s="35"/>
      <c r="L17" s="41">
        <f>IFERROR(B17/I17,0)</f>
        <v>8.8514188842935951E-2</v>
      </c>
      <c r="M17" s="42">
        <f>IFERROR(H17/G17,0)</f>
        <v>4.4779157337675554E-2</v>
      </c>
      <c r="N17" s="40">
        <f>D17*250</f>
        <v>741250</v>
      </c>
      <c r="O17" s="43">
        <f t="shared" si="0"/>
        <v>10.20491580252139</v>
      </c>
    </row>
    <row r="18" spans="1:15" ht="15" thickBot="1" x14ac:dyDescent="0.35">
      <c r="A18" s="37" t="s">
        <v>41</v>
      </c>
      <c r="B18" s="1">
        <v>44753</v>
      </c>
      <c r="C18" s="49">
        <v>171</v>
      </c>
      <c r="D18" s="2">
        <v>872</v>
      </c>
      <c r="E18" s="50">
        <v>5</v>
      </c>
      <c r="F18" s="1">
        <v>11082</v>
      </c>
      <c r="G18" s="1">
        <v>14184</v>
      </c>
      <c r="H18" s="2">
        <v>276</v>
      </c>
      <c r="I18" s="1">
        <v>478522</v>
      </c>
      <c r="J18" s="1">
        <v>151668</v>
      </c>
      <c r="K18" s="35"/>
      <c r="L18" s="41">
        <f>IFERROR(B18/I18,0)</f>
        <v>9.3523390774091886E-2</v>
      </c>
      <c r="M18" s="42">
        <f>IFERROR(H18/G18,0)</f>
        <v>1.94585448392555E-2</v>
      </c>
      <c r="N18" s="40">
        <f>D18*250</f>
        <v>218000</v>
      </c>
      <c r="O18" s="43">
        <f t="shared" si="0"/>
        <v>3.8711818202131703</v>
      </c>
    </row>
    <row r="19" spans="1:15" ht="15" thickBot="1" x14ac:dyDescent="0.35">
      <c r="A19" s="37" t="s">
        <v>45</v>
      </c>
      <c r="B19" s="1">
        <v>28123</v>
      </c>
      <c r="C19" s="49">
        <v>82</v>
      </c>
      <c r="D19" s="2">
        <v>358</v>
      </c>
      <c r="E19" s="2"/>
      <c r="F19" s="1">
        <v>11771</v>
      </c>
      <c r="G19" s="1">
        <v>9653</v>
      </c>
      <c r="H19" s="2">
        <v>123</v>
      </c>
      <c r="I19" s="1">
        <v>292507</v>
      </c>
      <c r="J19" s="1">
        <v>100404</v>
      </c>
      <c r="K19" s="35"/>
      <c r="L19" s="41">
        <f>IFERROR(B19/I19,0)</f>
        <v>9.6144707648022104E-2</v>
      </c>
      <c r="M19" s="42">
        <f>IFERROR(H19/G19,0)</f>
        <v>1.2742152698642909E-2</v>
      </c>
      <c r="N19" s="40">
        <f>D19*250</f>
        <v>89500</v>
      </c>
      <c r="O19" s="43">
        <f t="shared" si="0"/>
        <v>2.1824485296732212</v>
      </c>
    </row>
    <row r="20" spans="1:15" ht="15" thickBot="1" x14ac:dyDescent="0.35">
      <c r="A20" s="37" t="s">
        <v>38</v>
      </c>
      <c r="B20" s="1">
        <v>30151</v>
      </c>
      <c r="C20" s="2"/>
      <c r="D20" s="2">
        <v>736</v>
      </c>
      <c r="E20" s="2"/>
      <c r="F20" s="1">
        <v>21825</v>
      </c>
      <c r="G20" s="1">
        <v>6749</v>
      </c>
      <c r="H20" s="2">
        <v>165</v>
      </c>
      <c r="I20" s="1">
        <v>629706</v>
      </c>
      <c r="J20" s="1">
        <v>140947</v>
      </c>
      <c r="K20" s="34"/>
      <c r="L20" s="41">
        <f>IFERROR(B20/I20,0)</f>
        <v>4.7881074660238269E-2</v>
      </c>
      <c r="M20" s="42">
        <f>IFERROR(H20/G20,0)</f>
        <v>2.4448066380204473E-2</v>
      </c>
      <c r="N20" s="40">
        <f>D20*250</f>
        <v>184000</v>
      </c>
      <c r="O20" s="43">
        <f t="shared" si="0"/>
        <v>5.102616828629233</v>
      </c>
    </row>
    <row r="21" spans="1:15" ht="15" thickBot="1" x14ac:dyDescent="0.35">
      <c r="A21" s="37" t="s">
        <v>14</v>
      </c>
      <c r="B21" s="1">
        <v>116280</v>
      </c>
      <c r="C21" s="2"/>
      <c r="D21" s="1">
        <v>3953</v>
      </c>
      <c r="E21" s="2"/>
      <c r="F21" s="1">
        <v>38081</v>
      </c>
      <c r="G21" s="1">
        <v>25013</v>
      </c>
      <c r="H21" s="2">
        <v>850</v>
      </c>
      <c r="I21" s="1">
        <v>1342243</v>
      </c>
      <c r="J21" s="1">
        <v>288729</v>
      </c>
      <c r="K21" s="35"/>
      <c r="L21" s="41">
        <f>IFERROR(B21/I21,0)</f>
        <v>8.6631109270080012E-2</v>
      </c>
      <c r="M21" s="42">
        <f>IFERROR(H21/G21,0)</f>
        <v>3.3982329188821811E-2</v>
      </c>
      <c r="N21" s="40">
        <f>D21*250</f>
        <v>988250</v>
      </c>
      <c r="O21" s="43">
        <f t="shared" si="0"/>
        <v>7.4988820089439283</v>
      </c>
    </row>
    <row r="22" spans="1:15" ht="15" thickBot="1" x14ac:dyDescent="0.35">
      <c r="A22" s="37" t="s">
        <v>39</v>
      </c>
      <c r="B22" s="1">
        <v>3912</v>
      </c>
      <c r="C22" s="2"/>
      <c r="D22" s="2">
        <v>123</v>
      </c>
      <c r="E22" s="2"/>
      <c r="F22" s="2">
        <v>428</v>
      </c>
      <c r="G22" s="1">
        <v>2910</v>
      </c>
      <c r="H22" s="2">
        <v>92</v>
      </c>
      <c r="I22" s="1">
        <v>175575</v>
      </c>
      <c r="J22" s="1">
        <v>130616</v>
      </c>
      <c r="K22" s="35"/>
      <c r="L22" s="41">
        <f>IFERROR(B22/I22,0)</f>
        <v>2.2281076463049977E-2</v>
      </c>
      <c r="M22" s="42">
        <f>IFERROR(H22/G22,0)</f>
        <v>3.1615120274914088E-2</v>
      </c>
      <c r="N22" s="40">
        <f>D22*250</f>
        <v>30750</v>
      </c>
      <c r="O22" s="43">
        <f t="shared" si="0"/>
        <v>6.860429447852761</v>
      </c>
    </row>
    <row r="23" spans="1:15" ht="15" thickBot="1" x14ac:dyDescent="0.35">
      <c r="A23" s="37" t="s">
        <v>26</v>
      </c>
      <c r="B23" s="1">
        <v>88346</v>
      </c>
      <c r="C23" s="2"/>
      <c r="D23" s="1">
        <v>3493</v>
      </c>
      <c r="E23" s="2"/>
      <c r="F23" s="1">
        <v>79164</v>
      </c>
      <c r="G23" s="1">
        <v>14613</v>
      </c>
      <c r="H23" s="2">
        <v>578</v>
      </c>
      <c r="I23" s="1">
        <v>1214764</v>
      </c>
      <c r="J23" s="1">
        <v>200931</v>
      </c>
      <c r="K23" s="34"/>
      <c r="L23" s="41">
        <f>IFERROR(B23/I23,0)</f>
        <v>7.2726883575739809E-2</v>
      </c>
      <c r="M23" s="42">
        <f>IFERROR(H23/G23,0)</f>
        <v>3.9553821939369058E-2</v>
      </c>
      <c r="N23" s="40">
        <f>D23*250</f>
        <v>873250</v>
      </c>
      <c r="O23" s="43">
        <f t="shared" si="0"/>
        <v>8.8844316664025538</v>
      </c>
    </row>
    <row r="24" spans="1:15" ht="15" thickBot="1" x14ac:dyDescent="0.35">
      <c r="A24" s="37" t="s">
        <v>17</v>
      </c>
      <c r="B24" s="1">
        <v>117612</v>
      </c>
      <c r="C24" s="2"/>
      <c r="D24" s="1">
        <v>8609</v>
      </c>
      <c r="E24" s="2"/>
      <c r="F24" s="1">
        <v>11408</v>
      </c>
      <c r="G24" s="1">
        <v>17064</v>
      </c>
      <c r="H24" s="1">
        <v>1249</v>
      </c>
      <c r="I24" s="1">
        <v>1276785</v>
      </c>
      <c r="J24" s="1">
        <v>185243</v>
      </c>
      <c r="K24" s="35"/>
      <c r="L24" s="41">
        <f>IFERROR(B24/I24,0)</f>
        <v>9.2115743840975581E-2</v>
      </c>
      <c r="M24" s="42">
        <f>IFERROR(H24/G24,0)</f>
        <v>7.3195030473511488E-2</v>
      </c>
      <c r="N24" s="40">
        <f>D24*250</f>
        <v>2152250</v>
      </c>
      <c r="O24" s="43">
        <f t="shared" si="0"/>
        <v>17.29957827432575</v>
      </c>
    </row>
    <row r="25" spans="1:15" ht="15" thickBot="1" x14ac:dyDescent="0.35">
      <c r="A25" s="37" t="s">
        <v>11</v>
      </c>
      <c r="B25" s="1">
        <v>90574</v>
      </c>
      <c r="C25" s="2"/>
      <c r="D25" s="1">
        <v>6450</v>
      </c>
      <c r="E25" s="2"/>
      <c r="F25" s="1">
        <v>26622</v>
      </c>
      <c r="G25" s="1">
        <v>9069</v>
      </c>
      <c r="H25" s="2">
        <v>646</v>
      </c>
      <c r="I25" s="1">
        <v>2083079</v>
      </c>
      <c r="J25" s="1">
        <v>208582</v>
      </c>
      <c r="K25" s="35"/>
      <c r="L25" s="41">
        <f>IFERROR(B25/I25,0)</f>
        <v>4.3480828139499272E-2</v>
      </c>
      <c r="M25" s="42">
        <f>IFERROR(H25/G25,0)</f>
        <v>7.123166832065278E-2</v>
      </c>
      <c r="N25" s="40">
        <f>D25*250</f>
        <v>1612500</v>
      </c>
      <c r="O25" s="43">
        <f t="shared" si="0"/>
        <v>16.80312230883035</v>
      </c>
    </row>
    <row r="26" spans="1:15" ht="15" thickBot="1" x14ac:dyDescent="0.35">
      <c r="A26" s="37" t="s">
        <v>32</v>
      </c>
      <c r="B26" s="1">
        <v>54463</v>
      </c>
      <c r="C26" s="2"/>
      <c r="D26" s="1">
        <v>1640</v>
      </c>
      <c r="E26" s="2"/>
      <c r="F26" s="1">
        <v>5534</v>
      </c>
      <c r="G26" s="1">
        <v>9657</v>
      </c>
      <c r="H26" s="2">
        <v>291</v>
      </c>
      <c r="I26" s="1">
        <v>1024916</v>
      </c>
      <c r="J26" s="1">
        <v>181735</v>
      </c>
      <c r="K26" s="34"/>
      <c r="L26" s="41">
        <f>IFERROR(B26/I26,0)</f>
        <v>5.3138988951289663E-2</v>
      </c>
      <c r="M26" s="42">
        <f>IFERROR(H26/G26,0)</f>
        <v>3.0133581857719787E-2</v>
      </c>
      <c r="N26" s="40">
        <f>D26*250</f>
        <v>410000</v>
      </c>
      <c r="O26" s="43">
        <f t="shared" si="0"/>
        <v>6.5280465637221603</v>
      </c>
    </row>
    <row r="27" spans="1:15" ht="15" thickBot="1" x14ac:dyDescent="0.35">
      <c r="A27" s="37" t="s">
        <v>30</v>
      </c>
      <c r="B27" s="1">
        <v>58747</v>
      </c>
      <c r="C27" s="2"/>
      <c r="D27" s="1">
        <v>1663</v>
      </c>
      <c r="E27" s="2"/>
      <c r="F27" s="1">
        <v>22013</v>
      </c>
      <c r="G27" s="1">
        <v>19739</v>
      </c>
      <c r="H27" s="2">
        <v>559</v>
      </c>
      <c r="I27" s="1">
        <v>470048</v>
      </c>
      <c r="J27" s="1">
        <v>157938</v>
      </c>
      <c r="K27" s="35"/>
      <c r="L27" s="41">
        <f>IFERROR(B27/I27,0)</f>
        <v>0.12498085301926612</v>
      </c>
      <c r="M27" s="42">
        <f>IFERROR(H27/G27,0)</f>
        <v>2.8319570393636962E-2</v>
      </c>
      <c r="N27" s="40">
        <f>D27*250</f>
        <v>415750</v>
      </c>
      <c r="O27" s="43">
        <f t="shared" si="0"/>
        <v>6.0769571212147007</v>
      </c>
    </row>
    <row r="28" spans="1:15" ht="15" thickBot="1" x14ac:dyDescent="0.35">
      <c r="A28" s="37" t="s">
        <v>35</v>
      </c>
      <c r="B28" s="1">
        <v>50911</v>
      </c>
      <c r="C28" s="2"/>
      <c r="D28" s="1">
        <v>1305</v>
      </c>
      <c r="E28" s="2"/>
      <c r="F28" s="1">
        <v>40104</v>
      </c>
      <c r="G28" s="1">
        <v>8295</v>
      </c>
      <c r="H28" s="2">
        <v>213</v>
      </c>
      <c r="I28" s="1">
        <v>746383</v>
      </c>
      <c r="J28" s="1">
        <v>121612</v>
      </c>
      <c r="K28" s="34"/>
      <c r="L28" s="41">
        <f>IFERROR(B28/I28,0)</f>
        <v>6.8210288819547063E-2</v>
      </c>
      <c r="M28" s="42">
        <f>IFERROR(H28/G28,0)</f>
        <v>2.5678119349005425E-2</v>
      </c>
      <c r="N28" s="40">
        <f>D28*250</f>
        <v>326250</v>
      </c>
      <c r="O28" s="43">
        <f t="shared" si="0"/>
        <v>5.4082418337883755</v>
      </c>
    </row>
    <row r="29" spans="1:15" ht="15" thickBot="1" x14ac:dyDescent="0.35">
      <c r="A29" s="37" t="s">
        <v>51</v>
      </c>
      <c r="B29" s="1">
        <v>3965</v>
      </c>
      <c r="C29" s="2"/>
      <c r="D29" s="2">
        <v>60</v>
      </c>
      <c r="E29" s="2"/>
      <c r="F29" s="1">
        <v>1574</v>
      </c>
      <c r="G29" s="1">
        <v>3710</v>
      </c>
      <c r="H29" s="2">
        <v>56</v>
      </c>
      <c r="I29" s="1">
        <v>169970</v>
      </c>
      <c r="J29" s="1">
        <v>159032</v>
      </c>
      <c r="K29" s="34"/>
      <c r="L29" s="41">
        <f>IFERROR(B29/I29,0)</f>
        <v>2.332764605518621E-2</v>
      </c>
      <c r="M29" s="42">
        <f>IFERROR(H29/G29,0)</f>
        <v>1.509433962264151E-2</v>
      </c>
      <c r="N29" s="40">
        <f>D29*250</f>
        <v>15000</v>
      </c>
      <c r="O29" s="43">
        <f t="shared" si="0"/>
        <v>2.7831021437578816</v>
      </c>
    </row>
    <row r="30" spans="1:15" ht="15" thickBot="1" x14ac:dyDescent="0.35">
      <c r="A30" s="37" t="s">
        <v>50</v>
      </c>
      <c r="B30" s="1">
        <v>26211</v>
      </c>
      <c r="C30" s="2"/>
      <c r="D30" s="2">
        <v>332</v>
      </c>
      <c r="E30" s="2"/>
      <c r="F30" s="1">
        <v>6707</v>
      </c>
      <c r="G30" s="1">
        <v>13550</v>
      </c>
      <c r="H30" s="2">
        <v>172</v>
      </c>
      <c r="I30" s="1">
        <v>275544</v>
      </c>
      <c r="J30" s="1">
        <v>142444</v>
      </c>
      <c r="K30" s="35"/>
      <c r="L30" s="41">
        <f>IFERROR(B30/I30,0)</f>
        <v>9.512455361031269E-2</v>
      </c>
      <c r="M30" s="42">
        <f>IFERROR(H30/G30,0)</f>
        <v>1.2693726937269372E-2</v>
      </c>
      <c r="N30" s="40">
        <f>D30*250</f>
        <v>83000</v>
      </c>
      <c r="O30" s="43">
        <f t="shared" si="0"/>
        <v>2.166609438785243</v>
      </c>
    </row>
    <row r="31" spans="1:15" ht="15" thickBot="1" x14ac:dyDescent="0.35">
      <c r="A31" s="37" t="s">
        <v>31</v>
      </c>
      <c r="B31" s="1">
        <v>48088</v>
      </c>
      <c r="C31" s="2"/>
      <c r="D31" s="2">
        <v>830</v>
      </c>
      <c r="E31" s="2"/>
      <c r="F31" s="1">
        <v>22238</v>
      </c>
      <c r="G31" s="1">
        <v>15612</v>
      </c>
      <c r="H31" s="2">
        <v>269</v>
      </c>
      <c r="I31" s="1">
        <v>616731</v>
      </c>
      <c r="J31" s="1">
        <v>200227</v>
      </c>
      <c r="K31" s="34"/>
      <c r="L31" s="41">
        <f>IFERROR(B31/I31,0)</f>
        <v>7.7972406121955926E-2</v>
      </c>
      <c r="M31" s="42">
        <f>IFERROR(H31/G31,0)</f>
        <v>1.7230335639251859E-2</v>
      </c>
      <c r="N31" s="40">
        <f>D31*250</f>
        <v>207500</v>
      </c>
      <c r="O31" s="43">
        <f t="shared" si="0"/>
        <v>3.3150058226584593</v>
      </c>
    </row>
    <row r="32" spans="1:15" ht="15" thickBot="1" x14ac:dyDescent="0.35">
      <c r="A32" s="37" t="s">
        <v>42</v>
      </c>
      <c r="B32" s="1">
        <v>6583</v>
      </c>
      <c r="C32" s="2"/>
      <c r="D32" s="2">
        <v>415</v>
      </c>
      <c r="E32" s="2"/>
      <c r="F32" s="2">
        <v>396</v>
      </c>
      <c r="G32" s="1">
        <v>4841</v>
      </c>
      <c r="H32" s="2">
        <v>305</v>
      </c>
      <c r="I32" s="1">
        <v>186721</v>
      </c>
      <c r="J32" s="1">
        <v>137324</v>
      </c>
      <c r="K32" s="34"/>
      <c r="L32" s="41">
        <f>IFERROR(B32/I32,0)</f>
        <v>3.5255809469743625E-2</v>
      </c>
      <c r="M32" s="42">
        <f>IFERROR(H32/G32,0)</f>
        <v>6.300351167114232E-2</v>
      </c>
      <c r="N32" s="40">
        <f>D32*250</f>
        <v>103750</v>
      </c>
      <c r="O32" s="43">
        <f t="shared" si="0"/>
        <v>14.760291660337232</v>
      </c>
    </row>
    <row r="33" spans="1:15" ht="15" thickBot="1" x14ac:dyDescent="0.35">
      <c r="A33" s="37" t="s">
        <v>8</v>
      </c>
      <c r="B33" s="1">
        <v>187534</v>
      </c>
      <c r="C33" s="2"/>
      <c r="D33" s="1">
        <v>15897</v>
      </c>
      <c r="E33" s="2"/>
      <c r="F33" s="1">
        <v>37278</v>
      </c>
      <c r="G33" s="1">
        <v>21113</v>
      </c>
      <c r="H33" s="1">
        <v>1790</v>
      </c>
      <c r="I33" s="1">
        <v>2096329</v>
      </c>
      <c r="J33" s="1">
        <v>236015</v>
      </c>
      <c r="K33" s="34"/>
      <c r="L33" s="41">
        <f>IFERROR(B33/I33,0)</f>
        <v>8.9458286366309869E-2</v>
      </c>
      <c r="M33" s="42">
        <f>IFERROR(H33/G33,0)</f>
        <v>8.4781887936342532E-2</v>
      </c>
      <c r="N33" s="40">
        <f>D33*250</f>
        <v>3974250</v>
      </c>
      <c r="O33" s="43">
        <f t="shared" si="0"/>
        <v>20.192157155502468</v>
      </c>
    </row>
    <row r="34" spans="1:15" ht="15" thickBot="1" x14ac:dyDescent="0.35">
      <c r="A34" s="37" t="s">
        <v>44</v>
      </c>
      <c r="B34" s="1">
        <v>20600</v>
      </c>
      <c r="C34" s="2"/>
      <c r="D34" s="2">
        <v>642</v>
      </c>
      <c r="E34" s="2"/>
      <c r="F34" s="1">
        <v>11819</v>
      </c>
      <c r="G34" s="1">
        <v>9824</v>
      </c>
      <c r="H34" s="2">
        <v>306</v>
      </c>
      <c r="I34" s="1">
        <v>558012</v>
      </c>
      <c r="J34" s="1">
        <v>266122</v>
      </c>
      <c r="K34" s="45"/>
      <c r="L34" s="41">
        <f>IFERROR(B34/I34,0)</f>
        <v>3.6916768815007564E-2</v>
      </c>
      <c r="M34" s="42">
        <f>IFERROR(H34/G34,0)</f>
        <v>3.1148208469055375E-2</v>
      </c>
      <c r="N34" s="40">
        <f>D34*250</f>
        <v>160500</v>
      </c>
      <c r="O34" s="43">
        <f t="shared" si="0"/>
        <v>6.79126213592233</v>
      </c>
    </row>
    <row r="35" spans="1:15" ht="15" thickBot="1" x14ac:dyDescent="0.35">
      <c r="A35" s="37" t="s">
        <v>7</v>
      </c>
      <c r="B35" s="1">
        <v>443745</v>
      </c>
      <c r="C35" s="2"/>
      <c r="D35" s="1">
        <v>32765</v>
      </c>
      <c r="E35" s="2"/>
      <c r="F35" s="1">
        <v>103181</v>
      </c>
      <c r="G35" s="1">
        <v>22810</v>
      </c>
      <c r="H35" s="1">
        <v>1684</v>
      </c>
      <c r="I35" s="1">
        <v>5889237</v>
      </c>
      <c r="J35" s="1">
        <v>302733</v>
      </c>
      <c r="K35" s="6"/>
      <c r="L35" s="41">
        <f>IFERROR(B35/I35,0)</f>
        <v>7.534847043853049E-2</v>
      </c>
      <c r="M35" s="42">
        <f>IFERROR(H35/G35,0)</f>
        <v>7.3827268741779917E-2</v>
      </c>
      <c r="N35" s="40">
        <f>D35*250</f>
        <v>8191250</v>
      </c>
      <c r="O35" s="43">
        <f t="shared" si="0"/>
        <v>17.459362922399126</v>
      </c>
    </row>
    <row r="36" spans="1:15" ht="15" thickBot="1" x14ac:dyDescent="0.35">
      <c r="A36" s="37" t="s">
        <v>24</v>
      </c>
      <c r="B36" s="1">
        <v>122614</v>
      </c>
      <c r="C36" s="2"/>
      <c r="D36" s="1">
        <v>1952</v>
      </c>
      <c r="E36" s="2"/>
      <c r="F36" s="1">
        <v>28360</v>
      </c>
      <c r="G36" s="1">
        <v>11691</v>
      </c>
      <c r="H36" s="2">
        <v>186</v>
      </c>
      <c r="I36" s="1">
        <v>1757102</v>
      </c>
      <c r="J36" s="1">
        <v>167533</v>
      </c>
      <c r="K36" s="35"/>
      <c r="L36" s="41">
        <f>IFERROR(B36/I36,0)</f>
        <v>6.9781947775371042E-2</v>
      </c>
      <c r="M36" s="42">
        <f>IFERROR(H36/G36,0)</f>
        <v>1.5909674108288425E-2</v>
      </c>
      <c r="N36" s="40">
        <f>D36*250</f>
        <v>488000</v>
      </c>
      <c r="O36" s="43">
        <f t="shared" si="0"/>
        <v>2.9799696608870114</v>
      </c>
    </row>
    <row r="37" spans="1:15" ht="15" thickBot="1" x14ac:dyDescent="0.35">
      <c r="A37" s="37" t="s">
        <v>53</v>
      </c>
      <c r="B37" s="1">
        <v>6469</v>
      </c>
      <c r="C37" s="2"/>
      <c r="D37" s="2">
        <v>103</v>
      </c>
      <c r="E37" s="2"/>
      <c r="F37" s="1">
        <v>1077</v>
      </c>
      <c r="G37" s="1">
        <v>8489</v>
      </c>
      <c r="H37" s="2">
        <v>135</v>
      </c>
      <c r="I37" s="1">
        <v>153964</v>
      </c>
      <c r="J37" s="1">
        <v>202036</v>
      </c>
      <c r="K37" s="34"/>
      <c r="L37" s="41">
        <f>IFERROR(B37/I37,0)</f>
        <v>4.2016315502325222E-2</v>
      </c>
      <c r="M37" s="42">
        <f>IFERROR(H37/G37,0)</f>
        <v>1.5902933207680527E-2</v>
      </c>
      <c r="N37" s="40">
        <f>D37*250</f>
        <v>25750</v>
      </c>
      <c r="O37" s="43">
        <f t="shared" si="0"/>
        <v>2.9805224918843716</v>
      </c>
    </row>
    <row r="38" spans="1:15" ht="15" thickBot="1" x14ac:dyDescent="0.35">
      <c r="A38" s="3" t="s">
        <v>67</v>
      </c>
      <c r="B38" s="2">
        <v>42</v>
      </c>
      <c r="C38" s="2"/>
      <c r="D38" s="2">
        <v>2</v>
      </c>
      <c r="E38" s="2"/>
      <c r="F38" s="2">
        <v>21</v>
      </c>
      <c r="G38" s="2"/>
      <c r="H38" s="2"/>
      <c r="I38" s="1">
        <v>12745</v>
      </c>
      <c r="J38" s="2"/>
      <c r="K38" s="34"/>
      <c r="L38" s="41">
        <f>IFERROR(B38/I38,0)</f>
        <v>3.2954099646920359E-3</v>
      </c>
      <c r="M38" s="42">
        <f>IFERROR(H38/G38,0)</f>
        <v>0</v>
      </c>
      <c r="N38" s="40">
        <f>D38*250</f>
        <v>500</v>
      </c>
      <c r="O38" s="43">
        <f t="shared" si="0"/>
        <v>10.904761904761905</v>
      </c>
    </row>
    <row r="39" spans="1:15" ht="15" thickBot="1" x14ac:dyDescent="0.35">
      <c r="A39" s="37" t="s">
        <v>21</v>
      </c>
      <c r="B39" s="1">
        <v>91179</v>
      </c>
      <c r="C39" s="2"/>
      <c r="D39" s="1">
        <v>3495</v>
      </c>
      <c r="E39" s="2"/>
      <c r="F39" s="1">
        <v>21896</v>
      </c>
      <c r="G39" s="1">
        <v>7800</v>
      </c>
      <c r="H39" s="2">
        <v>299</v>
      </c>
      <c r="I39" s="1">
        <v>1463508</v>
      </c>
      <c r="J39" s="1">
        <v>125203</v>
      </c>
      <c r="K39" s="34"/>
      <c r="L39" s="41">
        <f>IFERROR(B39/I39,0)</f>
        <v>6.2301675153125229E-2</v>
      </c>
      <c r="M39" s="42">
        <f>IFERROR(H39/G39,0)</f>
        <v>3.833333333333333E-2</v>
      </c>
      <c r="N39" s="40">
        <f>D39*250</f>
        <v>873750</v>
      </c>
      <c r="O39" s="43">
        <f t="shared" si="0"/>
        <v>8.5827986707465538</v>
      </c>
    </row>
    <row r="40" spans="1:15" ht="15" thickBot="1" x14ac:dyDescent="0.35">
      <c r="A40" s="37" t="s">
        <v>46</v>
      </c>
      <c r="B40" s="1">
        <v>36487</v>
      </c>
      <c r="C40" s="2"/>
      <c r="D40" s="2">
        <v>541</v>
      </c>
      <c r="E40" s="2"/>
      <c r="F40" s="1">
        <v>6759</v>
      </c>
      <c r="G40" s="1">
        <v>9221</v>
      </c>
      <c r="H40" s="2">
        <v>137</v>
      </c>
      <c r="I40" s="1">
        <v>644042</v>
      </c>
      <c r="J40" s="1">
        <v>162761</v>
      </c>
      <c r="K40" s="35"/>
      <c r="L40" s="41">
        <f>IFERROR(B40/I40,0)</f>
        <v>5.6653137528297842E-2</v>
      </c>
      <c r="M40" s="42">
        <f>IFERROR(H40/G40,0)</f>
        <v>1.4857390738531612E-2</v>
      </c>
      <c r="N40" s="40">
        <f>D40*250</f>
        <v>135250</v>
      </c>
      <c r="O40" s="43">
        <f t="shared" si="0"/>
        <v>2.7067996820785485</v>
      </c>
    </row>
    <row r="41" spans="1:15" ht="15" thickBot="1" x14ac:dyDescent="0.35">
      <c r="A41" s="37" t="s">
        <v>37</v>
      </c>
      <c r="B41" s="1">
        <v>18492</v>
      </c>
      <c r="C41" s="2"/>
      <c r="D41" s="2">
        <v>322</v>
      </c>
      <c r="E41" s="2"/>
      <c r="F41" s="1">
        <v>14335</v>
      </c>
      <c r="G41" s="1">
        <v>4384</v>
      </c>
      <c r="H41" s="2">
        <v>76</v>
      </c>
      <c r="I41" s="1">
        <v>403241</v>
      </c>
      <c r="J41" s="1">
        <v>95606</v>
      </c>
      <c r="K41" s="35"/>
      <c r="L41" s="41">
        <f>IFERROR(B41/I41,0)</f>
        <v>4.5858432054280196E-2</v>
      </c>
      <c r="M41" s="42">
        <f>IFERROR(H41/G41,0)</f>
        <v>1.7335766423357664E-2</v>
      </c>
      <c r="N41" s="40">
        <f>D41*250</f>
        <v>80500</v>
      </c>
      <c r="O41" s="43">
        <f t="shared" si="0"/>
        <v>3.3532338308457712</v>
      </c>
    </row>
    <row r="42" spans="1:15" ht="15" thickBot="1" x14ac:dyDescent="0.35">
      <c r="A42" s="37" t="s">
        <v>19</v>
      </c>
      <c r="B42" s="1">
        <v>116787</v>
      </c>
      <c r="C42" s="2"/>
      <c r="D42" s="1">
        <v>7281</v>
      </c>
      <c r="E42" s="2"/>
      <c r="F42" s="1">
        <v>25470</v>
      </c>
      <c r="G42" s="1">
        <v>9123</v>
      </c>
      <c r="H42" s="2">
        <v>569</v>
      </c>
      <c r="I42" s="1">
        <v>1213731</v>
      </c>
      <c r="J42" s="1">
        <v>94808</v>
      </c>
      <c r="K42" s="35"/>
      <c r="L42" s="41">
        <f>IFERROR(B42/I42,0)</f>
        <v>9.6221485650444791E-2</v>
      </c>
      <c r="M42" s="42">
        <f>IFERROR(H42/G42,0)</f>
        <v>6.2369834484270525E-2</v>
      </c>
      <c r="N42" s="40">
        <f>D42*250</f>
        <v>1820250</v>
      </c>
      <c r="O42" s="43">
        <f t="shared" si="0"/>
        <v>14.586066942382285</v>
      </c>
    </row>
    <row r="43" spans="1:15" ht="14.5" thickBot="1" x14ac:dyDescent="0.35">
      <c r="A43" s="3" t="s">
        <v>65</v>
      </c>
      <c r="B43" s="1">
        <v>17872</v>
      </c>
      <c r="C43" s="51">
        <v>1091</v>
      </c>
      <c r="D43" s="2">
        <v>225</v>
      </c>
      <c r="E43" s="50">
        <v>6</v>
      </c>
      <c r="F43" s="1">
        <v>15380</v>
      </c>
      <c r="G43" s="1">
        <v>5277</v>
      </c>
      <c r="H43" s="2">
        <v>66</v>
      </c>
      <c r="I43" s="1">
        <v>464073</v>
      </c>
      <c r="J43" s="1">
        <v>137018</v>
      </c>
      <c r="K43" s="35"/>
      <c r="L43" s="41">
        <f>IFERROR(B43/I43,0)</f>
        <v>3.8511182507924402E-2</v>
      </c>
      <c r="M43" s="42">
        <f>IFERROR(H43/G43,0)</f>
        <v>1.2507106310403639E-2</v>
      </c>
      <c r="N43" s="40">
        <f>D43*250</f>
        <v>56250</v>
      </c>
      <c r="O43" s="43">
        <f t="shared" si="0"/>
        <v>2.1473813786929274</v>
      </c>
    </row>
    <row r="44" spans="1:15" ht="15" thickBot="1" x14ac:dyDescent="0.35">
      <c r="A44" s="37" t="s">
        <v>40</v>
      </c>
      <c r="B44" s="1">
        <v>19022</v>
      </c>
      <c r="C44" s="2"/>
      <c r="D44" s="1">
        <v>1007</v>
      </c>
      <c r="E44" s="2"/>
      <c r="F44" s="1">
        <v>16192</v>
      </c>
      <c r="G44" s="1">
        <v>17956</v>
      </c>
      <c r="H44" s="2">
        <v>951</v>
      </c>
      <c r="I44" s="1">
        <v>365066</v>
      </c>
      <c r="J44" s="1">
        <v>344610</v>
      </c>
      <c r="K44" s="34"/>
      <c r="L44" s="41">
        <f>IFERROR(B44/I44,0)</f>
        <v>5.2105646650194758E-2</v>
      </c>
      <c r="M44" s="42">
        <f>IFERROR(H44/G44,0)</f>
        <v>5.296279795054578E-2</v>
      </c>
      <c r="N44" s="40">
        <f>D44*250</f>
        <v>251750</v>
      </c>
      <c r="O44" s="43">
        <f t="shared" si="0"/>
        <v>12.234675638734098</v>
      </c>
    </row>
    <row r="45" spans="1:15" ht="15" thickBot="1" x14ac:dyDescent="0.35">
      <c r="A45" s="37" t="s">
        <v>25</v>
      </c>
      <c r="B45" s="1">
        <v>89016</v>
      </c>
      <c r="C45" s="2"/>
      <c r="D45" s="1">
        <v>1712</v>
      </c>
      <c r="E45" s="2"/>
      <c r="F45" s="1">
        <v>54444</v>
      </c>
      <c r="G45" s="1">
        <v>17289</v>
      </c>
      <c r="H45" s="2">
        <v>333</v>
      </c>
      <c r="I45" s="1">
        <v>745198</v>
      </c>
      <c r="J45" s="1">
        <v>144735</v>
      </c>
      <c r="K45" s="34"/>
      <c r="L45" s="41">
        <f>IFERROR(B45/I45,0)</f>
        <v>0.11945281656687216</v>
      </c>
      <c r="M45" s="42">
        <f>IFERROR(H45/G45,0)</f>
        <v>1.9260801665799063E-2</v>
      </c>
      <c r="N45" s="40">
        <f>D45*250</f>
        <v>428000</v>
      </c>
      <c r="O45" s="43">
        <f t="shared" si="0"/>
        <v>3.8081243821335491</v>
      </c>
    </row>
    <row r="46" spans="1:15" ht="15" thickBot="1" x14ac:dyDescent="0.35">
      <c r="A46" s="37" t="s">
        <v>54</v>
      </c>
      <c r="B46" s="1">
        <v>8764</v>
      </c>
      <c r="C46" s="2"/>
      <c r="D46" s="2">
        <v>130</v>
      </c>
      <c r="E46" s="2"/>
      <c r="F46" s="2">
        <v>873</v>
      </c>
      <c r="G46" s="1">
        <v>9907</v>
      </c>
      <c r="H46" s="2">
        <v>147</v>
      </c>
      <c r="I46" s="1">
        <v>111635</v>
      </c>
      <c r="J46" s="1">
        <v>126190</v>
      </c>
      <c r="K46" s="34"/>
      <c r="L46" s="41">
        <f>IFERROR(B46/I46,0)</f>
        <v>7.8505844941102701E-2</v>
      </c>
      <c r="M46" s="42">
        <f>IFERROR(H46/G46,0)</f>
        <v>1.4837993338043807E-2</v>
      </c>
      <c r="N46" s="40">
        <f>D46*250</f>
        <v>32500</v>
      </c>
      <c r="O46" s="43">
        <f t="shared" si="0"/>
        <v>2.7083523505248746</v>
      </c>
    </row>
    <row r="47" spans="1:15" ht="15" thickBot="1" x14ac:dyDescent="0.35">
      <c r="A47" s="37" t="s">
        <v>20</v>
      </c>
      <c r="B47" s="1">
        <v>105959</v>
      </c>
      <c r="C47" s="2"/>
      <c r="D47" s="1">
        <v>1060</v>
      </c>
      <c r="E47" s="2"/>
      <c r="F47" s="1">
        <v>38542</v>
      </c>
      <c r="G47" s="1">
        <v>15516</v>
      </c>
      <c r="H47" s="2">
        <v>155</v>
      </c>
      <c r="I47" s="1">
        <v>1512224</v>
      </c>
      <c r="J47" s="1">
        <v>221436</v>
      </c>
      <c r="K47" s="34"/>
      <c r="L47" s="41">
        <f>IFERROR(B47/I47,0)</f>
        <v>7.0068323211376099E-2</v>
      </c>
      <c r="M47" s="42">
        <f>IFERROR(H47/G47,0)</f>
        <v>9.989688063934004E-3</v>
      </c>
      <c r="N47" s="40">
        <f>D47*250</f>
        <v>265000</v>
      </c>
      <c r="O47" s="43">
        <f t="shared" si="0"/>
        <v>1.5009673552978038</v>
      </c>
    </row>
    <row r="48" spans="1:15" ht="15" thickBot="1" x14ac:dyDescent="0.35">
      <c r="A48" s="37" t="s">
        <v>15</v>
      </c>
      <c r="B48" s="1">
        <v>443026</v>
      </c>
      <c r="C48" s="2"/>
      <c r="D48" s="1">
        <v>6998</v>
      </c>
      <c r="E48" s="2"/>
      <c r="F48" s="1">
        <v>162837</v>
      </c>
      <c r="G48" s="1">
        <v>15279</v>
      </c>
      <c r="H48" s="2">
        <v>241</v>
      </c>
      <c r="I48" s="1">
        <v>3990030</v>
      </c>
      <c r="J48" s="1">
        <v>137607</v>
      </c>
      <c r="K48" s="35"/>
      <c r="L48" s="41">
        <f>IFERROR(B48/I48,0)</f>
        <v>0.11103325037656359</v>
      </c>
      <c r="M48" s="42">
        <f>IFERROR(H48/G48,0)</f>
        <v>1.5773283591858107E-2</v>
      </c>
      <c r="N48" s="40">
        <f>D48*250</f>
        <v>1749500</v>
      </c>
      <c r="O48" s="43">
        <f t="shared" si="0"/>
        <v>2.9489781638097989</v>
      </c>
    </row>
    <row r="49" spans="1:15" ht="14.5" thickBot="1" x14ac:dyDescent="0.35">
      <c r="A49" s="3" t="s">
        <v>66</v>
      </c>
      <c r="B49" s="2">
        <v>421</v>
      </c>
      <c r="C49" s="49">
        <v>15</v>
      </c>
      <c r="D49" s="2">
        <v>8</v>
      </c>
      <c r="E49" s="2"/>
      <c r="F49" s="2">
        <v>72</v>
      </c>
      <c r="G49" s="2"/>
      <c r="H49" s="2"/>
      <c r="I49" s="1">
        <v>9346</v>
      </c>
      <c r="J49" s="2"/>
      <c r="K49" s="35"/>
      <c r="L49" s="41">
        <f>IFERROR(B49/I49,0)</f>
        <v>4.5046008987802269E-2</v>
      </c>
      <c r="M49" s="42">
        <f>IFERROR(H49/G49,0)</f>
        <v>0</v>
      </c>
      <c r="N49" s="40">
        <f>D49*250</f>
        <v>2000</v>
      </c>
      <c r="O49" s="43">
        <f t="shared" si="0"/>
        <v>3.7505938242280283</v>
      </c>
    </row>
    <row r="50" spans="1:15" ht="15" thickBot="1" x14ac:dyDescent="0.35">
      <c r="A50" s="37" t="s">
        <v>28</v>
      </c>
      <c r="B50" s="1">
        <v>40196</v>
      </c>
      <c r="C50" s="2"/>
      <c r="D50" s="2">
        <v>304</v>
      </c>
      <c r="E50" s="2"/>
      <c r="F50" s="1">
        <v>11762</v>
      </c>
      <c r="G50" s="1">
        <v>12538</v>
      </c>
      <c r="H50" s="2">
        <v>95</v>
      </c>
      <c r="I50" s="1">
        <v>631309</v>
      </c>
      <c r="J50" s="1">
        <v>196917</v>
      </c>
      <c r="K50" s="34"/>
      <c r="L50" s="41">
        <f>IFERROR(B50/I50,0)</f>
        <v>6.3670880662243051E-2</v>
      </c>
      <c r="M50" s="42">
        <f>IFERROR(H50/G50,0)</f>
        <v>7.5769660232892005E-3</v>
      </c>
      <c r="N50" s="40">
        <f>D50*250</f>
        <v>76000</v>
      </c>
      <c r="O50" s="43">
        <f t="shared" si="0"/>
        <v>0.89073539655687128</v>
      </c>
    </row>
    <row r="51" spans="1:15" ht="15" thickBot="1" x14ac:dyDescent="0.35">
      <c r="A51" s="37" t="s">
        <v>48</v>
      </c>
      <c r="B51" s="1">
        <v>1414</v>
      </c>
      <c r="C51" s="2"/>
      <c r="D51" s="2">
        <v>57</v>
      </c>
      <c r="E51" s="2"/>
      <c r="F51" s="2">
        <v>146</v>
      </c>
      <c r="G51" s="1">
        <v>2266</v>
      </c>
      <c r="H51" s="2">
        <v>91</v>
      </c>
      <c r="I51" s="1">
        <v>94368</v>
      </c>
      <c r="J51" s="1">
        <v>151233</v>
      </c>
      <c r="K51" s="35"/>
      <c r="L51" s="41">
        <f>IFERROR(B51/I51,0)</f>
        <v>1.4983892845032215E-2</v>
      </c>
      <c r="M51" s="42">
        <f>IFERROR(H51/G51,0)</f>
        <v>4.0158870255957636E-2</v>
      </c>
      <c r="N51" s="40">
        <f>D51*250</f>
        <v>14250</v>
      </c>
      <c r="O51" s="43">
        <f t="shared" ref="O51" si="1">ABS(N51-B51)/B51</f>
        <v>9.0777934936350775</v>
      </c>
    </row>
    <row r="52" spans="1:15" ht="15" thickBot="1" x14ac:dyDescent="0.35">
      <c r="A52" s="37" t="s">
        <v>29</v>
      </c>
      <c r="B52" s="1">
        <v>89888</v>
      </c>
      <c r="C52" s="2"/>
      <c r="D52" s="1">
        <v>2174</v>
      </c>
      <c r="E52" s="2"/>
      <c r="F52" s="1">
        <v>75777</v>
      </c>
      <c r="G52" s="1">
        <v>10531</v>
      </c>
      <c r="H52" s="2">
        <v>255</v>
      </c>
      <c r="I52" s="1">
        <v>1211622</v>
      </c>
      <c r="J52" s="1">
        <v>141951</v>
      </c>
      <c r="K52" s="35"/>
      <c r="L52" s="41">
        <f>IFERROR(B52/I52,0)</f>
        <v>7.4188154391386096E-2</v>
      </c>
      <c r="M52" s="42">
        <f>IFERROR(H52/G52,0)</f>
        <v>2.421422467002184E-2</v>
      </c>
      <c r="N52" s="40">
        <f>D52*250</f>
        <v>543500</v>
      </c>
      <c r="O52" s="43">
        <f t="shared" si="0"/>
        <v>5.0464133143467427</v>
      </c>
    </row>
    <row r="53" spans="1:15" ht="15" thickBot="1" x14ac:dyDescent="0.35">
      <c r="A53" s="37" t="s">
        <v>9</v>
      </c>
      <c r="B53" s="1">
        <v>58240</v>
      </c>
      <c r="C53" s="2"/>
      <c r="D53" s="1">
        <v>1573</v>
      </c>
      <c r="E53" s="2"/>
      <c r="F53" s="1">
        <v>37931</v>
      </c>
      <c r="G53" s="1">
        <v>7648</v>
      </c>
      <c r="H53" s="2">
        <v>207</v>
      </c>
      <c r="I53" s="1">
        <v>973654</v>
      </c>
      <c r="J53" s="1">
        <v>127862</v>
      </c>
      <c r="K53" s="35"/>
      <c r="L53" s="41">
        <f>IFERROR(B53/I53,0)</f>
        <v>5.9815909963909147E-2</v>
      </c>
      <c r="M53" s="42">
        <f>IFERROR(H53/G53,0)</f>
        <v>2.7065899581589958E-2</v>
      </c>
      <c r="N53" s="40">
        <f>D53*250</f>
        <v>393250</v>
      </c>
      <c r="O53" s="43">
        <f t="shared" si="0"/>
        <v>5.7522321428571432</v>
      </c>
    </row>
    <row r="54" spans="1:15" ht="15" thickBot="1" x14ac:dyDescent="0.35">
      <c r="A54" s="37" t="s">
        <v>56</v>
      </c>
      <c r="B54" s="1">
        <v>6642</v>
      </c>
      <c r="C54" s="2"/>
      <c r="D54" s="2">
        <v>116</v>
      </c>
      <c r="E54" s="2"/>
      <c r="F54" s="1">
        <v>1711</v>
      </c>
      <c r="G54" s="1">
        <v>3706</v>
      </c>
      <c r="H54" s="2">
        <v>65</v>
      </c>
      <c r="I54" s="1">
        <v>283848</v>
      </c>
      <c r="J54" s="1">
        <v>158384</v>
      </c>
      <c r="K54" s="35"/>
      <c r="L54" s="41">
        <f>IFERROR(B54/I54,0)</f>
        <v>2.3399847805867929E-2</v>
      </c>
      <c r="M54" s="42">
        <f>IFERROR(H54/G54,0)</f>
        <v>1.7539125742039936E-2</v>
      </c>
      <c r="N54" s="40">
        <f>D54*250</f>
        <v>29000</v>
      </c>
      <c r="O54" s="43">
        <f t="shared" si="0"/>
        <v>3.3661547726588377</v>
      </c>
    </row>
    <row r="55" spans="1:15" ht="15" thickBot="1" x14ac:dyDescent="0.35">
      <c r="A55" s="37" t="s">
        <v>22</v>
      </c>
      <c r="B55" s="1">
        <v>52940</v>
      </c>
      <c r="C55" s="2"/>
      <c r="D55" s="2">
        <v>934</v>
      </c>
      <c r="E55" s="2"/>
      <c r="F55" s="1">
        <v>9689</v>
      </c>
      <c r="G55" s="1">
        <v>9092</v>
      </c>
      <c r="H55" s="2">
        <v>160</v>
      </c>
      <c r="I55" s="1">
        <v>935089</v>
      </c>
      <c r="J55" s="1">
        <v>160601</v>
      </c>
      <c r="K55" s="35"/>
      <c r="L55" s="41">
        <f>IFERROR(B55/I55,0)</f>
        <v>5.6614931840712486E-2</v>
      </c>
      <c r="M55" s="42">
        <f>IFERROR(H55/G55,0)</f>
        <v>1.7597888253409591E-2</v>
      </c>
      <c r="N55" s="40">
        <f>D55*250</f>
        <v>233500</v>
      </c>
      <c r="O55" s="43">
        <f t="shared" si="0"/>
        <v>3.4106535700793352</v>
      </c>
    </row>
    <row r="56" spans="1:15" ht="15" thickBot="1" x14ac:dyDescent="0.35">
      <c r="A56" s="46" t="s">
        <v>55</v>
      </c>
      <c r="B56" s="29">
        <v>2726</v>
      </c>
      <c r="C56" s="13"/>
      <c r="D56" s="13">
        <v>26</v>
      </c>
      <c r="E56" s="13"/>
      <c r="F56" s="13">
        <v>577</v>
      </c>
      <c r="G56" s="29">
        <v>4710</v>
      </c>
      <c r="H56" s="13">
        <v>45</v>
      </c>
      <c r="I56" s="29">
        <v>77429</v>
      </c>
      <c r="J56" s="29">
        <v>133785</v>
      </c>
      <c r="K56" s="54"/>
      <c r="L56" s="41">
        <f>IFERROR(B56/I56,0)</f>
        <v>3.5206447196786735E-2</v>
      </c>
      <c r="M56" s="42">
        <f>IFERROR(H56/G56,0)</f>
        <v>9.5541401273885346E-3</v>
      </c>
      <c r="N56" s="40">
        <f>D56*250</f>
        <v>6500</v>
      </c>
      <c r="O56" s="43">
        <f t="shared" si="0"/>
        <v>1.384446074834923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521782E1-CB90-4D63-8599-41793F7FE80E}"/>
    <hyperlink ref="A11" r:id="rId2" display="https://www.worldometers.info/coronavirus/usa/florida/" xr:uid="{6A20CFB7-215A-4AE4-AEF1-13D94EF793C6}"/>
    <hyperlink ref="A35" r:id="rId3" display="https://www.worldometers.info/coronavirus/usa/new-york/" xr:uid="{0FB1B3C9-1E30-4281-9A61-FAE9D267C07D}"/>
    <hyperlink ref="A48" r:id="rId4" display="https://www.worldometers.info/coronavirus/usa/texas/" xr:uid="{A7A05F4F-1290-49B6-963A-D89183918461}"/>
    <hyperlink ref="A33" r:id="rId5" display="https://www.worldometers.info/coronavirus/usa/new-jersey/" xr:uid="{2BA2252F-4DC9-45F1-9A5A-4A6CA0FEF99B}"/>
    <hyperlink ref="A12" r:id="rId6" display="https://www.worldometers.info/coronavirus/usa/georgia/" xr:uid="{F5011FAC-DEF2-4069-A83A-F8A82CC87F20}"/>
    <hyperlink ref="A16" r:id="rId7" display="https://www.worldometers.info/coronavirus/usa/illinois/" xr:uid="{241F7851-1FC5-4A07-B9E6-F5218D4931AB}"/>
    <hyperlink ref="A4" r:id="rId8" display="https://www.worldometers.info/coronavirus/usa/arizona/" xr:uid="{A5AA21BB-F5F3-4805-BFDC-1CBD3CA8DD7C}"/>
    <hyperlink ref="A36" r:id="rId9" display="https://www.worldometers.info/coronavirus/usa/north-carolina/" xr:uid="{1A7A6EA5-AE46-4568-92C9-0A2000E97605}"/>
    <hyperlink ref="A24" r:id="rId10" display="https://www.worldometers.info/coronavirus/usa/massachusetts/" xr:uid="{F1FF156D-C33C-4F86-9029-E8A0521ABF2A}"/>
    <hyperlink ref="A42" r:id="rId11" display="https://www.worldometers.info/coronavirus/usa/pennsylvania/" xr:uid="{4A389D9F-CAB8-4015-9DAF-E03CEF6478F1}"/>
    <hyperlink ref="A21" r:id="rId12" display="https://www.worldometers.info/coronavirus/usa/louisiana/" xr:uid="{EFEAF3EA-9562-4234-B852-AEE2420D1CB7}"/>
    <hyperlink ref="A47" r:id="rId13" display="https://www.worldometers.info/coronavirus/usa/tennessee/" xr:uid="{A6ED2483-363C-4C02-B507-75A5538B985D}"/>
    <hyperlink ref="A39" r:id="rId14" display="https://www.worldometers.info/coronavirus/usa/ohio/" xr:uid="{640F6F10-0615-4FFC-A7F5-D315809C6E5C}"/>
    <hyperlink ref="A25" r:id="rId15" display="https://www.worldometers.info/coronavirus/usa/michigan/" xr:uid="{A897798B-5546-4F57-BEED-6541B1A83191}"/>
    <hyperlink ref="A52" r:id="rId16" display="https://www.worldometers.info/coronavirus/usa/virginia/" xr:uid="{8C340B2A-BEC5-4A77-901D-5A24CCF17658}"/>
    <hyperlink ref="A45" r:id="rId17" display="https://www.worldometers.info/coronavirus/usa/south-carolina/" xr:uid="{89DFC8B1-6D44-4F75-9733-E53A15550A50}"/>
    <hyperlink ref="A23" r:id="rId18" display="https://www.worldometers.info/coronavirus/usa/maryland/" xr:uid="{63415AA6-7A8F-4AC7-BAE4-6C4CC7ED57A9}"/>
    <hyperlink ref="A2" r:id="rId19" display="https://www.worldometers.info/coronavirus/usa/alabama/" xr:uid="{B9656F61-C477-48D1-8603-53453A790365}"/>
    <hyperlink ref="A17" r:id="rId20" display="https://www.worldometers.info/coronavirus/usa/indiana/" xr:uid="{DB9222C2-BAC2-4EBE-A9DB-CB98B554B0C8}"/>
    <hyperlink ref="A27" r:id="rId21" display="https://www.worldometers.info/coronavirus/usa/mississippi/" xr:uid="{433E3779-2DB9-4EC4-8AFD-5F53E270C9AA}"/>
    <hyperlink ref="A53" r:id="rId22" display="https://www.worldometers.info/coronavirus/usa/washington/" xr:uid="{C05BD0CA-1E86-4BCF-B5E6-B2F742834913}"/>
    <hyperlink ref="A26" r:id="rId23" display="https://www.worldometers.info/coronavirus/usa/minnesota/" xr:uid="{FF0CD7EB-FDA5-4387-98F0-CB589AC0BC8A}"/>
    <hyperlink ref="A55" r:id="rId24" display="https://www.worldometers.info/coronavirus/usa/wisconsin/" xr:uid="{A8778C85-9F23-4F77-B177-0614073E75CA}"/>
    <hyperlink ref="A28" r:id="rId25" display="https://www.worldometers.info/coronavirus/usa/missouri/" xr:uid="{5ECD4B33-0C7D-48A9-BD0A-DBA43BD308E3}"/>
    <hyperlink ref="A8" r:id="rId26" display="https://www.worldometers.info/coronavirus/usa/connecticut/" xr:uid="{1A02A3A7-5F55-4B85-9810-E2B2602D63EB}"/>
    <hyperlink ref="A31" r:id="rId27" display="https://www.worldometers.info/coronavirus/usa/nevada/" xr:uid="{82C9D5FB-946B-444C-878C-5D2ED21243BF}"/>
    <hyperlink ref="A7" r:id="rId28" display="https://www.worldometers.info/coronavirus/usa/colorado/" xr:uid="{E15F1092-8DDD-49D3-A3DF-BF37B73C5083}"/>
    <hyperlink ref="A18" r:id="rId29" display="https://www.worldometers.info/coronavirus/usa/iowa/" xr:uid="{30753EB8-9E1E-4E06-B39D-BDCF57060791}"/>
    <hyperlink ref="A5" r:id="rId30" display="https://www.worldometers.info/coronavirus/usa/arkansas/" xr:uid="{0B9C48FA-C859-4E50-A1F9-E4DF0BD559F3}"/>
    <hyperlink ref="A50" r:id="rId31" display="https://www.worldometers.info/coronavirus/usa/utah/" xr:uid="{A2166F2F-5A9E-4920-A5B0-3C253243131B}"/>
    <hyperlink ref="A40" r:id="rId32" display="https://www.worldometers.info/coronavirus/usa/oklahoma/" xr:uid="{7CC3FD6E-F56D-443B-AB1C-C6701D2FDB08}"/>
    <hyperlink ref="A20" r:id="rId33" display="https://www.worldometers.info/coronavirus/usa/kentucky/" xr:uid="{9DB85A29-0C27-4309-B480-DC584ADC7B5D}"/>
    <hyperlink ref="A19" r:id="rId34" display="https://www.worldometers.info/coronavirus/usa/kansas/" xr:uid="{73A17913-54BA-4F02-9C04-61FF9C797505}"/>
    <hyperlink ref="A30" r:id="rId35" display="https://www.worldometers.info/coronavirus/usa/nebraska/" xr:uid="{5A48FE77-0D6B-46F6-8815-CA30BC6AFF58}"/>
    <hyperlink ref="A15" r:id="rId36" display="https://www.worldometers.info/coronavirus/usa/idaho/" xr:uid="{027DE562-FC2E-4FDE-80AB-D8EB6FB59092}"/>
    <hyperlink ref="A34" r:id="rId37" display="https://www.worldometers.info/coronavirus/usa/new-mexico/" xr:uid="{A181139C-8684-4AE8-BD60-8A27279C4C10}"/>
    <hyperlink ref="A44" r:id="rId38" display="https://www.worldometers.info/coronavirus/usa/rhode-island/" xr:uid="{BA523A86-BACC-4FD3-A365-D47791DE01A3}"/>
    <hyperlink ref="A41" r:id="rId39" display="https://www.worldometers.info/coronavirus/usa/oregon/" xr:uid="{9A4E626E-266F-4669-A923-76C5665DD1B4}"/>
    <hyperlink ref="A9" r:id="rId40" display="https://www.worldometers.info/coronavirus/usa/delaware/" xr:uid="{F320464B-54B8-4DD3-B90F-245421BA06E7}"/>
    <hyperlink ref="A10" r:id="rId41" display="https://www.worldometers.info/coronavirus/usa/district-of-columbia/" xr:uid="{E8F17B62-4568-42FA-938F-DBE5912CD725}"/>
    <hyperlink ref="A46" r:id="rId42" display="https://www.worldometers.info/coronavirus/usa/south-dakota/" xr:uid="{AD2287C8-A1F0-4089-A4DD-EFEFCBBFB785}"/>
    <hyperlink ref="A54" r:id="rId43" display="https://www.worldometers.info/coronavirus/usa/west-virginia/" xr:uid="{DB60505E-6DAB-49C8-8D2E-4EC526FA0CEA}"/>
    <hyperlink ref="A32" r:id="rId44" display="https://www.worldometers.info/coronavirus/usa/new-hampshire/" xr:uid="{DFE6A171-789E-4ABD-8BD7-6F0BA5544F65}"/>
    <hyperlink ref="A37" r:id="rId45" display="https://www.worldometers.info/coronavirus/usa/north-dakota/" xr:uid="{77460B26-8F09-4617-97D8-5B419D12B8D9}"/>
    <hyperlink ref="A29" r:id="rId46" display="https://www.worldometers.info/coronavirus/usa/montana/" xr:uid="{82DC0A44-467C-4E56-BF48-C2D18A4DFF3B}"/>
    <hyperlink ref="A22" r:id="rId47" display="https://www.worldometers.info/coronavirus/usa/maine/" xr:uid="{C7438EFC-726A-4538-846A-3EE5EF146EF8}"/>
    <hyperlink ref="A3" r:id="rId48" display="https://www.worldometers.info/coronavirus/usa/alaska/" xr:uid="{D8CE754F-4D43-45B2-84CC-91F237DC616B}"/>
    <hyperlink ref="A56" r:id="rId49" display="https://www.worldometers.info/coronavirus/usa/wyoming/" xr:uid="{5F6971B3-0543-460D-BD5A-A768F13E8DA1}"/>
    <hyperlink ref="A14" r:id="rId50" display="https://www.worldometers.info/coronavirus/usa/hawaii/" xr:uid="{A82F2C94-C029-4FB3-9619-CCDD0CA94327}"/>
    <hyperlink ref="A51" r:id="rId51" display="https://www.worldometers.info/coronavirus/usa/vermont/" xr:uid="{2AA67D2E-C11B-43E5-BFD0-7D9C90E43F32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1580</v>
      </c>
    </row>
    <row r="3" spans="1:2" ht="15" thickBot="1" x14ac:dyDescent="0.4">
      <c r="A3" s="37" t="s">
        <v>52</v>
      </c>
      <c r="B3" s="31">
        <v>23</v>
      </c>
    </row>
    <row r="4" spans="1:2" ht="15" thickBot="1" x14ac:dyDescent="0.4">
      <c r="A4" s="37" t="s">
        <v>33</v>
      </c>
      <c r="B4" s="31">
        <v>3694</v>
      </c>
    </row>
    <row r="5" spans="1:2" ht="15" thickBot="1" x14ac:dyDescent="0.4">
      <c r="A5" s="37" t="s">
        <v>34</v>
      </c>
      <c r="B5" s="31">
        <v>453</v>
      </c>
    </row>
    <row r="6" spans="1:2" ht="15" thickBot="1" x14ac:dyDescent="0.4">
      <c r="A6" s="37" t="s">
        <v>10</v>
      </c>
      <c r="B6" s="31">
        <v>9194</v>
      </c>
    </row>
    <row r="7" spans="1:2" ht="15" thickBot="1" x14ac:dyDescent="0.4">
      <c r="A7" s="37" t="s">
        <v>18</v>
      </c>
      <c r="B7" s="31">
        <v>1838</v>
      </c>
    </row>
    <row r="8" spans="1:2" ht="15" thickBot="1" x14ac:dyDescent="0.4">
      <c r="A8" s="37" t="s">
        <v>23</v>
      </c>
      <c r="B8" s="31">
        <v>4432</v>
      </c>
    </row>
    <row r="9" spans="1:2" ht="15" thickBot="1" x14ac:dyDescent="0.4">
      <c r="A9" s="37" t="s">
        <v>43</v>
      </c>
      <c r="B9" s="31">
        <v>585</v>
      </c>
    </row>
    <row r="10" spans="1:2" ht="29.5" thickBot="1" x14ac:dyDescent="0.4">
      <c r="A10" s="37" t="s">
        <v>63</v>
      </c>
      <c r="B10" s="31">
        <v>585</v>
      </c>
    </row>
    <row r="11" spans="1:2" ht="15" thickBot="1" x14ac:dyDescent="0.4">
      <c r="A11" s="37" t="s">
        <v>13</v>
      </c>
      <c r="B11" s="31">
        <v>6843</v>
      </c>
    </row>
    <row r="12" spans="1:2" ht="15" thickBot="1" x14ac:dyDescent="0.4">
      <c r="A12" s="37" t="s">
        <v>16</v>
      </c>
      <c r="B12" s="31">
        <v>3752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26</v>
      </c>
    </row>
    <row r="15" spans="1:2" ht="15" thickBot="1" x14ac:dyDescent="0.4">
      <c r="A15" s="37" t="s">
        <v>49</v>
      </c>
      <c r="B15" s="31">
        <v>189</v>
      </c>
    </row>
    <row r="16" spans="1:2" ht="15" thickBot="1" x14ac:dyDescent="0.4">
      <c r="A16" s="37" t="s">
        <v>12</v>
      </c>
      <c r="B16" s="31">
        <v>7692</v>
      </c>
    </row>
    <row r="17" spans="1:2" ht="15" thickBot="1" x14ac:dyDescent="0.4">
      <c r="A17" s="37" t="s">
        <v>27</v>
      </c>
      <c r="B17" s="31">
        <v>2965</v>
      </c>
    </row>
    <row r="18" spans="1:2" ht="15" thickBot="1" x14ac:dyDescent="0.4">
      <c r="A18" s="37" t="s">
        <v>41</v>
      </c>
      <c r="B18" s="31">
        <v>872</v>
      </c>
    </row>
    <row r="19" spans="1:2" ht="15" thickBot="1" x14ac:dyDescent="0.4">
      <c r="A19" s="37" t="s">
        <v>45</v>
      </c>
      <c r="B19" s="31">
        <v>358</v>
      </c>
    </row>
    <row r="20" spans="1:2" ht="15" thickBot="1" x14ac:dyDescent="0.4">
      <c r="A20" s="37" t="s">
        <v>38</v>
      </c>
      <c r="B20" s="31">
        <v>736</v>
      </c>
    </row>
    <row r="21" spans="1:2" ht="15" thickBot="1" x14ac:dyDescent="0.4">
      <c r="A21" s="37" t="s">
        <v>14</v>
      </c>
      <c r="B21" s="31">
        <v>3953</v>
      </c>
    </row>
    <row r="22" spans="1:2" ht="15" thickBot="1" x14ac:dyDescent="0.4">
      <c r="A22" s="37" t="s">
        <v>39</v>
      </c>
      <c r="B22" s="31">
        <v>123</v>
      </c>
    </row>
    <row r="23" spans="1:2" ht="15" thickBot="1" x14ac:dyDescent="0.4">
      <c r="A23" s="37" t="s">
        <v>26</v>
      </c>
      <c r="B23" s="31">
        <v>3493</v>
      </c>
    </row>
    <row r="24" spans="1:2" ht="15" thickBot="1" x14ac:dyDescent="0.4">
      <c r="A24" s="37" t="s">
        <v>17</v>
      </c>
      <c r="B24" s="31">
        <v>8609</v>
      </c>
    </row>
    <row r="25" spans="1:2" ht="15" thickBot="1" x14ac:dyDescent="0.4">
      <c r="A25" s="37" t="s">
        <v>11</v>
      </c>
      <c r="B25" s="31">
        <v>6450</v>
      </c>
    </row>
    <row r="26" spans="1:2" ht="15" thickBot="1" x14ac:dyDescent="0.4">
      <c r="A26" s="37" t="s">
        <v>32</v>
      </c>
      <c r="B26" s="31">
        <v>1640</v>
      </c>
    </row>
    <row r="27" spans="1:2" ht="15" thickBot="1" x14ac:dyDescent="0.4">
      <c r="A27" s="37" t="s">
        <v>30</v>
      </c>
      <c r="B27" s="31">
        <v>1663</v>
      </c>
    </row>
    <row r="28" spans="1:2" ht="15" thickBot="1" x14ac:dyDescent="0.4">
      <c r="A28" s="37" t="s">
        <v>35</v>
      </c>
      <c r="B28" s="31">
        <v>1305</v>
      </c>
    </row>
    <row r="29" spans="1:2" ht="15" thickBot="1" x14ac:dyDescent="0.4">
      <c r="A29" s="37" t="s">
        <v>51</v>
      </c>
      <c r="B29" s="31">
        <v>60</v>
      </c>
    </row>
    <row r="30" spans="1:2" ht="15" thickBot="1" x14ac:dyDescent="0.4">
      <c r="A30" s="37" t="s">
        <v>50</v>
      </c>
      <c r="B30" s="31">
        <v>332</v>
      </c>
    </row>
    <row r="31" spans="1:2" ht="15" thickBot="1" x14ac:dyDescent="0.4">
      <c r="A31" s="37" t="s">
        <v>31</v>
      </c>
      <c r="B31" s="31">
        <v>830</v>
      </c>
    </row>
    <row r="32" spans="1:2" ht="29.5" thickBot="1" x14ac:dyDescent="0.4">
      <c r="A32" s="37" t="s">
        <v>42</v>
      </c>
      <c r="B32" s="31">
        <v>415</v>
      </c>
    </row>
    <row r="33" spans="1:2" ht="15" thickBot="1" x14ac:dyDescent="0.4">
      <c r="A33" s="37" t="s">
        <v>8</v>
      </c>
      <c r="B33" s="31">
        <v>15897</v>
      </c>
    </row>
    <row r="34" spans="1:2" ht="15" thickBot="1" x14ac:dyDescent="0.4">
      <c r="A34" s="37" t="s">
        <v>44</v>
      </c>
      <c r="B34" s="31">
        <v>642</v>
      </c>
    </row>
    <row r="35" spans="1:2" ht="15" thickBot="1" x14ac:dyDescent="0.4">
      <c r="A35" s="37" t="s">
        <v>7</v>
      </c>
      <c r="B35" s="31">
        <v>32765</v>
      </c>
    </row>
    <row r="36" spans="1:2" ht="15" thickBot="1" x14ac:dyDescent="0.4">
      <c r="A36" s="37" t="s">
        <v>24</v>
      </c>
      <c r="B36" s="31">
        <v>1952</v>
      </c>
    </row>
    <row r="37" spans="1:2" ht="15" thickBot="1" x14ac:dyDescent="0.4">
      <c r="A37" s="37" t="s">
        <v>53</v>
      </c>
      <c r="B37" s="31">
        <v>103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3495</v>
      </c>
    </row>
    <row r="40" spans="1:2" ht="15" thickBot="1" x14ac:dyDescent="0.4">
      <c r="A40" s="37" t="s">
        <v>46</v>
      </c>
      <c r="B40" s="31">
        <v>541</v>
      </c>
    </row>
    <row r="41" spans="1:2" ht="15" thickBot="1" x14ac:dyDescent="0.4">
      <c r="A41" s="37" t="s">
        <v>37</v>
      </c>
      <c r="B41" s="31">
        <v>322</v>
      </c>
    </row>
    <row r="42" spans="1:2" ht="15" thickBot="1" x14ac:dyDescent="0.4">
      <c r="A42" s="37" t="s">
        <v>19</v>
      </c>
      <c r="B42" s="31">
        <v>7281</v>
      </c>
    </row>
    <row r="43" spans="1:2" ht="15" thickBot="1" x14ac:dyDescent="0.4">
      <c r="A43" s="3" t="s">
        <v>65</v>
      </c>
      <c r="B43" s="31">
        <v>225</v>
      </c>
    </row>
    <row r="44" spans="1:2" ht="15" thickBot="1" x14ac:dyDescent="0.4">
      <c r="A44" s="37" t="s">
        <v>40</v>
      </c>
      <c r="B44" s="31">
        <v>1007</v>
      </c>
    </row>
    <row r="45" spans="1:2" ht="15" thickBot="1" x14ac:dyDescent="0.4">
      <c r="A45" s="37" t="s">
        <v>25</v>
      </c>
      <c r="B45" s="31">
        <v>1712</v>
      </c>
    </row>
    <row r="46" spans="1:2" ht="15" thickBot="1" x14ac:dyDescent="0.4">
      <c r="A46" s="37" t="s">
        <v>54</v>
      </c>
      <c r="B46" s="31">
        <v>130</v>
      </c>
    </row>
    <row r="47" spans="1:2" ht="15" thickBot="1" x14ac:dyDescent="0.4">
      <c r="A47" s="37" t="s">
        <v>20</v>
      </c>
      <c r="B47" s="31">
        <v>1060</v>
      </c>
    </row>
    <row r="48" spans="1:2" ht="15" thickBot="1" x14ac:dyDescent="0.4">
      <c r="A48" s="37" t="s">
        <v>15</v>
      </c>
      <c r="B48" s="31">
        <v>6998</v>
      </c>
    </row>
    <row r="49" spans="1:2" ht="21.5" thickBot="1" x14ac:dyDescent="0.4">
      <c r="A49" s="3" t="s">
        <v>66</v>
      </c>
      <c r="B49" s="31">
        <v>8</v>
      </c>
    </row>
    <row r="50" spans="1:2" ht="15" thickBot="1" x14ac:dyDescent="0.4">
      <c r="A50" s="37" t="s">
        <v>28</v>
      </c>
      <c r="B50" s="31">
        <v>304</v>
      </c>
    </row>
    <row r="51" spans="1:2" ht="15" thickBot="1" x14ac:dyDescent="0.4">
      <c r="A51" s="37" t="s">
        <v>48</v>
      </c>
      <c r="B51" s="31">
        <v>57</v>
      </c>
    </row>
    <row r="52" spans="1:2" ht="15" thickBot="1" x14ac:dyDescent="0.4">
      <c r="A52" s="37" t="s">
        <v>29</v>
      </c>
      <c r="B52" s="31">
        <v>2174</v>
      </c>
    </row>
    <row r="53" spans="1:2" ht="15" thickBot="1" x14ac:dyDescent="0.4">
      <c r="A53" s="37" t="s">
        <v>9</v>
      </c>
      <c r="B53" s="31">
        <v>1573</v>
      </c>
    </row>
    <row r="54" spans="1:2" ht="15" thickBot="1" x14ac:dyDescent="0.4">
      <c r="A54" s="37" t="s">
        <v>56</v>
      </c>
      <c r="B54" s="31">
        <v>116</v>
      </c>
    </row>
    <row r="55" spans="1:2" ht="15" thickBot="1" x14ac:dyDescent="0.4">
      <c r="A55" s="37" t="s">
        <v>22</v>
      </c>
      <c r="B55" s="31">
        <v>934</v>
      </c>
    </row>
    <row r="56" spans="1:2" ht="15" thickBot="1" x14ac:dyDescent="0.4">
      <c r="A56" s="46" t="s">
        <v>55</v>
      </c>
      <c r="B56" s="32">
        <v>26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21E60A0C-04B3-47C2-B346-2C8935CA4A48}"/>
    <hyperlink ref="A11" r:id="rId2" display="https://www.worldometers.info/coronavirus/usa/florida/" xr:uid="{FBA3FB9D-5603-42F2-AB6A-69510C0E0B6B}"/>
    <hyperlink ref="A35" r:id="rId3" display="https://www.worldometers.info/coronavirus/usa/new-york/" xr:uid="{39B28C06-7306-48D8-B46A-33940FD67515}"/>
    <hyperlink ref="A48" r:id="rId4" display="https://www.worldometers.info/coronavirus/usa/texas/" xr:uid="{FC08FFD3-341F-4AE2-A3EC-E007110A42D0}"/>
    <hyperlink ref="A33" r:id="rId5" display="https://www.worldometers.info/coronavirus/usa/new-jersey/" xr:uid="{DACF69FA-8732-4799-9D89-E9E4764DA58C}"/>
    <hyperlink ref="A12" r:id="rId6" display="https://www.worldometers.info/coronavirus/usa/georgia/" xr:uid="{C43AE064-A89D-4C8B-BD44-22CBD9EE91BB}"/>
    <hyperlink ref="A16" r:id="rId7" display="https://www.worldometers.info/coronavirus/usa/illinois/" xr:uid="{967474B9-5D5A-4D34-B876-82196E3B519F}"/>
    <hyperlink ref="A4" r:id="rId8" display="https://www.worldometers.info/coronavirus/usa/arizona/" xr:uid="{D253E619-D3D6-4B52-9EE7-5065A9E33E6E}"/>
    <hyperlink ref="A36" r:id="rId9" display="https://www.worldometers.info/coronavirus/usa/north-carolina/" xr:uid="{F970E554-D22D-4841-A0A0-6F84E869D416}"/>
    <hyperlink ref="A24" r:id="rId10" display="https://www.worldometers.info/coronavirus/usa/massachusetts/" xr:uid="{DE4D2E1B-52F8-4A63-B583-7801CD95AC6E}"/>
    <hyperlink ref="A42" r:id="rId11" display="https://www.worldometers.info/coronavirus/usa/pennsylvania/" xr:uid="{56C1681C-152F-4C78-867A-6A417B8D18C6}"/>
    <hyperlink ref="A21" r:id="rId12" display="https://www.worldometers.info/coronavirus/usa/louisiana/" xr:uid="{0747CC4D-D103-42BB-99DA-E1BC94C19662}"/>
    <hyperlink ref="A47" r:id="rId13" display="https://www.worldometers.info/coronavirus/usa/tennessee/" xr:uid="{1CE42076-EAB9-4273-BA99-9F09178A716F}"/>
    <hyperlink ref="A39" r:id="rId14" display="https://www.worldometers.info/coronavirus/usa/ohio/" xr:uid="{9F6E142C-F89B-4799-A05E-FB44A5270826}"/>
    <hyperlink ref="A25" r:id="rId15" display="https://www.worldometers.info/coronavirus/usa/michigan/" xr:uid="{43BBDB4B-ECA3-4EC8-961D-C1B5A8233550}"/>
    <hyperlink ref="A52" r:id="rId16" display="https://www.worldometers.info/coronavirus/usa/virginia/" xr:uid="{9829B6A3-CAC1-4193-A486-9EE88C972327}"/>
    <hyperlink ref="A45" r:id="rId17" display="https://www.worldometers.info/coronavirus/usa/south-carolina/" xr:uid="{51FB4D96-88E1-48CD-8C21-D4C2104B486A}"/>
    <hyperlink ref="A23" r:id="rId18" display="https://www.worldometers.info/coronavirus/usa/maryland/" xr:uid="{D96EEB9B-254C-4EE4-A78E-F066E0C0FE8F}"/>
    <hyperlink ref="A2" r:id="rId19" display="https://www.worldometers.info/coronavirus/usa/alabama/" xr:uid="{3DA45B7A-4130-4859-839A-76B1D820D1E1}"/>
    <hyperlink ref="A17" r:id="rId20" display="https://www.worldometers.info/coronavirus/usa/indiana/" xr:uid="{BDFB72BF-76BB-4B35-A014-76390B56C59F}"/>
    <hyperlink ref="A27" r:id="rId21" display="https://www.worldometers.info/coronavirus/usa/mississippi/" xr:uid="{8E772454-F326-420F-8344-C7C8690B5126}"/>
    <hyperlink ref="A53" r:id="rId22" display="https://www.worldometers.info/coronavirus/usa/washington/" xr:uid="{4393EB0A-0702-4F1D-8598-A55C8C4E9051}"/>
    <hyperlink ref="A26" r:id="rId23" display="https://www.worldometers.info/coronavirus/usa/minnesota/" xr:uid="{052E3FC3-7BA8-44C6-B469-F6A59A9EB566}"/>
    <hyperlink ref="A55" r:id="rId24" display="https://www.worldometers.info/coronavirus/usa/wisconsin/" xr:uid="{769DA40E-7AC4-43C2-B512-C772E948DB3E}"/>
    <hyperlink ref="A28" r:id="rId25" display="https://www.worldometers.info/coronavirus/usa/missouri/" xr:uid="{A791C6BA-532D-4D7D-A161-EADB819A914F}"/>
    <hyperlink ref="A8" r:id="rId26" display="https://www.worldometers.info/coronavirus/usa/connecticut/" xr:uid="{68A2EBFB-3F15-46F5-951C-7AA6A8CB5A1A}"/>
    <hyperlink ref="A31" r:id="rId27" display="https://www.worldometers.info/coronavirus/usa/nevada/" xr:uid="{63A66D6B-6416-4C70-823C-77C077D5975F}"/>
    <hyperlink ref="A7" r:id="rId28" display="https://www.worldometers.info/coronavirus/usa/colorado/" xr:uid="{C7730D71-A0BC-400D-A558-3C7E3280D988}"/>
    <hyperlink ref="A18" r:id="rId29" display="https://www.worldometers.info/coronavirus/usa/iowa/" xr:uid="{53A74745-6121-46F2-9905-C0AA80B6EF3B}"/>
    <hyperlink ref="A5" r:id="rId30" display="https://www.worldometers.info/coronavirus/usa/arkansas/" xr:uid="{5E505D91-ACDA-435F-833E-813AB38F11C1}"/>
    <hyperlink ref="A50" r:id="rId31" display="https://www.worldometers.info/coronavirus/usa/utah/" xr:uid="{CC2A4403-1A13-49CE-AF06-8F57C4D7716F}"/>
    <hyperlink ref="A40" r:id="rId32" display="https://www.worldometers.info/coronavirus/usa/oklahoma/" xr:uid="{86D08B4B-BE7C-47CC-A4E0-630AB128E424}"/>
    <hyperlink ref="A20" r:id="rId33" display="https://www.worldometers.info/coronavirus/usa/kentucky/" xr:uid="{EC1BFCC0-33E8-4AB6-80B2-564127725905}"/>
    <hyperlink ref="A19" r:id="rId34" display="https://www.worldometers.info/coronavirus/usa/kansas/" xr:uid="{C18E7778-88FC-4C54-B15A-B571EE19156C}"/>
    <hyperlink ref="A30" r:id="rId35" display="https://www.worldometers.info/coronavirus/usa/nebraska/" xr:uid="{50C184EC-9930-44ED-A91A-C747677C1D9D}"/>
    <hyperlink ref="A15" r:id="rId36" display="https://www.worldometers.info/coronavirus/usa/idaho/" xr:uid="{3A1970D9-63D3-4F89-8FE4-6A6D3C49401B}"/>
    <hyperlink ref="A34" r:id="rId37" display="https://www.worldometers.info/coronavirus/usa/new-mexico/" xr:uid="{C50195D2-AEA1-4CC7-A62B-0A49418FA98A}"/>
    <hyperlink ref="A44" r:id="rId38" display="https://www.worldometers.info/coronavirus/usa/rhode-island/" xr:uid="{62EBB38A-2875-4280-9EE1-C5C6EFF105DF}"/>
    <hyperlink ref="A41" r:id="rId39" display="https://www.worldometers.info/coronavirus/usa/oregon/" xr:uid="{DEF1BBD2-404D-435A-A2B6-F3502947B7BE}"/>
    <hyperlink ref="A9" r:id="rId40" display="https://www.worldometers.info/coronavirus/usa/delaware/" xr:uid="{03BCB229-5B5F-4A6A-AFCF-6BF57F08D9E0}"/>
    <hyperlink ref="A10" r:id="rId41" display="https://www.worldometers.info/coronavirus/usa/district-of-columbia/" xr:uid="{69063BA7-08F1-44B2-85DD-E2D5C131D0CF}"/>
    <hyperlink ref="A46" r:id="rId42" display="https://www.worldometers.info/coronavirus/usa/south-dakota/" xr:uid="{F37B63A9-D1A0-4CE2-A3BB-E1298370DD91}"/>
    <hyperlink ref="A54" r:id="rId43" display="https://www.worldometers.info/coronavirus/usa/west-virginia/" xr:uid="{76A432F6-ACA1-47A9-B477-71E848728522}"/>
    <hyperlink ref="A32" r:id="rId44" display="https://www.worldometers.info/coronavirus/usa/new-hampshire/" xr:uid="{528EA8FC-7BE1-462A-B9AA-E2D88AC2A2B1}"/>
    <hyperlink ref="A37" r:id="rId45" display="https://www.worldometers.info/coronavirus/usa/north-dakota/" xr:uid="{AADDA3C6-D9A9-4CF1-89CC-A449B3133BA6}"/>
    <hyperlink ref="A29" r:id="rId46" display="https://www.worldometers.info/coronavirus/usa/montana/" xr:uid="{36CBBA13-8EAC-44AF-8FAD-7D952BC637C0}"/>
    <hyperlink ref="A22" r:id="rId47" display="https://www.worldometers.info/coronavirus/usa/maine/" xr:uid="{2AE20E34-E357-4A40-9C7C-054063C47AE2}"/>
    <hyperlink ref="A3" r:id="rId48" display="https://www.worldometers.info/coronavirus/usa/alaska/" xr:uid="{8D8BDFA9-1154-48E5-9003-9A6B69FC10DE}"/>
    <hyperlink ref="A56" r:id="rId49" display="https://www.worldometers.info/coronavirus/usa/wyoming/" xr:uid="{79C73B58-E8CB-49F9-B8A3-C22EF437F5D5}"/>
    <hyperlink ref="A14" r:id="rId50" display="https://www.worldometers.info/coronavirus/usa/hawaii/" xr:uid="{CEE27A39-3346-43A4-918B-7638E7221E37}"/>
    <hyperlink ref="A51" r:id="rId51" display="https://www.worldometers.info/coronavirus/usa/vermont/" xr:uid="{EE3E612B-243E-4F18-A582-45436B71201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1580</v>
      </c>
    </row>
    <row r="3" spans="1:3" ht="15" thickBot="1" x14ac:dyDescent="0.4">
      <c r="B3" s="37" t="s">
        <v>52</v>
      </c>
      <c r="C3" s="31">
        <v>23</v>
      </c>
    </row>
    <row r="4" spans="1:3" ht="15" thickBot="1" x14ac:dyDescent="0.4">
      <c r="A4" s="27" t="s">
        <v>33</v>
      </c>
      <c r="B4" s="37" t="s">
        <v>33</v>
      </c>
      <c r="C4" s="31">
        <v>3694</v>
      </c>
    </row>
    <row r="5" spans="1:3" ht="15" thickBot="1" x14ac:dyDescent="0.4">
      <c r="A5" s="27" t="s">
        <v>34</v>
      </c>
      <c r="B5" s="37" t="s">
        <v>34</v>
      </c>
      <c r="C5" s="31">
        <v>453</v>
      </c>
    </row>
    <row r="6" spans="1:3" ht="15" thickBot="1" x14ac:dyDescent="0.4">
      <c r="A6" s="27" t="s">
        <v>10</v>
      </c>
      <c r="B6" s="37" t="s">
        <v>10</v>
      </c>
      <c r="C6" s="31">
        <v>9194</v>
      </c>
    </row>
    <row r="7" spans="1:3" ht="15" thickBot="1" x14ac:dyDescent="0.4">
      <c r="A7" s="27" t="s">
        <v>18</v>
      </c>
      <c r="B7" s="37" t="s">
        <v>18</v>
      </c>
      <c r="C7" s="31">
        <v>1838</v>
      </c>
    </row>
    <row r="8" spans="1:3" ht="15" thickBot="1" x14ac:dyDescent="0.4">
      <c r="A8" s="27" t="s">
        <v>23</v>
      </c>
      <c r="B8" s="37" t="s">
        <v>23</v>
      </c>
      <c r="C8" s="31">
        <v>4432</v>
      </c>
    </row>
    <row r="9" spans="1:3" ht="15" thickBot="1" x14ac:dyDescent="0.4">
      <c r="A9" s="27" t="s">
        <v>43</v>
      </c>
      <c r="B9" s="37" t="s">
        <v>43</v>
      </c>
      <c r="C9" s="31">
        <v>585</v>
      </c>
    </row>
    <row r="10" spans="1:3" ht="29.5" thickBot="1" x14ac:dyDescent="0.4">
      <c r="A10" s="27" t="s">
        <v>95</v>
      </c>
      <c r="B10" s="37" t="s">
        <v>63</v>
      </c>
      <c r="C10" s="31">
        <v>585</v>
      </c>
    </row>
    <row r="11" spans="1:3" ht="15" thickBot="1" x14ac:dyDescent="0.4">
      <c r="A11" s="27" t="s">
        <v>13</v>
      </c>
      <c r="B11" s="37" t="s">
        <v>13</v>
      </c>
      <c r="C11" s="31">
        <v>6843</v>
      </c>
    </row>
    <row r="12" spans="1:3" ht="15" thickBot="1" x14ac:dyDescent="0.4">
      <c r="A12" s="27" t="s">
        <v>16</v>
      </c>
      <c r="B12" s="37" t="s">
        <v>16</v>
      </c>
      <c r="C12" s="31">
        <v>3752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26</v>
      </c>
    </row>
    <row r="15" spans="1:3" ht="15" thickBot="1" x14ac:dyDescent="0.4">
      <c r="A15" s="27" t="s">
        <v>49</v>
      </c>
      <c r="B15" s="37" t="s">
        <v>49</v>
      </c>
      <c r="C15" s="31">
        <v>189</v>
      </c>
    </row>
    <row r="16" spans="1:3" ht="15" thickBot="1" x14ac:dyDescent="0.4">
      <c r="A16" s="27" t="s">
        <v>12</v>
      </c>
      <c r="B16" s="37" t="s">
        <v>12</v>
      </c>
      <c r="C16" s="31">
        <v>7692</v>
      </c>
    </row>
    <row r="17" spans="1:3" ht="15" thickBot="1" x14ac:dyDescent="0.4">
      <c r="A17" s="27" t="s">
        <v>27</v>
      </c>
      <c r="B17" s="37" t="s">
        <v>27</v>
      </c>
      <c r="C17" s="31">
        <v>2965</v>
      </c>
    </row>
    <row r="18" spans="1:3" ht="15" thickBot="1" x14ac:dyDescent="0.4">
      <c r="A18" s="27" t="s">
        <v>41</v>
      </c>
      <c r="B18" s="37" t="s">
        <v>41</v>
      </c>
      <c r="C18" s="31">
        <v>872</v>
      </c>
    </row>
    <row r="19" spans="1:3" ht="15" thickBot="1" x14ac:dyDescent="0.4">
      <c r="A19" s="27" t="s">
        <v>45</v>
      </c>
      <c r="B19" s="37" t="s">
        <v>45</v>
      </c>
      <c r="C19" s="31">
        <v>358</v>
      </c>
    </row>
    <row r="20" spans="1:3" ht="15" thickBot="1" x14ac:dyDescent="0.4">
      <c r="A20" s="27" t="s">
        <v>38</v>
      </c>
      <c r="B20" s="37" t="s">
        <v>38</v>
      </c>
      <c r="C20" s="31">
        <v>736</v>
      </c>
    </row>
    <row r="21" spans="1:3" ht="15" thickBot="1" x14ac:dyDescent="0.4">
      <c r="A21" s="27" t="s">
        <v>14</v>
      </c>
      <c r="B21" s="37" t="s">
        <v>14</v>
      </c>
      <c r="C21" s="31">
        <v>3953</v>
      </c>
    </row>
    <row r="22" spans="1:3" ht="15" thickBot="1" x14ac:dyDescent="0.4">
      <c r="B22" s="37" t="s">
        <v>39</v>
      </c>
      <c r="C22" s="31">
        <v>123</v>
      </c>
    </row>
    <row r="23" spans="1:3" ht="15" thickBot="1" x14ac:dyDescent="0.4">
      <c r="A23" s="27" t="s">
        <v>26</v>
      </c>
      <c r="B23" s="37" t="s">
        <v>26</v>
      </c>
      <c r="C23" s="31">
        <v>3493</v>
      </c>
    </row>
    <row r="24" spans="1:3" ht="15" thickBot="1" x14ac:dyDescent="0.4">
      <c r="A24" s="27" t="s">
        <v>17</v>
      </c>
      <c r="B24" s="37" t="s">
        <v>17</v>
      </c>
      <c r="C24" s="31">
        <v>8609</v>
      </c>
    </row>
    <row r="25" spans="1:3" ht="15" thickBot="1" x14ac:dyDescent="0.4">
      <c r="A25" s="27" t="s">
        <v>11</v>
      </c>
      <c r="B25" s="37" t="s">
        <v>11</v>
      </c>
      <c r="C25" s="31">
        <v>6450</v>
      </c>
    </row>
    <row r="26" spans="1:3" ht="15" thickBot="1" x14ac:dyDescent="0.4">
      <c r="A26" s="27" t="s">
        <v>32</v>
      </c>
      <c r="B26" s="37" t="s">
        <v>32</v>
      </c>
      <c r="C26" s="31">
        <v>1640</v>
      </c>
    </row>
    <row r="27" spans="1:3" ht="15" thickBot="1" x14ac:dyDescent="0.4">
      <c r="A27" s="27" t="s">
        <v>30</v>
      </c>
      <c r="B27" s="37" t="s">
        <v>30</v>
      </c>
      <c r="C27" s="31">
        <v>1663</v>
      </c>
    </row>
    <row r="28" spans="1:3" ht="15" thickBot="1" x14ac:dyDescent="0.4">
      <c r="A28" s="27" t="s">
        <v>35</v>
      </c>
      <c r="B28" s="37" t="s">
        <v>35</v>
      </c>
      <c r="C28" s="31">
        <v>1305</v>
      </c>
    </row>
    <row r="29" spans="1:3" ht="15" thickBot="1" x14ac:dyDescent="0.4">
      <c r="B29" s="37" t="s">
        <v>51</v>
      </c>
      <c r="C29" s="31">
        <v>60</v>
      </c>
    </row>
    <row r="30" spans="1:3" ht="15" thickBot="1" x14ac:dyDescent="0.4">
      <c r="B30" s="37" t="s">
        <v>50</v>
      </c>
      <c r="C30" s="31">
        <v>332</v>
      </c>
    </row>
    <row r="31" spans="1:3" ht="15" thickBot="1" x14ac:dyDescent="0.4">
      <c r="A31" s="27" t="s">
        <v>31</v>
      </c>
      <c r="B31" s="37" t="s">
        <v>31</v>
      </c>
      <c r="C31" s="31">
        <v>830</v>
      </c>
    </row>
    <row r="32" spans="1:3" ht="15" thickBot="1" x14ac:dyDescent="0.4">
      <c r="A32" s="27" t="s">
        <v>42</v>
      </c>
      <c r="B32" s="37" t="s">
        <v>42</v>
      </c>
      <c r="C32" s="31">
        <v>415</v>
      </c>
    </row>
    <row r="33" spans="1:3" ht="15" thickBot="1" x14ac:dyDescent="0.4">
      <c r="A33" s="27" t="s">
        <v>8</v>
      </c>
      <c r="B33" s="37" t="s">
        <v>8</v>
      </c>
      <c r="C33" s="31">
        <v>15897</v>
      </c>
    </row>
    <row r="34" spans="1:3" ht="15" thickBot="1" x14ac:dyDescent="0.4">
      <c r="A34" s="27" t="s">
        <v>44</v>
      </c>
      <c r="B34" s="37" t="s">
        <v>44</v>
      </c>
      <c r="C34" s="31">
        <v>642</v>
      </c>
    </row>
    <row r="35" spans="1:3" ht="15" thickBot="1" x14ac:dyDescent="0.4">
      <c r="A35" s="27" t="s">
        <v>7</v>
      </c>
      <c r="B35" s="37" t="s">
        <v>7</v>
      </c>
      <c r="C35" s="31">
        <v>32765</v>
      </c>
    </row>
    <row r="36" spans="1:3" ht="15" thickBot="1" x14ac:dyDescent="0.4">
      <c r="A36" s="27" t="s">
        <v>24</v>
      </c>
      <c r="B36" s="37" t="s">
        <v>24</v>
      </c>
      <c r="C36" s="31">
        <v>1952</v>
      </c>
    </row>
    <row r="37" spans="1:3" ht="15" thickBot="1" x14ac:dyDescent="0.4">
      <c r="B37" s="37" t="s">
        <v>53</v>
      </c>
      <c r="C37" s="31">
        <v>103</v>
      </c>
    </row>
    <row r="38" spans="1:3" ht="15" thickBot="1" x14ac:dyDescent="0.4">
      <c r="A38" s="27" t="s">
        <v>21</v>
      </c>
      <c r="B38" s="37" t="s">
        <v>21</v>
      </c>
      <c r="C38" s="31">
        <v>3495</v>
      </c>
    </row>
    <row r="39" spans="1:3" ht="15" thickBot="1" x14ac:dyDescent="0.4">
      <c r="A39" s="27" t="s">
        <v>46</v>
      </c>
      <c r="B39" s="37" t="s">
        <v>46</v>
      </c>
      <c r="C39" s="31">
        <v>541</v>
      </c>
    </row>
    <row r="40" spans="1:3" ht="15" thickBot="1" x14ac:dyDescent="0.4">
      <c r="A40" s="27" t="s">
        <v>37</v>
      </c>
      <c r="B40" s="37" t="s">
        <v>37</v>
      </c>
      <c r="C40" s="31">
        <v>322</v>
      </c>
    </row>
    <row r="41" spans="1:3" ht="15" thickBot="1" x14ac:dyDescent="0.4">
      <c r="A41" s="27" t="s">
        <v>19</v>
      </c>
      <c r="B41" s="37" t="s">
        <v>19</v>
      </c>
      <c r="C41" s="31">
        <v>7281</v>
      </c>
    </row>
    <row r="42" spans="1:3" ht="13" thickBot="1" x14ac:dyDescent="0.4">
      <c r="A42" s="27" t="s">
        <v>65</v>
      </c>
      <c r="B42" s="3" t="s">
        <v>65</v>
      </c>
      <c r="C42" s="31">
        <v>225</v>
      </c>
    </row>
    <row r="43" spans="1:3" ht="15" thickBot="1" x14ac:dyDescent="0.4">
      <c r="B43" s="37" t="s">
        <v>40</v>
      </c>
      <c r="C43" s="31">
        <v>1007</v>
      </c>
    </row>
    <row r="44" spans="1:3" ht="15" thickBot="1" x14ac:dyDescent="0.4">
      <c r="A44" s="27" t="s">
        <v>25</v>
      </c>
      <c r="B44" s="37" t="s">
        <v>25</v>
      </c>
      <c r="C44" s="31">
        <v>1712</v>
      </c>
    </row>
    <row r="45" spans="1:3" ht="15" thickBot="1" x14ac:dyDescent="0.4">
      <c r="A45" s="27" t="s">
        <v>54</v>
      </c>
      <c r="B45" s="37" t="s">
        <v>54</v>
      </c>
      <c r="C45" s="31">
        <v>130</v>
      </c>
    </row>
    <row r="46" spans="1:3" ht="15" thickBot="1" x14ac:dyDescent="0.4">
      <c r="A46" s="27" t="s">
        <v>20</v>
      </c>
      <c r="B46" s="37" t="s">
        <v>20</v>
      </c>
      <c r="C46" s="31">
        <v>1060</v>
      </c>
    </row>
    <row r="47" spans="1:3" ht="15" thickBot="1" x14ac:dyDescent="0.4">
      <c r="A47" s="27" t="s">
        <v>15</v>
      </c>
      <c r="B47" s="37" t="s">
        <v>15</v>
      </c>
      <c r="C47" s="31">
        <v>6998</v>
      </c>
    </row>
    <row r="48" spans="1:3" ht="15" thickBot="1" x14ac:dyDescent="0.4">
      <c r="A48" s="27" t="s">
        <v>28</v>
      </c>
      <c r="B48" s="37" t="s">
        <v>28</v>
      </c>
      <c r="C48" s="31">
        <v>304</v>
      </c>
    </row>
    <row r="49" spans="1:3" ht="15" thickBot="1" x14ac:dyDescent="0.4">
      <c r="A49" s="27" t="s">
        <v>48</v>
      </c>
      <c r="B49" s="37" t="s">
        <v>48</v>
      </c>
      <c r="C49" s="31">
        <v>57</v>
      </c>
    </row>
    <row r="50" spans="1:3" ht="15" thickBot="1" x14ac:dyDescent="0.4">
      <c r="A50" s="27" t="s">
        <v>29</v>
      </c>
      <c r="B50" s="37" t="s">
        <v>29</v>
      </c>
      <c r="C50" s="31">
        <v>2174</v>
      </c>
    </row>
    <row r="51" spans="1:3" ht="15" thickBot="1" x14ac:dyDescent="0.4">
      <c r="A51" s="27" t="s">
        <v>9</v>
      </c>
      <c r="B51" s="37" t="s">
        <v>9</v>
      </c>
      <c r="C51" s="31">
        <v>1573</v>
      </c>
    </row>
    <row r="52" spans="1:3" ht="15" thickBot="1" x14ac:dyDescent="0.4">
      <c r="B52" s="37" t="s">
        <v>56</v>
      </c>
      <c r="C52" s="31">
        <v>116</v>
      </c>
    </row>
    <row r="53" spans="1:3" ht="15" thickBot="1" x14ac:dyDescent="0.4">
      <c r="A53" s="27" t="s">
        <v>22</v>
      </c>
      <c r="B53" s="37" t="s">
        <v>22</v>
      </c>
      <c r="C53" s="31">
        <v>934</v>
      </c>
    </row>
    <row r="54" spans="1:3" ht="15" thickBot="1" x14ac:dyDescent="0.4">
      <c r="A54" s="27" t="s">
        <v>55</v>
      </c>
      <c r="B54" s="46" t="s">
        <v>55</v>
      </c>
      <c r="C54" s="32">
        <v>26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565A522C-25C4-4E90-BF53-0B7D963293E2}"/>
    <hyperlink ref="B11" r:id="rId2" display="https://www.worldometers.info/coronavirus/usa/florida/" xr:uid="{3AE27A12-7EFD-4960-9758-AE0FDEA8E7EA}"/>
    <hyperlink ref="B35" r:id="rId3" display="https://www.worldometers.info/coronavirus/usa/new-york/" xr:uid="{BDAEE2F8-8363-46DD-8D6F-B6034E84FF4A}"/>
    <hyperlink ref="B47" r:id="rId4" display="https://www.worldometers.info/coronavirus/usa/texas/" xr:uid="{52896D57-40BA-423A-B5B9-E9AAA0B823DC}"/>
    <hyperlink ref="B33" r:id="rId5" display="https://www.worldometers.info/coronavirus/usa/new-jersey/" xr:uid="{69814E0A-A59F-4E76-9938-486EEE9684E3}"/>
    <hyperlink ref="B12" r:id="rId6" display="https://www.worldometers.info/coronavirus/usa/georgia/" xr:uid="{10AAF5AC-F015-4651-BA72-FB563E939B61}"/>
    <hyperlink ref="B16" r:id="rId7" display="https://www.worldometers.info/coronavirus/usa/illinois/" xr:uid="{D5CBB8BD-6361-4B57-A1B2-434CA356D260}"/>
    <hyperlink ref="B4" r:id="rId8" display="https://www.worldometers.info/coronavirus/usa/arizona/" xr:uid="{7F1A772F-3024-4FB3-88B0-AAC428F080FE}"/>
    <hyperlink ref="B36" r:id="rId9" display="https://www.worldometers.info/coronavirus/usa/north-carolina/" xr:uid="{8E86E238-1244-44EA-870F-5F5F7F949495}"/>
    <hyperlink ref="B24" r:id="rId10" display="https://www.worldometers.info/coronavirus/usa/massachusetts/" xr:uid="{6D2DAD38-9381-49DD-9C86-32968A95BFD9}"/>
    <hyperlink ref="B41" r:id="rId11" display="https://www.worldometers.info/coronavirus/usa/pennsylvania/" xr:uid="{9FE0BFB4-1A6D-4938-8B8F-E04E5DBF357A}"/>
    <hyperlink ref="B21" r:id="rId12" display="https://www.worldometers.info/coronavirus/usa/louisiana/" xr:uid="{0B72D9F2-3B1A-41DF-A292-E178FCD06EA1}"/>
    <hyperlink ref="B46" r:id="rId13" display="https://www.worldometers.info/coronavirus/usa/tennessee/" xr:uid="{AFB58587-4446-41A6-B4FB-91E4025C0C4E}"/>
    <hyperlink ref="B38" r:id="rId14" display="https://www.worldometers.info/coronavirus/usa/ohio/" xr:uid="{291E4914-11E2-4CAE-87EE-4B2DF3620914}"/>
    <hyperlink ref="B25" r:id="rId15" display="https://www.worldometers.info/coronavirus/usa/michigan/" xr:uid="{1E5C62B4-D669-4991-ABDB-8C9685FDDCD0}"/>
    <hyperlink ref="B50" r:id="rId16" display="https://www.worldometers.info/coronavirus/usa/virginia/" xr:uid="{1FB19BF9-A914-48B2-B5E0-6F1B11D002C1}"/>
    <hyperlink ref="B44" r:id="rId17" display="https://www.worldometers.info/coronavirus/usa/south-carolina/" xr:uid="{B8F9FE96-97DC-4BBD-9907-A6CE3D23D4C8}"/>
    <hyperlink ref="B23" r:id="rId18" display="https://www.worldometers.info/coronavirus/usa/maryland/" xr:uid="{32FD24FE-FF61-4990-9591-DB27750FE2C7}"/>
    <hyperlink ref="B2" r:id="rId19" display="https://www.worldometers.info/coronavirus/usa/alabama/" xr:uid="{2075C83F-00F2-460F-89B0-F7FB0146F9DB}"/>
    <hyperlink ref="B17" r:id="rId20" display="https://www.worldometers.info/coronavirus/usa/indiana/" xr:uid="{7CB446EC-A4BF-477D-9A74-93B997ADB74F}"/>
    <hyperlink ref="B27" r:id="rId21" display="https://www.worldometers.info/coronavirus/usa/mississippi/" xr:uid="{4A50C06D-7495-4EED-8239-5F3D30D3A46C}"/>
    <hyperlink ref="B51" r:id="rId22" display="https://www.worldometers.info/coronavirus/usa/washington/" xr:uid="{3DB11B1D-C121-4EA7-88DA-6C221977A229}"/>
    <hyperlink ref="B26" r:id="rId23" display="https://www.worldometers.info/coronavirus/usa/minnesota/" xr:uid="{96276551-A4F1-4401-B2F6-BDA631033214}"/>
    <hyperlink ref="B53" r:id="rId24" display="https://www.worldometers.info/coronavirus/usa/wisconsin/" xr:uid="{3ED1C731-4E65-4DDB-871C-E453DB72A468}"/>
    <hyperlink ref="B28" r:id="rId25" display="https://www.worldometers.info/coronavirus/usa/missouri/" xr:uid="{6FA16485-4CBA-4EAC-8560-A3DB76821A3B}"/>
    <hyperlink ref="B8" r:id="rId26" display="https://www.worldometers.info/coronavirus/usa/connecticut/" xr:uid="{1BF9D441-FF8A-49D8-8220-A795347CCCBA}"/>
    <hyperlink ref="B31" r:id="rId27" display="https://www.worldometers.info/coronavirus/usa/nevada/" xr:uid="{02F03E3B-9A84-488A-8FB6-CBBEE730F2B9}"/>
    <hyperlink ref="B7" r:id="rId28" display="https://www.worldometers.info/coronavirus/usa/colorado/" xr:uid="{0C50621F-2436-444B-8411-1EC6CB9F9EE3}"/>
    <hyperlink ref="B18" r:id="rId29" display="https://www.worldometers.info/coronavirus/usa/iowa/" xr:uid="{B4C25118-C6AA-440F-8ED5-88F35118313A}"/>
    <hyperlink ref="B5" r:id="rId30" display="https://www.worldometers.info/coronavirus/usa/arkansas/" xr:uid="{A411177F-DACB-46C0-AC26-F0F6CAAF5409}"/>
    <hyperlink ref="B48" r:id="rId31" display="https://www.worldometers.info/coronavirus/usa/utah/" xr:uid="{67C9D7F5-E8B5-4A3B-9EBD-DC7179E494B0}"/>
    <hyperlink ref="B39" r:id="rId32" display="https://www.worldometers.info/coronavirus/usa/oklahoma/" xr:uid="{8DB71B65-72DB-4440-AD9B-C2A8155F9F07}"/>
    <hyperlink ref="B20" r:id="rId33" display="https://www.worldometers.info/coronavirus/usa/kentucky/" xr:uid="{DD22A305-C183-44C1-A200-68BC5750E3D9}"/>
    <hyperlink ref="B19" r:id="rId34" display="https://www.worldometers.info/coronavirus/usa/kansas/" xr:uid="{4093C5FE-96E2-4B30-A937-A3D143DB94E3}"/>
    <hyperlink ref="B30" r:id="rId35" display="https://www.worldometers.info/coronavirus/usa/nebraska/" xr:uid="{EE35D67D-375D-4C72-95DE-3613727ADA13}"/>
    <hyperlink ref="B15" r:id="rId36" display="https://www.worldometers.info/coronavirus/usa/idaho/" xr:uid="{12D88546-CDBC-4FEC-8423-83D7A0DF334D}"/>
    <hyperlink ref="B34" r:id="rId37" display="https://www.worldometers.info/coronavirus/usa/new-mexico/" xr:uid="{2B8C6020-6531-4A78-A635-091BC29EB40D}"/>
    <hyperlink ref="B43" r:id="rId38" display="https://www.worldometers.info/coronavirus/usa/rhode-island/" xr:uid="{EAEF7989-9A72-4A79-ABEB-684F0CA6B73A}"/>
    <hyperlink ref="B40" r:id="rId39" display="https://www.worldometers.info/coronavirus/usa/oregon/" xr:uid="{3E05EFBE-B491-49CC-A8B8-1F3D5197E771}"/>
    <hyperlink ref="B9" r:id="rId40" display="https://www.worldometers.info/coronavirus/usa/delaware/" xr:uid="{7879CE59-993A-4BCE-9716-8683797C70B8}"/>
    <hyperlink ref="B10" r:id="rId41" display="https://www.worldometers.info/coronavirus/usa/district-of-columbia/" xr:uid="{3FDA85D7-844D-409B-BF98-D624A336BF50}"/>
    <hyperlink ref="B45" r:id="rId42" display="https://www.worldometers.info/coronavirus/usa/south-dakota/" xr:uid="{231D94DA-4FFD-4DA3-9C1C-67BE67E36442}"/>
    <hyperlink ref="B52" r:id="rId43" display="https://www.worldometers.info/coronavirus/usa/west-virginia/" xr:uid="{DE5CE78D-BDA0-4032-9B97-9486C5AD85F7}"/>
    <hyperlink ref="B32" r:id="rId44" display="https://www.worldometers.info/coronavirus/usa/new-hampshire/" xr:uid="{B889AE83-8F88-4CFC-8202-D577C4A9F68A}"/>
    <hyperlink ref="B37" r:id="rId45" display="https://www.worldometers.info/coronavirus/usa/north-dakota/" xr:uid="{8B62492A-6ADA-4F67-A57F-88E63162C550}"/>
    <hyperlink ref="B29" r:id="rId46" display="https://www.worldometers.info/coronavirus/usa/montana/" xr:uid="{6C18EC01-73A3-4770-9933-BD5853576ED8}"/>
    <hyperlink ref="B22" r:id="rId47" display="https://www.worldometers.info/coronavirus/usa/maine/" xr:uid="{ED4FA889-5D4E-4D24-8C4D-AE79C7CAEEE9}"/>
    <hyperlink ref="B3" r:id="rId48" display="https://www.worldometers.info/coronavirus/usa/alaska/" xr:uid="{097852E2-2BD4-4275-B753-FE63A04A68B9}"/>
    <hyperlink ref="B54" r:id="rId49" display="https://www.worldometers.info/coronavirus/usa/wyoming/" xr:uid="{86D78B5C-EA89-465E-B841-07C30C6EC750}"/>
    <hyperlink ref="B14" r:id="rId50" display="https://www.worldometers.info/coronavirus/usa/hawaii/" xr:uid="{7E81AC43-A693-4ABA-90E1-943139BD163C}"/>
    <hyperlink ref="B49" r:id="rId51" display="https://www.worldometers.info/coronavirus/usa/vermont/" xr:uid="{1E11E1A7-56CB-4E7C-ACBC-CB07CDA75EF7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2020-08-01T12:01:09Z</dcterms:modified>
</cp:coreProperties>
</file>